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P_Projects\SSDL-7658\"/>
    </mc:Choice>
  </mc:AlternateContent>
  <xr:revisionPtr revIDLastSave="0" documentId="13_ncr:1_{339C2BA0-853E-4801-9B61-96704DC9B79B}" xr6:coauthVersionLast="47" xr6:coauthVersionMax="47" xr10:uidLastSave="{00000000-0000-0000-0000-000000000000}"/>
  <bookViews>
    <workbookView xWindow="-110" yWindow="-110" windowWidth="19420" windowHeight="10420" activeTab="1" xr2:uid="{84E9CE72-CBCC-491B-BF3F-CD4C4EAC97BC}"/>
  </bookViews>
  <sheets>
    <sheet name="ADB Main table" sheetId="2" r:id="rId1"/>
    <sheet name="SSDL Schema" sheetId="3" r:id="rId2"/>
    <sheet name="SSDL-7658" sheetId="5" r:id="rId3"/>
    <sheet name="Columns which need to display" sheetId="6" r:id="rId4"/>
  </sheets>
  <externalReferences>
    <externalReference r:id="rId5"/>
    <externalReference r:id="rId6"/>
  </externalReferences>
  <definedNames>
    <definedName name="_xlnm._FilterDatabase" localSheetId="0" hidden="1">'ADB Main table'!$A$1:$D$475</definedName>
    <definedName name="_xlnm._FilterDatabase" localSheetId="3" hidden="1">'Columns which need to display'!$A$1:$E$86</definedName>
    <definedName name="_xlnm._FilterDatabase" localSheetId="1" hidden="1">'SSDL Schema'!$A$1:$Z$495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3" l="1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0" i="3"/>
  <c r="R10" i="3" s="1"/>
  <c r="Q11" i="3"/>
  <c r="R11" i="3" s="1"/>
  <c r="Q12" i="3"/>
  <c r="R12" i="3" s="1"/>
  <c r="Q13" i="3"/>
  <c r="R13" i="3" s="1"/>
  <c r="Q14" i="3"/>
  <c r="R14" i="3" s="1"/>
  <c r="Q15" i="3"/>
  <c r="R15" i="3" s="1"/>
  <c r="Q16" i="3"/>
  <c r="R16" i="3" s="1"/>
  <c r="Q17" i="3"/>
  <c r="R17" i="3" s="1"/>
  <c r="Q18" i="3"/>
  <c r="R18" i="3" s="1"/>
  <c r="Q19" i="3"/>
  <c r="R19" i="3" s="1"/>
  <c r="Q20" i="3"/>
  <c r="R20" i="3" s="1"/>
  <c r="Q21" i="3"/>
  <c r="R21" i="3" s="1"/>
  <c r="Q22" i="3"/>
  <c r="R22" i="3" s="1"/>
  <c r="Q23" i="3"/>
  <c r="R23" i="3" s="1"/>
  <c r="Q24" i="3"/>
  <c r="R24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2" i="3"/>
  <c r="R32" i="3" s="1"/>
  <c r="Q33" i="3"/>
  <c r="R33" i="3" s="1"/>
  <c r="Q34" i="3"/>
  <c r="R34" i="3" s="1"/>
  <c r="Q35" i="3"/>
  <c r="R35" i="3" s="1"/>
  <c r="Q36" i="3"/>
  <c r="R36" i="3" s="1"/>
  <c r="Q37" i="3"/>
  <c r="R37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45" i="3"/>
  <c r="R45" i="3" s="1"/>
  <c r="Q46" i="3"/>
  <c r="R46" i="3" s="1"/>
  <c r="Q47" i="3"/>
  <c r="R47" i="3" s="1"/>
  <c r="Q48" i="3"/>
  <c r="R48" i="3" s="1"/>
  <c r="Q49" i="3"/>
  <c r="R49" i="3" s="1"/>
  <c r="Q50" i="3"/>
  <c r="R50" i="3" s="1"/>
  <c r="Q51" i="3"/>
  <c r="R51" i="3" s="1"/>
  <c r="Q52" i="3"/>
  <c r="R52" i="3" s="1"/>
  <c r="Q53" i="3"/>
  <c r="R53" i="3" s="1"/>
  <c r="Q54" i="3"/>
  <c r="R54" i="3" s="1"/>
  <c r="Q55" i="3"/>
  <c r="R55" i="3" s="1"/>
  <c r="Q56" i="3"/>
  <c r="R56" i="3" s="1"/>
  <c r="Q57" i="3"/>
  <c r="R57" i="3" s="1"/>
  <c r="Q58" i="3"/>
  <c r="R58" i="3" s="1"/>
  <c r="Q59" i="3"/>
  <c r="R59" i="3" s="1"/>
  <c r="Q60" i="3"/>
  <c r="R60" i="3" s="1"/>
  <c r="Q61" i="3"/>
  <c r="R61" i="3" s="1"/>
  <c r="Q62" i="3"/>
  <c r="R62" i="3" s="1"/>
  <c r="Q63" i="3"/>
  <c r="R63" i="3" s="1"/>
  <c r="Q64" i="3"/>
  <c r="R64" i="3" s="1"/>
  <c r="Q65" i="3"/>
  <c r="R65" i="3" s="1"/>
  <c r="Q66" i="3"/>
  <c r="R66" i="3" s="1"/>
  <c r="Q67" i="3"/>
  <c r="R67" i="3" s="1"/>
  <c r="Q68" i="3"/>
  <c r="R68" i="3" s="1"/>
  <c r="Q69" i="3"/>
  <c r="R69" i="3" s="1"/>
  <c r="Q70" i="3"/>
  <c r="R70" i="3" s="1"/>
  <c r="Q71" i="3"/>
  <c r="R71" i="3" s="1"/>
  <c r="Q72" i="3"/>
  <c r="R72" i="3" s="1"/>
  <c r="Q73" i="3"/>
  <c r="R73" i="3" s="1"/>
  <c r="Q74" i="3"/>
  <c r="R74" i="3" s="1"/>
  <c r="Q75" i="3"/>
  <c r="R75" i="3" s="1"/>
  <c r="Q76" i="3"/>
  <c r="R76" i="3" s="1"/>
  <c r="Q77" i="3"/>
  <c r="R77" i="3" s="1"/>
  <c r="Q78" i="3"/>
  <c r="R78" i="3" s="1"/>
  <c r="Q79" i="3"/>
  <c r="R79" i="3" s="1"/>
  <c r="Q80" i="3"/>
  <c r="R80" i="3" s="1"/>
  <c r="Q81" i="3"/>
  <c r="R81" i="3" s="1"/>
  <c r="Q82" i="3"/>
  <c r="R82" i="3" s="1"/>
  <c r="Q83" i="3"/>
  <c r="R83" i="3" s="1"/>
  <c r="Q84" i="3"/>
  <c r="R84" i="3" s="1"/>
  <c r="Q85" i="3"/>
  <c r="R85" i="3" s="1"/>
  <c r="Q86" i="3"/>
  <c r="R86" i="3" s="1"/>
  <c r="Q87" i="3"/>
  <c r="R87" i="3" s="1"/>
  <c r="Q88" i="3"/>
  <c r="R88" i="3" s="1"/>
  <c r="Q89" i="3"/>
  <c r="R89" i="3" s="1"/>
  <c r="Q90" i="3"/>
  <c r="R90" i="3" s="1"/>
  <c r="Q91" i="3"/>
  <c r="R91" i="3" s="1"/>
  <c r="Q92" i="3"/>
  <c r="R92" i="3" s="1"/>
  <c r="Q93" i="3"/>
  <c r="R93" i="3" s="1"/>
  <c r="Q94" i="3"/>
  <c r="R94" i="3" s="1"/>
  <c r="Q95" i="3"/>
  <c r="R95" i="3" s="1"/>
  <c r="Q96" i="3"/>
  <c r="R96" i="3" s="1"/>
  <c r="Q97" i="3"/>
  <c r="R97" i="3" s="1"/>
  <c r="Q98" i="3"/>
  <c r="R98" i="3" s="1"/>
  <c r="Q99" i="3"/>
  <c r="R99" i="3" s="1"/>
  <c r="Q100" i="3"/>
  <c r="R100" i="3" s="1"/>
  <c r="Q101" i="3"/>
  <c r="R101" i="3" s="1"/>
  <c r="Q102" i="3"/>
  <c r="R102" i="3" s="1"/>
  <c r="Q103" i="3"/>
  <c r="R103" i="3" s="1"/>
  <c r="Q104" i="3"/>
  <c r="R104" i="3" s="1"/>
  <c r="Q105" i="3"/>
  <c r="R105" i="3" s="1"/>
  <c r="Q106" i="3"/>
  <c r="R106" i="3" s="1"/>
  <c r="Q107" i="3"/>
  <c r="R107" i="3" s="1"/>
  <c r="Q108" i="3"/>
  <c r="R108" i="3" s="1"/>
  <c r="Q109" i="3"/>
  <c r="R109" i="3" s="1"/>
  <c r="Q110" i="3"/>
  <c r="R110" i="3" s="1"/>
  <c r="Q111" i="3"/>
  <c r="R111" i="3" s="1"/>
  <c r="Q112" i="3"/>
  <c r="R112" i="3" s="1"/>
  <c r="Q113" i="3"/>
  <c r="R113" i="3" s="1"/>
  <c r="Q114" i="3"/>
  <c r="R114" i="3" s="1"/>
  <c r="Q115" i="3"/>
  <c r="R115" i="3" s="1"/>
  <c r="Q116" i="3"/>
  <c r="R116" i="3" s="1"/>
  <c r="Q117" i="3"/>
  <c r="R117" i="3" s="1"/>
  <c r="Q118" i="3"/>
  <c r="R118" i="3" s="1"/>
  <c r="Q119" i="3"/>
  <c r="R119" i="3" s="1"/>
  <c r="Q120" i="3"/>
  <c r="R120" i="3" s="1"/>
  <c r="Q121" i="3"/>
  <c r="R121" i="3" s="1"/>
  <c r="Q122" i="3"/>
  <c r="R122" i="3" s="1"/>
  <c r="Q123" i="3"/>
  <c r="R123" i="3" s="1"/>
  <c r="Q124" i="3"/>
  <c r="R124" i="3" s="1"/>
  <c r="Q125" i="3"/>
  <c r="R125" i="3" s="1"/>
  <c r="Q126" i="3"/>
  <c r="R126" i="3" s="1"/>
  <c r="Q127" i="3"/>
  <c r="R127" i="3" s="1"/>
  <c r="Q128" i="3"/>
  <c r="R128" i="3" s="1"/>
  <c r="Q129" i="3"/>
  <c r="R129" i="3" s="1"/>
  <c r="Q130" i="3"/>
  <c r="R130" i="3" s="1"/>
  <c r="Q131" i="3"/>
  <c r="R131" i="3" s="1"/>
  <c r="Q132" i="3"/>
  <c r="R132" i="3" s="1"/>
  <c r="Q133" i="3"/>
  <c r="R133" i="3" s="1"/>
  <c r="Q134" i="3"/>
  <c r="R134" i="3" s="1"/>
  <c r="Q135" i="3"/>
  <c r="R135" i="3" s="1"/>
  <c r="Q136" i="3"/>
  <c r="R136" i="3" s="1"/>
  <c r="Q137" i="3"/>
  <c r="R137" i="3" s="1"/>
  <c r="Q138" i="3"/>
  <c r="R138" i="3" s="1"/>
  <c r="Q139" i="3"/>
  <c r="R139" i="3" s="1"/>
  <c r="Q140" i="3"/>
  <c r="R140" i="3" s="1"/>
  <c r="Q141" i="3"/>
  <c r="R141" i="3" s="1"/>
  <c r="Q142" i="3"/>
  <c r="R142" i="3" s="1"/>
  <c r="Q143" i="3"/>
  <c r="R143" i="3" s="1"/>
  <c r="Q144" i="3"/>
  <c r="R144" i="3" s="1"/>
  <c r="Q145" i="3"/>
  <c r="R145" i="3" s="1"/>
  <c r="Q146" i="3"/>
  <c r="R146" i="3" s="1"/>
  <c r="Q147" i="3"/>
  <c r="R147" i="3" s="1"/>
  <c r="Q148" i="3"/>
  <c r="R148" i="3" s="1"/>
  <c r="Q149" i="3"/>
  <c r="R149" i="3" s="1"/>
  <c r="Q150" i="3"/>
  <c r="R150" i="3" s="1"/>
  <c r="Q151" i="3"/>
  <c r="R151" i="3" s="1"/>
  <c r="Q152" i="3"/>
  <c r="R152" i="3" s="1"/>
  <c r="Q153" i="3"/>
  <c r="R153" i="3" s="1"/>
  <c r="Q154" i="3"/>
  <c r="R154" i="3" s="1"/>
  <c r="Q155" i="3"/>
  <c r="R155" i="3" s="1"/>
  <c r="Q156" i="3"/>
  <c r="R156" i="3" s="1"/>
  <c r="Q157" i="3"/>
  <c r="R157" i="3" s="1"/>
  <c r="Q158" i="3"/>
  <c r="R158" i="3" s="1"/>
  <c r="Q159" i="3"/>
  <c r="R159" i="3" s="1"/>
  <c r="Q160" i="3"/>
  <c r="R160" i="3" s="1"/>
  <c r="Q161" i="3"/>
  <c r="R161" i="3" s="1"/>
  <c r="Q162" i="3"/>
  <c r="R162" i="3" s="1"/>
  <c r="Q163" i="3"/>
  <c r="R163" i="3" s="1"/>
  <c r="Q164" i="3"/>
  <c r="R164" i="3" s="1"/>
  <c r="Q165" i="3"/>
  <c r="R165" i="3" s="1"/>
  <c r="Q166" i="3"/>
  <c r="R166" i="3" s="1"/>
  <c r="Q167" i="3"/>
  <c r="R167" i="3" s="1"/>
  <c r="Q168" i="3"/>
  <c r="R168" i="3" s="1"/>
  <c r="Q169" i="3"/>
  <c r="R169" i="3" s="1"/>
  <c r="Q170" i="3"/>
  <c r="R170" i="3" s="1"/>
  <c r="Q171" i="3"/>
  <c r="R171" i="3" s="1"/>
  <c r="Q172" i="3"/>
  <c r="R172" i="3" s="1"/>
  <c r="Q173" i="3"/>
  <c r="R173" i="3" s="1"/>
  <c r="Q174" i="3"/>
  <c r="R174" i="3" s="1"/>
  <c r="Q175" i="3"/>
  <c r="R175" i="3" s="1"/>
  <c r="Q176" i="3"/>
  <c r="R176" i="3" s="1"/>
  <c r="Q177" i="3"/>
  <c r="R177" i="3" s="1"/>
  <c r="Q178" i="3"/>
  <c r="R178" i="3" s="1"/>
  <c r="Q179" i="3"/>
  <c r="R179" i="3" s="1"/>
  <c r="Q180" i="3"/>
  <c r="R180" i="3" s="1"/>
  <c r="Q181" i="3"/>
  <c r="R181" i="3" s="1"/>
  <c r="Q182" i="3"/>
  <c r="R182" i="3" s="1"/>
  <c r="Q183" i="3"/>
  <c r="R183" i="3" s="1"/>
  <c r="Q184" i="3"/>
  <c r="R184" i="3" s="1"/>
  <c r="Q185" i="3"/>
  <c r="R185" i="3" s="1"/>
  <c r="Q186" i="3"/>
  <c r="R186" i="3" s="1"/>
  <c r="Q187" i="3"/>
  <c r="R187" i="3" s="1"/>
  <c r="Q188" i="3"/>
  <c r="R188" i="3" s="1"/>
  <c r="Q189" i="3"/>
  <c r="R189" i="3" s="1"/>
  <c r="Q190" i="3"/>
  <c r="R190" i="3" s="1"/>
  <c r="Q191" i="3"/>
  <c r="R191" i="3" s="1"/>
  <c r="Q192" i="3"/>
  <c r="R192" i="3" s="1"/>
  <c r="Q193" i="3"/>
  <c r="R193" i="3" s="1"/>
  <c r="Q194" i="3"/>
  <c r="R194" i="3" s="1"/>
  <c r="Q195" i="3"/>
  <c r="R195" i="3" s="1"/>
  <c r="Q196" i="3"/>
  <c r="R196" i="3" s="1"/>
  <c r="Q197" i="3"/>
  <c r="R197" i="3" s="1"/>
  <c r="Q198" i="3"/>
  <c r="R198" i="3" s="1"/>
  <c r="Q199" i="3"/>
  <c r="R199" i="3" s="1"/>
  <c r="Q200" i="3"/>
  <c r="R200" i="3" s="1"/>
  <c r="Q201" i="3"/>
  <c r="R201" i="3" s="1"/>
  <c r="Q202" i="3"/>
  <c r="R202" i="3" s="1"/>
  <c r="Q203" i="3"/>
  <c r="R203" i="3" s="1"/>
  <c r="Q204" i="3"/>
  <c r="R204" i="3" s="1"/>
  <c r="Q205" i="3"/>
  <c r="R205" i="3" s="1"/>
  <c r="Q206" i="3"/>
  <c r="R206" i="3" s="1"/>
  <c r="Q207" i="3"/>
  <c r="R207" i="3" s="1"/>
  <c r="Q208" i="3"/>
  <c r="R208" i="3" s="1"/>
  <c r="Q209" i="3"/>
  <c r="R209" i="3" s="1"/>
  <c r="Q210" i="3"/>
  <c r="R210" i="3" s="1"/>
  <c r="Q211" i="3"/>
  <c r="R211" i="3" s="1"/>
  <c r="Q212" i="3"/>
  <c r="R212" i="3" s="1"/>
  <c r="Q213" i="3"/>
  <c r="R213" i="3" s="1"/>
  <c r="Q214" i="3"/>
  <c r="R214" i="3" s="1"/>
  <c r="Q215" i="3"/>
  <c r="R215" i="3" s="1"/>
  <c r="Q216" i="3"/>
  <c r="R216" i="3" s="1"/>
  <c r="Q217" i="3"/>
  <c r="R217" i="3" s="1"/>
  <c r="Q218" i="3"/>
  <c r="R218" i="3" s="1"/>
  <c r="Q219" i="3"/>
  <c r="R219" i="3" s="1"/>
  <c r="Q220" i="3"/>
  <c r="R220" i="3" s="1"/>
  <c r="Q221" i="3"/>
  <c r="R221" i="3" s="1"/>
  <c r="Q222" i="3"/>
  <c r="R222" i="3" s="1"/>
  <c r="Q223" i="3"/>
  <c r="R223" i="3" s="1"/>
  <c r="Q224" i="3"/>
  <c r="R224" i="3" s="1"/>
  <c r="Q225" i="3"/>
  <c r="R225" i="3" s="1"/>
  <c r="Q226" i="3"/>
  <c r="R226" i="3" s="1"/>
  <c r="Q227" i="3"/>
  <c r="R227" i="3" s="1"/>
  <c r="Q228" i="3"/>
  <c r="R228" i="3" s="1"/>
  <c r="Q229" i="3"/>
  <c r="R229" i="3" s="1"/>
  <c r="Q230" i="3"/>
  <c r="R230" i="3" s="1"/>
  <c r="Q231" i="3"/>
  <c r="R231" i="3" s="1"/>
  <c r="Q232" i="3"/>
  <c r="R232" i="3" s="1"/>
  <c r="Q233" i="3"/>
  <c r="R233" i="3" s="1"/>
  <c r="Q234" i="3"/>
  <c r="R234" i="3" s="1"/>
  <c r="Q235" i="3"/>
  <c r="R235" i="3" s="1"/>
  <c r="Q236" i="3"/>
  <c r="R236" i="3" s="1"/>
  <c r="Q237" i="3"/>
  <c r="R237" i="3" s="1"/>
  <c r="Q238" i="3"/>
  <c r="R238" i="3" s="1"/>
  <c r="Q239" i="3"/>
  <c r="R239" i="3" s="1"/>
  <c r="Q240" i="3"/>
  <c r="R240" i="3" s="1"/>
  <c r="Q241" i="3"/>
  <c r="R241" i="3" s="1"/>
  <c r="Q242" i="3"/>
  <c r="R242" i="3" s="1"/>
  <c r="Q243" i="3"/>
  <c r="R243" i="3" s="1"/>
  <c r="Q244" i="3"/>
  <c r="R244" i="3" s="1"/>
  <c r="Q245" i="3"/>
  <c r="R245" i="3" s="1"/>
  <c r="Q246" i="3"/>
  <c r="R246" i="3" s="1"/>
  <c r="Q247" i="3"/>
  <c r="R247" i="3" s="1"/>
  <c r="Q248" i="3"/>
  <c r="R248" i="3" s="1"/>
  <c r="Q249" i="3"/>
  <c r="R249" i="3" s="1"/>
  <c r="Q250" i="3"/>
  <c r="R250" i="3" s="1"/>
  <c r="Q251" i="3"/>
  <c r="R251" i="3" s="1"/>
  <c r="Q252" i="3"/>
  <c r="R252" i="3" s="1"/>
  <c r="Q253" i="3"/>
  <c r="R253" i="3" s="1"/>
  <c r="Q254" i="3"/>
  <c r="R254" i="3" s="1"/>
  <c r="Q255" i="3"/>
  <c r="R255" i="3" s="1"/>
  <c r="Q256" i="3"/>
  <c r="R256" i="3" s="1"/>
  <c r="Q257" i="3"/>
  <c r="R257" i="3" s="1"/>
  <c r="Q258" i="3"/>
  <c r="R258" i="3" s="1"/>
  <c r="Q259" i="3"/>
  <c r="R259" i="3" s="1"/>
  <c r="Q260" i="3"/>
  <c r="R260" i="3" s="1"/>
  <c r="Q261" i="3"/>
  <c r="R261" i="3" s="1"/>
  <c r="Q262" i="3"/>
  <c r="R262" i="3" s="1"/>
  <c r="Q263" i="3"/>
  <c r="R263" i="3" s="1"/>
  <c r="Q264" i="3"/>
  <c r="R264" i="3" s="1"/>
  <c r="Q265" i="3"/>
  <c r="R265" i="3" s="1"/>
  <c r="Q266" i="3"/>
  <c r="R266" i="3" s="1"/>
  <c r="Q267" i="3"/>
  <c r="R267" i="3" s="1"/>
  <c r="Q268" i="3"/>
  <c r="R268" i="3" s="1"/>
  <c r="Q269" i="3"/>
  <c r="R269" i="3" s="1"/>
  <c r="Q270" i="3"/>
  <c r="R270" i="3" s="1"/>
  <c r="Q271" i="3"/>
  <c r="R271" i="3" s="1"/>
  <c r="Q272" i="3"/>
  <c r="R272" i="3" s="1"/>
  <c r="Q273" i="3"/>
  <c r="R273" i="3" s="1"/>
  <c r="Q274" i="3"/>
  <c r="R274" i="3" s="1"/>
  <c r="Q275" i="3"/>
  <c r="R275" i="3" s="1"/>
  <c r="Q276" i="3"/>
  <c r="R276" i="3" s="1"/>
  <c r="Q277" i="3"/>
  <c r="R277" i="3" s="1"/>
  <c r="Q278" i="3"/>
  <c r="R278" i="3" s="1"/>
  <c r="Q279" i="3"/>
  <c r="R279" i="3" s="1"/>
  <c r="Q280" i="3"/>
  <c r="R280" i="3" s="1"/>
  <c r="Q281" i="3"/>
  <c r="R281" i="3" s="1"/>
  <c r="Q282" i="3"/>
  <c r="R282" i="3" s="1"/>
  <c r="Q283" i="3"/>
  <c r="R283" i="3" s="1"/>
  <c r="Q284" i="3"/>
  <c r="R284" i="3" s="1"/>
  <c r="Q285" i="3"/>
  <c r="R285" i="3" s="1"/>
  <c r="Q286" i="3"/>
  <c r="R286" i="3" s="1"/>
  <c r="Q287" i="3"/>
  <c r="R287" i="3" s="1"/>
  <c r="Q288" i="3"/>
  <c r="R288" i="3" s="1"/>
  <c r="Q289" i="3"/>
  <c r="R289" i="3" s="1"/>
  <c r="Q290" i="3"/>
  <c r="R290" i="3" s="1"/>
  <c r="Q291" i="3"/>
  <c r="R291" i="3" s="1"/>
  <c r="Q292" i="3"/>
  <c r="R292" i="3" s="1"/>
  <c r="Q293" i="3"/>
  <c r="R293" i="3" s="1"/>
  <c r="Q294" i="3"/>
  <c r="R294" i="3" s="1"/>
  <c r="Q295" i="3"/>
  <c r="R295" i="3" s="1"/>
  <c r="Q296" i="3"/>
  <c r="R296" i="3" s="1"/>
  <c r="Q297" i="3"/>
  <c r="R297" i="3" s="1"/>
  <c r="Q298" i="3"/>
  <c r="R298" i="3" s="1"/>
  <c r="Q299" i="3"/>
  <c r="R299" i="3" s="1"/>
  <c r="Q300" i="3"/>
  <c r="R300" i="3" s="1"/>
  <c r="Q301" i="3"/>
  <c r="R301" i="3" s="1"/>
  <c r="Q302" i="3"/>
  <c r="R302" i="3" s="1"/>
  <c r="Q303" i="3"/>
  <c r="R303" i="3" s="1"/>
  <c r="Q304" i="3"/>
  <c r="R304" i="3" s="1"/>
  <c r="Q305" i="3"/>
  <c r="R305" i="3" s="1"/>
  <c r="Q306" i="3"/>
  <c r="R306" i="3" s="1"/>
  <c r="Q307" i="3"/>
  <c r="R307" i="3" s="1"/>
  <c r="Q308" i="3"/>
  <c r="R308" i="3" s="1"/>
  <c r="Q309" i="3"/>
  <c r="R309" i="3" s="1"/>
  <c r="Q310" i="3"/>
  <c r="R310" i="3" s="1"/>
  <c r="Q311" i="3"/>
  <c r="R311" i="3" s="1"/>
  <c r="Q312" i="3"/>
  <c r="R312" i="3" s="1"/>
  <c r="Q313" i="3"/>
  <c r="R313" i="3" s="1"/>
  <c r="Q314" i="3"/>
  <c r="R314" i="3" s="1"/>
  <c r="Q315" i="3"/>
  <c r="R315" i="3" s="1"/>
  <c r="Q316" i="3"/>
  <c r="R316" i="3" s="1"/>
  <c r="Q317" i="3"/>
  <c r="R317" i="3" s="1"/>
  <c r="Q318" i="3"/>
  <c r="R318" i="3" s="1"/>
  <c r="Q319" i="3"/>
  <c r="R319" i="3" s="1"/>
  <c r="Q320" i="3"/>
  <c r="R320" i="3" s="1"/>
  <c r="Q321" i="3"/>
  <c r="R321" i="3" s="1"/>
  <c r="Q322" i="3"/>
  <c r="R322" i="3" s="1"/>
  <c r="Q323" i="3"/>
  <c r="R323" i="3" s="1"/>
  <c r="Q324" i="3"/>
  <c r="R324" i="3" s="1"/>
  <c r="Q325" i="3"/>
  <c r="R325" i="3" s="1"/>
  <c r="Q326" i="3"/>
  <c r="R326" i="3" s="1"/>
  <c r="Q327" i="3"/>
  <c r="R327" i="3" s="1"/>
  <c r="Q328" i="3"/>
  <c r="R328" i="3" s="1"/>
  <c r="Q329" i="3"/>
  <c r="R329" i="3" s="1"/>
  <c r="Q330" i="3"/>
  <c r="R330" i="3" s="1"/>
  <c r="Q331" i="3"/>
  <c r="R331" i="3" s="1"/>
  <c r="Q332" i="3"/>
  <c r="R332" i="3" s="1"/>
  <c r="Q333" i="3"/>
  <c r="R333" i="3" s="1"/>
  <c r="Q334" i="3"/>
  <c r="R334" i="3" s="1"/>
  <c r="Q335" i="3"/>
  <c r="R335" i="3" s="1"/>
  <c r="Q336" i="3"/>
  <c r="R336" i="3" s="1"/>
  <c r="Q337" i="3"/>
  <c r="R337" i="3" s="1"/>
  <c r="Q338" i="3"/>
  <c r="R338" i="3" s="1"/>
  <c r="Q339" i="3"/>
  <c r="R339" i="3" s="1"/>
  <c r="Q340" i="3"/>
  <c r="R340" i="3" s="1"/>
  <c r="Q341" i="3"/>
  <c r="R341" i="3" s="1"/>
  <c r="Q342" i="3"/>
  <c r="R342" i="3" s="1"/>
  <c r="Q343" i="3"/>
  <c r="R343" i="3" s="1"/>
  <c r="Q344" i="3"/>
  <c r="R344" i="3" s="1"/>
  <c r="Q345" i="3"/>
  <c r="R345" i="3" s="1"/>
  <c r="Q346" i="3"/>
  <c r="R346" i="3" s="1"/>
  <c r="Q347" i="3"/>
  <c r="R347" i="3" s="1"/>
  <c r="Q348" i="3"/>
  <c r="R348" i="3" s="1"/>
  <c r="Q349" i="3"/>
  <c r="R349" i="3" s="1"/>
  <c r="Q350" i="3"/>
  <c r="R350" i="3" s="1"/>
  <c r="Q351" i="3"/>
  <c r="R351" i="3" s="1"/>
  <c r="Q352" i="3"/>
  <c r="R352" i="3" s="1"/>
  <c r="Q353" i="3"/>
  <c r="R353" i="3" s="1"/>
  <c r="Q354" i="3"/>
  <c r="R354" i="3" s="1"/>
  <c r="Q355" i="3"/>
  <c r="R355" i="3" s="1"/>
  <c r="Q356" i="3"/>
  <c r="R356" i="3" s="1"/>
  <c r="Q357" i="3"/>
  <c r="R357" i="3" s="1"/>
  <c r="Q358" i="3"/>
  <c r="R358" i="3" s="1"/>
  <c r="Q359" i="3"/>
  <c r="R359" i="3" s="1"/>
  <c r="Q360" i="3"/>
  <c r="R360" i="3" s="1"/>
  <c r="Q361" i="3"/>
  <c r="R361" i="3" s="1"/>
  <c r="Q362" i="3"/>
  <c r="R362" i="3" s="1"/>
  <c r="Q363" i="3"/>
  <c r="R363" i="3" s="1"/>
  <c r="Q364" i="3"/>
  <c r="R364" i="3" s="1"/>
  <c r="Q365" i="3"/>
  <c r="R365" i="3" s="1"/>
  <c r="Q366" i="3"/>
  <c r="R366" i="3" s="1"/>
  <c r="Q367" i="3"/>
  <c r="R367" i="3" s="1"/>
  <c r="Q368" i="3"/>
  <c r="R368" i="3" s="1"/>
  <c r="Q369" i="3"/>
  <c r="R369" i="3" s="1"/>
  <c r="Q370" i="3"/>
  <c r="R370" i="3" s="1"/>
  <c r="Q371" i="3"/>
  <c r="R371" i="3" s="1"/>
  <c r="Q372" i="3"/>
  <c r="R372" i="3" s="1"/>
  <c r="Q373" i="3"/>
  <c r="R373" i="3" s="1"/>
  <c r="Q374" i="3"/>
  <c r="R374" i="3" s="1"/>
  <c r="Q375" i="3"/>
  <c r="R375" i="3" s="1"/>
  <c r="Q376" i="3"/>
  <c r="R376" i="3" s="1"/>
  <c r="Q377" i="3"/>
  <c r="R377" i="3" s="1"/>
  <c r="Q378" i="3"/>
  <c r="R378" i="3" s="1"/>
  <c r="Q379" i="3"/>
  <c r="R379" i="3" s="1"/>
  <c r="Q380" i="3"/>
  <c r="R380" i="3" s="1"/>
  <c r="Q381" i="3"/>
  <c r="R381" i="3" s="1"/>
  <c r="Q382" i="3"/>
  <c r="R382" i="3" s="1"/>
  <c r="Q383" i="3"/>
  <c r="R383" i="3" s="1"/>
  <c r="Q384" i="3"/>
  <c r="R384" i="3" s="1"/>
  <c r="Q385" i="3"/>
  <c r="R385" i="3" s="1"/>
  <c r="Q386" i="3"/>
  <c r="R386" i="3" s="1"/>
  <c r="Q387" i="3"/>
  <c r="R387" i="3" s="1"/>
  <c r="Q388" i="3"/>
  <c r="R388" i="3" s="1"/>
  <c r="Q389" i="3"/>
  <c r="R389" i="3" s="1"/>
  <c r="Q390" i="3"/>
  <c r="R390" i="3" s="1"/>
  <c r="Q391" i="3"/>
  <c r="R391" i="3" s="1"/>
  <c r="Q392" i="3"/>
  <c r="R392" i="3" s="1"/>
  <c r="Q393" i="3"/>
  <c r="R393" i="3" s="1"/>
  <c r="Q394" i="3"/>
  <c r="R394" i="3" s="1"/>
  <c r="Q395" i="3"/>
  <c r="R395" i="3" s="1"/>
  <c r="Q396" i="3"/>
  <c r="R396" i="3" s="1"/>
  <c r="Q397" i="3"/>
  <c r="R397" i="3" s="1"/>
  <c r="Q398" i="3"/>
  <c r="R398" i="3" s="1"/>
  <c r="Q399" i="3"/>
  <c r="R399" i="3" s="1"/>
  <c r="Q400" i="3"/>
  <c r="R400" i="3" s="1"/>
  <c r="Q401" i="3"/>
  <c r="R401" i="3" s="1"/>
  <c r="Q402" i="3"/>
  <c r="R402" i="3" s="1"/>
  <c r="Q403" i="3"/>
  <c r="R403" i="3" s="1"/>
  <c r="Q404" i="3"/>
  <c r="R404" i="3" s="1"/>
  <c r="Q405" i="3"/>
  <c r="R405" i="3" s="1"/>
  <c r="Q406" i="3"/>
  <c r="R406" i="3" s="1"/>
  <c r="Q407" i="3"/>
  <c r="R407" i="3" s="1"/>
  <c r="Q408" i="3"/>
  <c r="R408" i="3" s="1"/>
  <c r="Q409" i="3"/>
  <c r="R409" i="3" s="1"/>
  <c r="Q410" i="3"/>
  <c r="R410" i="3" s="1"/>
  <c r="Q411" i="3"/>
  <c r="R411" i="3" s="1"/>
  <c r="Q412" i="3"/>
  <c r="R412" i="3" s="1"/>
  <c r="Q413" i="3"/>
  <c r="R413" i="3" s="1"/>
  <c r="Q414" i="3"/>
  <c r="R414" i="3" s="1"/>
  <c r="Q415" i="3"/>
  <c r="R415" i="3" s="1"/>
  <c r="Q416" i="3"/>
  <c r="R416" i="3" s="1"/>
  <c r="Q417" i="3"/>
  <c r="R417" i="3" s="1"/>
  <c r="Q418" i="3"/>
  <c r="R418" i="3" s="1"/>
  <c r="Q419" i="3"/>
  <c r="R419" i="3" s="1"/>
  <c r="Q420" i="3"/>
  <c r="R420" i="3" s="1"/>
  <c r="Q421" i="3"/>
  <c r="R421" i="3" s="1"/>
  <c r="Q422" i="3"/>
  <c r="R422" i="3" s="1"/>
  <c r="Q423" i="3"/>
  <c r="R423" i="3" s="1"/>
  <c r="Q424" i="3"/>
  <c r="R424" i="3" s="1"/>
  <c r="Q425" i="3"/>
  <c r="R425" i="3" s="1"/>
  <c r="Q426" i="3"/>
  <c r="R426" i="3" s="1"/>
  <c r="Q427" i="3"/>
  <c r="R427" i="3" s="1"/>
  <c r="Q428" i="3"/>
  <c r="R428" i="3" s="1"/>
  <c r="Q429" i="3"/>
  <c r="R429" i="3" s="1"/>
  <c r="Q430" i="3"/>
  <c r="R430" i="3" s="1"/>
  <c r="Q431" i="3"/>
  <c r="R431" i="3" s="1"/>
  <c r="Q432" i="3"/>
  <c r="R432" i="3" s="1"/>
  <c r="Q433" i="3"/>
  <c r="R433" i="3" s="1"/>
  <c r="Q434" i="3"/>
  <c r="R434" i="3" s="1"/>
  <c r="Q435" i="3"/>
  <c r="R435" i="3" s="1"/>
  <c r="Q436" i="3"/>
  <c r="R436" i="3" s="1"/>
  <c r="Q437" i="3"/>
  <c r="R437" i="3" s="1"/>
  <c r="Q438" i="3"/>
  <c r="R438" i="3" s="1"/>
  <c r="Q439" i="3"/>
  <c r="R439" i="3" s="1"/>
  <c r="Q440" i="3"/>
  <c r="R440" i="3" s="1"/>
  <c r="Q441" i="3"/>
  <c r="R441" i="3" s="1"/>
  <c r="Q442" i="3"/>
  <c r="R442" i="3" s="1"/>
  <c r="Q443" i="3"/>
  <c r="R443" i="3" s="1"/>
  <c r="Q444" i="3"/>
  <c r="R444" i="3" s="1"/>
  <c r="Q445" i="3"/>
  <c r="R445" i="3" s="1"/>
  <c r="Q446" i="3"/>
  <c r="R446" i="3" s="1"/>
  <c r="Q447" i="3"/>
  <c r="R447" i="3" s="1"/>
  <c r="Q448" i="3"/>
  <c r="R448" i="3" s="1"/>
  <c r="Q449" i="3"/>
  <c r="R449" i="3" s="1"/>
  <c r="Q450" i="3"/>
  <c r="R450" i="3" s="1"/>
  <c r="Q451" i="3"/>
  <c r="R451" i="3" s="1"/>
  <c r="Q452" i="3"/>
  <c r="R452" i="3" s="1"/>
  <c r="Q453" i="3"/>
  <c r="R453" i="3" s="1"/>
  <c r="Q454" i="3"/>
  <c r="R454" i="3" s="1"/>
  <c r="Q455" i="3"/>
  <c r="R455" i="3" s="1"/>
  <c r="Q456" i="3"/>
  <c r="R456" i="3" s="1"/>
  <c r="Q457" i="3"/>
  <c r="R457" i="3" s="1"/>
  <c r="Q458" i="3"/>
  <c r="R458" i="3" s="1"/>
  <c r="Q459" i="3"/>
  <c r="R459" i="3" s="1"/>
  <c r="Q460" i="3"/>
  <c r="R460" i="3" s="1"/>
  <c r="Q461" i="3"/>
  <c r="R461" i="3" s="1"/>
  <c r="Q462" i="3"/>
  <c r="R462" i="3" s="1"/>
  <c r="Q463" i="3"/>
  <c r="R463" i="3" s="1"/>
  <c r="Q464" i="3"/>
  <c r="R464" i="3" s="1"/>
  <c r="Q465" i="3"/>
  <c r="R465" i="3" s="1"/>
  <c r="Q466" i="3"/>
  <c r="R466" i="3" s="1"/>
  <c r="Q467" i="3"/>
  <c r="R467" i="3" s="1"/>
  <c r="Q468" i="3"/>
  <c r="R468" i="3" s="1"/>
  <c r="Q469" i="3"/>
  <c r="R469" i="3" s="1"/>
  <c r="Q470" i="3"/>
  <c r="R470" i="3" s="1"/>
  <c r="Q471" i="3"/>
  <c r="R471" i="3" s="1"/>
  <c r="Q472" i="3"/>
  <c r="R472" i="3" s="1"/>
  <c r="Q473" i="3"/>
  <c r="R473" i="3" s="1"/>
  <c r="Q474" i="3"/>
  <c r="R474" i="3" s="1"/>
  <c r="Q475" i="3"/>
  <c r="R475" i="3" s="1"/>
  <c r="Q476" i="3"/>
  <c r="R476" i="3" s="1"/>
  <c r="Q477" i="3"/>
  <c r="R477" i="3" s="1"/>
  <c r="Q478" i="3"/>
  <c r="R478" i="3" s="1"/>
  <c r="Q479" i="3"/>
  <c r="R479" i="3" s="1"/>
  <c r="Q480" i="3"/>
  <c r="R480" i="3" s="1"/>
  <c r="Q481" i="3"/>
  <c r="R481" i="3" s="1"/>
  <c r="Q482" i="3"/>
  <c r="R482" i="3" s="1"/>
  <c r="Q483" i="3"/>
  <c r="R483" i="3" s="1"/>
  <c r="Q484" i="3"/>
  <c r="R484" i="3" s="1"/>
  <c r="Q485" i="3"/>
  <c r="R485" i="3" s="1"/>
  <c r="Q486" i="3"/>
  <c r="R486" i="3" s="1"/>
  <c r="Q487" i="3"/>
  <c r="R487" i="3" s="1"/>
  <c r="Q488" i="3"/>
  <c r="R488" i="3" s="1"/>
  <c r="Q489" i="3"/>
  <c r="R489" i="3" s="1"/>
  <c r="Q490" i="3"/>
  <c r="R490" i="3" s="1"/>
  <c r="Q491" i="3"/>
  <c r="R491" i="3" s="1"/>
  <c r="Q492" i="3"/>
  <c r="R492" i="3" s="1"/>
  <c r="Q493" i="3"/>
  <c r="R493" i="3" s="1"/>
  <c r="Q494" i="3"/>
  <c r="R494" i="3" s="1"/>
  <c r="Q495" i="3"/>
  <c r="R495" i="3" s="1"/>
  <c r="Q2" i="3"/>
  <c r="R2" i="3" s="1"/>
  <c r="I3" i="3"/>
  <c r="J3" i="3" s="1"/>
  <c r="I4" i="3"/>
  <c r="J4" i="3" s="1"/>
  <c r="I5" i="3"/>
  <c r="I6" i="3"/>
  <c r="I7" i="3"/>
  <c r="J7" i="3" s="1"/>
  <c r="I8" i="3"/>
  <c r="I9" i="3"/>
  <c r="I10" i="3"/>
  <c r="J10" i="3" s="1"/>
  <c r="I11" i="3"/>
  <c r="J11" i="3" s="1"/>
  <c r="I12" i="3"/>
  <c r="J12" i="3" s="1"/>
  <c r="I13" i="3"/>
  <c r="I14" i="3"/>
  <c r="I15" i="3"/>
  <c r="I16" i="3"/>
  <c r="I17" i="3"/>
  <c r="J17" i="3" s="1"/>
  <c r="I18" i="3"/>
  <c r="J18" i="3" s="1"/>
  <c r="I19" i="3"/>
  <c r="I20" i="3"/>
  <c r="J20" i="3" s="1"/>
  <c r="I21" i="3"/>
  <c r="I22" i="3"/>
  <c r="I23" i="3"/>
  <c r="I24" i="3"/>
  <c r="I25" i="3"/>
  <c r="I26" i="3"/>
  <c r="J26" i="3" s="1"/>
  <c r="I27" i="3"/>
  <c r="J27" i="3" s="1"/>
  <c r="I28" i="3"/>
  <c r="J28" i="3" s="1"/>
  <c r="I29" i="3"/>
  <c r="I30" i="3"/>
  <c r="I31" i="3"/>
  <c r="J31" i="3" s="1"/>
  <c r="I32" i="3"/>
  <c r="I33" i="3"/>
  <c r="J33" i="3" s="1"/>
  <c r="I34" i="3"/>
  <c r="J34" i="3" s="1"/>
  <c r="I35" i="3"/>
  <c r="J35" i="3" s="1"/>
  <c r="I36" i="3"/>
  <c r="J36" i="3" s="1"/>
  <c r="I37" i="3"/>
  <c r="I38" i="3"/>
  <c r="I39" i="3"/>
  <c r="J39" i="3" s="1"/>
  <c r="I40" i="3"/>
  <c r="I41" i="3"/>
  <c r="J41" i="3" s="1"/>
  <c r="I42" i="3"/>
  <c r="J42" i="3" s="1"/>
  <c r="I43" i="3"/>
  <c r="J43" i="3" s="1"/>
  <c r="I44" i="3"/>
  <c r="J44" i="3" s="1"/>
  <c r="I45" i="3"/>
  <c r="I46" i="3"/>
  <c r="I47" i="3"/>
  <c r="J47" i="3" s="1"/>
  <c r="I48" i="3"/>
  <c r="I49" i="3"/>
  <c r="I50" i="3"/>
  <c r="J50" i="3" s="1"/>
  <c r="I51" i="3"/>
  <c r="J51" i="3" s="1"/>
  <c r="I52" i="3"/>
  <c r="J52" i="3" s="1"/>
  <c r="I53" i="3"/>
  <c r="I54" i="3"/>
  <c r="I55" i="3"/>
  <c r="I56" i="3"/>
  <c r="I57" i="3"/>
  <c r="J57" i="3" s="1"/>
  <c r="I58" i="3"/>
  <c r="J58" i="3" s="1"/>
  <c r="I59" i="3"/>
  <c r="I60" i="3"/>
  <c r="J60" i="3" s="1"/>
  <c r="I61" i="3"/>
  <c r="I62" i="3"/>
  <c r="I63" i="3"/>
  <c r="I64" i="3"/>
  <c r="I65" i="3"/>
  <c r="I66" i="3"/>
  <c r="J66" i="3" s="1"/>
  <c r="I67" i="3"/>
  <c r="J67" i="3" s="1"/>
  <c r="I68" i="3"/>
  <c r="J68" i="3" s="1"/>
  <c r="I69" i="3"/>
  <c r="I70" i="3"/>
  <c r="I71" i="3"/>
  <c r="J71" i="3" s="1"/>
  <c r="I72" i="3"/>
  <c r="I73" i="3"/>
  <c r="I74" i="3"/>
  <c r="J74" i="3" s="1"/>
  <c r="I75" i="3"/>
  <c r="J75" i="3" s="1"/>
  <c r="I76" i="3"/>
  <c r="J76" i="3" s="1"/>
  <c r="I77" i="3"/>
  <c r="I78" i="3"/>
  <c r="I79" i="3"/>
  <c r="I80" i="3"/>
  <c r="I81" i="3"/>
  <c r="I82" i="3"/>
  <c r="J82" i="3" s="1"/>
  <c r="I83" i="3"/>
  <c r="J83" i="3" s="1"/>
  <c r="I84" i="3"/>
  <c r="J84" i="3" s="1"/>
  <c r="I85" i="3"/>
  <c r="I86" i="3"/>
  <c r="I87" i="3"/>
  <c r="I88" i="3"/>
  <c r="I89" i="3"/>
  <c r="I90" i="3"/>
  <c r="J90" i="3" s="1"/>
  <c r="I91" i="3"/>
  <c r="J91" i="3" s="1"/>
  <c r="I92" i="3"/>
  <c r="J92" i="3" s="1"/>
  <c r="I93" i="3"/>
  <c r="I94" i="3"/>
  <c r="I95" i="3"/>
  <c r="J95" i="3" s="1"/>
  <c r="I96" i="3"/>
  <c r="I97" i="3"/>
  <c r="I98" i="3"/>
  <c r="J98" i="3" s="1"/>
  <c r="I99" i="3"/>
  <c r="J99" i="3" s="1"/>
  <c r="I100" i="3"/>
  <c r="J100" i="3" s="1"/>
  <c r="I101" i="3"/>
  <c r="I102" i="3"/>
  <c r="I103" i="3"/>
  <c r="J103" i="3" s="1"/>
  <c r="I104" i="3"/>
  <c r="I105" i="3"/>
  <c r="I106" i="3"/>
  <c r="J106" i="3" s="1"/>
  <c r="I107" i="3"/>
  <c r="J107" i="3" s="1"/>
  <c r="I108" i="3"/>
  <c r="J108" i="3" s="1"/>
  <c r="I109" i="3"/>
  <c r="I110" i="3"/>
  <c r="I111" i="3"/>
  <c r="J111" i="3" s="1"/>
  <c r="I112" i="3"/>
  <c r="I113" i="3"/>
  <c r="I114" i="3"/>
  <c r="J114" i="3" s="1"/>
  <c r="I115" i="3"/>
  <c r="J115" i="3" s="1"/>
  <c r="I116" i="3"/>
  <c r="J116" i="3" s="1"/>
  <c r="I117" i="3"/>
  <c r="I118" i="3"/>
  <c r="I119" i="3"/>
  <c r="I120" i="3"/>
  <c r="I121" i="3"/>
  <c r="J121" i="3" s="1"/>
  <c r="I122" i="3"/>
  <c r="J122" i="3" s="1"/>
  <c r="I123" i="3"/>
  <c r="J123" i="3" s="1"/>
  <c r="I124" i="3"/>
  <c r="J124" i="3" s="1"/>
  <c r="I125" i="3"/>
  <c r="I126" i="3"/>
  <c r="I127" i="3"/>
  <c r="J127" i="3" s="1"/>
  <c r="I128" i="3"/>
  <c r="I129" i="3"/>
  <c r="J129" i="3" s="1"/>
  <c r="I130" i="3"/>
  <c r="J130" i="3" s="1"/>
  <c r="I131" i="3"/>
  <c r="J131" i="3" s="1"/>
  <c r="I132" i="3"/>
  <c r="J132" i="3" s="1"/>
  <c r="I133" i="3"/>
  <c r="I134" i="3"/>
  <c r="I135" i="3"/>
  <c r="I136" i="3"/>
  <c r="I137" i="3"/>
  <c r="J137" i="3" s="1"/>
  <c r="I138" i="3"/>
  <c r="J138" i="3" s="1"/>
  <c r="I139" i="3"/>
  <c r="J139" i="3" s="1"/>
  <c r="I140" i="3"/>
  <c r="J140" i="3" s="1"/>
  <c r="I141" i="3"/>
  <c r="I142" i="3"/>
  <c r="I143" i="3"/>
  <c r="J143" i="3" s="1"/>
  <c r="I144" i="3"/>
  <c r="I145" i="3"/>
  <c r="J145" i="3" s="1"/>
  <c r="I146" i="3"/>
  <c r="J146" i="3" s="1"/>
  <c r="I147" i="3"/>
  <c r="I148" i="3"/>
  <c r="J148" i="3" s="1"/>
  <c r="I149" i="3"/>
  <c r="I150" i="3"/>
  <c r="I151" i="3"/>
  <c r="I152" i="3"/>
  <c r="I153" i="3"/>
  <c r="J153" i="3" s="1"/>
  <c r="I154" i="3"/>
  <c r="J154" i="3" s="1"/>
  <c r="I155" i="3"/>
  <c r="J155" i="3" s="1"/>
  <c r="I156" i="3"/>
  <c r="J156" i="3" s="1"/>
  <c r="I157" i="3"/>
  <c r="I158" i="3"/>
  <c r="I159" i="3"/>
  <c r="J159" i="3" s="1"/>
  <c r="I160" i="3"/>
  <c r="I161" i="3"/>
  <c r="J161" i="3" s="1"/>
  <c r="I162" i="3"/>
  <c r="J162" i="3" s="1"/>
  <c r="I163" i="3"/>
  <c r="I164" i="3"/>
  <c r="J164" i="3" s="1"/>
  <c r="I165" i="3"/>
  <c r="I166" i="3"/>
  <c r="I167" i="3"/>
  <c r="I168" i="3"/>
  <c r="I169" i="3"/>
  <c r="J169" i="3" s="1"/>
  <c r="I170" i="3"/>
  <c r="J170" i="3" s="1"/>
  <c r="I171" i="3"/>
  <c r="J171" i="3" s="1"/>
  <c r="I172" i="3"/>
  <c r="J172" i="3" s="1"/>
  <c r="I173" i="3"/>
  <c r="I174" i="3"/>
  <c r="I175" i="3"/>
  <c r="J175" i="3" s="1"/>
  <c r="I176" i="3"/>
  <c r="I177" i="3"/>
  <c r="J177" i="3" s="1"/>
  <c r="I178" i="3"/>
  <c r="J178" i="3" s="1"/>
  <c r="I179" i="3"/>
  <c r="J179" i="3" s="1"/>
  <c r="I180" i="3"/>
  <c r="J180" i="3" s="1"/>
  <c r="I181" i="3"/>
  <c r="I182" i="3"/>
  <c r="I183" i="3"/>
  <c r="I184" i="3"/>
  <c r="I185" i="3"/>
  <c r="J185" i="3" s="1"/>
  <c r="I186" i="3"/>
  <c r="J186" i="3" s="1"/>
  <c r="I187" i="3"/>
  <c r="J187" i="3" s="1"/>
  <c r="I188" i="3"/>
  <c r="J188" i="3" s="1"/>
  <c r="I189" i="3"/>
  <c r="I190" i="3"/>
  <c r="I191" i="3"/>
  <c r="J191" i="3" s="1"/>
  <c r="I192" i="3"/>
  <c r="I193" i="3"/>
  <c r="J193" i="3" s="1"/>
  <c r="I194" i="3"/>
  <c r="J194" i="3" s="1"/>
  <c r="I195" i="3"/>
  <c r="J195" i="3" s="1"/>
  <c r="I196" i="3"/>
  <c r="J196" i="3" s="1"/>
  <c r="I197" i="3"/>
  <c r="I198" i="3"/>
  <c r="I199" i="3"/>
  <c r="I200" i="3"/>
  <c r="I201" i="3"/>
  <c r="J201" i="3" s="1"/>
  <c r="I202" i="3"/>
  <c r="J202" i="3" s="1"/>
  <c r="I203" i="3"/>
  <c r="J203" i="3" s="1"/>
  <c r="I204" i="3"/>
  <c r="J204" i="3" s="1"/>
  <c r="I205" i="3"/>
  <c r="I206" i="3"/>
  <c r="I207" i="3"/>
  <c r="J207" i="3" s="1"/>
  <c r="I208" i="3"/>
  <c r="J208" i="3" s="1"/>
  <c r="I209" i="3"/>
  <c r="J209" i="3" s="1"/>
  <c r="I210" i="3"/>
  <c r="J210" i="3" s="1"/>
  <c r="I211" i="3"/>
  <c r="J211" i="3" s="1"/>
  <c r="I212" i="3"/>
  <c r="J212" i="3" s="1"/>
  <c r="I213" i="3"/>
  <c r="I214" i="3"/>
  <c r="I215" i="3"/>
  <c r="I216" i="3"/>
  <c r="J216" i="3" s="1"/>
  <c r="I217" i="3"/>
  <c r="J217" i="3" s="1"/>
  <c r="I218" i="3"/>
  <c r="J218" i="3" s="1"/>
  <c r="I219" i="3"/>
  <c r="J219" i="3" s="1"/>
  <c r="I220" i="3"/>
  <c r="J220" i="3" s="1"/>
  <c r="I221" i="3"/>
  <c r="I222" i="3"/>
  <c r="I223" i="3"/>
  <c r="I224" i="3"/>
  <c r="I225" i="3"/>
  <c r="J225" i="3" s="1"/>
  <c r="I226" i="3"/>
  <c r="J226" i="3" s="1"/>
  <c r="I227" i="3"/>
  <c r="J227" i="3" s="1"/>
  <c r="I228" i="3"/>
  <c r="J228" i="3" s="1"/>
  <c r="I229" i="3"/>
  <c r="I230" i="3"/>
  <c r="I231" i="3"/>
  <c r="J231" i="3" s="1"/>
  <c r="I232" i="3"/>
  <c r="I233" i="3"/>
  <c r="J233" i="3" s="1"/>
  <c r="I234" i="3"/>
  <c r="J234" i="3" s="1"/>
  <c r="I235" i="3"/>
  <c r="J235" i="3" s="1"/>
  <c r="I236" i="3"/>
  <c r="J236" i="3" s="1"/>
  <c r="I237" i="3"/>
  <c r="I238" i="3"/>
  <c r="I239" i="3"/>
  <c r="J239" i="3" s="1"/>
  <c r="I240" i="3"/>
  <c r="J240" i="3" s="1"/>
  <c r="I241" i="3"/>
  <c r="J241" i="3" s="1"/>
  <c r="I242" i="3"/>
  <c r="J242" i="3" s="1"/>
  <c r="I243" i="3"/>
  <c r="J243" i="3" s="1"/>
  <c r="I244" i="3"/>
  <c r="J244" i="3" s="1"/>
  <c r="I245" i="3"/>
  <c r="I246" i="3"/>
  <c r="I247" i="3"/>
  <c r="I248" i="3"/>
  <c r="J248" i="3" s="1"/>
  <c r="I249" i="3"/>
  <c r="J249" i="3" s="1"/>
  <c r="I250" i="3"/>
  <c r="J250" i="3" s="1"/>
  <c r="I251" i="3"/>
  <c r="J251" i="3" s="1"/>
  <c r="I252" i="3"/>
  <c r="J252" i="3" s="1"/>
  <c r="I253" i="3"/>
  <c r="I254" i="3"/>
  <c r="I255" i="3"/>
  <c r="J255" i="3" s="1"/>
  <c r="I256" i="3"/>
  <c r="I257" i="3"/>
  <c r="J257" i="3" s="1"/>
  <c r="I258" i="3"/>
  <c r="J258" i="3" s="1"/>
  <c r="I259" i="3"/>
  <c r="J259" i="3" s="1"/>
  <c r="I260" i="3"/>
  <c r="J260" i="3" s="1"/>
  <c r="I261" i="3"/>
  <c r="I262" i="3"/>
  <c r="I263" i="3"/>
  <c r="J263" i="3" s="1"/>
  <c r="I264" i="3"/>
  <c r="I265" i="3"/>
  <c r="J265" i="3" s="1"/>
  <c r="I266" i="3"/>
  <c r="J266" i="3" s="1"/>
  <c r="I267" i="3"/>
  <c r="J267" i="3" s="1"/>
  <c r="I268" i="3"/>
  <c r="J268" i="3" s="1"/>
  <c r="I269" i="3"/>
  <c r="J269" i="3" s="1"/>
  <c r="I270" i="3"/>
  <c r="I271" i="3"/>
  <c r="J271" i="3" s="1"/>
  <c r="I272" i="3"/>
  <c r="J272" i="3" s="1"/>
  <c r="I273" i="3"/>
  <c r="J273" i="3" s="1"/>
  <c r="I274" i="3"/>
  <c r="J274" i="3" s="1"/>
  <c r="I275" i="3"/>
  <c r="J275" i="3" s="1"/>
  <c r="I276" i="3"/>
  <c r="J276" i="3" s="1"/>
  <c r="I277" i="3"/>
  <c r="J277" i="3" s="1"/>
  <c r="I278" i="3"/>
  <c r="I279" i="3"/>
  <c r="J279" i="3" s="1"/>
  <c r="I280" i="3"/>
  <c r="J280" i="3" s="1"/>
  <c r="I281" i="3"/>
  <c r="J281" i="3" s="1"/>
  <c r="I282" i="3"/>
  <c r="J282" i="3" s="1"/>
  <c r="I283" i="3"/>
  <c r="J283" i="3" s="1"/>
  <c r="I284" i="3"/>
  <c r="J284" i="3" s="1"/>
  <c r="I285" i="3"/>
  <c r="I286" i="3"/>
  <c r="I287" i="3"/>
  <c r="J287" i="3" s="1"/>
  <c r="I288" i="3"/>
  <c r="I289" i="3"/>
  <c r="J289" i="3" s="1"/>
  <c r="I290" i="3"/>
  <c r="J290" i="3" s="1"/>
  <c r="I291" i="3"/>
  <c r="J291" i="3" s="1"/>
  <c r="I292" i="3"/>
  <c r="J292" i="3" s="1"/>
  <c r="I293" i="3"/>
  <c r="I294" i="3"/>
  <c r="J294" i="3" s="1"/>
  <c r="I295" i="3"/>
  <c r="I296" i="3"/>
  <c r="I297" i="3"/>
  <c r="J297" i="3" s="1"/>
  <c r="I298" i="3"/>
  <c r="J298" i="3" s="1"/>
  <c r="I299" i="3"/>
  <c r="J299" i="3" s="1"/>
  <c r="I300" i="3"/>
  <c r="J300" i="3" s="1"/>
  <c r="I301" i="3"/>
  <c r="I302" i="3"/>
  <c r="J302" i="3" s="1"/>
  <c r="I303" i="3"/>
  <c r="J303" i="3" s="1"/>
  <c r="I304" i="3"/>
  <c r="J304" i="3" s="1"/>
  <c r="I305" i="3"/>
  <c r="J305" i="3" s="1"/>
  <c r="I306" i="3"/>
  <c r="J306" i="3" s="1"/>
  <c r="I307" i="3"/>
  <c r="J307" i="3" s="1"/>
  <c r="I308" i="3"/>
  <c r="J308" i="3" s="1"/>
  <c r="I309" i="3"/>
  <c r="I310" i="3"/>
  <c r="J310" i="3" s="1"/>
  <c r="I311" i="3"/>
  <c r="J311" i="3" s="1"/>
  <c r="I312" i="3"/>
  <c r="J312" i="3" s="1"/>
  <c r="I313" i="3"/>
  <c r="J313" i="3" s="1"/>
  <c r="I314" i="3"/>
  <c r="J314" i="3" s="1"/>
  <c r="I315" i="3"/>
  <c r="J315" i="3" s="1"/>
  <c r="I316" i="3"/>
  <c r="J316" i="3" s="1"/>
  <c r="I317" i="3"/>
  <c r="J317" i="3" s="1"/>
  <c r="I318" i="3"/>
  <c r="J318" i="3" s="1"/>
  <c r="I319" i="3"/>
  <c r="J319" i="3" s="1"/>
  <c r="I320" i="3"/>
  <c r="J320" i="3" s="1"/>
  <c r="I321" i="3"/>
  <c r="J321" i="3" s="1"/>
  <c r="I322" i="3"/>
  <c r="J322" i="3" s="1"/>
  <c r="I323" i="3"/>
  <c r="J323" i="3" s="1"/>
  <c r="I324" i="3"/>
  <c r="J324" i="3" s="1"/>
  <c r="I325" i="3"/>
  <c r="I326" i="3"/>
  <c r="J326" i="3" s="1"/>
  <c r="I327" i="3"/>
  <c r="J327" i="3" s="1"/>
  <c r="I328" i="3"/>
  <c r="J328" i="3" s="1"/>
  <c r="I329" i="3"/>
  <c r="J329" i="3" s="1"/>
  <c r="I330" i="3"/>
  <c r="J330" i="3" s="1"/>
  <c r="I331" i="3"/>
  <c r="J331" i="3" s="1"/>
  <c r="I332" i="3"/>
  <c r="J332" i="3" s="1"/>
  <c r="I333" i="3"/>
  <c r="J333" i="3" s="1"/>
  <c r="I334" i="3"/>
  <c r="J334" i="3" s="1"/>
  <c r="I335" i="3"/>
  <c r="I336" i="3"/>
  <c r="J336" i="3" s="1"/>
  <c r="I337" i="3"/>
  <c r="J337" i="3" s="1"/>
  <c r="I338" i="3"/>
  <c r="J338" i="3" s="1"/>
  <c r="I339" i="3"/>
  <c r="J339" i="3" s="1"/>
  <c r="I340" i="3"/>
  <c r="J340" i="3" s="1"/>
  <c r="I341" i="3"/>
  <c r="J341" i="3" s="1"/>
  <c r="I342" i="3"/>
  <c r="J342" i="3" s="1"/>
  <c r="I343" i="3"/>
  <c r="J343" i="3" s="1"/>
  <c r="I344" i="3"/>
  <c r="J344" i="3" s="1"/>
  <c r="I345" i="3"/>
  <c r="J345" i="3" s="1"/>
  <c r="I346" i="3"/>
  <c r="J346" i="3" s="1"/>
  <c r="I347" i="3"/>
  <c r="J347" i="3" s="1"/>
  <c r="I348" i="3"/>
  <c r="J348" i="3" s="1"/>
  <c r="I349" i="3"/>
  <c r="J349" i="3" s="1"/>
  <c r="I350" i="3"/>
  <c r="J350" i="3" s="1"/>
  <c r="I351" i="3"/>
  <c r="J351" i="3" s="1"/>
  <c r="I352" i="3"/>
  <c r="J352" i="3" s="1"/>
  <c r="I353" i="3"/>
  <c r="J353" i="3" s="1"/>
  <c r="I354" i="3"/>
  <c r="J354" i="3" s="1"/>
  <c r="I355" i="3"/>
  <c r="J355" i="3" s="1"/>
  <c r="I356" i="3"/>
  <c r="J356" i="3" s="1"/>
  <c r="I357" i="3"/>
  <c r="I358" i="3"/>
  <c r="J358" i="3" s="1"/>
  <c r="I359" i="3"/>
  <c r="J359" i="3" s="1"/>
  <c r="I360" i="3"/>
  <c r="J360" i="3" s="1"/>
  <c r="I361" i="3"/>
  <c r="J361" i="3" s="1"/>
  <c r="I362" i="3"/>
  <c r="J362" i="3" s="1"/>
  <c r="I363" i="3"/>
  <c r="J363" i="3" s="1"/>
  <c r="I364" i="3"/>
  <c r="J364" i="3" s="1"/>
  <c r="I365" i="3"/>
  <c r="J365" i="3" s="1"/>
  <c r="I366" i="3"/>
  <c r="J366" i="3" s="1"/>
  <c r="I367" i="3"/>
  <c r="J367" i="3" s="1"/>
  <c r="I368" i="3"/>
  <c r="J368" i="3" s="1"/>
  <c r="I369" i="3"/>
  <c r="J369" i="3" s="1"/>
  <c r="I370" i="3"/>
  <c r="J370" i="3" s="1"/>
  <c r="I371" i="3"/>
  <c r="J371" i="3" s="1"/>
  <c r="I372" i="3"/>
  <c r="J372" i="3" s="1"/>
  <c r="I373" i="3"/>
  <c r="J373" i="3" s="1"/>
  <c r="I374" i="3"/>
  <c r="J374" i="3" s="1"/>
  <c r="I375" i="3"/>
  <c r="J375" i="3" s="1"/>
  <c r="I376" i="3"/>
  <c r="J376" i="3" s="1"/>
  <c r="I377" i="3"/>
  <c r="J377" i="3" s="1"/>
  <c r="I378" i="3"/>
  <c r="J378" i="3" s="1"/>
  <c r="I379" i="3"/>
  <c r="J379" i="3" s="1"/>
  <c r="I380" i="3"/>
  <c r="J380" i="3" s="1"/>
  <c r="I381" i="3"/>
  <c r="J381" i="3" s="1"/>
  <c r="I382" i="3"/>
  <c r="J382" i="3" s="1"/>
  <c r="I383" i="3"/>
  <c r="J383" i="3" s="1"/>
  <c r="I384" i="3"/>
  <c r="J384" i="3" s="1"/>
  <c r="I385" i="3"/>
  <c r="J385" i="3" s="1"/>
  <c r="I386" i="3"/>
  <c r="J386" i="3" s="1"/>
  <c r="I387" i="3"/>
  <c r="J387" i="3" s="1"/>
  <c r="I388" i="3"/>
  <c r="J388" i="3" s="1"/>
  <c r="I389" i="3"/>
  <c r="J389" i="3" s="1"/>
  <c r="I390" i="3"/>
  <c r="J390" i="3" s="1"/>
  <c r="I391" i="3"/>
  <c r="J391" i="3" s="1"/>
  <c r="I392" i="3"/>
  <c r="J392" i="3" s="1"/>
  <c r="I393" i="3"/>
  <c r="J393" i="3" s="1"/>
  <c r="I394" i="3"/>
  <c r="J394" i="3" s="1"/>
  <c r="I395" i="3"/>
  <c r="J395" i="3" s="1"/>
  <c r="I396" i="3"/>
  <c r="J396" i="3" s="1"/>
  <c r="I397" i="3"/>
  <c r="J397" i="3" s="1"/>
  <c r="I398" i="3"/>
  <c r="J398" i="3" s="1"/>
  <c r="I399" i="3"/>
  <c r="I400" i="3"/>
  <c r="J400" i="3" s="1"/>
  <c r="I401" i="3"/>
  <c r="J401" i="3" s="1"/>
  <c r="I402" i="3"/>
  <c r="J402" i="3" s="1"/>
  <c r="I403" i="3"/>
  <c r="J403" i="3" s="1"/>
  <c r="I404" i="3"/>
  <c r="J404" i="3" s="1"/>
  <c r="I405" i="3"/>
  <c r="J405" i="3" s="1"/>
  <c r="I406" i="3"/>
  <c r="J406" i="3" s="1"/>
  <c r="I407" i="3"/>
  <c r="J407" i="3" s="1"/>
  <c r="I408" i="3"/>
  <c r="J408" i="3" s="1"/>
  <c r="I409" i="3"/>
  <c r="J409" i="3" s="1"/>
  <c r="I410" i="3"/>
  <c r="J410" i="3" s="1"/>
  <c r="I411" i="3"/>
  <c r="J411" i="3" s="1"/>
  <c r="I412" i="3"/>
  <c r="J412" i="3" s="1"/>
  <c r="I413" i="3"/>
  <c r="J413" i="3" s="1"/>
  <c r="I414" i="3"/>
  <c r="J414" i="3" s="1"/>
  <c r="I415" i="3"/>
  <c r="J415" i="3" s="1"/>
  <c r="I416" i="3"/>
  <c r="J416" i="3" s="1"/>
  <c r="I417" i="3"/>
  <c r="J417" i="3" s="1"/>
  <c r="I418" i="3"/>
  <c r="J418" i="3" s="1"/>
  <c r="I419" i="3"/>
  <c r="J419" i="3" s="1"/>
  <c r="I420" i="3"/>
  <c r="J420" i="3" s="1"/>
  <c r="I421" i="3"/>
  <c r="J421" i="3" s="1"/>
  <c r="I422" i="3"/>
  <c r="J422" i="3" s="1"/>
  <c r="I423" i="3"/>
  <c r="J423" i="3" s="1"/>
  <c r="I424" i="3"/>
  <c r="J424" i="3" s="1"/>
  <c r="I425" i="3"/>
  <c r="J425" i="3" s="1"/>
  <c r="I426" i="3"/>
  <c r="J426" i="3" s="1"/>
  <c r="I427" i="3"/>
  <c r="J427" i="3" s="1"/>
  <c r="I428" i="3"/>
  <c r="J428" i="3" s="1"/>
  <c r="I429" i="3"/>
  <c r="J429" i="3" s="1"/>
  <c r="I430" i="3"/>
  <c r="J430" i="3" s="1"/>
  <c r="I431" i="3"/>
  <c r="J431" i="3" s="1"/>
  <c r="I432" i="3"/>
  <c r="J432" i="3" s="1"/>
  <c r="I433" i="3"/>
  <c r="J433" i="3" s="1"/>
  <c r="I434" i="3"/>
  <c r="J434" i="3" s="1"/>
  <c r="I435" i="3"/>
  <c r="J435" i="3" s="1"/>
  <c r="I436" i="3"/>
  <c r="J436" i="3" s="1"/>
  <c r="I437" i="3"/>
  <c r="J437" i="3" s="1"/>
  <c r="I438" i="3"/>
  <c r="J438" i="3" s="1"/>
  <c r="I439" i="3"/>
  <c r="J439" i="3" s="1"/>
  <c r="I440" i="3"/>
  <c r="J440" i="3" s="1"/>
  <c r="I441" i="3"/>
  <c r="J441" i="3" s="1"/>
  <c r="I442" i="3"/>
  <c r="J442" i="3" s="1"/>
  <c r="I443" i="3"/>
  <c r="J443" i="3" s="1"/>
  <c r="I444" i="3"/>
  <c r="J444" i="3" s="1"/>
  <c r="I445" i="3"/>
  <c r="J445" i="3" s="1"/>
  <c r="I446" i="3"/>
  <c r="J446" i="3" s="1"/>
  <c r="I447" i="3"/>
  <c r="J447" i="3" s="1"/>
  <c r="I448" i="3"/>
  <c r="J448" i="3" s="1"/>
  <c r="I449" i="3"/>
  <c r="J449" i="3" s="1"/>
  <c r="I450" i="3"/>
  <c r="J450" i="3" s="1"/>
  <c r="I451" i="3"/>
  <c r="J451" i="3" s="1"/>
  <c r="I452" i="3"/>
  <c r="J452" i="3" s="1"/>
  <c r="I453" i="3"/>
  <c r="J453" i="3" s="1"/>
  <c r="I454" i="3"/>
  <c r="J454" i="3" s="1"/>
  <c r="I455" i="3"/>
  <c r="J455" i="3" s="1"/>
  <c r="I456" i="3"/>
  <c r="J456" i="3" s="1"/>
  <c r="I457" i="3"/>
  <c r="J457" i="3" s="1"/>
  <c r="I458" i="3"/>
  <c r="J458" i="3" s="1"/>
  <c r="I459" i="3"/>
  <c r="J459" i="3" s="1"/>
  <c r="I460" i="3"/>
  <c r="J460" i="3" s="1"/>
  <c r="I461" i="3"/>
  <c r="J461" i="3" s="1"/>
  <c r="I462" i="3"/>
  <c r="J462" i="3" s="1"/>
  <c r="I463" i="3"/>
  <c r="J463" i="3" s="1"/>
  <c r="I464" i="3"/>
  <c r="J464" i="3" s="1"/>
  <c r="I465" i="3"/>
  <c r="J465" i="3" s="1"/>
  <c r="I466" i="3"/>
  <c r="J466" i="3" s="1"/>
  <c r="I467" i="3"/>
  <c r="J467" i="3" s="1"/>
  <c r="I468" i="3"/>
  <c r="J468" i="3" s="1"/>
  <c r="I469" i="3"/>
  <c r="J469" i="3" s="1"/>
  <c r="I470" i="3"/>
  <c r="J470" i="3" s="1"/>
  <c r="I471" i="3"/>
  <c r="J471" i="3" s="1"/>
  <c r="I472" i="3"/>
  <c r="J472" i="3" s="1"/>
  <c r="I473" i="3"/>
  <c r="J473" i="3" s="1"/>
  <c r="I474" i="3"/>
  <c r="J474" i="3" s="1"/>
  <c r="I475" i="3"/>
  <c r="J475" i="3" s="1"/>
  <c r="I476" i="3"/>
  <c r="J476" i="3" s="1"/>
  <c r="I477" i="3"/>
  <c r="J477" i="3" s="1"/>
  <c r="I478" i="3"/>
  <c r="J478" i="3" s="1"/>
  <c r="I479" i="3"/>
  <c r="J479" i="3" s="1"/>
  <c r="I480" i="3"/>
  <c r="J480" i="3" s="1"/>
  <c r="I481" i="3"/>
  <c r="J481" i="3" s="1"/>
  <c r="I482" i="3"/>
  <c r="J482" i="3" s="1"/>
  <c r="I483" i="3"/>
  <c r="J483" i="3" s="1"/>
  <c r="I484" i="3"/>
  <c r="J484" i="3" s="1"/>
  <c r="I485" i="3"/>
  <c r="J485" i="3" s="1"/>
  <c r="I486" i="3"/>
  <c r="J486" i="3" s="1"/>
  <c r="I487" i="3"/>
  <c r="J487" i="3" s="1"/>
  <c r="I488" i="3"/>
  <c r="J488" i="3" s="1"/>
  <c r="I489" i="3"/>
  <c r="J489" i="3" s="1"/>
  <c r="I490" i="3"/>
  <c r="J490" i="3" s="1"/>
  <c r="I491" i="3"/>
  <c r="J491" i="3" s="1"/>
  <c r="I492" i="3"/>
  <c r="J492" i="3" s="1"/>
  <c r="I493" i="3"/>
  <c r="J493" i="3" s="1"/>
  <c r="I494" i="3"/>
  <c r="J494" i="3" s="1"/>
  <c r="I495" i="3"/>
  <c r="J495" i="3" s="1"/>
  <c r="I2" i="3"/>
  <c r="J2" i="3" s="1"/>
  <c r="J5" i="3"/>
  <c r="J6" i="3"/>
  <c r="J8" i="3"/>
  <c r="J9" i="3"/>
  <c r="J13" i="3"/>
  <c r="J14" i="3"/>
  <c r="J15" i="3"/>
  <c r="J16" i="3"/>
  <c r="J19" i="3"/>
  <c r="J21" i="3"/>
  <c r="J22" i="3"/>
  <c r="J23" i="3"/>
  <c r="J24" i="3"/>
  <c r="J25" i="3"/>
  <c r="J29" i="3"/>
  <c r="J30" i="3"/>
  <c r="J32" i="3"/>
  <c r="J37" i="3"/>
  <c r="J38" i="3"/>
  <c r="J40" i="3"/>
  <c r="J45" i="3"/>
  <c r="J46" i="3"/>
  <c r="J48" i="3"/>
  <c r="J49" i="3"/>
  <c r="J53" i="3"/>
  <c r="J54" i="3"/>
  <c r="J55" i="3"/>
  <c r="J56" i="3"/>
  <c r="J59" i="3"/>
  <c r="J61" i="3"/>
  <c r="J62" i="3"/>
  <c r="J63" i="3"/>
  <c r="J64" i="3"/>
  <c r="J65" i="3"/>
  <c r="J69" i="3"/>
  <c r="J70" i="3"/>
  <c r="J72" i="3"/>
  <c r="J73" i="3"/>
  <c r="J77" i="3"/>
  <c r="J78" i="3"/>
  <c r="J79" i="3"/>
  <c r="J80" i="3"/>
  <c r="J81" i="3"/>
  <c r="J85" i="3"/>
  <c r="J86" i="3"/>
  <c r="J87" i="3"/>
  <c r="J88" i="3"/>
  <c r="J89" i="3"/>
  <c r="J93" i="3"/>
  <c r="J94" i="3"/>
  <c r="J96" i="3"/>
  <c r="J97" i="3"/>
  <c r="J101" i="3"/>
  <c r="J102" i="3"/>
  <c r="J104" i="3"/>
  <c r="J105" i="3"/>
  <c r="J109" i="3"/>
  <c r="J110" i="3"/>
  <c r="J112" i="3"/>
  <c r="J113" i="3"/>
  <c r="J117" i="3"/>
  <c r="J118" i="3"/>
  <c r="J119" i="3"/>
  <c r="J120" i="3"/>
  <c r="J125" i="3"/>
  <c r="J126" i="3"/>
  <c r="J128" i="3"/>
  <c r="J133" i="3"/>
  <c r="J134" i="3"/>
  <c r="J135" i="3"/>
  <c r="J136" i="3"/>
  <c r="J141" i="3"/>
  <c r="J142" i="3"/>
  <c r="J144" i="3"/>
  <c r="J147" i="3"/>
  <c r="J149" i="3"/>
  <c r="J150" i="3"/>
  <c r="J151" i="3"/>
  <c r="J152" i="3"/>
  <c r="J157" i="3"/>
  <c r="J158" i="3"/>
  <c r="J160" i="3"/>
  <c r="J163" i="3"/>
  <c r="J165" i="3"/>
  <c r="J166" i="3"/>
  <c r="J167" i="3"/>
  <c r="J168" i="3"/>
  <c r="J173" i="3"/>
  <c r="J174" i="3"/>
  <c r="J176" i="3"/>
  <c r="J181" i="3"/>
  <c r="J182" i="3"/>
  <c r="J183" i="3"/>
  <c r="J184" i="3"/>
  <c r="J189" i="3"/>
  <c r="J190" i="3"/>
  <c r="J192" i="3"/>
  <c r="J197" i="3"/>
  <c r="J198" i="3"/>
  <c r="J199" i="3"/>
  <c r="J200" i="3"/>
  <c r="J205" i="3"/>
  <c r="J206" i="3"/>
  <c r="J213" i="3"/>
  <c r="J214" i="3"/>
  <c r="J215" i="3"/>
  <c r="J221" i="3"/>
  <c r="J222" i="3"/>
  <c r="J223" i="3"/>
  <c r="J224" i="3"/>
  <c r="J229" i="3"/>
  <c r="J230" i="3"/>
  <c r="J232" i="3"/>
  <c r="J237" i="3"/>
  <c r="J238" i="3"/>
  <c r="J245" i="3"/>
  <c r="J246" i="3"/>
  <c r="J247" i="3"/>
  <c r="J253" i="3"/>
  <c r="J254" i="3"/>
  <c r="J256" i="3"/>
  <c r="J261" i="3"/>
  <c r="J262" i="3"/>
  <c r="J264" i="3"/>
  <c r="J270" i="3"/>
  <c r="J278" i="3"/>
  <c r="J285" i="3"/>
  <c r="J286" i="3"/>
  <c r="J288" i="3"/>
  <c r="J293" i="3"/>
  <c r="J295" i="3"/>
  <c r="J296" i="3"/>
  <c r="J301" i="3"/>
  <c r="J309" i="3"/>
  <c r="J325" i="3"/>
  <c r="J335" i="3"/>
  <c r="J357" i="3"/>
  <c r="J399" i="3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E138" i="3" s="1"/>
  <c r="D139" i="3"/>
  <c r="E139" i="3" s="1"/>
  <c r="D140" i="3"/>
  <c r="E140" i="3" s="1"/>
  <c r="D141" i="3"/>
  <c r="E141" i="3" s="1"/>
  <c r="D142" i="3"/>
  <c r="E142" i="3" s="1"/>
  <c r="D143" i="3"/>
  <c r="E143" i="3" s="1"/>
  <c r="D144" i="3"/>
  <c r="E144" i="3" s="1"/>
  <c r="D145" i="3"/>
  <c r="E145" i="3" s="1"/>
  <c r="D146" i="3"/>
  <c r="E146" i="3" s="1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 s="1"/>
  <c r="D153" i="3"/>
  <c r="E153" i="3" s="1"/>
  <c r="D154" i="3"/>
  <c r="E154" i="3" s="1"/>
  <c r="D155" i="3"/>
  <c r="E155" i="3" s="1"/>
  <c r="D156" i="3"/>
  <c r="E156" i="3" s="1"/>
  <c r="D157" i="3"/>
  <c r="E157" i="3" s="1"/>
  <c r="D158" i="3"/>
  <c r="E158" i="3" s="1"/>
  <c r="D159" i="3"/>
  <c r="E159" i="3" s="1"/>
  <c r="D160" i="3"/>
  <c r="E160" i="3" s="1"/>
  <c r="D161" i="3"/>
  <c r="E161" i="3" s="1"/>
  <c r="D162" i="3"/>
  <c r="E162" i="3" s="1"/>
  <c r="D163" i="3"/>
  <c r="E163" i="3" s="1"/>
  <c r="D164" i="3"/>
  <c r="E164" i="3" s="1"/>
  <c r="D165" i="3"/>
  <c r="E165" i="3" s="1"/>
  <c r="D166" i="3"/>
  <c r="E166" i="3" s="1"/>
  <c r="D167" i="3"/>
  <c r="E167" i="3" s="1"/>
  <c r="D168" i="3"/>
  <c r="E168" i="3" s="1"/>
  <c r="D169" i="3"/>
  <c r="E169" i="3" s="1"/>
  <c r="D170" i="3"/>
  <c r="E170" i="3" s="1"/>
  <c r="D171" i="3"/>
  <c r="E171" i="3" s="1"/>
  <c r="D172" i="3"/>
  <c r="E172" i="3" s="1"/>
  <c r="D173" i="3"/>
  <c r="E173" i="3" s="1"/>
  <c r="D174" i="3"/>
  <c r="E174" i="3" s="1"/>
  <c r="D175" i="3"/>
  <c r="E175" i="3" s="1"/>
  <c r="D176" i="3"/>
  <c r="E176" i="3" s="1"/>
  <c r="D177" i="3"/>
  <c r="E177" i="3" s="1"/>
  <c r="D178" i="3"/>
  <c r="E178" i="3" s="1"/>
  <c r="D179" i="3"/>
  <c r="E179" i="3" s="1"/>
  <c r="D180" i="3"/>
  <c r="E180" i="3" s="1"/>
  <c r="D181" i="3"/>
  <c r="E181" i="3" s="1"/>
  <c r="D182" i="3"/>
  <c r="E182" i="3" s="1"/>
  <c r="D183" i="3"/>
  <c r="E183" i="3" s="1"/>
  <c r="D184" i="3"/>
  <c r="E184" i="3" s="1"/>
  <c r="D185" i="3"/>
  <c r="E185" i="3" s="1"/>
  <c r="D186" i="3"/>
  <c r="E186" i="3" s="1"/>
  <c r="D187" i="3"/>
  <c r="E187" i="3" s="1"/>
  <c r="D188" i="3"/>
  <c r="E188" i="3" s="1"/>
  <c r="D189" i="3"/>
  <c r="E189" i="3" s="1"/>
  <c r="D190" i="3"/>
  <c r="E190" i="3" s="1"/>
  <c r="D191" i="3"/>
  <c r="E191" i="3" s="1"/>
  <c r="D192" i="3"/>
  <c r="E192" i="3" s="1"/>
  <c r="D193" i="3"/>
  <c r="E193" i="3" s="1"/>
  <c r="D194" i="3"/>
  <c r="E194" i="3" s="1"/>
  <c r="D195" i="3"/>
  <c r="E195" i="3" s="1"/>
  <c r="D196" i="3"/>
  <c r="E196" i="3" s="1"/>
  <c r="D197" i="3"/>
  <c r="E197" i="3" s="1"/>
  <c r="D198" i="3"/>
  <c r="E198" i="3" s="1"/>
  <c r="D199" i="3"/>
  <c r="E199" i="3" s="1"/>
  <c r="D200" i="3"/>
  <c r="E200" i="3" s="1"/>
  <c r="D201" i="3"/>
  <c r="E201" i="3" s="1"/>
  <c r="D202" i="3"/>
  <c r="E202" i="3" s="1"/>
  <c r="D203" i="3"/>
  <c r="E203" i="3" s="1"/>
  <c r="D204" i="3"/>
  <c r="E204" i="3" s="1"/>
  <c r="D205" i="3"/>
  <c r="E205" i="3" s="1"/>
  <c r="D206" i="3"/>
  <c r="E206" i="3" s="1"/>
  <c r="D207" i="3"/>
  <c r="E207" i="3" s="1"/>
  <c r="D208" i="3"/>
  <c r="E208" i="3" s="1"/>
  <c r="D209" i="3"/>
  <c r="E209" i="3" s="1"/>
  <c r="D210" i="3"/>
  <c r="E210" i="3" s="1"/>
  <c r="D211" i="3"/>
  <c r="E211" i="3" s="1"/>
  <c r="D212" i="3"/>
  <c r="E212" i="3" s="1"/>
  <c r="D213" i="3"/>
  <c r="E213" i="3" s="1"/>
  <c r="D214" i="3"/>
  <c r="E214" i="3" s="1"/>
  <c r="D215" i="3"/>
  <c r="E215" i="3" s="1"/>
  <c r="D216" i="3"/>
  <c r="E216" i="3" s="1"/>
  <c r="D217" i="3"/>
  <c r="E217" i="3" s="1"/>
  <c r="D218" i="3"/>
  <c r="E218" i="3" s="1"/>
  <c r="D219" i="3"/>
  <c r="E219" i="3" s="1"/>
  <c r="D220" i="3"/>
  <c r="E220" i="3" s="1"/>
  <c r="D221" i="3"/>
  <c r="E221" i="3" s="1"/>
  <c r="D222" i="3"/>
  <c r="E222" i="3" s="1"/>
  <c r="D223" i="3"/>
  <c r="E223" i="3" s="1"/>
  <c r="D224" i="3"/>
  <c r="E224" i="3" s="1"/>
  <c r="D225" i="3"/>
  <c r="E225" i="3" s="1"/>
  <c r="D226" i="3"/>
  <c r="E226" i="3" s="1"/>
  <c r="D227" i="3"/>
  <c r="E227" i="3" s="1"/>
  <c r="D228" i="3"/>
  <c r="E228" i="3" s="1"/>
  <c r="D229" i="3"/>
  <c r="E229" i="3" s="1"/>
  <c r="D230" i="3"/>
  <c r="E230" i="3" s="1"/>
  <c r="D231" i="3"/>
  <c r="E231" i="3" s="1"/>
  <c r="D232" i="3"/>
  <c r="E232" i="3" s="1"/>
  <c r="D233" i="3"/>
  <c r="E233" i="3" s="1"/>
  <c r="D234" i="3"/>
  <c r="E234" i="3" s="1"/>
  <c r="D235" i="3"/>
  <c r="E235" i="3" s="1"/>
  <c r="D236" i="3"/>
  <c r="E236" i="3" s="1"/>
  <c r="D237" i="3"/>
  <c r="E237" i="3" s="1"/>
  <c r="D238" i="3"/>
  <c r="E238" i="3" s="1"/>
  <c r="D239" i="3"/>
  <c r="E239" i="3" s="1"/>
  <c r="D240" i="3"/>
  <c r="E240" i="3" s="1"/>
  <c r="D241" i="3"/>
  <c r="E241" i="3" s="1"/>
  <c r="D242" i="3"/>
  <c r="E242" i="3" s="1"/>
  <c r="D243" i="3"/>
  <c r="E243" i="3" s="1"/>
  <c r="D244" i="3"/>
  <c r="E244" i="3" s="1"/>
  <c r="D245" i="3"/>
  <c r="E245" i="3" s="1"/>
  <c r="D246" i="3"/>
  <c r="E246" i="3" s="1"/>
  <c r="D247" i="3"/>
  <c r="E247" i="3" s="1"/>
  <c r="D248" i="3"/>
  <c r="E248" i="3" s="1"/>
  <c r="D249" i="3"/>
  <c r="E249" i="3" s="1"/>
  <c r="D250" i="3"/>
  <c r="E250" i="3" s="1"/>
  <c r="D251" i="3"/>
  <c r="E251" i="3" s="1"/>
  <c r="D252" i="3"/>
  <c r="E252" i="3" s="1"/>
  <c r="D253" i="3"/>
  <c r="E253" i="3" s="1"/>
  <c r="D254" i="3"/>
  <c r="E254" i="3" s="1"/>
  <c r="D255" i="3"/>
  <c r="E255" i="3" s="1"/>
  <c r="D256" i="3"/>
  <c r="E256" i="3" s="1"/>
  <c r="D257" i="3"/>
  <c r="E257" i="3" s="1"/>
  <c r="D258" i="3"/>
  <c r="E258" i="3" s="1"/>
  <c r="D259" i="3"/>
  <c r="E259" i="3" s="1"/>
  <c r="D260" i="3"/>
  <c r="E260" i="3" s="1"/>
  <c r="D261" i="3"/>
  <c r="E261" i="3" s="1"/>
  <c r="D262" i="3"/>
  <c r="E262" i="3" s="1"/>
  <c r="D263" i="3"/>
  <c r="E263" i="3" s="1"/>
  <c r="D264" i="3"/>
  <c r="E264" i="3" s="1"/>
  <c r="D265" i="3"/>
  <c r="E265" i="3" s="1"/>
  <c r="D266" i="3"/>
  <c r="E266" i="3" s="1"/>
  <c r="D267" i="3"/>
  <c r="E267" i="3" s="1"/>
  <c r="D268" i="3"/>
  <c r="E268" i="3" s="1"/>
  <c r="D269" i="3"/>
  <c r="E269" i="3" s="1"/>
  <c r="D270" i="3"/>
  <c r="E270" i="3" s="1"/>
  <c r="D271" i="3"/>
  <c r="E271" i="3" s="1"/>
  <c r="D272" i="3"/>
  <c r="E272" i="3" s="1"/>
  <c r="D273" i="3"/>
  <c r="E273" i="3" s="1"/>
  <c r="D274" i="3"/>
  <c r="E274" i="3" s="1"/>
  <c r="D275" i="3"/>
  <c r="E275" i="3" s="1"/>
  <c r="D276" i="3"/>
  <c r="E276" i="3" s="1"/>
  <c r="D277" i="3"/>
  <c r="E277" i="3" s="1"/>
  <c r="D278" i="3"/>
  <c r="E278" i="3" s="1"/>
  <c r="D279" i="3"/>
  <c r="E279" i="3" s="1"/>
  <c r="D280" i="3"/>
  <c r="E280" i="3" s="1"/>
  <c r="D281" i="3"/>
  <c r="E281" i="3" s="1"/>
  <c r="D282" i="3"/>
  <c r="E282" i="3" s="1"/>
  <c r="D283" i="3"/>
  <c r="E283" i="3" s="1"/>
  <c r="D284" i="3"/>
  <c r="E284" i="3" s="1"/>
  <c r="D285" i="3"/>
  <c r="E285" i="3" s="1"/>
  <c r="D286" i="3"/>
  <c r="E286" i="3" s="1"/>
  <c r="D287" i="3"/>
  <c r="E287" i="3" s="1"/>
  <c r="D288" i="3"/>
  <c r="E288" i="3" s="1"/>
  <c r="D289" i="3"/>
  <c r="E289" i="3" s="1"/>
  <c r="D290" i="3"/>
  <c r="E290" i="3" s="1"/>
  <c r="D291" i="3"/>
  <c r="E291" i="3" s="1"/>
  <c r="D292" i="3"/>
  <c r="E292" i="3" s="1"/>
  <c r="D293" i="3"/>
  <c r="E293" i="3" s="1"/>
  <c r="D294" i="3"/>
  <c r="E294" i="3" s="1"/>
  <c r="D295" i="3"/>
  <c r="E295" i="3" s="1"/>
  <c r="D296" i="3"/>
  <c r="E296" i="3" s="1"/>
  <c r="D297" i="3"/>
  <c r="E297" i="3" s="1"/>
  <c r="D298" i="3"/>
  <c r="E298" i="3" s="1"/>
  <c r="D299" i="3"/>
  <c r="E299" i="3" s="1"/>
  <c r="D300" i="3"/>
  <c r="E300" i="3" s="1"/>
  <c r="D301" i="3"/>
  <c r="E301" i="3" s="1"/>
  <c r="D302" i="3"/>
  <c r="E302" i="3" s="1"/>
  <c r="D303" i="3"/>
  <c r="E303" i="3" s="1"/>
  <c r="D304" i="3"/>
  <c r="E304" i="3" s="1"/>
  <c r="D305" i="3"/>
  <c r="E305" i="3" s="1"/>
  <c r="D306" i="3"/>
  <c r="E306" i="3" s="1"/>
  <c r="D307" i="3"/>
  <c r="E307" i="3" s="1"/>
  <c r="D308" i="3"/>
  <c r="E308" i="3" s="1"/>
  <c r="D309" i="3"/>
  <c r="E309" i="3" s="1"/>
  <c r="D310" i="3"/>
  <c r="E310" i="3" s="1"/>
  <c r="D311" i="3"/>
  <c r="E311" i="3" s="1"/>
  <c r="D312" i="3"/>
  <c r="E312" i="3" s="1"/>
  <c r="D313" i="3"/>
  <c r="E313" i="3" s="1"/>
  <c r="D314" i="3"/>
  <c r="E314" i="3" s="1"/>
  <c r="D315" i="3"/>
  <c r="E315" i="3" s="1"/>
  <c r="D316" i="3"/>
  <c r="E316" i="3" s="1"/>
  <c r="D317" i="3"/>
  <c r="E317" i="3" s="1"/>
  <c r="D318" i="3"/>
  <c r="E318" i="3" s="1"/>
  <c r="D319" i="3"/>
  <c r="E319" i="3" s="1"/>
  <c r="D320" i="3"/>
  <c r="E320" i="3" s="1"/>
  <c r="D321" i="3"/>
  <c r="E321" i="3" s="1"/>
  <c r="D322" i="3"/>
  <c r="E322" i="3" s="1"/>
  <c r="D323" i="3"/>
  <c r="E323" i="3" s="1"/>
  <c r="D324" i="3"/>
  <c r="E324" i="3" s="1"/>
  <c r="D325" i="3"/>
  <c r="E325" i="3" s="1"/>
  <c r="D326" i="3"/>
  <c r="E326" i="3" s="1"/>
  <c r="D327" i="3"/>
  <c r="E327" i="3" s="1"/>
  <c r="D328" i="3"/>
  <c r="E328" i="3" s="1"/>
  <c r="D329" i="3"/>
  <c r="E329" i="3" s="1"/>
  <c r="D330" i="3"/>
  <c r="E330" i="3" s="1"/>
  <c r="D331" i="3"/>
  <c r="E331" i="3" s="1"/>
  <c r="D332" i="3"/>
  <c r="E332" i="3" s="1"/>
  <c r="D333" i="3"/>
  <c r="E333" i="3" s="1"/>
  <c r="D334" i="3"/>
  <c r="E334" i="3" s="1"/>
  <c r="D335" i="3"/>
  <c r="E335" i="3" s="1"/>
  <c r="D336" i="3"/>
  <c r="E336" i="3" s="1"/>
  <c r="D337" i="3"/>
  <c r="E337" i="3" s="1"/>
  <c r="D338" i="3"/>
  <c r="E338" i="3" s="1"/>
  <c r="D339" i="3"/>
  <c r="E339" i="3" s="1"/>
  <c r="D340" i="3"/>
  <c r="E340" i="3" s="1"/>
  <c r="D341" i="3"/>
  <c r="E341" i="3" s="1"/>
  <c r="D342" i="3"/>
  <c r="E342" i="3" s="1"/>
  <c r="D343" i="3"/>
  <c r="E343" i="3" s="1"/>
  <c r="D344" i="3"/>
  <c r="E344" i="3" s="1"/>
  <c r="D345" i="3"/>
  <c r="E345" i="3" s="1"/>
  <c r="D346" i="3"/>
  <c r="E346" i="3" s="1"/>
  <c r="D347" i="3"/>
  <c r="E347" i="3" s="1"/>
  <c r="D348" i="3"/>
  <c r="E348" i="3" s="1"/>
  <c r="D349" i="3"/>
  <c r="E349" i="3" s="1"/>
  <c r="D350" i="3"/>
  <c r="E350" i="3" s="1"/>
  <c r="D351" i="3"/>
  <c r="E351" i="3" s="1"/>
  <c r="D352" i="3"/>
  <c r="E352" i="3" s="1"/>
  <c r="D353" i="3"/>
  <c r="E353" i="3" s="1"/>
  <c r="D354" i="3"/>
  <c r="E354" i="3" s="1"/>
  <c r="D355" i="3"/>
  <c r="E355" i="3" s="1"/>
  <c r="D356" i="3"/>
  <c r="E356" i="3" s="1"/>
  <c r="D357" i="3"/>
  <c r="E357" i="3" s="1"/>
  <c r="D358" i="3"/>
  <c r="E358" i="3" s="1"/>
  <c r="D359" i="3"/>
  <c r="E359" i="3" s="1"/>
  <c r="D360" i="3"/>
  <c r="E360" i="3" s="1"/>
  <c r="D361" i="3"/>
  <c r="E361" i="3" s="1"/>
  <c r="D362" i="3"/>
  <c r="E362" i="3" s="1"/>
  <c r="D363" i="3"/>
  <c r="E363" i="3" s="1"/>
  <c r="D364" i="3"/>
  <c r="E364" i="3" s="1"/>
  <c r="D365" i="3"/>
  <c r="E365" i="3" s="1"/>
  <c r="D366" i="3"/>
  <c r="E366" i="3" s="1"/>
  <c r="D367" i="3"/>
  <c r="E367" i="3" s="1"/>
  <c r="D368" i="3"/>
  <c r="E368" i="3" s="1"/>
  <c r="D369" i="3"/>
  <c r="E369" i="3" s="1"/>
  <c r="D370" i="3"/>
  <c r="E370" i="3" s="1"/>
  <c r="D371" i="3"/>
  <c r="E371" i="3" s="1"/>
  <c r="D372" i="3"/>
  <c r="E372" i="3" s="1"/>
  <c r="D373" i="3"/>
  <c r="E373" i="3" s="1"/>
  <c r="D374" i="3"/>
  <c r="E374" i="3" s="1"/>
  <c r="D375" i="3"/>
  <c r="E375" i="3" s="1"/>
  <c r="D376" i="3"/>
  <c r="E376" i="3" s="1"/>
  <c r="D377" i="3"/>
  <c r="E377" i="3" s="1"/>
  <c r="D378" i="3"/>
  <c r="E378" i="3" s="1"/>
  <c r="D379" i="3"/>
  <c r="E379" i="3" s="1"/>
  <c r="D380" i="3"/>
  <c r="E380" i="3" s="1"/>
  <c r="D381" i="3"/>
  <c r="E381" i="3" s="1"/>
  <c r="D382" i="3"/>
  <c r="E382" i="3" s="1"/>
  <c r="D383" i="3"/>
  <c r="E383" i="3" s="1"/>
  <c r="D384" i="3"/>
  <c r="E384" i="3" s="1"/>
  <c r="D385" i="3"/>
  <c r="E385" i="3" s="1"/>
  <c r="D386" i="3"/>
  <c r="E386" i="3" s="1"/>
  <c r="D387" i="3"/>
  <c r="E387" i="3" s="1"/>
  <c r="D388" i="3"/>
  <c r="E388" i="3" s="1"/>
  <c r="D389" i="3"/>
  <c r="E389" i="3" s="1"/>
  <c r="D390" i="3"/>
  <c r="E390" i="3" s="1"/>
  <c r="D391" i="3"/>
  <c r="E391" i="3" s="1"/>
  <c r="D392" i="3"/>
  <c r="E392" i="3" s="1"/>
  <c r="D393" i="3"/>
  <c r="E393" i="3" s="1"/>
  <c r="D394" i="3"/>
  <c r="E394" i="3" s="1"/>
  <c r="D395" i="3"/>
  <c r="E395" i="3" s="1"/>
  <c r="D396" i="3"/>
  <c r="E396" i="3" s="1"/>
  <c r="D397" i="3"/>
  <c r="E397" i="3" s="1"/>
  <c r="D398" i="3"/>
  <c r="E398" i="3" s="1"/>
  <c r="D399" i="3"/>
  <c r="E399" i="3" s="1"/>
  <c r="D400" i="3"/>
  <c r="E400" i="3" s="1"/>
  <c r="D401" i="3"/>
  <c r="E401" i="3" s="1"/>
  <c r="D402" i="3"/>
  <c r="E402" i="3" s="1"/>
  <c r="D403" i="3"/>
  <c r="E403" i="3" s="1"/>
  <c r="D404" i="3"/>
  <c r="E404" i="3" s="1"/>
  <c r="D405" i="3"/>
  <c r="E405" i="3" s="1"/>
  <c r="D406" i="3"/>
  <c r="E406" i="3" s="1"/>
  <c r="D407" i="3"/>
  <c r="E407" i="3" s="1"/>
  <c r="D408" i="3"/>
  <c r="E408" i="3" s="1"/>
  <c r="D409" i="3"/>
  <c r="E409" i="3" s="1"/>
  <c r="D410" i="3"/>
  <c r="E410" i="3" s="1"/>
  <c r="D411" i="3"/>
  <c r="E411" i="3" s="1"/>
  <c r="D412" i="3"/>
  <c r="E412" i="3" s="1"/>
  <c r="D413" i="3"/>
  <c r="E413" i="3" s="1"/>
  <c r="D414" i="3"/>
  <c r="E414" i="3" s="1"/>
  <c r="D415" i="3"/>
  <c r="E415" i="3" s="1"/>
  <c r="D416" i="3"/>
  <c r="E416" i="3" s="1"/>
  <c r="D417" i="3"/>
  <c r="E417" i="3" s="1"/>
  <c r="D418" i="3"/>
  <c r="E418" i="3" s="1"/>
  <c r="D419" i="3"/>
  <c r="E419" i="3" s="1"/>
  <c r="D420" i="3"/>
  <c r="E420" i="3" s="1"/>
  <c r="D421" i="3"/>
  <c r="E421" i="3" s="1"/>
  <c r="D422" i="3"/>
  <c r="E422" i="3" s="1"/>
  <c r="D423" i="3"/>
  <c r="E423" i="3" s="1"/>
  <c r="D424" i="3"/>
  <c r="E424" i="3" s="1"/>
  <c r="D425" i="3"/>
  <c r="E425" i="3" s="1"/>
  <c r="D426" i="3"/>
  <c r="E426" i="3" s="1"/>
  <c r="D427" i="3"/>
  <c r="E427" i="3" s="1"/>
  <c r="D428" i="3"/>
  <c r="E428" i="3" s="1"/>
  <c r="D429" i="3"/>
  <c r="E429" i="3" s="1"/>
  <c r="D430" i="3"/>
  <c r="E430" i="3" s="1"/>
  <c r="D431" i="3"/>
  <c r="E431" i="3" s="1"/>
  <c r="D432" i="3"/>
  <c r="E432" i="3" s="1"/>
  <c r="D433" i="3"/>
  <c r="E433" i="3" s="1"/>
  <c r="D434" i="3"/>
  <c r="E434" i="3" s="1"/>
  <c r="D435" i="3"/>
  <c r="E435" i="3" s="1"/>
  <c r="D436" i="3"/>
  <c r="E436" i="3" s="1"/>
  <c r="D437" i="3"/>
  <c r="E437" i="3" s="1"/>
  <c r="D438" i="3"/>
  <c r="E438" i="3" s="1"/>
  <c r="D439" i="3"/>
  <c r="E439" i="3" s="1"/>
  <c r="D440" i="3"/>
  <c r="E440" i="3" s="1"/>
  <c r="D441" i="3"/>
  <c r="E441" i="3" s="1"/>
  <c r="D442" i="3"/>
  <c r="E442" i="3" s="1"/>
  <c r="D443" i="3"/>
  <c r="E443" i="3" s="1"/>
  <c r="D444" i="3"/>
  <c r="E444" i="3" s="1"/>
  <c r="D445" i="3"/>
  <c r="E445" i="3" s="1"/>
  <c r="D446" i="3"/>
  <c r="E446" i="3" s="1"/>
  <c r="D447" i="3"/>
  <c r="E447" i="3" s="1"/>
  <c r="D448" i="3"/>
  <c r="E448" i="3" s="1"/>
  <c r="D449" i="3"/>
  <c r="E449" i="3" s="1"/>
  <c r="D450" i="3"/>
  <c r="E450" i="3" s="1"/>
  <c r="D451" i="3"/>
  <c r="E451" i="3" s="1"/>
  <c r="D452" i="3"/>
  <c r="E452" i="3" s="1"/>
  <c r="D453" i="3"/>
  <c r="E453" i="3" s="1"/>
  <c r="D454" i="3"/>
  <c r="E454" i="3" s="1"/>
  <c r="D455" i="3"/>
  <c r="E455" i="3" s="1"/>
  <c r="D456" i="3"/>
  <c r="E456" i="3" s="1"/>
  <c r="D457" i="3"/>
  <c r="E457" i="3" s="1"/>
  <c r="D458" i="3"/>
  <c r="E458" i="3" s="1"/>
  <c r="D459" i="3"/>
  <c r="E459" i="3" s="1"/>
  <c r="D460" i="3"/>
  <c r="E460" i="3" s="1"/>
  <c r="D461" i="3"/>
  <c r="E461" i="3" s="1"/>
  <c r="D462" i="3"/>
  <c r="E462" i="3" s="1"/>
  <c r="D463" i="3"/>
  <c r="E463" i="3" s="1"/>
  <c r="D464" i="3"/>
  <c r="E464" i="3" s="1"/>
  <c r="D465" i="3"/>
  <c r="E465" i="3" s="1"/>
  <c r="D466" i="3"/>
  <c r="E466" i="3" s="1"/>
  <c r="D467" i="3"/>
  <c r="E467" i="3" s="1"/>
  <c r="D468" i="3"/>
  <c r="E468" i="3" s="1"/>
  <c r="D469" i="3"/>
  <c r="E469" i="3" s="1"/>
  <c r="D470" i="3"/>
  <c r="E470" i="3" s="1"/>
  <c r="D471" i="3"/>
  <c r="E471" i="3" s="1"/>
  <c r="D472" i="3"/>
  <c r="E472" i="3" s="1"/>
  <c r="D473" i="3"/>
  <c r="E473" i="3" s="1"/>
  <c r="D474" i="3"/>
  <c r="E474" i="3" s="1"/>
  <c r="D475" i="3"/>
  <c r="E475" i="3" s="1"/>
  <c r="D476" i="3"/>
  <c r="E476" i="3" s="1"/>
  <c r="D477" i="3"/>
  <c r="E477" i="3" s="1"/>
  <c r="D478" i="3"/>
  <c r="E478" i="3" s="1"/>
  <c r="D479" i="3"/>
  <c r="E479" i="3" s="1"/>
  <c r="D480" i="3"/>
  <c r="E480" i="3" s="1"/>
  <c r="D481" i="3"/>
  <c r="E481" i="3" s="1"/>
  <c r="D482" i="3"/>
  <c r="E482" i="3" s="1"/>
  <c r="D483" i="3"/>
  <c r="E483" i="3" s="1"/>
  <c r="D484" i="3"/>
  <c r="E484" i="3" s="1"/>
  <c r="D485" i="3"/>
  <c r="E485" i="3" s="1"/>
  <c r="D486" i="3"/>
  <c r="E486" i="3" s="1"/>
  <c r="D487" i="3"/>
  <c r="E487" i="3" s="1"/>
  <c r="D488" i="3"/>
  <c r="E488" i="3" s="1"/>
  <c r="D489" i="3"/>
  <c r="E489" i="3" s="1"/>
  <c r="D490" i="3"/>
  <c r="E490" i="3" s="1"/>
  <c r="D491" i="3"/>
  <c r="E491" i="3" s="1"/>
  <c r="D492" i="3"/>
  <c r="E492" i="3" s="1"/>
  <c r="D493" i="3"/>
  <c r="E493" i="3" s="1"/>
  <c r="D494" i="3"/>
  <c r="E494" i="3" s="1"/>
  <c r="D495" i="3"/>
  <c r="E495" i="3" s="1"/>
  <c r="D2" i="3"/>
  <c r="E2" i="3" s="1"/>
  <c r="X3" i="3" l="1"/>
  <c r="Y3" i="3" s="1"/>
  <c r="X4" i="3"/>
  <c r="Y4" i="3" s="1"/>
  <c r="X5" i="3"/>
  <c r="Y5" i="3" s="1"/>
  <c r="X6" i="3"/>
  <c r="Y6" i="3" s="1"/>
  <c r="X7" i="3"/>
  <c r="Y7" i="3" s="1"/>
  <c r="X8" i="3"/>
  <c r="Y8" i="3" s="1"/>
  <c r="X9" i="3"/>
  <c r="Y9" i="3" s="1"/>
  <c r="X10" i="3"/>
  <c r="Y10" i="3" s="1"/>
  <c r="X11" i="3"/>
  <c r="Y11" i="3" s="1"/>
  <c r="X12" i="3"/>
  <c r="Y12" i="3" s="1"/>
  <c r="X13" i="3"/>
  <c r="Y13" i="3" s="1"/>
  <c r="X14" i="3"/>
  <c r="Y14" i="3" s="1"/>
  <c r="X15" i="3"/>
  <c r="Y15" i="3" s="1"/>
  <c r="X16" i="3"/>
  <c r="Y16" i="3" s="1"/>
  <c r="X17" i="3"/>
  <c r="Y17" i="3" s="1"/>
  <c r="X18" i="3"/>
  <c r="Y18" i="3" s="1"/>
  <c r="X19" i="3"/>
  <c r="Y19" i="3" s="1"/>
  <c r="X20" i="3"/>
  <c r="Y20" i="3" s="1"/>
  <c r="X21" i="3"/>
  <c r="Y21" i="3" s="1"/>
  <c r="X22" i="3"/>
  <c r="Y22" i="3" s="1"/>
  <c r="X23" i="3"/>
  <c r="Y23" i="3" s="1"/>
  <c r="X24" i="3"/>
  <c r="Y24" i="3" s="1"/>
  <c r="X25" i="3"/>
  <c r="Y25" i="3" s="1"/>
  <c r="X26" i="3"/>
  <c r="Y26" i="3" s="1"/>
  <c r="X27" i="3"/>
  <c r="Y27" i="3" s="1"/>
  <c r="X28" i="3"/>
  <c r="Y28" i="3" s="1"/>
  <c r="X29" i="3"/>
  <c r="Y29" i="3" s="1"/>
  <c r="X30" i="3"/>
  <c r="Y30" i="3" s="1"/>
  <c r="X31" i="3"/>
  <c r="Y31" i="3" s="1"/>
  <c r="X32" i="3"/>
  <c r="Y32" i="3" s="1"/>
  <c r="X33" i="3"/>
  <c r="Y33" i="3" s="1"/>
  <c r="X34" i="3"/>
  <c r="Y34" i="3" s="1"/>
  <c r="X35" i="3"/>
  <c r="Y35" i="3" s="1"/>
  <c r="X36" i="3"/>
  <c r="Y36" i="3" s="1"/>
  <c r="X37" i="3"/>
  <c r="Y37" i="3" s="1"/>
  <c r="X38" i="3"/>
  <c r="Y38" i="3" s="1"/>
  <c r="X39" i="3"/>
  <c r="Y39" i="3" s="1"/>
  <c r="X40" i="3"/>
  <c r="Y40" i="3" s="1"/>
  <c r="X41" i="3"/>
  <c r="Y41" i="3" s="1"/>
  <c r="X42" i="3"/>
  <c r="Y42" i="3" s="1"/>
  <c r="X43" i="3"/>
  <c r="Y43" i="3" s="1"/>
  <c r="X44" i="3"/>
  <c r="Y44" i="3" s="1"/>
  <c r="X45" i="3"/>
  <c r="Y45" i="3" s="1"/>
  <c r="X46" i="3"/>
  <c r="Y46" i="3" s="1"/>
  <c r="X47" i="3"/>
  <c r="Y47" i="3" s="1"/>
  <c r="X48" i="3"/>
  <c r="Y48" i="3" s="1"/>
  <c r="X49" i="3"/>
  <c r="Y49" i="3" s="1"/>
  <c r="X50" i="3"/>
  <c r="Y50" i="3" s="1"/>
  <c r="X51" i="3"/>
  <c r="Y51" i="3" s="1"/>
  <c r="X52" i="3"/>
  <c r="Y52" i="3" s="1"/>
  <c r="X53" i="3"/>
  <c r="Y53" i="3" s="1"/>
  <c r="X54" i="3"/>
  <c r="Y54" i="3" s="1"/>
  <c r="X55" i="3"/>
  <c r="Y55" i="3" s="1"/>
  <c r="X56" i="3"/>
  <c r="Y56" i="3" s="1"/>
  <c r="X57" i="3"/>
  <c r="Y57" i="3" s="1"/>
  <c r="X58" i="3"/>
  <c r="Y58" i="3" s="1"/>
  <c r="X59" i="3"/>
  <c r="Y59" i="3" s="1"/>
  <c r="X60" i="3"/>
  <c r="Y60" i="3" s="1"/>
  <c r="X61" i="3"/>
  <c r="Y61" i="3" s="1"/>
  <c r="X62" i="3"/>
  <c r="Y62" i="3" s="1"/>
  <c r="X63" i="3"/>
  <c r="Y63" i="3" s="1"/>
  <c r="X64" i="3"/>
  <c r="Y64" i="3" s="1"/>
  <c r="X65" i="3"/>
  <c r="Y65" i="3" s="1"/>
  <c r="X66" i="3"/>
  <c r="Y66" i="3" s="1"/>
  <c r="X67" i="3"/>
  <c r="Y67" i="3" s="1"/>
  <c r="X68" i="3"/>
  <c r="Y68" i="3" s="1"/>
  <c r="X69" i="3"/>
  <c r="Y69" i="3" s="1"/>
  <c r="X70" i="3"/>
  <c r="Y70" i="3" s="1"/>
  <c r="X71" i="3"/>
  <c r="Y71" i="3" s="1"/>
  <c r="X72" i="3"/>
  <c r="Y72" i="3" s="1"/>
  <c r="X73" i="3"/>
  <c r="Y73" i="3" s="1"/>
  <c r="X74" i="3"/>
  <c r="Y74" i="3" s="1"/>
  <c r="X75" i="3"/>
  <c r="Y75" i="3" s="1"/>
  <c r="X76" i="3"/>
  <c r="Y76" i="3" s="1"/>
  <c r="X77" i="3"/>
  <c r="Y77" i="3" s="1"/>
  <c r="X78" i="3"/>
  <c r="Y78" i="3" s="1"/>
  <c r="X79" i="3"/>
  <c r="Y79" i="3" s="1"/>
  <c r="X80" i="3"/>
  <c r="Y80" i="3" s="1"/>
  <c r="X81" i="3"/>
  <c r="Y81" i="3" s="1"/>
  <c r="X82" i="3"/>
  <c r="Y82" i="3" s="1"/>
  <c r="X83" i="3"/>
  <c r="Y83" i="3" s="1"/>
  <c r="X84" i="3"/>
  <c r="Y84" i="3" s="1"/>
  <c r="X85" i="3"/>
  <c r="Y85" i="3" s="1"/>
  <c r="X86" i="3"/>
  <c r="Y86" i="3" s="1"/>
  <c r="X87" i="3"/>
  <c r="Y87" i="3" s="1"/>
  <c r="X88" i="3"/>
  <c r="Y88" i="3" s="1"/>
  <c r="X89" i="3"/>
  <c r="Y89" i="3" s="1"/>
  <c r="X90" i="3"/>
  <c r="Y90" i="3" s="1"/>
  <c r="X91" i="3"/>
  <c r="Y91" i="3" s="1"/>
  <c r="X92" i="3"/>
  <c r="Y92" i="3" s="1"/>
  <c r="X93" i="3"/>
  <c r="Y93" i="3" s="1"/>
  <c r="X94" i="3"/>
  <c r="Y94" i="3" s="1"/>
  <c r="X95" i="3"/>
  <c r="Y95" i="3" s="1"/>
  <c r="X96" i="3"/>
  <c r="Y96" i="3" s="1"/>
  <c r="X97" i="3"/>
  <c r="Y97" i="3" s="1"/>
  <c r="X98" i="3"/>
  <c r="Y98" i="3" s="1"/>
  <c r="X99" i="3"/>
  <c r="Y99" i="3" s="1"/>
  <c r="X100" i="3"/>
  <c r="Y100" i="3" s="1"/>
  <c r="X101" i="3"/>
  <c r="Y101" i="3" s="1"/>
  <c r="X102" i="3"/>
  <c r="Y102" i="3" s="1"/>
  <c r="X103" i="3"/>
  <c r="Y103" i="3" s="1"/>
  <c r="X104" i="3"/>
  <c r="Y104" i="3" s="1"/>
  <c r="X105" i="3"/>
  <c r="Y105" i="3" s="1"/>
  <c r="X106" i="3"/>
  <c r="Y106" i="3" s="1"/>
  <c r="X107" i="3"/>
  <c r="Y107" i="3" s="1"/>
  <c r="X108" i="3"/>
  <c r="Y108" i="3" s="1"/>
  <c r="X109" i="3"/>
  <c r="Y109" i="3" s="1"/>
  <c r="X110" i="3"/>
  <c r="Y110" i="3" s="1"/>
  <c r="X111" i="3"/>
  <c r="Y111" i="3" s="1"/>
  <c r="X112" i="3"/>
  <c r="Y112" i="3" s="1"/>
  <c r="X113" i="3"/>
  <c r="Y113" i="3" s="1"/>
  <c r="X114" i="3"/>
  <c r="Y114" i="3" s="1"/>
  <c r="X115" i="3"/>
  <c r="Y115" i="3" s="1"/>
  <c r="X116" i="3"/>
  <c r="Y116" i="3" s="1"/>
  <c r="X117" i="3"/>
  <c r="Y117" i="3" s="1"/>
  <c r="X118" i="3"/>
  <c r="Y118" i="3" s="1"/>
  <c r="X119" i="3"/>
  <c r="Y119" i="3" s="1"/>
  <c r="X120" i="3"/>
  <c r="Y120" i="3" s="1"/>
  <c r="X121" i="3"/>
  <c r="Y121" i="3" s="1"/>
  <c r="X122" i="3"/>
  <c r="Y122" i="3" s="1"/>
  <c r="X123" i="3"/>
  <c r="Y123" i="3" s="1"/>
  <c r="X124" i="3"/>
  <c r="Y124" i="3" s="1"/>
  <c r="X125" i="3"/>
  <c r="Y125" i="3" s="1"/>
  <c r="X126" i="3"/>
  <c r="Y126" i="3" s="1"/>
  <c r="X127" i="3"/>
  <c r="Y127" i="3" s="1"/>
  <c r="X128" i="3"/>
  <c r="Y128" i="3" s="1"/>
  <c r="X129" i="3"/>
  <c r="Y129" i="3" s="1"/>
  <c r="X130" i="3"/>
  <c r="Y130" i="3" s="1"/>
  <c r="X131" i="3"/>
  <c r="Y131" i="3" s="1"/>
  <c r="X132" i="3"/>
  <c r="Y132" i="3" s="1"/>
  <c r="X133" i="3"/>
  <c r="Y133" i="3" s="1"/>
  <c r="X134" i="3"/>
  <c r="Y134" i="3" s="1"/>
  <c r="X135" i="3"/>
  <c r="Y135" i="3" s="1"/>
  <c r="X136" i="3"/>
  <c r="Y136" i="3" s="1"/>
  <c r="X137" i="3"/>
  <c r="Y137" i="3" s="1"/>
  <c r="X138" i="3"/>
  <c r="Y138" i="3" s="1"/>
  <c r="X139" i="3"/>
  <c r="Y139" i="3" s="1"/>
  <c r="X140" i="3"/>
  <c r="Y140" i="3" s="1"/>
  <c r="X141" i="3"/>
  <c r="Y141" i="3" s="1"/>
  <c r="X142" i="3"/>
  <c r="Y142" i="3" s="1"/>
  <c r="X143" i="3"/>
  <c r="Y143" i="3" s="1"/>
  <c r="X144" i="3"/>
  <c r="Y144" i="3" s="1"/>
  <c r="X145" i="3"/>
  <c r="Y145" i="3" s="1"/>
  <c r="X146" i="3"/>
  <c r="Y146" i="3" s="1"/>
  <c r="X147" i="3"/>
  <c r="Y147" i="3" s="1"/>
  <c r="X148" i="3"/>
  <c r="Y148" i="3" s="1"/>
  <c r="X149" i="3"/>
  <c r="Y149" i="3" s="1"/>
  <c r="X150" i="3"/>
  <c r="Y150" i="3" s="1"/>
  <c r="X151" i="3"/>
  <c r="Y151" i="3" s="1"/>
  <c r="X152" i="3"/>
  <c r="Y152" i="3" s="1"/>
  <c r="X153" i="3"/>
  <c r="Y153" i="3" s="1"/>
  <c r="X154" i="3"/>
  <c r="Y154" i="3" s="1"/>
  <c r="X155" i="3"/>
  <c r="Y155" i="3" s="1"/>
  <c r="X156" i="3"/>
  <c r="Y156" i="3" s="1"/>
  <c r="X157" i="3"/>
  <c r="Y157" i="3" s="1"/>
  <c r="X158" i="3"/>
  <c r="Y158" i="3" s="1"/>
  <c r="X159" i="3"/>
  <c r="Y159" i="3" s="1"/>
  <c r="X160" i="3"/>
  <c r="Y160" i="3" s="1"/>
  <c r="X161" i="3"/>
  <c r="Y161" i="3" s="1"/>
  <c r="X162" i="3"/>
  <c r="Y162" i="3" s="1"/>
  <c r="X163" i="3"/>
  <c r="Y163" i="3" s="1"/>
  <c r="X164" i="3"/>
  <c r="Y164" i="3" s="1"/>
  <c r="X165" i="3"/>
  <c r="Y165" i="3" s="1"/>
  <c r="X166" i="3"/>
  <c r="Y166" i="3" s="1"/>
  <c r="X167" i="3"/>
  <c r="Y167" i="3" s="1"/>
  <c r="X168" i="3"/>
  <c r="Y168" i="3" s="1"/>
  <c r="X169" i="3"/>
  <c r="Y169" i="3" s="1"/>
  <c r="X170" i="3"/>
  <c r="Y170" i="3" s="1"/>
  <c r="X171" i="3"/>
  <c r="Y171" i="3" s="1"/>
  <c r="X172" i="3"/>
  <c r="Y172" i="3" s="1"/>
  <c r="X173" i="3"/>
  <c r="Y173" i="3" s="1"/>
  <c r="X174" i="3"/>
  <c r="Y174" i="3" s="1"/>
  <c r="X175" i="3"/>
  <c r="Y175" i="3" s="1"/>
  <c r="X176" i="3"/>
  <c r="Y176" i="3" s="1"/>
  <c r="X177" i="3"/>
  <c r="Y177" i="3" s="1"/>
  <c r="X178" i="3"/>
  <c r="Y178" i="3" s="1"/>
  <c r="X179" i="3"/>
  <c r="Y179" i="3" s="1"/>
  <c r="X180" i="3"/>
  <c r="Y180" i="3" s="1"/>
  <c r="X181" i="3"/>
  <c r="Y181" i="3" s="1"/>
  <c r="X182" i="3"/>
  <c r="Y182" i="3" s="1"/>
  <c r="X183" i="3"/>
  <c r="Y183" i="3" s="1"/>
  <c r="X184" i="3"/>
  <c r="Y184" i="3" s="1"/>
  <c r="X185" i="3"/>
  <c r="Y185" i="3" s="1"/>
  <c r="X186" i="3"/>
  <c r="Y186" i="3" s="1"/>
  <c r="X187" i="3"/>
  <c r="Y187" i="3" s="1"/>
  <c r="X188" i="3"/>
  <c r="Y188" i="3" s="1"/>
  <c r="X189" i="3"/>
  <c r="Y189" i="3" s="1"/>
  <c r="X190" i="3"/>
  <c r="Y190" i="3" s="1"/>
  <c r="X191" i="3"/>
  <c r="Y191" i="3" s="1"/>
  <c r="X192" i="3"/>
  <c r="Y192" i="3" s="1"/>
  <c r="X193" i="3"/>
  <c r="Y193" i="3" s="1"/>
  <c r="X194" i="3"/>
  <c r="Y194" i="3" s="1"/>
  <c r="X195" i="3"/>
  <c r="Y195" i="3" s="1"/>
  <c r="X196" i="3"/>
  <c r="Y196" i="3" s="1"/>
  <c r="X197" i="3"/>
  <c r="Y197" i="3" s="1"/>
  <c r="X198" i="3"/>
  <c r="Y198" i="3" s="1"/>
  <c r="X199" i="3"/>
  <c r="Y199" i="3" s="1"/>
  <c r="X200" i="3"/>
  <c r="Y200" i="3" s="1"/>
  <c r="X201" i="3"/>
  <c r="Y201" i="3" s="1"/>
  <c r="X202" i="3"/>
  <c r="Y202" i="3" s="1"/>
  <c r="X203" i="3"/>
  <c r="Y203" i="3" s="1"/>
  <c r="X204" i="3"/>
  <c r="Y204" i="3" s="1"/>
  <c r="X205" i="3"/>
  <c r="Y205" i="3" s="1"/>
  <c r="X206" i="3"/>
  <c r="Y206" i="3" s="1"/>
  <c r="X207" i="3"/>
  <c r="Y207" i="3" s="1"/>
  <c r="X208" i="3"/>
  <c r="Y208" i="3" s="1"/>
  <c r="X209" i="3"/>
  <c r="Y209" i="3" s="1"/>
  <c r="X210" i="3"/>
  <c r="Y210" i="3" s="1"/>
  <c r="X211" i="3"/>
  <c r="Y211" i="3" s="1"/>
  <c r="X212" i="3"/>
  <c r="Y212" i="3" s="1"/>
  <c r="X213" i="3"/>
  <c r="Y213" i="3" s="1"/>
  <c r="X214" i="3"/>
  <c r="Y214" i="3" s="1"/>
  <c r="X215" i="3"/>
  <c r="Y215" i="3" s="1"/>
  <c r="X216" i="3"/>
  <c r="Y216" i="3" s="1"/>
  <c r="X217" i="3"/>
  <c r="Y217" i="3" s="1"/>
  <c r="X218" i="3"/>
  <c r="Y218" i="3" s="1"/>
  <c r="X219" i="3"/>
  <c r="Y219" i="3" s="1"/>
  <c r="X220" i="3"/>
  <c r="Y220" i="3" s="1"/>
  <c r="X221" i="3"/>
  <c r="Y221" i="3" s="1"/>
  <c r="X222" i="3"/>
  <c r="Y222" i="3" s="1"/>
  <c r="X223" i="3"/>
  <c r="Y223" i="3" s="1"/>
  <c r="X224" i="3"/>
  <c r="Y224" i="3" s="1"/>
  <c r="X225" i="3"/>
  <c r="Y225" i="3" s="1"/>
  <c r="X226" i="3"/>
  <c r="Y226" i="3" s="1"/>
  <c r="X227" i="3"/>
  <c r="Y227" i="3" s="1"/>
  <c r="X228" i="3"/>
  <c r="Y228" i="3" s="1"/>
  <c r="X229" i="3"/>
  <c r="Y229" i="3" s="1"/>
  <c r="X230" i="3"/>
  <c r="Y230" i="3" s="1"/>
  <c r="X231" i="3"/>
  <c r="Y231" i="3" s="1"/>
  <c r="X232" i="3"/>
  <c r="Y232" i="3" s="1"/>
  <c r="X233" i="3"/>
  <c r="Y233" i="3" s="1"/>
  <c r="X234" i="3"/>
  <c r="Y234" i="3" s="1"/>
  <c r="X235" i="3"/>
  <c r="Y235" i="3" s="1"/>
  <c r="X236" i="3"/>
  <c r="Y236" i="3" s="1"/>
  <c r="X237" i="3"/>
  <c r="Y237" i="3" s="1"/>
  <c r="X238" i="3"/>
  <c r="Y238" i="3" s="1"/>
  <c r="X239" i="3"/>
  <c r="Y239" i="3" s="1"/>
  <c r="X240" i="3"/>
  <c r="Y240" i="3" s="1"/>
  <c r="X241" i="3"/>
  <c r="Y241" i="3" s="1"/>
  <c r="X242" i="3"/>
  <c r="Y242" i="3" s="1"/>
  <c r="X243" i="3"/>
  <c r="Y243" i="3" s="1"/>
  <c r="X244" i="3"/>
  <c r="Y244" i="3" s="1"/>
  <c r="X245" i="3"/>
  <c r="Y245" i="3" s="1"/>
  <c r="X246" i="3"/>
  <c r="Y246" i="3" s="1"/>
  <c r="X247" i="3"/>
  <c r="Y247" i="3" s="1"/>
  <c r="X248" i="3"/>
  <c r="Y248" i="3" s="1"/>
  <c r="X249" i="3"/>
  <c r="Y249" i="3" s="1"/>
  <c r="X250" i="3"/>
  <c r="Y250" i="3" s="1"/>
  <c r="X251" i="3"/>
  <c r="Y251" i="3" s="1"/>
  <c r="X252" i="3"/>
  <c r="Y252" i="3" s="1"/>
  <c r="X253" i="3"/>
  <c r="Y253" i="3" s="1"/>
  <c r="X254" i="3"/>
  <c r="Y254" i="3" s="1"/>
  <c r="X255" i="3"/>
  <c r="Y255" i="3" s="1"/>
  <c r="X256" i="3"/>
  <c r="Y256" i="3" s="1"/>
  <c r="X257" i="3"/>
  <c r="Y257" i="3" s="1"/>
  <c r="X258" i="3"/>
  <c r="Y258" i="3" s="1"/>
  <c r="X259" i="3"/>
  <c r="Y259" i="3" s="1"/>
  <c r="X260" i="3"/>
  <c r="Y260" i="3" s="1"/>
  <c r="X261" i="3"/>
  <c r="Y261" i="3" s="1"/>
  <c r="X262" i="3"/>
  <c r="Y262" i="3" s="1"/>
  <c r="X263" i="3"/>
  <c r="Y263" i="3" s="1"/>
  <c r="X264" i="3"/>
  <c r="Y264" i="3" s="1"/>
  <c r="X265" i="3"/>
  <c r="Y265" i="3" s="1"/>
  <c r="X266" i="3"/>
  <c r="Y266" i="3" s="1"/>
  <c r="X267" i="3"/>
  <c r="Y267" i="3" s="1"/>
  <c r="X268" i="3"/>
  <c r="Y268" i="3" s="1"/>
  <c r="X269" i="3"/>
  <c r="Y269" i="3" s="1"/>
  <c r="X270" i="3"/>
  <c r="Y270" i="3" s="1"/>
  <c r="X271" i="3"/>
  <c r="Y271" i="3" s="1"/>
  <c r="X272" i="3"/>
  <c r="Y272" i="3" s="1"/>
  <c r="X273" i="3"/>
  <c r="Y273" i="3" s="1"/>
  <c r="X274" i="3"/>
  <c r="Y274" i="3" s="1"/>
  <c r="X275" i="3"/>
  <c r="Y275" i="3" s="1"/>
  <c r="X276" i="3"/>
  <c r="Y276" i="3" s="1"/>
  <c r="X277" i="3"/>
  <c r="Y277" i="3" s="1"/>
  <c r="X278" i="3"/>
  <c r="Y278" i="3" s="1"/>
  <c r="X279" i="3"/>
  <c r="Y279" i="3" s="1"/>
  <c r="X280" i="3"/>
  <c r="Y280" i="3" s="1"/>
  <c r="X281" i="3"/>
  <c r="Y281" i="3" s="1"/>
  <c r="X282" i="3"/>
  <c r="Y282" i="3" s="1"/>
  <c r="X283" i="3"/>
  <c r="Y283" i="3" s="1"/>
  <c r="X284" i="3"/>
  <c r="Y284" i="3" s="1"/>
  <c r="X285" i="3"/>
  <c r="Y285" i="3" s="1"/>
  <c r="X286" i="3"/>
  <c r="Y286" i="3" s="1"/>
  <c r="X287" i="3"/>
  <c r="Y287" i="3" s="1"/>
  <c r="X288" i="3"/>
  <c r="Y288" i="3" s="1"/>
  <c r="X289" i="3"/>
  <c r="Y289" i="3" s="1"/>
  <c r="X290" i="3"/>
  <c r="Y290" i="3" s="1"/>
  <c r="X291" i="3"/>
  <c r="Y291" i="3" s="1"/>
  <c r="X292" i="3"/>
  <c r="Y292" i="3" s="1"/>
  <c r="X293" i="3"/>
  <c r="Y293" i="3" s="1"/>
  <c r="X294" i="3"/>
  <c r="Y294" i="3" s="1"/>
  <c r="X295" i="3"/>
  <c r="Y295" i="3" s="1"/>
  <c r="X296" i="3"/>
  <c r="Y296" i="3" s="1"/>
  <c r="X297" i="3"/>
  <c r="Y297" i="3" s="1"/>
  <c r="X298" i="3"/>
  <c r="Y298" i="3" s="1"/>
  <c r="X299" i="3"/>
  <c r="Y299" i="3" s="1"/>
  <c r="X300" i="3"/>
  <c r="Y300" i="3" s="1"/>
  <c r="X301" i="3"/>
  <c r="Y301" i="3" s="1"/>
  <c r="X302" i="3"/>
  <c r="Y302" i="3" s="1"/>
  <c r="X303" i="3"/>
  <c r="Y303" i="3" s="1"/>
  <c r="X304" i="3"/>
  <c r="Y304" i="3" s="1"/>
  <c r="X305" i="3"/>
  <c r="Y305" i="3" s="1"/>
  <c r="X306" i="3"/>
  <c r="Y306" i="3" s="1"/>
  <c r="X307" i="3"/>
  <c r="Y307" i="3" s="1"/>
  <c r="X308" i="3"/>
  <c r="Y308" i="3" s="1"/>
  <c r="X309" i="3"/>
  <c r="Y309" i="3" s="1"/>
  <c r="X310" i="3"/>
  <c r="Y310" i="3" s="1"/>
  <c r="X311" i="3"/>
  <c r="Y311" i="3" s="1"/>
  <c r="X312" i="3"/>
  <c r="Y312" i="3" s="1"/>
  <c r="X313" i="3"/>
  <c r="Y313" i="3" s="1"/>
  <c r="X314" i="3"/>
  <c r="Y314" i="3" s="1"/>
  <c r="X315" i="3"/>
  <c r="Y315" i="3" s="1"/>
  <c r="X316" i="3"/>
  <c r="Y316" i="3" s="1"/>
  <c r="X317" i="3"/>
  <c r="Y317" i="3" s="1"/>
  <c r="X318" i="3"/>
  <c r="Y318" i="3" s="1"/>
  <c r="X319" i="3"/>
  <c r="Y319" i="3" s="1"/>
  <c r="X320" i="3"/>
  <c r="Y320" i="3" s="1"/>
  <c r="X321" i="3"/>
  <c r="Y321" i="3" s="1"/>
  <c r="X322" i="3"/>
  <c r="Y322" i="3" s="1"/>
  <c r="X323" i="3"/>
  <c r="Y323" i="3" s="1"/>
  <c r="X324" i="3"/>
  <c r="Y324" i="3" s="1"/>
  <c r="X325" i="3"/>
  <c r="Y325" i="3" s="1"/>
  <c r="X326" i="3"/>
  <c r="Y326" i="3" s="1"/>
  <c r="X327" i="3"/>
  <c r="Y327" i="3" s="1"/>
  <c r="X328" i="3"/>
  <c r="Y328" i="3" s="1"/>
  <c r="X329" i="3"/>
  <c r="Y329" i="3" s="1"/>
  <c r="X330" i="3"/>
  <c r="Y330" i="3" s="1"/>
  <c r="X331" i="3"/>
  <c r="Y331" i="3" s="1"/>
  <c r="X332" i="3"/>
  <c r="Y332" i="3" s="1"/>
  <c r="X333" i="3"/>
  <c r="Y333" i="3" s="1"/>
  <c r="X334" i="3"/>
  <c r="Y334" i="3" s="1"/>
  <c r="X335" i="3"/>
  <c r="Y335" i="3" s="1"/>
  <c r="X336" i="3"/>
  <c r="Y336" i="3" s="1"/>
  <c r="X337" i="3"/>
  <c r="Y337" i="3" s="1"/>
  <c r="X338" i="3"/>
  <c r="Y338" i="3" s="1"/>
  <c r="X339" i="3"/>
  <c r="Y339" i="3" s="1"/>
  <c r="X340" i="3"/>
  <c r="Y340" i="3" s="1"/>
  <c r="X341" i="3"/>
  <c r="Y341" i="3" s="1"/>
  <c r="X342" i="3"/>
  <c r="Y342" i="3" s="1"/>
  <c r="X343" i="3"/>
  <c r="Y343" i="3" s="1"/>
  <c r="X344" i="3"/>
  <c r="Y344" i="3" s="1"/>
  <c r="X345" i="3"/>
  <c r="Y345" i="3" s="1"/>
  <c r="X346" i="3"/>
  <c r="Y346" i="3" s="1"/>
  <c r="X347" i="3"/>
  <c r="Y347" i="3" s="1"/>
  <c r="X348" i="3"/>
  <c r="Y348" i="3" s="1"/>
  <c r="X349" i="3"/>
  <c r="Y349" i="3" s="1"/>
  <c r="X350" i="3"/>
  <c r="Y350" i="3" s="1"/>
  <c r="X351" i="3"/>
  <c r="Y351" i="3" s="1"/>
  <c r="X352" i="3"/>
  <c r="Y352" i="3" s="1"/>
  <c r="X353" i="3"/>
  <c r="Y353" i="3" s="1"/>
  <c r="X354" i="3"/>
  <c r="Y354" i="3" s="1"/>
  <c r="X355" i="3"/>
  <c r="Y355" i="3" s="1"/>
  <c r="X356" i="3"/>
  <c r="Y356" i="3" s="1"/>
  <c r="X357" i="3"/>
  <c r="Y357" i="3" s="1"/>
  <c r="X358" i="3"/>
  <c r="Y358" i="3" s="1"/>
  <c r="X359" i="3"/>
  <c r="Y359" i="3" s="1"/>
  <c r="X360" i="3"/>
  <c r="Y360" i="3" s="1"/>
  <c r="X361" i="3"/>
  <c r="Y361" i="3" s="1"/>
  <c r="X362" i="3"/>
  <c r="Y362" i="3" s="1"/>
  <c r="X363" i="3"/>
  <c r="Y363" i="3" s="1"/>
  <c r="X364" i="3"/>
  <c r="Y364" i="3" s="1"/>
  <c r="X365" i="3"/>
  <c r="Y365" i="3" s="1"/>
  <c r="X366" i="3"/>
  <c r="Y366" i="3" s="1"/>
  <c r="X367" i="3"/>
  <c r="Y367" i="3" s="1"/>
  <c r="X368" i="3"/>
  <c r="Y368" i="3" s="1"/>
  <c r="X369" i="3"/>
  <c r="Y369" i="3" s="1"/>
  <c r="X370" i="3"/>
  <c r="Y370" i="3" s="1"/>
  <c r="X371" i="3"/>
  <c r="Y371" i="3" s="1"/>
  <c r="X372" i="3"/>
  <c r="Y372" i="3" s="1"/>
  <c r="X373" i="3"/>
  <c r="Y373" i="3" s="1"/>
  <c r="X374" i="3"/>
  <c r="Y374" i="3" s="1"/>
  <c r="X375" i="3"/>
  <c r="Y375" i="3" s="1"/>
  <c r="X376" i="3"/>
  <c r="Y376" i="3" s="1"/>
  <c r="X377" i="3"/>
  <c r="Y377" i="3" s="1"/>
  <c r="X378" i="3"/>
  <c r="Y378" i="3" s="1"/>
  <c r="X379" i="3"/>
  <c r="Y379" i="3" s="1"/>
  <c r="X380" i="3"/>
  <c r="Y380" i="3" s="1"/>
  <c r="X381" i="3"/>
  <c r="Y381" i="3" s="1"/>
  <c r="X382" i="3"/>
  <c r="Y382" i="3" s="1"/>
  <c r="X383" i="3"/>
  <c r="Y383" i="3" s="1"/>
  <c r="X384" i="3"/>
  <c r="Y384" i="3" s="1"/>
  <c r="X385" i="3"/>
  <c r="Y385" i="3" s="1"/>
  <c r="X386" i="3"/>
  <c r="Y386" i="3" s="1"/>
  <c r="X387" i="3"/>
  <c r="Y387" i="3" s="1"/>
  <c r="X388" i="3"/>
  <c r="Y388" i="3" s="1"/>
  <c r="X389" i="3"/>
  <c r="Y389" i="3" s="1"/>
  <c r="X390" i="3"/>
  <c r="Y390" i="3" s="1"/>
  <c r="X391" i="3"/>
  <c r="Y391" i="3" s="1"/>
  <c r="X392" i="3"/>
  <c r="Y392" i="3" s="1"/>
  <c r="X393" i="3"/>
  <c r="Y393" i="3" s="1"/>
  <c r="X394" i="3"/>
  <c r="Y394" i="3" s="1"/>
  <c r="X395" i="3"/>
  <c r="Y395" i="3" s="1"/>
  <c r="X396" i="3"/>
  <c r="Y396" i="3" s="1"/>
  <c r="X397" i="3"/>
  <c r="Y397" i="3" s="1"/>
  <c r="X398" i="3"/>
  <c r="Y398" i="3" s="1"/>
  <c r="X399" i="3"/>
  <c r="Y399" i="3" s="1"/>
  <c r="X400" i="3"/>
  <c r="Y400" i="3" s="1"/>
  <c r="X401" i="3"/>
  <c r="Y401" i="3" s="1"/>
  <c r="X402" i="3"/>
  <c r="Y402" i="3" s="1"/>
  <c r="X403" i="3"/>
  <c r="Y403" i="3" s="1"/>
  <c r="X404" i="3"/>
  <c r="Y404" i="3" s="1"/>
  <c r="X405" i="3"/>
  <c r="Y405" i="3" s="1"/>
  <c r="X406" i="3"/>
  <c r="Y406" i="3" s="1"/>
  <c r="X407" i="3"/>
  <c r="Y407" i="3" s="1"/>
  <c r="X408" i="3"/>
  <c r="Y408" i="3" s="1"/>
  <c r="X409" i="3"/>
  <c r="Y409" i="3" s="1"/>
  <c r="X410" i="3"/>
  <c r="Y410" i="3" s="1"/>
  <c r="X411" i="3"/>
  <c r="Y411" i="3" s="1"/>
  <c r="X412" i="3"/>
  <c r="Y412" i="3" s="1"/>
  <c r="X413" i="3"/>
  <c r="Y413" i="3" s="1"/>
  <c r="X414" i="3"/>
  <c r="Y414" i="3" s="1"/>
  <c r="X415" i="3"/>
  <c r="Y415" i="3" s="1"/>
  <c r="X416" i="3"/>
  <c r="Y416" i="3" s="1"/>
  <c r="X417" i="3"/>
  <c r="Y417" i="3" s="1"/>
  <c r="X418" i="3"/>
  <c r="Y418" i="3" s="1"/>
  <c r="X419" i="3"/>
  <c r="Y419" i="3" s="1"/>
  <c r="X420" i="3"/>
  <c r="Y420" i="3" s="1"/>
  <c r="X421" i="3"/>
  <c r="Y421" i="3" s="1"/>
  <c r="X422" i="3"/>
  <c r="Y422" i="3" s="1"/>
  <c r="X423" i="3"/>
  <c r="Y423" i="3" s="1"/>
  <c r="X424" i="3"/>
  <c r="Y424" i="3" s="1"/>
  <c r="X425" i="3"/>
  <c r="Y425" i="3" s="1"/>
  <c r="X426" i="3"/>
  <c r="Y426" i="3" s="1"/>
  <c r="X427" i="3"/>
  <c r="Y427" i="3" s="1"/>
  <c r="X428" i="3"/>
  <c r="Y428" i="3" s="1"/>
  <c r="X429" i="3"/>
  <c r="Y429" i="3" s="1"/>
  <c r="X430" i="3"/>
  <c r="Y430" i="3" s="1"/>
  <c r="X431" i="3"/>
  <c r="Y431" i="3" s="1"/>
  <c r="X432" i="3"/>
  <c r="Y432" i="3" s="1"/>
  <c r="X433" i="3"/>
  <c r="Y433" i="3" s="1"/>
  <c r="X434" i="3"/>
  <c r="Y434" i="3" s="1"/>
  <c r="X435" i="3"/>
  <c r="Y435" i="3" s="1"/>
  <c r="X436" i="3"/>
  <c r="Y436" i="3" s="1"/>
  <c r="X437" i="3"/>
  <c r="Y437" i="3" s="1"/>
  <c r="X438" i="3"/>
  <c r="Y438" i="3" s="1"/>
  <c r="X439" i="3"/>
  <c r="Y439" i="3" s="1"/>
  <c r="X440" i="3"/>
  <c r="Y440" i="3" s="1"/>
  <c r="X441" i="3"/>
  <c r="Y441" i="3" s="1"/>
  <c r="X442" i="3"/>
  <c r="Y442" i="3" s="1"/>
  <c r="X443" i="3"/>
  <c r="Y443" i="3" s="1"/>
  <c r="X444" i="3"/>
  <c r="Y444" i="3" s="1"/>
  <c r="X445" i="3"/>
  <c r="Y445" i="3" s="1"/>
  <c r="X446" i="3"/>
  <c r="Y446" i="3" s="1"/>
  <c r="X447" i="3"/>
  <c r="Y447" i="3" s="1"/>
  <c r="X448" i="3"/>
  <c r="Y448" i="3" s="1"/>
  <c r="X449" i="3"/>
  <c r="Y449" i="3" s="1"/>
  <c r="X450" i="3"/>
  <c r="Y450" i="3" s="1"/>
  <c r="X451" i="3"/>
  <c r="Y451" i="3" s="1"/>
  <c r="X452" i="3"/>
  <c r="Y452" i="3" s="1"/>
  <c r="X453" i="3"/>
  <c r="Y453" i="3" s="1"/>
  <c r="X454" i="3"/>
  <c r="Y454" i="3" s="1"/>
  <c r="X455" i="3"/>
  <c r="Y455" i="3" s="1"/>
  <c r="X456" i="3"/>
  <c r="Y456" i="3" s="1"/>
  <c r="X457" i="3"/>
  <c r="Y457" i="3" s="1"/>
  <c r="X458" i="3"/>
  <c r="Y458" i="3" s="1"/>
  <c r="X459" i="3"/>
  <c r="Y459" i="3" s="1"/>
  <c r="X460" i="3"/>
  <c r="Y460" i="3" s="1"/>
  <c r="X461" i="3"/>
  <c r="Y461" i="3" s="1"/>
  <c r="X462" i="3"/>
  <c r="Y462" i="3" s="1"/>
  <c r="X463" i="3"/>
  <c r="Y463" i="3" s="1"/>
  <c r="X464" i="3"/>
  <c r="Y464" i="3" s="1"/>
  <c r="X465" i="3"/>
  <c r="Y465" i="3" s="1"/>
  <c r="X466" i="3"/>
  <c r="Y466" i="3" s="1"/>
  <c r="X467" i="3"/>
  <c r="Y467" i="3" s="1"/>
  <c r="X468" i="3"/>
  <c r="Y468" i="3" s="1"/>
  <c r="X469" i="3"/>
  <c r="Y469" i="3" s="1"/>
  <c r="X470" i="3"/>
  <c r="Y470" i="3" s="1"/>
  <c r="X471" i="3"/>
  <c r="Y471" i="3" s="1"/>
  <c r="X472" i="3"/>
  <c r="Y472" i="3" s="1"/>
  <c r="X473" i="3"/>
  <c r="Y473" i="3" s="1"/>
  <c r="X474" i="3"/>
  <c r="Y474" i="3" s="1"/>
  <c r="X475" i="3"/>
  <c r="Y475" i="3" s="1"/>
  <c r="X476" i="3"/>
  <c r="Y476" i="3" s="1"/>
  <c r="X477" i="3"/>
  <c r="Y477" i="3" s="1"/>
  <c r="X478" i="3"/>
  <c r="Y478" i="3" s="1"/>
  <c r="X479" i="3"/>
  <c r="Y479" i="3" s="1"/>
  <c r="X480" i="3"/>
  <c r="Y480" i="3" s="1"/>
  <c r="X481" i="3"/>
  <c r="Y481" i="3" s="1"/>
  <c r="X482" i="3"/>
  <c r="Y482" i="3" s="1"/>
  <c r="X483" i="3"/>
  <c r="Y483" i="3" s="1"/>
  <c r="X484" i="3"/>
  <c r="Y484" i="3" s="1"/>
  <c r="X485" i="3"/>
  <c r="Y485" i="3" s="1"/>
  <c r="X486" i="3"/>
  <c r="Y486" i="3" s="1"/>
  <c r="X487" i="3"/>
  <c r="Y487" i="3" s="1"/>
  <c r="X488" i="3"/>
  <c r="Y488" i="3" s="1"/>
  <c r="X489" i="3"/>
  <c r="Y489" i="3" s="1"/>
  <c r="X490" i="3"/>
  <c r="Y490" i="3" s="1"/>
  <c r="X491" i="3"/>
  <c r="Y491" i="3" s="1"/>
  <c r="X492" i="3"/>
  <c r="Y492" i="3" s="1"/>
  <c r="X493" i="3"/>
  <c r="Y493" i="3" s="1"/>
  <c r="X494" i="3"/>
  <c r="Y494" i="3" s="1"/>
  <c r="X495" i="3"/>
  <c r="Y495" i="3" s="1"/>
  <c r="X2" i="3"/>
  <c r="Y2" i="3" s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2" i="3"/>
  <c r="D3" i="2"/>
  <c r="C3" i="2" s="1"/>
  <c r="D4" i="2"/>
  <c r="C4" i="2" s="1"/>
  <c r="D5" i="2"/>
  <c r="C5" i="2" s="1"/>
  <c r="D6" i="2"/>
  <c r="C6" i="2" s="1"/>
  <c r="D7" i="2"/>
  <c r="C7" i="2" s="1"/>
  <c r="D8" i="2"/>
  <c r="C8" i="2" s="1"/>
  <c r="D9" i="2"/>
  <c r="C9" i="2" s="1"/>
  <c r="D10" i="2"/>
  <c r="C10" i="2" s="1"/>
  <c r="D11" i="2"/>
  <c r="C11" i="2" s="1"/>
  <c r="D12" i="2"/>
  <c r="C12" i="2" s="1"/>
  <c r="D13" i="2"/>
  <c r="C13" i="2" s="1"/>
  <c r="D14" i="2"/>
  <c r="C14" i="2" s="1"/>
  <c r="D15" i="2"/>
  <c r="C15" i="2" s="1"/>
  <c r="D16" i="2"/>
  <c r="C16" i="2" s="1"/>
  <c r="D17" i="2"/>
  <c r="C17" i="2" s="1"/>
  <c r="D18" i="2"/>
  <c r="C18" i="2" s="1"/>
  <c r="D19" i="2"/>
  <c r="C19" i="2" s="1"/>
  <c r="D20" i="2"/>
  <c r="C20" i="2" s="1"/>
  <c r="D21" i="2"/>
  <c r="C21" i="2" s="1"/>
  <c r="D22" i="2"/>
  <c r="C22" i="2" s="1"/>
  <c r="D23" i="2"/>
  <c r="C23" i="2" s="1"/>
  <c r="D24" i="2"/>
  <c r="C24" i="2" s="1"/>
  <c r="D25" i="2"/>
  <c r="C25" i="2" s="1"/>
  <c r="D26" i="2"/>
  <c r="C26" i="2" s="1"/>
  <c r="D27" i="2"/>
  <c r="C27" i="2" s="1"/>
  <c r="D28" i="2"/>
  <c r="C28" i="2" s="1"/>
  <c r="D29" i="2"/>
  <c r="C29" i="2" s="1"/>
  <c r="D30" i="2"/>
  <c r="C30" i="2" s="1"/>
  <c r="D31" i="2"/>
  <c r="C31" i="2" s="1"/>
  <c r="D32" i="2"/>
  <c r="C32" i="2" s="1"/>
  <c r="D33" i="2"/>
  <c r="C33" i="2" s="1"/>
  <c r="D34" i="2"/>
  <c r="C34" i="2" s="1"/>
  <c r="D35" i="2"/>
  <c r="C35" i="2" s="1"/>
  <c r="D36" i="2"/>
  <c r="C36" i="2" s="1"/>
  <c r="D37" i="2"/>
  <c r="C37" i="2" s="1"/>
  <c r="D38" i="2"/>
  <c r="C38" i="2" s="1"/>
  <c r="D39" i="2"/>
  <c r="C39" i="2" s="1"/>
  <c r="D40" i="2"/>
  <c r="C40" i="2" s="1"/>
  <c r="D41" i="2"/>
  <c r="C41" i="2" s="1"/>
  <c r="D42" i="2"/>
  <c r="C42" i="2" s="1"/>
  <c r="D43" i="2"/>
  <c r="C43" i="2" s="1"/>
  <c r="D44" i="2"/>
  <c r="C44" i="2" s="1"/>
  <c r="D45" i="2"/>
  <c r="C45" i="2" s="1"/>
  <c r="D46" i="2"/>
  <c r="C46" i="2" s="1"/>
  <c r="D47" i="2"/>
  <c r="C47" i="2" s="1"/>
  <c r="D48" i="2"/>
  <c r="C48" i="2" s="1"/>
  <c r="D49" i="2"/>
  <c r="C49" i="2" s="1"/>
  <c r="D50" i="2"/>
  <c r="C50" i="2" s="1"/>
  <c r="D51" i="2"/>
  <c r="C51" i="2" s="1"/>
  <c r="D52" i="2"/>
  <c r="C52" i="2" s="1"/>
  <c r="D53" i="2"/>
  <c r="C53" i="2" s="1"/>
  <c r="D54" i="2"/>
  <c r="C54" i="2" s="1"/>
  <c r="D55" i="2"/>
  <c r="C55" i="2" s="1"/>
  <c r="D56" i="2"/>
  <c r="C56" i="2" s="1"/>
  <c r="D57" i="2"/>
  <c r="C57" i="2" s="1"/>
  <c r="D58" i="2"/>
  <c r="C58" i="2" s="1"/>
  <c r="D59" i="2"/>
  <c r="C59" i="2" s="1"/>
  <c r="D60" i="2"/>
  <c r="C60" i="2" s="1"/>
  <c r="D61" i="2"/>
  <c r="C61" i="2" s="1"/>
  <c r="D62" i="2"/>
  <c r="C62" i="2" s="1"/>
  <c r="D63" i="2"/>
  <c r="C63" i="2" s="1"/>
  <c r="D64" i="2"/>
  <c r="C64" i="2" s="1"/>
  <c r="D65" i="2"/>
  <c r="C65" i="2" s="1"/>
  <c r="D66" i="2"/>
  <c r="C66" i="2" s="1"/>
  <c r="D67" i="2"/>
  <c r="C67" i="2" s="1"/>
  <c r="D68" i="2"/>
  <c r="C68" i="2" s="1"/>
  <c r="D69" i="2"/>
  <c r="C69" i="2" s="1"/>
  <c r="D70" i="2"/>
  <c r="C70" i="2" s="1"/>
  <c r="D71" i="2"/>
  <c r="C71" i="2" s="1"/>
  <c r="D72" i="2"/>
  <c r="C72" i="2" s="1"/>
  <c r="D73" i="2"/>
  <c r="C73" i="2" s="1"/>
  <c r="D74" i="2"/>
  <c r="C74" i="2" s="1"/>
  <c r="D75" i="2"/>
  <c r="C75" i="2" s="1"/>
  <c r="D76" i="2"/>
  <c r="C76" i="2" s="1"/>
  <c r="D77" i="2"/>
  <c r="C77" i="2" s="1"/>
  <c r="D78" i="2"/>
  <c r="C78" i="2" s="1"/>
  <c r="D79" i="2"/>
  <c r="C79" i="2" s="1"/>
  <c r="D80" i="2"/>
  <c r="C80" i="2" s="1"/>
  <c r="D81" i="2"/>
  <c r="C81" i="2" s="1"/>
  <c r="D82" i="2"/>
  <c r="C82" i="2" s="1"/>
  <c r="D83" i="2"/>
  <c r="C83" i="2" s="1"/>
  <c r="D84" i="2"/>
  <c r="C84" i="2" s="1"/>
  <c r="D85" i="2"/>
  <c r="C85" i="2" s="1"/>
  <c r="D86" i="2"/>
  <c r="C86" i="2" s="1"/>
  <c r="D87" i="2"/>
  <c r="C87" i="2" s="1"/>
  <c r="D88" i="2"/>
  <c r="C88" i="2" s="1"/>
  <c r="D89" i="2"/>
  <c r="C89" i="2" s="1"/>
  <c r="D90" i="2"/>
  <c r="C90" i="2" s="1"/>
  <c r="D91" i="2"/>
  <c r="C91" i="2" s="1"/>
  <c r="D92" i="2"/>
  <c r="C92" i="2" s="1"/>
  <c r="D93" i="2"/>
  <c r="C93" i="2" s="1"/>
  <c r="D94" i="2"/>
  <c r="C94" i="2" s="1"/>
  <c r="D95" i="2"/>
  <c r="C95" i="2" s="1"/>
  <c r="D96" i="2"/>
  <c r="C96" i="2" s="1"/>
  <c r="D97" i="2"/>
  <c r="C97" i="2" s="1"/>
  <c r="D98" i="2"/>
  <c r="C98" i="2" s="1"/>
  <c r="D99" i="2"/>
  <c r="C99" i="2" s="1"/>
  <c r="D100" i="2"/>
  <c r="C100" i="2" s="1"/>
  <c r="D101" i="2"/>
  <c r="C101" i="2" s="1"/>
  <c r="D102" i="2"/>
  <c r="C102" i="2" s="1"/>
  <c r="D103" i="2"/>
  <c r="C103" i="2" s="1"/>
  <c r="D104" i="2"/>
  <c r="C104" i="2" s="1"/>
  <c r="D105" i="2"/>
  <c r="C105" i="2" s="1"/>
  <c r="D106" i="2"/>
  <c r="C106" i="2" s="1"/>
  <c r="D107" i="2"/>
  <c r="C107" i="2" s="1"/>
  <c r="D108" i="2"/>
  <c r="C108" i="2" s="1"/>
  <c r="D109" i="2"/>
  <c r="C109" i="2" s="1"/>
  <c r="D110" i="2"/>
  <c r="C110" i="2" s="1"/>
  <c r="D111" i="2"/>
  <c r="C111" i="2" s="1"/>
  <c r="D112" i="2"/>
  <c r="C112" i="2" s="1"/>
  <c r="D113" i="2"/>
  <c r="C113" i="2" s="1"/>
  <c r="D114" i="2"/>
  <c r="C114" i="2" s="1"/>
  <c r="D115" i="2"/>
  <c r="C115" i="2" s="1"/>
  <c r="D116" i="2"/>
  <c r="C116" i="2" s="1"/>
  <c r="D117" i="2"/>
  <c r="C117" i="2" s="1"/>
  <c r="D118" i="2"/>
  <c r="C118" i="2" s="1"/>
  <c r="D119" i="2"/>
  <c r="C119" i="2" s="1"/>
  <c r="D120" i="2"/>
  <c r="C120" i="2" s="1"/>
  <c r="D121" i="2"/>
  <c r="C121" i="2" s="1"/>
  <c r="D122" i="2"/>
  <c r="C122" i="2" s="1"/>
  <c r="D123" i="2"/>
  <c r="C123" i="2" s="1"/>
  <c r="D124" i="2"/>
  <c r="C124" i="2" s="1"/>
  <c r="D125" i="2"/>
  <c r="C125" i="2" s="1"/>
  <c r="D126" i="2"/>
  <c r="C126" i="2" s="1"/>
  <c r="D127" i="2"/>
  <c r="C127" i="2" s="1"/>
  <c r="D128" i="2"/>
  <c r="C128" i="2" s="1"/>
  <c r="D129" i="2"/>
  <c r="C129" i="2" s="1"/>
  <c r="D130" i="2"/>
  <c r="C130" i="2" s="1"/>
  <c r="D131" i="2"/>
  <c r="C131" i="2" s="1"/>
  <c r="D132" i="2"/>
  <c r="C132" i="2" s="1"/>
  <c r="D133" i="2"/>
  <c r="C133" i="2" s="1"/>
  <c r="D134" i="2"/>
  <c r="C134" i="2" s="1"/>
  <c r="D135" i="2"/>
  <c r="C135" i="2" s="1"/>
  <c r="D136" i="2"/>
  <c r="C136" i="2" s="1"/>
  <c r="D137" i="2"/>
  <c r="C137" i="2" s="1"/>
  <c r="D138" i="2"/>
  <c r="C138" i="2" s="1"/>
  <c r="D139" i="2"/>
  <c r="C139" i="2" s="1"/>
  <c r="D140" i="2"/>
  <c r="C140" i="2" s="1"/>
  <c r="D141" i="2"/>
  <c r="C141" i="2" s="1"/>
  <c r="D142" i="2"/>
  <c r="C142" i="2" s="1"/>
  <c r="D143" i="2"/>
  <c r="C143" i="2" s="1"/>
  <c r="D144" i="2"/>
  <c r="C144" i="2" s="1"/>
  <c r="D145" i="2"/>
  <c r="C145" i="2" s="1"/>
  <c r="D146" i="2"/>
  <c r="C146" i="2" s="1"/>
  <c r="D147" i="2"/>
  <c r="C147" i="2" s="1"/>
  <c r="D148" i="2"/>
  <c r="C148" i="2" s="1"/>
  <c r="D149" i="2"/>
  <c r="C149" i="2" s="1"/>
  <c r="D150" i="2"/>
  <c r="C150" i="2" s="1"/>
  <c r="D151" i="2"/>
  <c r="C151" i="2" s="1"/>
  <c r="D152" i="2"/>
  <c r="C152" i="2" s="1"/>
  <c r="D153" i="2"/>
  <c r="C153" i="2" s="1"/>
  <c r="D154" i="2"/>
  <c r="C154" i="2" s="1"/>
  <c r="D155" i="2"/>
  <c r="C155" i="2" s="1"/>
  <c r="D156" i="2"/>
  <c r="C156" i="2" s="1"/>
  <c r="D157" i="2"/>
  <c r="C157" i="2" s="1"/>
  <c r="D158" i="2"/>
  <c r="C158" i="2" s="1"/>
  <c r="D159" i="2"/>
  <c r="C159" i="2" s="1"/>
  <c r="D160" i="2"/>
  <c r="C160" i="2" s="1"/>
  <c r="D161" i="2"/>
  <c r="C161" i="2" s="1"/>
  <c r="D162" i="2"/>
  <c r="C162" i="2" s="1"/>
  <c r="D163" i="2"/>
  <c r="C163" i="2" s="1"/>
  <c r="D164" i="2"/>
  <c r="C164" i="2" s="1"/>
  <c r="D165" i="2"/>
  <c r="C165" i="2" s="1"/>
  <c r="D166" i="2"/>
  <c r="C166" i="2" s="1"/>
  <c r="D167" i="2"/>
  <c r="C167" i="2" s="1"/>
  <c r="D168" i="2"/>
  <c r="C168" i="2" s="1"/>
  <c r="D169" i="2"/>
  <c r="C169" i="2" s="1"/>
  <c r="D170" i="2"/>
  <c r="C170" i="2" s="1"/>
  <c r="D171" i="2"/>
  <c r="C171" i="2" s="1"/>
  <c r="D172" i="2"/>
  <c r="C172" i="2" s="1"/>
  <c r="D173" i="2"/>
  <c r="C173" i="2" s="1"/>
  <c r="D174" i="2"/>
  <c r="C174" i="2" s="1"/>
  <c r="D175" i="2"/>
  <c r="C175" i="2" s="1"/>
  <c r="D176" i="2"/>
  <c r="C176" i="2" s="1"/>
  <c r="D177" i="2"/>
  <c r="C177" i="2" s="1"/>
  <c r="D178" i="2"/>
  <c r="C178" i="2" s="1"/>
  <c r="D179" i="2"/>
  <c r="C179" i="2" s="1"/>
  <c r="D180" i="2"/>
  <c r="C180" i="2" s="1"/>
  <c r="D181" i="2"/>
  <c r="C181" i="2" s="1"/>
  <c r="D182" i="2"/>
  <c r="C182" i="2" s="1"/>
  <c r="D183" i="2"/>
  <c r="C183" i="2" s="1"/>
  <c r="D184" i="2"/>
  <c r="C184" i="2" s="1"/>
  <c r="D185" i="2"/>
  <c r="C185" i="2" s="1"/>
  <c r="D186" i="2"/>
  <c r="C186" i="2" s="1"/>
  <c r="D187" i="2"/>
  <c r="C187" i="2" s="1"/>
  <c r="D188" i="2"/>
  <c r="C188" i="2" s="1"/>
  <c r="D189" i="2"/>
  <c r="C189" i="2" s="1"/>
  <c r="D190" i="2"/>
  <c r="C190" i="2" s="1"/>
  <c r="D191" i="2"/>
  <c r="C191" i="2" s="1"/>
  <c r="D192" i="2"/>
  <c r="C192" i="2" s="1"/>
  <c r="D193" i="2"/>
  <c r="C193" i="2" s="1"/>
  <c r="D194" i="2"/>
  <c r="C194" i="2" s="1"/>
  <c r="D195" i="2"/>
  <c r="C195" i="2" s="1"/>
  <c r="D196" i="2"/>
  <c r="C196" i="2" s="1"/>
  <c r="D197" i="2"/>
  <c r="C197" i="2" s="1"/>
  <c r="D198" i="2"/>
  <c r="C198" i="2" s="1"/>
  <c r="D199" i="2"/>
  <c r="C199" i="2" s="1"/>
  <c r="D200" i="2"/>
  <c r="C200" i="2" s="1"/>
  <c r="D201" i="2"/>
  <c r="C201" i="2" s="1"/>
  <c r="D202" i="2"/>
  <c r="C202" i="2" s="1"/>
  <c r="D203" i="2"/>
  <c r="C203" i="2" s="1"/>
  <c r="D204" i="2"/>
  <c r="C204" i="2" s="1"/>
  <c r="D205" i="2"/>
  <c r="C205" i="2" s="1"/>
  <c r="D206" i="2"/>
  <c r="C206" i="2" s="1"/>
  <c r="D207" i="2"/>
  <c r="C207" i="2" s="1"/>
  <c r="D208" i="2"/>
  <c r="C208" i="2" s="1"/>
  <c r="D209" i="2"/>
  <c r="C209" i="2" s="1"/>
  <c r="D210" i="2"/>
  <c r="C210" i="2" s="1"/>
  <c r="D211" i="2"/>
  <c r="C211" i="2" s="1"/>
  <c r="D212" i="2"/>
  <c r="C212" i="2" s="1"/>
  <c r="D213" i="2"/>
  <c r="C213" i="2" s="1"/>
  <c r="D214" i="2"/>
  <c r="C214" i="2" s="1"/>
  <c r="D215" i="2"/>
  <c r="C215" i="2" s="1"/>
  <c r="D216" i="2"/>
  <c r="C216" i="2" s="1"/>
  <c r="D217" i="2"/>
  <c r="C217" i="2" s="1"/>
  <c r="D218" i="2"/>
  <c r="C218" i="2" s="1"/>
  <c r="D219" i="2"/>
  <c r="C219" i="2" s="1"/>
  <c r="D220" i="2"/>
  <c r="C220" i="2" s="1"/>
  <c r="D221" i="2"/>
  <c r="C221" i="2" s="1"/>
  <c r="D222" i="2"/>
  <c r="C222" i="2" s="1"/>
  <c r="D223" i="2"/>
  <c r="C223" i="2" s="1"/>
  <c r="D224" i="2"/>
  <c r="C224" i="2" s="1"/>
  <c r="D225" i="2"/>
  <c r="C225" i="2" s="1"/>
  <c r="D226" i="2"/>
  <c r="C226" i="2" s="1"/>
  <c r="D227" i="2"/>
  <c r="C227" i="2" s="1"/>
  <c r="D228" i="2"/>
  <c r="C228" i="2" s="1"/>
  <c r="D229" i="2"/>
  <c r="C229" i="2" s="1"/>
  <c r="D230" i="2"/>
  <c r="C230" i="2" s="1"/>
  <c r="D231" i="2"/>
  <c r="C231" i="2" s="1"/>
  <c r="D232" i="2"/>
  <c r="C232" i="2" s="1"/>
  <c r="D233" i="2"/>
  <c r="C233" i="2" s="1"/>
  <c r="D234" i="2"/>
  <c r="C234" i="2" s="1"/>
  <c r="D235" i="2"/>
  <c r="C235" i="2" s="1"/>
  <c r="D236" i="2"/>
  <c r="C236" i="2" s="1"/>
  <c r="D237" i="2"/>
  <c r="C237" i="2" s="1"/>
  <c r="D238" i="2"/>
  <c r="C238" i="2" s="1"/>
  <c r="D239" i="2"/>
  <c r="C239" i="2" s="1"/>
  <c r="D240" i="2"/>
  <c r="C240" i="2" s="1"/>
  <c r="D241" i="2"/>
  <c r="C241" i="2" s="1"/>
  <c r="D242" i="2"/>
  <c r="C242" i="2" s="1"/>
  <c r="D243" i="2"/>
  <c r="C243" i="2" s="1"/>
  <c r="D244" i="2"/>
  <c r="C244" i="2" s="1"/>
  <c r="D245" i="2"/>
  <c r="C245" i="2" s="1"/>
  <c r="D246" i="2"/>
  <c r="C246" i="2" s="1"/>
  <c r="D247" i="2"/>
  <c r="C247" i="2" s="1"/>
  <c r="D248" i="2"/>
  <c r="C248" i="2" s="1"/>
  <c r="D249" i="2"/>
  <c r="C249" i="2" s="1"/>
  <c r="D250" i="2"/>
  <c r="C250" i="2" s="1"/>
  <c r="D251" i="2"/>
  <c r="C251" i="2" s="1"/>
  <c r="D252" i="2"/>
  <c r="C252" i="2" s="1"/>
  <c r="D253" i="2"/>
  <c r="C253" i="2" s="1"/>
  <c r="D254" i="2"/>
  <c r="C254" i="2" s="1"/>
  <c r="D255" i="2"/>
  <c r="C255" i="2" s="1"/>
  <c r="D256" i="2"/>
  <c r="C256" i="2" s="1"/>
  <c r="D257" i="2"/>
  <c r="C257" i="2" s="1"/>
  <c r="D258" i="2"/>
  <c r="C258" i="2" s="1"/>
  <c r="D259" i="2"/>
  <c r="C259" i="2" s="1"/>
  <c r="D260" i="2"/>
  <c r="C260" i="2" s="1"/>
  <c r="D261" i="2"/>
  <c r="C261" i="2" s="1"/>
  <c r="D262" i="2"/>
  <c r="C262" i="2" s="1"/>
  <c r="D263" i="2"/>
  <c r="C263" i="2" s="1"/>
  <c r="D264" i="2"/>
  <c r="C264" i="2" s="1"/>
  <c r="D265" i="2"/>
  <c r="C265" i="2" s="1"/>
  <c r="D266" i="2"/>
  <c r="C266" i="2" s="1"/>
  <c r="D267" i="2"/>
  <c r="C267" i="2" s="1"/>
  <c r="D268" i="2"/>
  <c r="C268" i="2" s="1"/>
  <c r="D269" i="2"/>
  <c r="C269" i="2" s="1"/>
  <c r="D270" i="2"/>
  <c r="C270" i="2" s="1"/>
  <c r="D271" i="2"/>
  <c r="C271" i="2" s="1"/>
  <c r="D272" i="2"/>
  <c r="C272" i="2" s="1"/>
  <c r="D273" i="2"/>
  <c r="C273" i="2" s="1"/>
  <c r="D274" i="2"/>
  <c r="C274" i="2" s="1"/>
  <c r="D275" i="2"/>
  <c r="C275" i="2" s="1"/>
  <c r="D276" i="2"/>
  <c r="C276" i="2" s="1"/>
  <c r="D277" i="2"/>
  <c r="C277" i="2" s="1"/>
  <c r="D278" i="2"/>
  <c r="C278" i="2" s="1"/>
  <c r="D279" i="2"/>
  <c r="C279" i="2" s="1"/>
  <c r="D280" i="2"/>
  <c r="C280" i="2" s="1"/>
  <c r="D281" i="2"/>
  <c r="C281" i="2" s="1"/>
  <c r="D282" i="2"/>
  <c r="C282" i="2" s="1"/>
  <c r="D283" i="2"/>
  <c r="C283" i="2" s="1"/>
  <c r="D284" i="2"/>
  <c r="C284" i="2" s="1"/>
  <c r="D285" i="2"/>
  <c r="C285" i="2" s="1"/>
  <c r="D286" i="2"/>
  <c r="C286" i="2" s="1"/>
  <c r="D287" i="2"/>
  <c r="C287" i="2" s="1"/>
  <c r="D288" i="2"/>
  <c r="C288" i="2" s="1"/>
  <c r="D289" i="2"/>
  <c r="C289" i="2" s="1"/>
  <c r="D290" i="2"/>
  <c r="C290" i="2" s="1"/>
  <c r="D291" i="2"/>
  <c r="C291" i="2" s="1"/>
  <c r="D292" i="2"/>
  <c r="C292" i="2" s="1"/>
  <c r="D293" i="2"/>
  <c r="C293" i="2" s="1"/>
  <c r="D294" i="2"/>
  <c r="C294" i="2" s="1"/>
  <c r="D295" i="2"/>
  <c r="C295" i="2" s="1"/>
  <c r="D296" i="2"/>
  <c r="C296" i="2" s="1"/>
  <c r="D297" i="2"/>
  <c r="C297" i="2" s="1"/>
  <c r="D298" i="2"/>
  <c r="C298" i="2" s="1"/>
  <c r="D299" i="2"/>
  <c r="C299" i="2" s="1"/>
  <c r="D300" i="2"/>
  <c r="C300" i="2" s="1"/>
  <c r="D301" i="2"/>
  <c r="C301" i="2" s="1"/>
  <c r="D302" i="2"/>
  <c r="C302" i="2" s="1"/>
  <c r="D303" i="2"/>
  <c r="C303" i="2" s="1"/>
  <c r="D304" i="2"/>
  <c r="C304" i="2" s="1"/>
  <c r="D305" i="2"/>
  <c r="C305" i="2" s="1"/>
  <c r="D306" i="2"/>
  <c r="C306" i="2" s="1"/>
  <c r="D307" i="2"/>
  <c r="C307" i="2" s="1"/>
  <c r="D308" i="2"/>
  <c r="C308" i="2" s="1"/>
  <c r="D309" i="2"/>
  <c r="C309" i="2" s="1"/>
  <c r="D310" i="2"/>
  <c r="C310" i="2" s="1"/>
  <c r="D311" i="2"/>
  <c r="C311" i="2" s="1"/>
  <c r="D312" i="2"/>
  <c r="C312" i="2" s="1"/>
  <c r="D313" i="2"/>
  <c r="C313" i="2" s="1"/>
  <c r="D314" i="2"/>
  <c r="C314" i="2" s="1"/>
  <c r="D315" i="2"/>
  <c r="C315" i="2" s="1"/>
  <c r="D316" i="2"/>
  <c r="C316" i="2" s="1"/>
  <c r="D317" i="2"/>
  <c r="C317" i="2" s="1"/>
  <c r="D318" i="2"/>
  <c r="C318" i="2" s="1"/>
  <c r="D319" i="2"/>
  <c r="C319" i="2" s="1"/>
  <c r="D320" i="2"/>
  <c r="C320" i="2" s="1"/>
  <c r="D321" i="2"/>
  <c r="C321" i="2" s="1"/>
  <c r="D322" i="2"/>
  <c r="C322" i="2" s="1"/>
  <c r="D323" i="2"/>
  <c r="C323" i="2" s="1"/>
  <c r="D324" i="2"/>
  <c r="C324" i="2" s="1"/>
  <c r="D325" i="2"/>
  <c r="C325" i="2" s="1"/>
  <c r="D326" i="2"/>
  <c r="C326" i="2" s="1"/>
  <c r="D327" i="2"/>
  <c r="C327" i="2" s="1"/>
  <c r="D328" i="2"/>
  <c r="C328" i="2" s="1"/>
  <c r="D329" i="2"/>
  <c r="C329" i="2" s="1"/>
  <c r="D330" i="2"/>
  <c r="C330" i="2" s="1"/>
  <c r="D331" i="2"/>
  <c r="C331" i="2" s="1"/>
  <c r="D332" i="2"/>
  <c r="C332" i="2" s="1"/>
  <c r="D333" i="2"/>
  <c r="C333" i="2" s="1"/>
  <c r="D334" i="2"/>
  <c r="C334" i="2" s="1"/>
  <c r="D335" i="2"/>
  <c r="C335" i="2" s="1"/>
  <c r="D336" i="2"/>
  <c r="C336" i="2" s="1"/>
  <c r="D337" i="2"/>
  <c r="C337" i="2" s="1"/>
  <c r="D338" i="2"/>
  <c r="C338" i="2" s="1"/>
  <c r="D339" i="2"/>
  <c r="C339" i="2" s="1"/>
  <c r="D340" i="2"/>
  <c r="C340" i="2" s="1"/>
  <c r="D341" i="2"/>
  <c r="C341" i="2" s="1"/>
  <c r="D342" i="2"/>
  <c r="C342" i="2" s="1"/>
  <c r="D343" i="2"/>
  <c r="C343" i="2" s="1"/>
  <c r="D344" i="2"/>
  <c r="C344" i="2" s="1"/>
  <c r="D345" i="2"/>
  <c r="C345" i="2" s="1"/>
  <c r="D346" i="2"/>
  <c r="C346" i="2" s="1"/>
  <c r="D347" i="2"/>
  <c r="C347" i="2" s="1"/>
  <c r="D348" i="2"/>
  <c r="C348" i="2" s="1"/>
  <c r="D349" i="2"/>
  <c r="C349" i="2" s="1"/>
  <c r="D350" i="2"/>
  <c r="C350" i="2" s="1"/>
  <c r="D351" i="2"/>
  <c r="C351" i="2" s="1"/>
  <c r="D352" i="2"/>
  <c r="C352" i="2" s="1"/>
  <c r="D353" i="2"/>
  <c r="C353" i="2" s="1"/>
  <c r="D354" i="2"/>
  <c r="C354" i="2" s="1"/>
  <c r="D355" i="2"/>
  <c r="C355" i="2" s="1"/>
  <c r="D356" i="2"/>
  <c r="C356" i="2" s="1"/>
  <c r="D357" i="2"/>
  <c r="C357" i="2" s="1"/>
  <c r="D358" i="2"/>
  <c r="C358" i="2" s="1"/>
  <c r="D359" i="2"/>
  <c r="C359" i="2" s="1"/>
  <c r="D360" i="2"/>
  <c r="C360" i="2" s="1"/>
  <c r="D361" i="2"/>
  <c r="C361" i="2" s="1"/>
  <c r="D362" i="2"/>
  <c r="C362" i="2" s="1"/>
  <c r="D363" i="2"/>
  <c r="C363" i="2" s="1"/>
  <c r="D364" i="2"/>
  <c r="C364" i="2" s="1"/>
  <c r="D365" i="2"/>
  <c r="C365" i="2" s="1"/>
  <c r="D366" i="2"/>
  <c r="C366" i="2" s="1"/>
  <c r="D367" i="2"/>
  <c r="C367" i="2" s="1"/>
  <c r="D368" i="2"/>
  <c r="C368" i="2" s="1"/>
  <c r="D369" i="2"/>
  <c r="C369" i="2" s="1"/>
  <c r="D370" i="2"/>
  <c r="C370" i="2" s="1"/>
  <c r="D371" i="2"/>
  <c r="C371" i="2" s="1"/>
  <c r="D372" i="2"/>
  <c r="C372" i="2" s="1"/>
  <c r="D373" i="2"/>
  <c r="C373" i="2" s="1"/>
  <c r="D374" i="2"/>
  <c r="C374" i="2" s="1"/>
  <c r="D375" i="2"/>
  <c r="C375" i="2" s="1"/>
  <c r="D376" i="2"/>
  <c r="C376" i="2" s="1"/>
  <c r="D377" i="2"/>
  <c r="C377" i="2" s="1"/>
  <c r="D378" i="2"/>
  <c r="C378" i="2" s="1"/>
  <c r="D379" i="2"/>
  <c r="C379" i="2" s="1"/>
  <c r="D380" i="2"/>
  <c r="C380" i="2" s="1"/>
  <c r="D381" i="2"/>
  <c r="C381" i="2" s="1"/>
  <c r="D382" i="2"/>
  <c r="C382" i="2" s="1"/>
  <c r="D383" i="2"/>
  <c r="C383" i="2" s="1"/>
  <c r="D384" i="2"/>
  <c r="C384" i="2" s="1"/>
  <c r="D385" i="2"/>
  <c r="C385" i="2" s="1"/>
  <c r="D386" i="2"/>
  <c r="C386" i="2" s="1"/>
  <c r="D387" i="2"/>
  <c r="C387" i="2" s="1"/>
  <c r="D388" i="2"/>
  <c r="C388" i="2" s="1"/>
  <c r="D389" i="2"/>
  <c r="C389" i="2" s="1"/>
  <c r="D390" i="2"/>
  <c r="C390" i="2" s="1"/>
  <c r="D391" i="2"/>
  <c r="C391" i="2" s="1"/>
  <c r="D392" i="2"/>
  <c r="C392" i="2" s="1"/>
  <c r="D393" i="2"/>
  <c r="C393" i="2" s="1"/>
  <c r="D394" i="2"/>
  <c r="C394" i="2" s="1"/>
  <c r="D395" i="2"/>
  <c r="C395" i="2" s="1"/>
  <c r="D396" i="2"/>
  <c r="C396" i="2" s="1"/>
  <c r="D397" i="2"/>
  <c r="C397" i="2" s="1"/>
  <c r="D398" i="2"/>
  <c r="C398" i="2" s="1"/>
  <c r="D399" i="2"/>
  <c r="C399" i="2" s="1"/>
  <c r="D400" i="2"/>
  <c r="C400" i="2" s="1"/>
  <c r="D401" i="2"/>
  <c r="C401" i="2" s="1"/>
  <c r="D402" i="2"/>
  <c r="C402" i="2" s="1"/>
  <c r="D403" i="2"/>
  <c r="C403" i="2" s="1"/>
  <c r="D404" i="2"/>
  <c r="C404" i="2" s="1"/>
  <c r="D405" i="2"/>
  <c r="C405" i="2" s="1"/>
  <c r="D406" i="2"/>
  <c r="C406" i="2" s="1"/>
  <c r="D407" i="2"/>
  <c r="C407" i="2" s="1"/>
  <c r="D408" i="2"/>
  <c r="C408" i="2" s="1"/>
  <c r="D409" i="2"/>
  <c r="C409" i="2" s="1"/>
  <c r="D410" i="2"/>
  <c r="C410" i="2" s="1"/>
  <c r="D411" i="2"/>
  <c r="C411" i="2" s="1"/>
  <c r="D412" i="2"/>
  <c r="C412" i="2" s="1"/>
  <c r="D413" i="2"/>
  <c r="C413" i="2" s="1"/>
  <c r="D414" i="2"/>
  <c r="C414" i="2" s="1"/>
  <c r="D415" i="2"/>
  <c r="C415" i="2" s="1"/>
  <c r="D416" i="2"/>
  <c r="C416" i="2" s="1"/>
  <c r="D417" i="2"/>
  <c r="C417" i="2" s="1"/>
  <c r="D418" i="2"/>
  <c r="C418" i="2" s="1"/>
  <c r="D419" i="2"/>
  <c r="C419" i="2" s="1"/>
  <c r="D420" i="2"/>
  <c r="C420" i="2" s="1"/>
  <c r="D421" i="2"/>
  <c r="C421" i="2" s="1"/>
  <c r="D422" i="2"/>
  <c r="C422" i="2" s="1"/>
  <c r="D423" i="2"/>
  <c r="C423" i="2" s="1"/>
  <c r="D424" i="2"/>
  <c r="C424" i="2" s="1"/>
  <c r="D425" i="2"/>
  <c r="C425" i="2" s="1"/>
  <c r="D426" i="2"/>
  <c r="C426" i="2" s="1"/>
  <c r="D427" i="2"/>
  <c r="C427" i="2" s="1"/>
  <c r="D428" i="2"/>
  <c r="C428" i="2" s="1"/>
  <c r="D429" i="2"/>
  <c r="C429" i="2" s="1"/>
  <c r="D430" i="2"/>
  <c r="C430" i="2" s="1"/>
  <c r="D431" i="2"/>
  <c r="C431" i="2" s="1"/>
  <c r="D432" i="2"/>
  <c r="C432" i="2" s="1"/>
  <c r="D433" i="2"/>
  <c r="C433" i="2" s="1"/>
  <c r="D434" i="2"/>
  <c r="C434" i="2" s="1"/>
  <c r="D435" i="2"/>
  <c r="C435" i="2" s="1"/>
  <c r="D436" i="2"/>
  <c r="C436" i="2" s="1"/>
  <c r="D437" i="2"/>
  <c r="C437" i="2" s="1"/>
  <c r="D438" i="2"/>
  <c r="C438" i="2" s="1"/>
  <c r="D439" i="2"/>
  <c r="C439" i="2" s="1"/>
  <c r="D440" i="2"/>
  <c r="C440" i="2" s="1"/>
  <c r="D441" i="2"/>
  <c r="C441" i="2" s="1"/>
  <c r="D442" i="2"/>
  <c r="C442" i="2" s="1"/>
  <c r="D443" i="2"/>
  <c r="C443" i="2" s="1"/>
  <c r="D444" i="2"/>
  <c r="C444" i="2" s="1"/>
  <c r="D445" i="2"/>
  <c r="C445" i="2" s="1"/>
  <c r="D446" i="2"/>
  <c r="C446" i="2" s="1"/>
  <c r="D447" i="2"/>
  <c r="C447" i="2" s="1"/>
  <c r="D448" i="2"/>
  <c r="C448" i="2" s="1"/>
  <c r="D449" i="2"/>
  <c r="C449" i="2" s="1"/>
  <c r="D450" i="2"/>
  <c r="C450" i="2" s="1"/>
  <c r="D451" i="2"/>
  <c r="C451" i="2" s="1"/>
  <c r="D452" i="2"/>
  <c r="C452" i="2" s="1"/>
  <c r="D453" i="2"/>
  <c r="C453" i="2" s="1"/>
  <c r="D454" i="2"/>
  <c r="C454" i="2" s="1"/>
  <c r="D455" i="2"/>
  <c r="C455" i="2" s="1"/>
  <c r="D456" i="2"/>
  <c r="C456" i="2" s="1"/>
  <c r="D457" i="2"/>
  <c r="C457" i="2" s="1"/>
  <c r="D458" i="2"/>
  <c r="C458" i="2" s="1"/>
  <c r="D459" i="2"/>
  <c r="C459" i="2" s="1"/>
  <c r="D460" i="2"/>
  <c r="C460" i="2" s="1"/>
  <c r="D461" i="2"/>
  <c r="C461" i="2" s="1"/>
  <c r="D462" i="2"/>
  <c r="C462" i="2" s="1"/>
  <c r="D463" i="2"/>
  <c r="C463" i="2" s="1"/>
  <c r="D464" i="2"/>
  <c r="C464" i="2" s="1"/>
  <c r="D465" i="2"/>
  <c r="C465" i="2" s="1"/>
  <c r="D466" i="2"/>
  <c r="C466" i="2" s="1"/>
  <c r="D467" i="2"/>
  <c r="C467" i="2" s="1"/>
  <c r="D468" i="2"/>
  <c r="C468" i="2" s="1"/>
  <c r="D469" i="2"/>
  <c r="C469" i="2" s="1"/>
  <c r="D470" i="2"/>
  <c r="C470" i="2" s="1"/>
  <c r="D471" i="2"/>
  <c r="C471" i="2" s="1"/>
  <c r="D472" i="2"/>
  <c r="C472" i="2" s="1"/>
  <c r="D473" i="2"/>
  <c r="C473" i="2" s="1"/>
  <c r="D474" i="2"/>
  <c r="C474" i="2" s="1"/>
  <c r="D475" i="2"/>
  <c r="C475" i="2" s="1"/>
  <c r="D2" i="2"/>
  <c r="C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2" i="2"/>
  <c r="N439" i="3"/>
  <c r="N436" i="3" l="1"/>
  <c r="N432" i="3"/>
  <c r="N431" i="3"/>
  <c r="N430" i="3"/>
  <c r="N377" i="3"/>
  <c r="N357" i="3"/>
  <c r="N355" i="3"/>
  <c r="N353" i="3"/>
  <c r="N335" i="3"/>
  <c r="N320" i="3"/>
  <c r="N318" i="3"/>
  <c r="N316" i="3"/>
  <c r="N311" i="3"/>
  <c r="N299" i="3"/>
  <c r="N298" i="3"/>
  <c r="N277" i="3"/>
  <c r="N276" i="3"/>
  <c r="N275" i="3"/>
  <c r="N274" i="3"/>
  <c r="N250" i="3"/>
  <c r="N249" i="3"/>
  <c r="N247" i="3"/>
  <c r="N246" i="3"/>
  <c r="N245" i="3"/>
  <c r="N243" i="3"/>
  <c r="N236" i="3"/>
  <c r="N235" i="3"/>
  <c r="N230" i="3"/>
  <c r="N229" i="3"/>
  <c r="N225" i="3"/>
  <c r="N224" i="3"/>
  <c r="N210" i="3"/>
  <c r="N209" i="3"/>
  <c r="N191" i="3"/>
  <c r="N190" i="3"/>
  <c r="N189" i="3"/>
  <c r="N188" i="3"/>
  <c r="N187" i="3"/>
  <c r="N186" i="3"/>
  <c r="N185" i="3"/>
  <c r="N182" i="3"/>
  <c r="N179" i="3"/>
  <c r="N177" i="3"/>
  <c r="N176" i="3"/>
  <c r="N169" i="3"/>
  <c r="N168" i="3"/>
  <c r="N167" i="3"/>
  <c r="N143" i="3"/>
  <c r="N140" i="3"/>
  <c r="N52" i="3"/>
  <c r="N32" i="3"/>
  <c r="N22" i="3"/>
  <c r="N8" i="3"/>
  <c r="N7" i="3"/>
</calcChain>
</file>

<file path=xl/sharedStrings.xml><?xml version="1.0" encoding="utf-8"?>
<sst xmlns="http://schemas.openxmlformats.org/spreadsheetml/2006/main" count="6976" uniqueCount="1201">
  <si>
    <t>ADB Main table structure</t>
  </si>
  <si>
    <t>data type</t>
  </si>
  <si>
    <t>GEP_DATAID</t>
  </si>
  <si>
    <t>bigint</t>
  </si>
  <si>
    <t>UNIQUEID</t>
  </si>
  <si>
    <t>string</t>
  </si>
  <si>
    <t>INVOICE_DOCUMENT_TYPE</t>
  </si>
  <si>
    <t>INVOICE_POSTING_KEY</t>
  </si>
  <si>
    <t>INVOICE_DOCUMENT_NUMBER</t>
  </si>
  <si>
    <t>INVOICE_NUMBER</t>
  </si>
  <si>
    <t>INVOICE_LINE_NUMBER</t>
  </si>
  <si>
    <t>INVOICE_DISTRIBUTION_LINE_NUMBER</t>
  </si>
  <si>
    <t>INVOICE_NUMBER_2</t>
  </si>
  <si>
    <t>INVOICE_NUMBER_3</t>
  </si>
  <si>
    <t>INVOICE_VOUCHER_NUMBER</t>
  </si>
  <si>
    <t>INVOICE_VOUCHER_LINE_NUMBER</t>
  </si>
  <si>
    <t>INVOICE_JOURNAL_NUMBER</t>
  </si>
  <si>
    <t>INVOICE_LINE_TYPE</t>
  </si>
  <si>
    <t>INVOICE_PAYMENT_METHOD</t>
  </si>
  <si>
    <t>INVOICE_CREATION_DATE</t>
  </si>
  <si>
    <t>date</t>
  </si>
  <si>
    <t>INVOICE_RECEIPT_DATE</t>
  </si>
  <si>
    <t>INVOICE_PERIOD_ID</t>
  </si>
  <si>
    <t>INVOICE_POSTING_DATE</t>
  </si>
  <si>
    <t>INVOICE_ACCOUNTING_DATE</t>
  </si>
  <si>
    <t>INVOICE_PAID_DATE</t>
  </si>
  <si>
    <t>INVOICE_LINE_AMOUNT_NORMALIZED</t>
  </si>
  <si>
    <t>double</t>
  </si>
  <si>
    <t>INVOICE_LINE_AMOUNT_LOCAL</t>
  </si>
  <si>
    <t>INVOICE_LINE_AMOUNT_CURRENCY</t>
  </si>
  <si>
    <t>INVOICE_DEBIT_CREDIT_INDICATOR</t>
  </si>
  <si>
    <t>INVOICE_UNIT_PRICE_NORMALIZED</t>
  </si>
  <si>
    <t>INVOICE_UNIT_PRICE_IN_LOCAL_CURRENCY</t>
  </si>
  <si>
    <t>INVOICE_UNIT_PRICE_CURRENCY</t>
  </si>
  <si>
    <t>INVOICE_QUANTITY</t>
  </si>
  <si>
    <t>INVOICE_UOM</t>
  </si>
  <si>
    <t>INVOICE_LINE_DESCRIPTION</t>
  </si>
  <si>
    <t>INVOICE_LINE_DESCRIPTION_2</t>
  </si>
  <si>
    <t>INVOICE_CREATED_BY</t>
  </si>
  <si>
    <t>INVOICE_APPROVED_BY</t>
  </si>
  <si>
    <t>INVOICE_LANGUAGE_KEY</t>
  </si>
  <si>
    <t>INVOICE_STATUS</t>
  </si>
  <si>
    <t>INVOICE_TYPE</t>
  </si>
  <si>
    <t>SHIPPING_CODE</t>
  </si>
  <si>
    <t>SHIPPING_MODE_TYPE</t>
  </si>
  <si>
    <t>SHIPPING_TYPE</t>
  </si>
  <si>
    <t>INVOICE_DIRECT_INDIRECT_INDICATOR</t>
  </si>
  <si>
    <t>CAPEX_OPEX_INDICATOR</t>
  </si>
  <si>
    <t>DOMESTIC_INTERNALTIONAL_INDICATOR</t>
  </si>
  <si>
    <t>GEP_NORM_INVOICE_UNIT_PRICE_USD</t>
  </si>
  <si>
    <t>GEP_NORM_INVOICE_UNIT_PRICE_EUR</t>
  </si>
  <si>
    <t>GEP_NORM_INVOICE_QUANTITY</t>
  </si>
  <si>
    <t>GEP_NORM_INVOICE_UOM</t>
  </si>
  <si>
    <t>EXCH_MONTH</t>
  </si>
  <si>
    <t>EXCH_YEAR</t>
  </si>
  <si>
    <t>EXCH_RATE</t>
  </si>
  <si>
    <t>GEP_NORM_SPEND_USD</t>
  </si>
  <si>
    <t>GEP_NORM_SPEND_USD_WITHOUT_TAX</t>
  </si>
  <si>
    <t>GEP_NORM_SPEND_EUR</t>
  </si>
  <si>
    <t>GEP_NORM_SPEND_EUR_WITHOUT_TAX</t>
  </si>
  <si>
    <t>GEP_NORM_SPEND_GBP</t>
  </si>
  <si>
    <t>GEP_NORM_SPEND_AUD</t>
  </si>
  <si>
    <t>GEP_NORM_SPEND_CAD</t>
  </si>
  <si>
    <t>GEP_NORM_SPEND_CNY</t>
  </si>
  <si>
    <t>GEP_NORM_SPEND_JPY</t>
  </si>
  <si>
    <t>GEP_NORM_SPEND_CHF</t>
  </si>
  <si>
    <t>GEP_NORM_SPEND_MXN</t>
  </si>
  <si>
    <t>GEP_NORM_SPEND_NOK</t>
  </si>
  <si>
    <t>GEP_NORMALIZED_PO_UNIT_PRICE_USD</t>
  </si>
  <si>
    <t>GEP_NORMALIZED_PO_UNIT_PRICE_EUR</t>
  </si>
  <si>
    <t>GEP_NORM_DATE</t>
  </si>
  <si>
    <t>PACKAGE_EXECUTION_DATE</t>
  </si>
  <si>
    <t>timestamp</t>
  </si>
  <si>
    <t>GEP_SUPP_CLUSTER</t>
  </si>
  <si>
    <t>int</t>
  </si>
  <si>
    <t>GEP_CLN_CLUSTER</t>
  </si>
  <si>
    <t>GEP_BU_CLUSTER</t>
  </si>
  <si>
    <t>GEP_EXCLUDE</t>
  </si>
  <si>
    <t>boolean</t>
  </si>
  <si>
    <t>GEP_EXCLUSION_CRITERIA</t>
  </si>
  <si>
    <t>GEP_EXCLUSION_COMMENTS</t>
  </si>
  <si>
    <t>GEP_TRANSLATED_SUPP_NAME</t>
  </si>
  <si>
    <t>GEP_TRANSLATED_INVOICE_LINE_DESCRIPTION</t>
  </si>
  <si>
    <t>GEP_TRANSLATED_PO_DESCRIPTION</t>
  </si>
  <si>
    <t>GEP_TRANSLATED_MATERIAL_DESCRIPTION</t>
  </si>
  <si>
    <t>GEP_TRANSLATED_DESCRIPTION_2</t>
  </si>
  <si>
    <t>GEP_ACTUAL_PAYMENT_TERM_DAYS</t>
  </si>
  <si>
    <t>GEP_PO_AVG_UNIT_PRICE</t>
  </si>
  <si>
    <t>GEP_ONE_TIME_SUPP_FLAG</t>
  </si>
  <si>
    <t>GEP_ONE_ITEM_MULTI_SUPP_FLAG</t>
  </si>
  <si>
    <t>GEP_ONE_SUPP_MULTI_BU_FLAG</t>
  </si>
  <si>
    <t>GEP_ONE_SUPP_MULTI_PAYTERM_FLAG</t>
  </si>
  <si>
    <t>GEP_SUPP_SPEND_TOP_BUCKET_ID</t>
  </si>
  <si>
    <t>GEP_SUPP_SPEND_TOP_BUCKET</t>
  </si>
  <si>
    <t>GEP_SUPP_SPEND_BUCKET_ID</t>
  </si>
  <si>
    <t>GEP_SUPP_SPEND_BUCKET</t>
  </si>
  <si>
    <t>GEP_INV_SPEND_BUCKET_ID</t>
  </si>
  <si>
    <t>GEP_INV_SPEND_BUCKET</t>
  </si>
  <si>
    <t>GEP_PO_SPEND_BUCKET_ID</t>
  </si>
  <si>
    <t>GEP_PO_SPEND_BUCKET</t>
  </si>
  <si>
    <t>GEP_PAYTERM_BUCKET_ID</t>
  </si>
  <si>
    <t>GEP_PAYTERM_BUCKET</t>
  </si>
  <si>
    <t>GEP_TRANS_BUCKET_ID</t>
  </si>
  <si>
    <t>GEP_TRANS_BUCKET</t>
  </si>
  <si>
    <t>GEP_PRIORITY</t>
  </si>
  <si>
    <t>GEP_QA_FLAG_VNE</t>
  </si>
  <si>
    <t>GEP_QA_FLAG_CF</t>
  </si>
  <si>
    <t>GEP_QA_FLAG_OTH</t>
  </si>
  <si>
    <t>GEP_SLA_FLAG_VNE</t>
  </si>
  <si>
    <t>GEP_SLA_FLAG_CF</t>
  </si>
  <si>
    <t>GEP_AI_SOURCE_VNE</t>
  </si>
  <si>
    <t>GEP_AI_SOURCE_CF</t>
  </si>
  <si>
    <t>GEP_AI_CONFIDENCE_VNE</t>
  </si>
  <si>
    <t>GEP_AI_CONFIDENCE_CF</t>
  </si>
  <si>
    <t>GEP_AI_ALGO_VNE</t>
  </si>
  <si>
    <t>GEP_AI_ALGO_CF</t>
  </si>
  <si>
    <t>GEP_FEEDBACK_FLAG</t>
  </si>
  <si>
    <t>GEP_VNE_FEEDBACK_FLAG</t>
  </si>
  <si>
    <t>GEP_VNE_SOURCE</t>
  </si>
  <si>
    <t>GEP_CF_SOURCE</t>
  </si>
  <si>
    <t>GEP_CONTACT_CODE</t>
  </si>
  <si>
    <t>GEP_COMMENTS</t>
  </si>
  <si>
    <t>GEP_DUPLICATE_KEY_FLAG</t>
  </si>
  <si>
    <t>GEP_DUPLICATE_KEY_ID</t>
  </si>
  <si>
    <t>GEP_DUPLICATE_ALL_FLAG</t>
  </si>
  <si>
    <t>GEP_DUPLICATE_ALL_ID</t>
  </si>
  <si>
    <t>GEP_RULE_ID</t>
  </si>
  <si>
    <t>GEP_CF_STATUS_FLAG</t>
  </si>
  <si>
    <t>GEP_VNE_STATUS_FLAG</t>
  </si>
  <si>
    <t>GEP_CONFIDENCE_FLAG</t>
  </si>
  <si>
    <t>GEP_DELIVERY_STATUS</t>
  </si>
  <si>
    <t>GEP_CF_USER</t>
  </si>
  <si>
    <t>GEP_VNE_USER</t>
  </si>
  <si>
    <t>GEP_AI_DL_CATEGORY_L1</t>
  </si>
  <si>
    <t>GEP_AI_DL_CATEGORY_L2</t>
  </si>
  <si>
    <t>GEP_AI_DL_CATEGORY_L3</t>
  </si>
  <si>
    <t>GEP_AI_DL_CATEGORY_L4</t>
  </si>
  <si>
    <t>GEP_AI_DL_SUPPLIER_SIC_NAICS</t>
  </si>
  <si>
    <t>GEP_MANAGED_CATEGORY_FLAG</t>
  </si>
  <si>
    <t>GEP_SOURCING_SCOPE_FLAG</t>
  </si>
  <si>
    <t>GEP_SOLE_SOURCING_FLAG</t>
  </si>
  <si>
    <t>GEP_BUYING_CHANNEL</t>
  </si>
  <si>
    <t>GEP_PAYMENT_CHANNEL</t>
  </si>
  <si>
    <t>GEP_SOURCING_REGION</t>
  </si>
  <si>
    <t>GEP_PO_NON_PO_FLAG</t>
  </si>
  <si>
    <t>GEP_CONTRACT_FLAG</t>
  </si>
  <si>
    <t>GEP_CONFIDENTIAL_FLAG</t>
  </si>
  <si>
    <t>GEP_INTERCOMPANY_FLAG</t>
  </si>
  <si>
    <t>GEP_DISCONTINUED_FLAG</t>
  </si>
  <si>
    <t>GEP_CATEGORY_MANAGER_GLOBAL</t>
  </si>
  <si>
    <t>GEP_CATEGORY_MANAGER_REGION</t>
  </si>
  <si>
    <t>GEP_CATEGORY_MANAGER_LOCAL</t>
  </si>
  <si>
    <t>BUSINESS_DIVISION</t>
  </si>
  <si>
    <t>DEPARTMENT_CODE</t>
  </si>
  <si>
    <t>DEPARTMENT_DESCRIPTION</t>
  </si>
  <si>
    <t>BUSINESS_UNIT_CODE</t>
  </si>
  <si>
    <t>BUSINESS_UNIT_DESC</t>
  </si>
  <si>
    <t>BUSINESS_GROUP_DESC</t>
  </si>
  <si>
    <t>BUSINESS_GROUP_DESC_2</t>
  </si>
  <si>
    <t>BUSINESS_GROUP_DESC_3</t>
  </si>
  <si>
    <t>BUSINESS_GROUP_DESC_4</t>
  </si>
  <si>
    <t>BUSINESS_GROUP_DESC_5</t>
  </si>
  <si>
    <t>BUSINESS_GROUP_DESC_6</t>
  </si>
  <si>
    <t>GEP_NORM_BUSINESS_UNIT</t>
  </si>
  <si>
    <t>GEP_NORM_BU_LEVEL1</t>
  </si>
  <si>
    <t>GEP_NORM_BU_LEVEL2</t>
  </si>
  <si>
    <t>GEP_NORM_BU_LEVEL3</t>
  </si>
  <si>
    <t>GEP_NORM_BU_LEVEL4</t>
  </si>
  <si>
    <t>COMPANY_CODE</t>
  </si>
  <si>
    <t>COMPANY_NAME</t>
  </si>
  <si>
    <t>COMPANY_COUNTRY</t>
  </si>
  <si>
    <t>COMPANY_REGION</t>
  </si>
  <si>
    <t>GEP_NORM_COMPANY</t>
  </si>
  <si>
    <t>GEP_NORM_COMPANY_COUNTRY</t>
  </si>
  <si>
    <t>GEP_NORM_COMPANY_SUB_REGION</t>
  </si>
  <si>
    <t>GEP_NORM_COMPANY_REGION</t>
  </si>
  <si>
    <t>PLANT_TYPE</t>
  </si>
  <si>
    <t>PLANT_CODE</t>
  </si>
  <si>
    <t>PLANT_NAME</t>
  </si>
  <si>
    <t>PLANT_ADDRESS</t>
  </si>
  <si>
    <t>PLANT_CITY</t>
  </si>
  <si>
    <t>PLANT_STATE</t>
  </si>
  <si>
    <t>PLANT_ZIP_CODE</t>
  </si>
  <si>
    <t>PLANT_COUNTRY</t>
  </si>
  <si>
    <t>PLANT_REGION</t>
  </si>
  <si>
    <t>GEP_NORM_PLANT_NAME</t>
  </si>
  <si>
    <t>SUPPLIER_NUMBER</t>
  </si>
  <si>
    <t>SUPPLIER_NAME</t>
  </si>
  <si>
    <t>SUPPLIER_ADDRESS</t>
  </si>
  <si>
    <t>SUPPLIER_CITY</t>
  </si>
  <si>
    <t>SUPPLIER_ZIP_CODE</t>
  </si>
  <si>
    <t>SUPPLIER_STATE</t>
  </si>
  <si>
    <t>SUPPLIER_COUNTRY</t>
  </si>
  <si>
    <t>SUPPLIER_PAYTERM_CODE</t>
  </si>
  <si>
    <t>SUPPLIER_PAYTERM_DESC</t>
  </si>
  <si>
    <t>SUPPLIER_TYPE</t>
  </si>
  <si>
    <t>SUPPLIER_DIVERSITY_CODE</t>
  </si>
  <si>
    <t>SUPPLIER_DUNS_NUMBER</t>
  </si>
  <si>
    <t>SUPPLIER_ORIGIN_COUNTRY</t>
  </si>
  <si>
    <t>SUPPLIER_DUNS_SSI</t>
  </si>
  <si>
    <t>SUPPLIER_DUNS_SER</t>
  </si>
  <si>
    <t>SUPPLIER_DUNS_PAYDEX</t>
  </si>
  <si>
    <t>SUPPLIER_DUNS_GLOBAL_ULTIMATE_COMPANY_NAME</t>
  </si>
  <si>
    <t>SUPPLIER_DUNS_GLOBAL_ULTIMATE_COUNTRY</t>
  </si>
  <si>
    <t>SUPPLIER_PREFERRED_STATUS</t>
  </si>
  <si>
    <t>CUSTOMER_SUPPLIER_STATUS</t>
  </si>
  <si>
    <t>GEP_DELTAFLAG</t>
  </si>
  <si>
    <t>GEP_ENRICHFLAG</t>
  </si>
  <si>
    <t>GEP_NEW_VENDOR_FLAG</t>
  </si>
  <si>
    <t>GEP_NORM_SUPP_NUMBER</t>
  </si>
  <si>
    <t>GEP_NORM_SUPP_NAME</t>
  </si>
  <si>
    <t>GEP_ULT_PARENT</t>
  </si>
  <si>
    <t>GEP_NORM_SUPP_CITY</t>
  </si>
  <si>
    <t>GEP_NORM_SUPP_STATE</t>
  </si>
  <si>
    <t>GEP_NORM_SUPP_COUNTRY</t>
  </si>
  <si>
    <t>GEP_NORM_SUPP_SUB_REGION</t>
  </si>
  <si>
    <t>GEP_NORM_SUPP_REGION</t>
  </si>
  <si>
    <t>GEP_PREFERRED_SUPPLIER_STATUS</t>
  </si>
  <si>
    <t>GEP_CUSTOMER_SUPPLIER_STATUS</t>
  </si>
  <si>
    <t>GEP_AI_SUPPLIER_LOB</t>
  </si>
  <si>
    <t>GEP_SUPPLIER_PAYMENT_TERM</t>
  </si>
  <si>
    <t>GEP_SUPPLIER_NET_DAYS</t>
  </si>
  <si>
    <t>GEP_SUPPLIER_DISCOUNT_PERCENTAGE</t>
  </si>
  <si>
    <t>GEP_SUPPLIER_DISCOUNT_DAYS</t>
  </si>
  <si>
    <t>PAYMENT_TERM_CODE</t>
  </si>
  <si>
    <t>PAYMENT_TERM_DESCRIPTION</t>
  </si>
  <si>
    <t>GEP_NORM_PAYMENT_TERM</t>
  </si>
  <si>
    <t>GEP_NORM_NET_DAYS</t>
  </si>
  <si>
    <t>GEP_NORM_DISCOUNT_PERCENTAGE</t>
  </si>
  <si>
    <t>GEP_NORM_DISCOUNT_DAYS</t>
  </si>
  <si>
    <t>GL_ACCOUNT_CODE</t>
  </si>
  <si>
    <t>GL_ACCOUNT_NAME</t>
  </si>
  <si>
    <t>GL_ACCOUNT_HIERARCHY_L1</t>
  </si>
  <si>
    <t>GL_ACCOUNT_HIERARCHY_L2</t>
  </si>
  <si>
    <t>CHART_OF_ACCOUNT_CODE</t>
  </si>
  <si>
    <t>CHART_OF_ACCOUNT_NAME</t>
  </si>
  <si>
    <t>COST_CENTER_CODE</t>
  </si>
  <si>
    <t>COST_CENTER_DESCRIPTION</t>
  </si>
  <si>
    <t>COST_CENTER_HIERARCHY_L1</t>
  </si>
  <si>
    <t>COST_CENTER_HIERARCHY_L2</t>
  </si>
  <si>
    <t>COST_CENTER_HIERARCHY_L3</t>
  </si>
  <si>
    <t>COST_CENTER_HIERARCHY_L4</t>
  </si>
  <si>
    <t>COST_CENTER_HIERARCHY_L5</t>
  </si>
  <si>
    <t>CONTRACT_SOURCE_SYSTEM</t>
  </si>
  <si>
    <t>CONTRACT_NUMBER</t>
  </si>
  <si>
    <t>CONTRACT_LINE_NUMBER</t>
  </si>
  <si>
    <t>CONTRACT_AMOUNT</t>
  </si>
  <si>
    <t>CONTRACT_START_DATE</t>
  </si>
  <si>
    <t>CONTRACT_END_DATE</t>
  </si>
  <si>
    <t>CONTRACT_SUPPLIER_NUMBER</t>
  </si>
  <si>
    <t>CONTRACT_SUPPLIER_NAME</t>
  </si>
  <si>
    <t>CONTRACT_DESCRIPTION</t>
  </si>
  <si>
    <t>CONTRACT_DESCRIPTION_2</t>
  </si>
  <si>
    <t>CONTRACT_CATEGORY_CODE</t>
  </si>
  <si>
    <t>CONTRACT_CATEGORY_1</t>
  </si>
  <si>
    <t>CONTRACT_CATEGORY_2</t>
  </si>
  <si>
    <t>CONTRACT_CATEGORY_3</t>
  </si>
  <si>
    <t>CONTRACT_CATEGORY_4</t>
  </si>
  <si>
    <t>CONTRACT_OWNER</t>
  </si>
  <si>
    <t>CONTRACT_STATUS</t>
  </si>
  <si>
    <t>CONTRACT_TYPE</t>
  </si>
  <si>
    <t>CONTRACT_BUSINESS_UNIT</t>
  </si>
  <si>
    <t>CONTRACT_COMPANY</t>
  </si>
  <si>
    <t>CONTRACT_BU_COUNTRY</t>
  </si>
  <si>
    <t>CONTRACT_BU_REGION</t>
  </si>
  <si>
    <t>CONTRACT_RENEWAL_TYPE</t>
  </si>
  <si>
    <t>CLIENT_CHILD_SUPPLIER</t>
  </si>
  <si>
    <t>CLIENT_PARENT_SUPPLIER</t>
  </si>
  <si>
    <t>CLIENT_CATEGORY_CODE</t>
  </si>
  <si>
    <t>CLIENT_CATEGORY_1</t>
  </si>
  <si>
    <t>CLIENT_CATEGORY_2</t>
  </si>
  <si>
    <t>CLIENT_CATEGORY_3</t>
  </si>
  <si>
    <t>CLIENT_CATEGORY_4</t>
  </si>
  <si>
    <t>GEP_CATEGORY_KEY</t>
  </si>
  <si>
    <t>GEP_CATEGORY_CODE</t>
  </si>
  <si>
    <t>GEP_CATEGORY_LEVEL_1</t>
  </si>
  <si>
    <t>GEP_CATEGORY_LEVEL_2</t>
  </si>
  <si>
    <t>GEP_CATEGORY_LEVEL_3</t>
  </si>
  <si>
    <t>GEP_CATEGORY_LEVEL_4</t>
  </si>
  <si>
    <t>GEP_CATEGORY_LEVEL_5</t>
  </si>
  <si>
    <t>GEP_CATEGORY_LEVEL_6</t>
  </si>
  <si>
    <t>GEP_CATEGORY_LEVEL_7</t>
  </si>
  <si>
    <t>GEP_CATEGORY_VERSION</t>
  </si>
  <si>
    <t>GEP_PRODUCT_SERVICE_FLAG</t>
  </si>
  <si>
    <t>GEP_DIRECT_INDIRECT_FLAG</t>
  </si>
  <si>
    <t>GEP_SOURCING_CATEGORY</t>
  </si>
  <si>
    <t>GEP_MRO_CAPITAL_FLAG</t>
  </si>
  <si>
    <t>GEP_UNSPSC_KEY</t>
  </si>
  <si>
    <t>GEP_UNSPSC_CODE</t>
  </si>
  <si>
    <t>GEP_UNSPSC_L1_SEGMENT</t>
  </si>
  <si>
    <t>GEP_UNSPSC_L2_FAMILY</t>
  </si>
  <si>
    <t>GEP_UNSPSC_L3_CATEGORY</t>
  </si>
  <si>
    <t>GEP_UNSPSC_L4_COMMODITY</t>
  </si>
  <si>
    <t>GEP_UNSPSC_VERSION</t>
  </si>
  <si>
    <t>GEP_UNSPSC_STATUS</t>
  </si>
  <si>
    <t>PO_SOURCE_SYSTEM</t>
  </si>
  <si>
    <t>PO_STATUS</t>
  </si>
  <si>
    <t>PO_TYPE</t>
  </si>
  <si>
    <t>PO_DOCUMENT_TYPE</t>
  </si>
  <si>
    <t>PO_NUMBER</t>
  </si>
  <si>
    <t>PO_LINE_NUMBER</t>
  </si>
  <si>
    <t>PO_EXTRA_PO_KEY</t>
  </si>
  <si>
    <t>PO_EXTRA_PO_LINE_KEY</t>
  </si>
  <si>
    <t>PO_DOCUMENT_DATE</t>
  </si>
  <si>
    <t>PO_COMPANY_CODE</t>
  </si>
  <si>
    <t>PO_COMPANY_NAME</t>
  </si>
  <si>
    <t>PO_LINE_AMOUNT_NORMALIZED</t>
  </si>
  <si>
    <t>PO_LINE_AMOUNT_LOCAL</t>
  </si>
  <si>
    <t>PO_LINE_AMOUNT_CURRENCY</t>
  </si>
  <si>
    <t>PO_OPEN_LINE_AMOUNT_NORMALIZED</t>
  </si>
  <si>
    <t>PO_OPEN_LINE_AMOUNT_LOCAL</t>
  </si>
  <si>
    <t>PO_OPEN_LINE_AMOUNT_CURRENCY</t>
  </si>
  <si>
    <t>PO_UNIT_PRICE_NORMALIZED</t>
  </si>
  <si>
    <t>PO_UNIT_PRICE_LOCAL</t>
  </si>
  <si>
    <t>PO_UNIT_PRICE_CURRENCY</t>
  </si>
  <si>
    <t>PO_PAYMENT_TERM</t>
  </si>
  <si>
    <t>GEP_NORM_PO_PAYMENT_TERM</t>
  </si>
  <si>
    <t>PO_QUANTITY</t>
  </si>
  <si>
    <t>PO_QUANTITY_NORMALIZED</t>
  </si>
  <si>
    <t>PO_UOM</t>
  </si>
  <si>
    <t>PO_UOM_NORMALIZED</t>
  </si>
  <si>
    <t>PO_DESCRIPTION_1</t>
  </si>
  <si>
    <t>PO_DESCRIPTION_2</t>
  </si>
  <si>
    <t>PO_PLANT_CODE</t>
  </si>
  <si>
    <t>PO_PLANT_NAME</t>
  </si>
  <si>
    <t>PO_PLANT_ADDRESS</t>
  </si>
  <si>
    <t>PO_PLANT_CITY</t>
  </si>
  <si>
    <t>PO_PLANT_STATE</t>
  </si>
  <si>
    <t>PO_PLANT_ZIP</t>
  </si>
  <si>
    <t>PO_PLANT_COUNTRY</t>
  </si>
  <si>
    <t>PO_PLANT_REGION</t>
  </si>
  <si>
    <t>PO_PLANT_TYPE</t>
  </si>
  <si>
    <t>PO_CATALOG_STATUS</t>
  </si>
  <si>
    <t>PO_SUPPLIER_NUMBER</t>
  </si>
  <si>
    <t>PO_SUPPLIER_NAME</t>
  </si>
  <si>
    <t>PO_BUYER_CODE</t>
  </si>
  <si>
    <t>PO_BUYER_NAME</t>
  </si>
  <si>
    <t>PO_PURCHASING_GROUP_CODE</t>
  </si>
  <si>
    <t>PO_PURCHASING_GROUP_NAME</t>
  </si>
  <si>
    <t>PO_PURCHASING_GROUP_NAME_2</t>
  </si>
  <si>
    <t>PO_PURCHASING_ORG_CODE</t>
  </si>
  <si>
    <t>PO_PURCHASING_ORG_NAME</t>
  </si>
  <si>
    <t>PO_CREATED_BY</t>
  </si>
  <si>
    <t>PO_APPROVER</t>
  </si>
  <si>
    <t>PO_GL_CODE</t>
  </si>
  <si>
    <t>PO_GL_NAME</t>
  </si>
  <si>
    <t>PO_COST_CENTER_CODE</t>
  </si>
  <si>
    <t>PO_COST_CENTER_NAME</t>
  </si>
  <si>
    <t>PO_LANGUAGE</t>
  </si>
  <si>
    <t>PO_CATEGORY_CODE</t>
  </si>
  <si>
    <t>PO_CATEGORY_1</t>
  </si>
  <si>
    <t>PO_CATEGORY_2</t>
  </si>
  <si>
    <t>PO_CATEGORY_3</t>
  </si>
  <si>
    <t>PO_CATEGORY_4</t>
  </si>
  <si>
    <t>ITEM_MATERIAL_NUMBER</t>
  </si>
  <si>
    <t>ITEM_MATERIAL_REVISION_NUMBER</t>
  </si>
  <si>
    <t>ITEM_MATERIAL_DESCRIPTION</t>
  </si>
  <si>
    <t>ITEM_MATERIAL_GROUP_CODE</t>
  </si>
  <si>
    <t>ITEM_MATERIAL_GROUP_DESCRIPTION</t>
  </si>
  <si>
    <t>ITEM_MATERIAL_TYPE</t>
  </si>
  <si>
    <t>ITEM_MANUFACTURER_NAME</t>
  </si>
  <si>
    <t>ITEM_MANUFACTURER_PART_NUMBER</t>
  </si>
  <si>
    <t>ITEM_SUPPLIER_PART_NUMBER</t>
  </si>
  <si>
    <t>ITEM_MATERIAL_CATEGORY_CODE</t>
  </si>
  <si>
    <t>ITEM_MATERIAL_CATEGORY_1</t>
  </si>
  <si>
    <t>ITEM_MATERIAL_CATEGORY_2</t>
  </si>
  <si>
    <t>ITEM_MATERIAL_CATEGORY_3</t>
  </si>
  <si>
    <t>ITEM_MATERIAL_CATEGORY_4</t>
  </si>
  <si>
    <t>ITEM_MATERIAL_NAME</t>
  </si>
  <si>
    <t>ITEM_MATERIAL_STOCK_INDICATOR</t>
  </si>
  <si>
    <t>ITEM_MATERIAL_CRITICALITY</t>
  </si>
  <si>
    <t>ITEM_MATERIAL_LEAD_TIME</t>
  </si>
  <si>
    <t>ITEM_MATERIAL_STANDARD_COST</t>
  </si>
  <si>
    <t>ITEM_MATERIAL_STANDARD_COST_CURRENCY</t>
  </si>
  <si>
    <t>ITEM_MATERIAL_STANDARD_UOM</t>
  </si>
  <si>
    <t>ITEM_MATERIAL_STANDARD_COST_DATE</t>
  </si>
  <si>
    <t>ITEM_MATERIAL_BOM_EQUIPMENT</t>
  </si>
  <si>
    <t>ITEM_MATERIAL_ORIGIN_COUNTRY</t>
  </si>
  <si>
    <t>SOURCESYSTEM_1</t>
  </si>
  <si>
    <t>SOURCESYSTEM_2</t>
  </si>
  <si>
    <t>SOURCESYSTEM_3</t>
  </si>
  <si>
    <t>GEP_NORM_SOURCESYSTEM_1</t>
  </si>
  <si>
    <t>GEP_NORM_SOURCESYSTEM_2</t>
  </si>
  <si>
    <t>GEP_NORM_SOURCESYSTEM_3</t>
  </si>
  <si>
    <t>PROFIT_CENTER_CODE</t>
  </si>
  <si>
    <t>PROFIT_CENTER_NAME</t>
  </si>
  <si>
    <t>PROFIT_CENTER_HIERARCHY_1</t>
  </si>
  <si>
    <t>PROFIT_CENTER_HIERARCHY_2</t>
  </si>
  <si>
    <t>PROFIT_CENTER_HIERARCHY_3</t>
  </si>
  <si>
    <t>PROFIT_CENTER_HIERARCHY_4</t>
  </si>
  <si>
    <t>PROFIT_CENTER_HIERARCHY_5</t>
  </si>
  <si>
    <t>PROFIT_CENTER_HIERARCHY_6</t>
  </si>
  <si>
    <t>INCOTERMS_CODE</t>
  </si>
  <si>
    <t>INCOTERMS_DESCRIPTION</t>
  </si>
  <si>
    <t>GEP_DIVERSITY_FLAG</t>
  </si>
  <si>
    <t>GEP_DIVERSITY_TYPE</t>
  </si>
  <si>
    <t>GEP_DIVERSITY_8A_CERTIFICATION_INDICATOR</t>
  </si>
  <si>
    <t>GEP_DIVERSITY_AIRPORT_CONCESSION_DISADVANTAGED_BUSINESS_ENTERPRISE_INDICATOR</t>
  </si>
  <si>
    <t>GEP_DIVERSITY_ALASKAN_NATIVE_CORPORATION_INDICATOR</t>
  </si>
  <si>
    <t>GEP_DIVERSITY_CERTIFIED_SMALL_BUSINESS_INDICATOR</t>
  </si>
  <si>
    <t>GEP_DIVERSITY_DISABLED_VETERAN_BUSINESS_ENTERPRISE_INDICATOR</t>
  </si>
  <si>
    <t>GEP_DIVERSITY_DISABLED_OWNED_BUSINESS_INDICATOR</t>
  </si>
  <si>
    <t>GEP_DIVERSITY_DISADVANTAGED_BUSINESS_ENTERPRISE_INDICATOR</t>
  </si>
  <si>
    <t>GEP_DIVERSITY_DISADVANTAGED_VETERAN_ENTERPRISE_INDICATOR</t>
  </si>
  <si>
    <t>GEP_DIVERSITY_HUB_ZONE_CERTIFIED_BUSINESS_INDICATOR</t>
  </si>
  <si>
    <t>GEP_DIVERSITY_LABOR_SURPLUS_AREA_INDICATOR</t>
  </si>
  <si>
    <t>GEP_DIVERSITY_MINORITY_BUSINESS_ENTERPRISE_INDICATOR</t>
  </si>
  <si>
    <t>GEP_DIVERSITY_MINORITY_COLLEGE_INDICATOR</t>
  </si>
  <si>
    <t>GEP_DIVERSITY_MINORITY_OWNED_INDICATOR</t>
  </si>
  <si>
    <t>GEP_DIVERSITY_OUT_OF_BUSINESS_INDICATOR</t>
  </si>
  <si>
    <t>GEP_DIVERSITY_POLITICAL_DISTRICT</t>
  </si>
  <si>
    <t>GEP_DIVERSITY_SERVICE_DISABLED_VETERAN_OWNED_INDICATOR</t>
  </si>
  <si>
    <t>GEP_DIVERSITY_SMALL_BUSINESS_INDICATOR</t>
  </si>
  <si>
    <t>GEP_DIVERSITY_SMALL_DISADVANTAGED_BUSINESS_INDICATOR</t>
  </si>
  <si>
    <t>GEP_DIVERSITY_VETERAN_BUSINESS_ENTERPRISE_INDICATOR</t>
  </si>
  <si>
    <t>GEP_DIVERSITY_VETERAN_OWNED_INDICATOR</t>
  </si>
  <si>
    <t>GEP_DIVERSITY_VIETNAM_VETERAN_OWNED_INDICATOR</t>
  </si>
  <si>
    <t>GEP_DIVERSITY_OTHER_VETERAN_OWNED_INDICATOR</t>
  </si>
  <si>
    <t>GEP_DIVERSITY_WOMAN_OWNED_BUSINESS_ENTERPRISE_INDICATOR</t>
  </si>
  <si>
    <t>GEP_DIVERSITY_WOMAN_OWNED_INDICATOR</t>
  </si>
  <si>
    <t>GEP_DIVERSITY_AFRICAN_AMERICAN_OWNED_INDICATOR</t>
  </si>
  <si>
    <t>GEP_DIVERSITY_ASIAN_PACIFIC_AMERICAN_OWNED_INDICATOR</t>
  </si>
  <si>
    <t>GEP_DIVERSITY_HISPANIC_AMERICAN_OWNED_INDICATOR</t>
  </si>
  <si>
    <t>GEP_DIVERSITY_NATIVE_AMERICAN_OWNED_INDICATOR</t>
  </si>
  <si>
    <t>GEP_DIVERSITY_SUBCONTINENT_ASIAN_AMERICAN_OWNED_INDICATOR</t>
  </si>
  <si>
    <t>GEP_OTHER_DIVERSITY</t>
  </si>
  <si>
    <t>SOURCEFILENAME</t>
  </si>
  <si>
    <t>ISACTIVE</t>
  </si>
  <si>
    <t>GEP_YEAR</t>
  </si>
  <si>
    <t>GEP_QTR</t>
  </si>
  <si>
    <t>GEP_MONTH</t>
  </si>
  <si>
    <t>GEP_FISCAL_ID</t>
  </si>
  <si>
    <t>GEP_FISCAL_YEAR</t>
  </si>
  <si>
    <t>GEP_FISCAL_QTR</t>
  </si>
  <si>
    <t>GEP_FISCAL_MONTH</t>
  </si>
  <si>
    <t>CARD_HOLDER_ID</t>
  </si>
  <si>
    <t>CARD_HOLDER_NAME</t>
  </si>
  <si>
    <t>MERCHANT_CATEGORY_CODE</t>
  </si>
  <si>
    <t>MERCHANT_CATEGORY_CODE_TITLE</t>
  </si>
  <si>
    <t>MERCHANT_CATEGORY_GROUP_CODE</t>
  </si>
  <si>
    <t>MERCHANT_CATEGORY_GROUP_TITLE</t>
  </si>
  <si>
    <t>EXPENSE_TYPE</t>
  </si>
  <si>
    <t>SIC_CODE</t>
  </si>
  <si>
    <t>SIC_TITLE</t>
  </si>
  <si>
    <t>NAICS_CODE</t>
  </si>
  <si>
    <t>NAICS_TITLE</t>
  </si>
  <si>
    <t>PROJECT_CODE</t>
  </si>
  <si>
    <t>PROJECT_NAME</t>
  </si>
  <si>
    <t>PROJECT_DESC</t>
  </si>
  <si>
    <t>WORK_ORDER_NUMBER</t>
  </si>
  <si>
    <t>WORK_ORDER_DESC</t>
  </si>
  <si>
    <t>WBS_CODE</t>
  </si>
  <si>
    <t>WBS_DESC</t>
  </si>
  <si>
    <t>PRODUCT</t>
  </si>
  <si>
    <t>PRODUCT_CATEGORY</t>
  </si>
  <si>
    <t>GEP_CONSOLIDATION_DESCRIPTION</t>
  </si>
  <si>
    <t>REQUISITION_SOURCE_SYSTEM</t>
  </si>
  <si>
    <t>REQUISITION_NUMBER</t>
  </si>
  <si>
    <t>REQUISITION_LINE_NUMBER</t>
  </si>
  <si>
    <t>REQUISITION_SUPPLIER_NUMBER</t>
  </si>
  <si>
    <t>REQUISITION_SUPPLIER_NAME</t>
  </si>
  <si>
    <t>REQUISITION_CREATION_DATE</t>
  </si>
  <si>
    <t>REQUISITION_APPROVED_DATE</t>
  </si>
  <si>
    <t>REQUISITION_OWNER</t>
  </si>
  <si>
    <t>REQUISITION_AMOUNT</t>
  </si>
  <si>
    <t>REQUISITION_LINE_DESCRIPTION</t>
  </si>
  <si>
    <t>GR_SOURCE_SYSTEM</t>
  </si>
  <si>
    <t>GR_NUMBER</t>
  </si>
  <si>
    <t>GR_LINE_NUMBER</t>
  </si>
  <si>
    <t>GR_SUPPLIER_NUMBER</t>
  </si>
  <si>
    <t>GR_SUPPLIER_NAME</t>
  </si>
  <si>
    <t>GR_DATE</t>
  </si>
  <si>
    <t>GR_LINE_AMOUNT</t>
  </si>
  <si>
    <t>GR_UNIT_PRICE</t>
  </si>
  <si>
    <t>GR_QUANTITY</t>
  </si>
  <si>
    <t>GR_UOM</t>
  </si>
  <si>
    <t>RULE_TYPE_NAME</t>
  </si>
  <si>
    <t>RULE_SOURCE</t>
  </si>
  <si>
    <t>RULE_PROVIDER</t>
  </si>
  <si>
    <t>PROCESSED_FLAG</t>
  </si>
  <si>
    <t>CHECKSUM</t>
  </si>
  <si>
    <t>CREATED_DATE</t>
  </si>
  <si>
    <t>MODIFIED_DATE</t>
  </si>
  <si>
    <t>Entity Name</t>
  </si>
  <si>
    <t>Length</t>
  </si>
  <si>
    <t>PK / FK</t>
  </si>
  <si>
    <t>Data Type</t>
  </si>
  <si>
    <t>Field Definition/ Comments</t>
  </si>
  <si>
    <t>Editable</t>
  </si>
  <si>
    <t>Simple View</t>
  </si>
  <si>
    <t>OPS_MAIN</t>
  </si>
  <si>
    <t>PK</t>
  </si>
  <si>
    <t>GEP DATA ID</t>
  </si>
  <si>
    <t>GEP - Admin - ID</t>
  </si>
  <si>
    <t>No</t>
  </si>
  <si>
    <t>nvarchar</t>
  </si>
  <si>
    <t>Unique ID</t>
  </si>
  <si>
    <t>Source Table DataID + Source File Name + Source Record Entry Date</t>
  </si>
  <si>
    <t>Invoice Document Type</t>
  </si>
  <si>
    <t>ERP - Invoice - Document</t>
  </si>
  <si>
    <t>SAP Doc Type</t>
  </si>
  <si>
    <t>Invoice Posting Key</t>
  </si>
  <si>
    <t>SAP Pos Key</t>
  </si>
  <si>
    <t>Invoice Document Number</t>
  </si>
  <si>
    <t>ERP Invoice Number</t>
  </si>
  <si>
    <t>Invoice Number</t>
  </si>
  <si>
    <t>Vendor Invoice Number</t>
  </si>
  <si>
    <t>Invoice Line Number</t>
  </si>
  <si>
    <t>Invoice Line Distribution number</t>
  </si>
  <si>
    <t>Invoice Number 2</t>
  </si>
  <si>
    <t>Invoice Number 3</t>
  </si>
  <si>
    <t>Invoice Voucher Number</t>
  </si>
  <si>
    <t>Journal ID</t>
  </si>
  <si>
    <t>Invoice Voucher Line Number</t>
  </si>
  <si>
    <t>Invoice Journal Number</t>
  </si>
  <si>
    <t>Invoice Line Type</t>
  </si>
  <si>
    <t>Tax, VAT,</t>
  </si>
  <si>
    <t>Invoice Payment Method</t>
  </si>
  <si>
    <t>WireTr, EFT,</t>
  </si>
  <si>
    <t>Invoice Creation Date</t>
  </si>
  <si>
    <t>ERP - Invoice - Period</t>
  </si>
  <si>
    <t>By Supplier, Billed Dt</t>
  </si>
  <si>
    <t>Invoice Receipt Date</t>
  </si>
  <si>
    <t>Invoice Period ID</t>
  </si>
  <si>
    <t>Invoice Posted Date</t>
  </si>
  <si>
    <t>Entered in ERP</t>
  </si>
  <si>
    <t>Invoice Accounting Date</t>
  </si>
  <si>
    <t>GL Date</t>
  </si>
  <si>
    <t>Invoice Paid Date</t>
  </si>
  <si>
    <t>Card Pymt Dt</t>
  </si>
  <si>
    <t>float</t>
  </si>
  <si>
    <t>Invoice Line Amount Normalized</t>
  </si>
  <si>
    <t>ERP - Invoice - Amount</t>
  </si>
  <si>
    <t>USD or EUR</t>
  </si>
  <si>
    <t>S</t>
  </si>
  <si>
    <t>Invoice Line Amount Local</t>
  </si>
  <si>
    <t>Invoice Line Amount Currency</t>
  </si>
  <si>
    <t>Currency</t>
  </si>
  <si>
    <t>Invoice Debit Credit Indicator</t>
  </si>
  <si>
    <t>Invoice Unit Price Normalized</t>
  </si>
  <si>
    <t>Invoice Unit Price Local</t>
  </si>
  <si>
    <t>Invoice Unit Price Currency</t>
  </si>
  <si>
    <t>Invoice Quantity</t>
  </si>
  <si>
    <t>Invoice UOM</t>
  </si>
  <si>
    <t>Invoice Description</t>
  </si>
  <si>
    <t>Invoice Description 2</t>
  </si>
  <si>
    <t>Invoice Created By</t>
  </si>
  <si>
    <t>Keyer</t>
  </si>
  <si>
    <t>Invoice Approved By</t>
  </si>
  <si>
    <t>Approver</t>
  </si>
  <si>
    <t>Invoice Language</t>
  </si>
  <si>
    <t>If in SAP</t>
  </si>
  <si>
    <t>Invoice Status</t>
  </si>
  <si>
    <t>Invoice Type</t>
  </si>
  <si>
    <t>Credit Memo, Void Payments</t>
  </si>
  <si>
    <t>Shipping Code</t>
  </si>
  <si>
    <t>ERP - Miscellaneous</t>
  </si>
  <si>
    <t>Shipping Mode Type</t>
  </si>
  <si>
    <t>Air, Ocean</t>
  </si>
  <si>
    <t>Shipping Type</t>
  </si>
  <si>
    <t>Inbound, Outbound</t>
  </si>
  <si>
    <t>Direct Indirect Indicator</t>
  </si>
  <si>
    <t>Capex Opex Indicator</t>
  </si>
  <si>
    <t>Domestic International Indicator</t>
  </si>
  <si>
    <t>GEP Normalized Invoice Unit Price (USD)</t>
  </si>
  <si>
    <t>GEP - Amount</t>
  </si>
  <si>
    <t>Yes</t>
  </si>
  <si>
    <t>GEP Normalized Invoice Unit Price (EUR)</t>
  </si>
  <si>
    <t>GEP Normalized Invoice Quanity</t>
  </si>
  <si>
    <t>Convert to Standard UOM</t>
  </si>
  <si>
    <t>GEP Normalized Invoice UOM</t>
  </si>
  <si>
    <t>GEP Normalized Spend (USD)</t>
  </si>
  <si>
    <t>GEP Normalized Spend (USD) Without Tax</t>
  </si>
  <si>
    <t>GEP Normalized Spend (EUR)</t>
  </si>
  <si>
    <t>GEP Normalized Spend (EUR) Without Tax</t>
  </si>
  <si>
    <t>GEP Normalized Spend (GBP)</t>
  </si>
  <si>
    <t>GEP Normalized Spend (AUD)</t>
  </si>
  <si>
    <t>GEP Normalized Spend (CAD)</t>
  </si>
  <si>
    <t>GEP Normalized Spend (CNY)</t>
  </si>
  <si>
    <t>GEP Normalized Spend (JPY)</t>
  </si>
  <si>
    <t>GEP Normalized Spend (CHF)</t>
  </si>
  <si>
    <t>GEP Normalized Spend (MXN)</t>
  </si>
  <si>
    <t>GEP Normalized Spend (NOK)</t>
  </si>
  <si>
    <t>GEP Normalized PO Unit Price (USD)</t>
  </si>
  <si>
    <t>GEP Normalized PO Unit Price (EUR)</t>
  </si>
  <si>
    <t>Ignore</t>
  </si>
  <si>
    <t>GEP Normalized Date</t>
  </si>
  <si>
    <t>GEP - Period</t>
  </si>
  <si>
    <t>datetime</t>
  </si>
  <si>
    <t>Record Entry Date</t>
  </si>
  <si>
    <t>GEP - Admin - Maintenance</t>
  </si>
  <si>
    <t>GEP BU Cluster ID</t>
  </si>
  <si>
    <t>GEP Exclude</t>
  </si>
  <si>
    <t>GEP Exclusion Comments</t>
  </si>
  <si>
    <t>GEP Exclusion Criteria</t>
  </si>
  <si>
    <t>OOR date, Intercompany</t>
  </si>
  <si>
    <t>GEP Translated Supplier Name</t>
  </si>
  <si>
    <t>GEP Translated Invoice Description</t>
  </si>
  <si>
    <t>GEP Translated PO Description</t>
  </si>
  <si>
    <t>GEP Translated Material Description</t>
  </si>
  <si>
    <t>GEP Translated Description 2</t>
  </si>
  <si>
    <t>GEP Actual Payment Term Days</t>
  </si>
  <si>
    <t>GEP - Payment Term</t>
  </si>
  <si>
    <t>Paid Date - Posted Date</t>
  </si>
  <si>
    <t>GEP PO Average Unit Price</t>
  </si>
  <si>
    <t>GEP - Miscellaneous</t>
  </si>
  <si>
    <t>GEP One Time Vendor Flag</t>
  </si>
  <si>
    <t>GEP One Item Multiple Supplier Flag</t>
  </si>
  <si>
    <t>GEP One Supplier Multiple BU Flag</t>
  </si>
  <si>
    <t>GEP One Supplier Multiple Payment Term Flag</t>
  </si>
  <si>
    <t>GEP Supplier Spend Top Bucket</t>
  </si>
  <si>
    <t>Top 80, 80-95</t>
  </si>
  <si>
    <t>GEP Supplier Spend Bucket</t>
  </si>
  <si>
    <t>&gt;1M, 500K-1M,…</t>
  </si>
  <si>
    <t>GEP Invoice Spend Bucket</t>
  </si>
  <si>
    <t>GEP PO Spend Bucket</t>
  </si>
  <si>
    <t>GEP Invoice Payment Term Days Bucket</t>
  </si>
  <si>
    <t>0-10, 10-30, 30-60</t>
  </si>
  <si>
    <t>GEP Transaction Spend Bucket</t>
  </si>
  <si>
    <t>GEP CF Priority Bucket</t>
  </si>
  <si>
    <t>CF priority bucket</t>
  </si>
  <si>
    <t>GEP VNE QA Flag</t>
  </si>
  <si>
    <t>QA Completed, QA Pending</t>
  </si>
  <si>
    <t>GEP CF QA Flag</t>
  </si>
  <si>
    <t>GEP QA Flag Other</t>
  </si>
  <si>
    <t>QA for other than CF and VNE, like BU</t>
  </si>
  <si>
    <t>GEP VNE SLA Flag</t>
  </si>
  <si>
    <t>SLA sampling pass, SLA sampling fail, Not part of SLA sample</t>
  </si>
  <si>
    <t>GEP VNE AI Algorithm</t>
  </si>
  <si>
    <t>ML1, ML2, etc.</t>
  </si>
  <si>
    <t>GEP CF AI Algorithm</t>
  </si>
  <si>
    <t>GEP CF Feedback Flag</t>
  </si>
  <si>
    <t>If Part of CF Feedbacks</t>
  </si>
  <si>
    <t>GEP VNE Feedback Flag</t>
  </si>
  <si>
    <t>If Part of VNE Feedbacks</t>
  </si>
  <si>
    <t>Manual, QA, AI, Rules, Historical</t>
  </si>
  <si>
    <t>Do not display</t>
  </si>
  <si>
    <t>GEP Comments</t>
  </si>
  <si>
    <t>GEP Duplicate (Key) Flag</t>
  </si>
  <si>
    <t>GEP Duplicate (key) ID</t>
  </si>
  <si>
    <t>GEP Duplicate (All) Flag</t>
  </si>
  <si>
    <t>GEP Duplicate (All) ID</t>
  </si>
  <si>
    <t>GEP Rule Type</t>
  </si>
  <si>
    <t>GEP Confidence Flag</t>
  </si>
  <si>
    <t>Both CF and VNE Completed Status</t>
  </si>
  <si>
    <t>GEP Delivery Status Flag</t>
  </si>
  <si>
    <t>GEP CF User</t>
  </si>
  <si>
    <t>User who processed Manual or CF QA</t>
  </si>
  <si>
    <t>GEP VNE User</t>
  </si>
  <si>
    <t>User who processed Manual or VNE QA</t>
  </si>
  <si>
    <t>GEP AI DL Category L1</t>
  </si>
  <si>
    <t>GEP - Admin - Data Lake</t>
  </si>
  <si>
    <t>Cold Start Run 1</t>
  </si>
  <si>
    <t>GEP AI DL Category L2</t>
  </si>
  <si>
    <t>GEP AI DL Category L3</t>
  </si>
  <si>
    <t>GEP AI DL Category L4</t>
  </si>
  <si>
    <t>GEP AI DL Supplier SIC NAICS</t>
  </si>
  <si>
    <t>Cold Start Future Plan</t>
  </si>
  <si>
    <t>GEP Managed Category</t>
  </si>
  <si>
    <t>GEP Sourcing Scope</t>
  </si>
  <si>
    <t>Global, Nationalized, Local</t>
  </si>
  <si>
    <t>GEP Sole Sourcing</t>
  </si>
  <si>
    <t>GEP Buying Channel</t>
  </si>
  <si>
    <t>Catalog, Card, PO Spot, PO Release</t>
  </si>
  <si>
    <t>GEP Payment Channel</t>
  </si>
  <si>
    <t>Card, Wire Transfer, etc</t>
  </si>
  <si>
    <t>GEP Sourcing Region</t>
  </si>
  <si>
    <t>Domestic, LCCS, HCCS</t>
  </si>
  <si>
    <t>GEP PO Flag</t>
  </si>
  <si>
    <t>Off PO, On PO</t>
  </si>
  <si>
    <t>GEP Contract Flag</t>
  </si>
  <si>
    <t>GEP Confidential Flag</t>
  </si>
  <si>
    <t>GEP Intercompany Flag</t>
  </si>
  <si>
    <t>GEP Discontinued Flag</t>
  </si>
  <si>
    <t>GEP Category Manager Global</t>
  </si>
  <si>
    <t>GEP Category Manager Region</t>
  </si>
  <si>
    <t>GEP Category Manager Local</t>
  </si>
  <si>
    <t>Business Division</t>
  </si>
  <si>
    <t>ERP - Invoice - BU</t>
  </si>
  <si>
    <t>Division</t>
  </si>
  <si>
    <t>Department Code</t>
  </si>
  <si>
    <t>Department</t>
  </si>
  <si>
    <t>Department Description</t>
  </si>
  <si>
    <t>Business Unit Code</t>
  </si>
  <si>
    <t>Business Unit</t>
  </si>
  <si>
    <t>Org Unit, Operating Unit</t>
  </si>
  <si>
    <t>BU Group</t>
  </si>
  <si>
    <t>BU Hierarchy 1</t>
  </si>
  <si>
    <t>BU Group 2</t>
  </si>
  <si>
    <t>BU Hierarchy 2</t>
  </si>
  <si>
    <t>BU Group 3</t>
  </si>
  <si>
    <t>BU Hierarchy 3</t>
  </si>
  <si>
    <t>BU Group 4</t>
  </si>
  <si>
    <t>BU Hierarchy 4</t>
  </si>
  <si>
    <t>BU Group 5</t>
  </si>
  <si>
    <t>BU Hierarchy 5</t>
  </si>
  <si>
    <t>BU Group 6</t>
  </si>
  <si>
    <t>BU Hierarchy 6</t>
  </si>
  <si>
    <t>GEP Normalized Business Unit</t>
  </si>
  <si>
    <t>GEP - BU</t>
  </si>
  <si>
    <t>GEP Normalized Business Group Level 1</t>
  </si>
  <si>
    <t>GEP Normalized Business Group Level 2</t>
  </si>
  <si>
    <t>GEP Normalized Business Group Level 3</t>
  </si>
  <si>
    <t>GEP Normalized Business Group Level 4</t>
  </si>
  <si>
    <t>Company Code</t>
  </si>
  <si>
    <t>Company Name</t>
  </si>
  <si>
    <t>Company Country</t>
  </si>
  <si>
    <t>Company Region</t>
  </si>
  <si>
    <t>GEP Normalized Company</t>
  </si>
  <si>
    <t>GEP Business Country</t>
  </si>
  <si>
    <t>GEP - BU Geography</t>
  </si>
  <si>
    <t>GEP Business Sub Region</t>
  </si>
  <si>
    <t>GEP Business Region</t>
  </si>
  <si>
    <t>Facility Type</t>
  </si>
  <si>
    <t>Office, Plant, Store</t>
  </si>
  <si>
    <t>Facility Code</t>
  </si>
  <si>
    <t>Plant Code, Ship to Plant</t>
  </si>
  <si>
    <t>Facility Name</t>
  </si>
  <si>
    <t>Plant Name</t>
  </si>
  <si>
    <t>Facility Address</t>
  </si>
  <si>
    <t>Plant Address</t>
  </si>
  <si>
    <t>Facility City</t>
  </si>
  <si>
    <t>Plant City</t>
  </si>
  <si>
    <t>Facility State</t>
  </si>
  <si>
    <t>Plant State</t>
  </si>
  <si>
    <t>Facility Zip</t>
  </si>
  <si>
    <t>Plant Zip</t>
  </si>
  <si>
    <t>Facility Country</t>
  </si>
  <si>
    <t>Plant Country</t>
  </si>
  <si>
    <t>Facility Region</t>
  </si>
  <si>
    <t>Plant Region</t>
  </si>
  <si>
    <t>GEP Normalized Facility</t>
  </si>
  <si>
    <t>Invoice Supplier Number</t>
  </si>
  <si>
    <t>ERP - Invoice - Supplier</t>
  </si>
  <si>
    <t>Invoice Supplier Name</t>
  </si>
  <si>
    <t>Invoice Supplier Address</t>
  </si>
  <si>
    <t>Invoice Supplier City</t>
  </si>
  <si>
    <t>Invoice Supplier Zip Postal Code</t>
  </si>
  <si>
    <t>Invoice Supplier State</t>
  </si>
  <si>
    <t>Invoice Supplier Country</t>
  </si>
  <si>
    <t>Supplier Payment Term Code</t>
  </si>
  <si>
    <t>Supplier Payment Term Desc</t>
  </si>
  <si>
    <t>Supplier Type</t>
  </si>
  <si>
    <t>Supplier Diversity Code</t>
  </si>
  <si>
    <t>Supplier DUNS Number</t>
  </si>
  <si>
    <t>Supplier Country of Origin</t>
  </si>
  <si>
    <t>Supplier DUNS SSI</t>
  </si>
  <si>
    <t>Supplier DUNS SER</t>
  </si>
  <si>
    <t>Supplier DUNS PAYDEX</t>
  </si>
  <si>
    <t>Supplier DUNS Global Ultimate Company</t>
  </si>
  <si>
    <t>Supplier DUNS Global Ultimate Country</t>
  </si>
  <si>
    <t>Supplier Preferred status</t>
  </si>
  <si>
    <t>Customer Supplier Status</t>
  </si>
  <si>
    <t>GEP CF Delta Flag</t>
  </si>
  <si>
    <t>Flag new vendors in the latest refresh batch for QA</t>
  </si>
  <si>
    <t>GEP VNE Enrich Flag</t>
  </si>
  <si>
    <t>Parent Enriched through DL, through Web, through D&amp;B Hoovers</t>
  </si>
  <si>
    <t>GEP New Vendor Flag</t>
  </si>
  <si>
    <t>GEP Supplier Number</t>
  </si>
  <si>
    <t>GEP - Supplier</t>
  </si>
  <si>
    <t>GEP Normalized Supplier</t>
  </si>
  <si>
    <t>GEP Ultimate Parent</t>
  </si>
  <si>
    <t>GEP Supplier City</t>
  </si>
  <si>
    <t>GEP Supplier State</t>
  </si>
  <si>
    <t>GEP Supplier Country</t>
  </si>
  <si>
    <t>GEP Supplier Sub Region</t>
  </si>
  <si>
    <t>GEP Supplier Region</t>
  </si>
  <si>
    <t>GEP Preferred Supplier</t>
  </si>
  <si>
    <t>GEP Customer Supplier Flag</t>
  </si>
  <si>
    <t>GEP AI DL Supplier LOB</t>
  </si>
  <si>
    <t>GEP Normalized Supplier Payment Term</t>
  </si>
  <si>
    <t>GEP Supplier Payment Term Net Days</t>
  </si>
  <si>
    <t>GEP Supplier Payment Term Discount Percentage</t>
  </si>
  <si>
    <t>GEP Supplier Payment Term Net Days Discount Adjusted</t>
  </si>
  <si>
    <t>Invoice Payment Term Code</t>
  </si>
  <si>
    <t>ERP - Invoice - Payment Term</t>
  </si>
  <si>
    <t>Invoice Payment Term Desc</t>
  </si>
  <si>
    <t>GEP Normalized Invoice Payment Term</t>
  </si>
  <si>
    <t>NET 35 10%</t>
  </si>
  <si>
    <t>GEP Invoice Payment Term Net Days</t>
  </si>
  <si>
    <t>GEP Invoice Payment Term Discount Percentage</t>
  </si>
  <si>
    <t>GEP Invoice Payment Term Net Days Discount Adjusted</t>
  </si>
  <si>
    <t>GL Account Code</t>
  </si>
  <si>
    <t>ERP - Invoice - GL</t>
  </si>
  <si>
    <t>GL Account Name</t>
  </si>
  <si>
    <t>GL Hierarchy 1</t>
  </si>
  <si>
    <t>GL Hierarchy 2</t>
  </si>
  <si>
    <t>Chart of Account Code</t>
  </si>
  <si>
    <t>Chart of Account Name</t>
  </si>
  <si>
    <t>Cost Center Code</t>
  </si>
  <si>
    <t>ERP - Invoice - Cost Center</t>
  </si>
  <si>
    <t>Cost Center Name</t>
  </si>
  <si>
    <t>Cost Center Hierarchy 1</t>
  </si>
  <si>
    <t>Cost Center Hierarchy 2</t>
  </si>
  <si>
    <t>Cost Center Hierarchy 3</t>
  </si>
  <si>
    <t>Cost Center Hierarchy 4</t>
  </si>
  <si>
    <t>Cost Center Hierarchy 5</t>
  </si>
  <si>
    <t>Contract Source System</t>
  </si>
  <si>
    <t>ERP - Contract</t>
  </si>
  <si>
    <t>SbG, Ariba</t>
  </si>
  <si>
    <t>Contract Number</t>
  </si>
  <si>
    <t>Contract Line Number</t>
  </si>
  <si>
    <t>Contract Amount</t>
  </si>
  <si>
    <t>Contract Start Date</t>
  </si>
  <si>
    <t>Contract End Date</t>
  </si>
  <si>
    <t>Contract Supplier Number</t>
  </si>
  <si>
    <t>Contract Supplier Name</t>
  </si>
  <si>
    <t>Contract Description</t>
  </si>
  <si>
    <t>Contract Description 2</t>
  </si>
  <si>
    <t>Contract Category Code</t>
  </si>
  <si>
    <t>Contract Category 1</t>
  </si>
  <si>
    <t>Contract Category 2</t>
  </si>
  <si>
    <t>Contract Category 3</t>
  </si>
  <si>
    <t>Contract Category 4</t>
  </si>
  <si>
    <t>Contract Owner</t>
  </si>
  <si>
    <t>Contract Status</t>
  </si>
  <si>
    <t>Contract Type</t>
  </si>
  <si>
    <t>Contract Business Unit</t>
  </si>
  <si>
    <t>Contract Company</t>
  </si>
  <si>
    <t>Contract BU Country</t>
  </si>
  <si>
    <t>Contract BU Region</t>
  </si>
  <si>
    <t>Contract Renewal Type</t>
  </si>
  <si>
    <t>Client Child Supplier</t>
  </si>
  <si>
    <t>ERP - Existing Enrichment</t>
  </si>
  <si>
    <t>Client Parent Supplier</t>
  </si>
  <si>
    <t>Client Category Code</t>
  </si>
  <si>
    <t>Client Category 1</t>
  </si>
  <si>
    <t>Client Category 2</t>
  </si>
  <si>
    <t>Client Category 3</t>
  </si>
  <si>
    <t>Client Category 4</t>
  </si>
  <si>
    <t>GEP Category Key</t>
  </si>
  <si>
    <t>GEP - Category</t>
  </si>
  <si>
    <t>GEP Category Code</t>
  </si>
  <si>
    <t>GEP Category Level 1</t>
  </si>
  <si>
    <t>GEP Category Level 2</t>
  </si>
  <si>
    <t>GEP Category Level 3</t>
  </si>
  <si>
    <t>GEP Category Level 4</t>
  </si>
  <si>
    <t>GEP Category Level 5</t>
  </si>
  <si>
    <t>GEP Category Level 6</t>
  </si>
  <si>
    <t>GEP Category Level 7</t>
  </si>
  <si>
    <t>GEP Category Version</t>
  </si>
  <si>
    <t>GEP Product Service Flag</t>
  </si>
  <si>
    <t>GEP Direct Indirect Flag</t>
  </si>
  <si>
    <t>GEP Sourcing Category</t>
  </si>
  <si>
    <t>GEP MRO Capital Flag</t>
  </si>
  <si>
    <t>GEP UNSPSC Key</t>
  </si>
  <si>
    <t>GEP UNSPSC Code</t>
  </si>
  <si>
    <t>GEP UNSPSC L1 Segment</t>
  </si>
  <si>
    <t>GEP UNSPSC L2 Family</t>
  </si>
  <si>
    <t>GEP UNSPSC L3 Category</t>
  </si>
  <si>
    <t>GEP UNSPSC L4 Commodity</t>
  </si>
  <si>
    <t>GEP UNSPSC Version</t>
  </si>
  <si>
    <t>GEP UNSPSC Status</t>
  </si>
  <si>
    <t>Active</t>
  </si>
  <si>
    <t>PO Source System</t>
  </si>
  <si>
    <t>ERP - PO</t>
  </si>
  <si>
    <t>PO Status</t>
  </si>
  <si>
    <t>Draft, Open, Closed</t>
  </si>
  <si>
    <t>PO Type</t>
  </si>
  <si>
    <t>Catalog, Blanket</t>
  </si>
  <si>
    <t>PO Document Type</t>
  </si>
  <si>
    <t>PO Number</t>
  </si>
  <si>
    <t>ERP - Invoice</t>
  </si>
  <si>
    <t>PO Line Number</t>
  </si>
  <si>
    <t>PO Number 2</t>
  </si>
  <si>
    <t>Extra PO Key</t>
  </si>
  <si>
    <t>PO Number 3</t>
  </si>
  <si>
    <t>Extra PO Line Key</t>
  </si>
  <si>
    <t>PO Date</t>
  </si>
  <si>
    <t>Order Date</t>
  </si>
  <si>
    <t>PO Company Code</t>
  </si>
  <si>
    <t>PO Company Name</t>
  </si>
  <si>
    <t>PO Line Amount Normalized</t>
  </si>
  <si>
    <t>PO Line Amount Local</t>
  </si>
  <si>
    <t>PO Line Amount Currency</t>
  </si>
  <si>
    <t>PO Open Line Amount Normalized</t>
  </si>
  <si>
    <t>PO Open Line Amount Local</t>
  </si>
  <si>
    <t>PO Open Line Amount Currency</t>
  </si>
  <si>
    <t>PO Unit Price Normalized</t>
  </si>
  <si>
    <t>PO Unit Price Local</t>
  </si>
  <si>
    <t>PO Unit Price Currency</t>
  </si>
  <si>
    <t>PO Payment Term</t>
  </si>
  <si>
    <t>GEP Normalized PO Payment Term</t>
  </si>
  <si>
    <t>PO Quantity</t>
  </si>
  <si>
    <t>PO UOM</t>
  </si>
  <si>
    <t>GEP Normalized PO UOM</t>
  </si>
  <si>
    <t>PO Description</t>
  </si>
  <si>
    <t>PO Description 2</t>
  </si>
  <si>
    <t>PO Plant Code</t>
  </si>
  <si>
    <t>PO Plant Name</t>
  </si>
  <si>
    <t>PO Plant Address</t>
  </si>
  <si>
    <t>PO Plant City</t>
  </si>
  <si>
    <t>PO Plant State</t>
  </si>
  <si>
    <t>PO Plant Zip</t>
  </si>
  <si>
    <t>PO Plant Country</t>
  </si>
  <si>
    <t>PO Plant Region</t>
  </si>
  <si>
    <t>PO Plant Type</t>
  </si>
  <si>
    <t>PO Catalog</t>
  </si>
  <si>
    <t>Catalog name</t>
  </si>
  <si>
    <t>PO Supplier Number</t>
  </si>
  <si>
    <t>PO Supplier Name</t>
  </si>
  <si>
    <t>PO Buyer Code</t>
  </si>
  <si>
    <t>PO Buyer Name</t>
  </si>
  <si>
    <t>Buyer Name</t>
  </si>
  <si>
    <t>PO Purchasing Group Code</t>
  </si>
  <si>
    <t>PO Purchasing Group Name</t>
  </si>
  <si>
    <t>Cat Mgr</t>
  </si>
  <si>
    <t>PO Purchasing Group Name 2</t>
  </si>
  <si>
    <t>Tower/ Director</t>
  </si>
  <si>
    <t>PO Purchasing Org Code</t>
  </si>
  <si>
    <t>PO Purchasing Org Name</t>
  </si>
  <si>
    <t>PO Created By</t>
  </si>
  <si>
    <t>PO Approver</t>
  </si>
  <si>
    <t>PO GL Code</t>
  </si>
  <si>
    <t>PO GL Name</t>
  </si>
  <si>
    <t>PO Cost Center Code</t>
  </si>
  <si>
    <t>PO Cost Center Name</t>
  </si>
  <si>
    <t>PO Language</t>
  </si>
  <si>
    <t>PO Category Code</t>
  </si>
  <si>
    <t>PO Category 1</t>
  </si>
  <si>
    <t>PO Category 2</t>
  </si>
  <si>
    <t>PO Category 3</t>
  </si>
  <si>
    <t>PO Category 4</t>
  </si>
  <si>
    <t>Material Number</t>
  </si>
  <si>
    <t>ERP - Item Master</t>
  </si>
  <si>
    <t>Material Description</t>
  </si>
  <si>
    <t>Material Group Code</t>
  </si>
  <si>
    <t>Material Group Description</t>
  </si>
  <si>
    <t>Material Type</t>
  </si>
  <si>
    <t>Direct, Indirect</t>
  </si>
  <si>
    <t>Manufacturer Name</t>
  </si>
  <si>
    <t>Manufacturer Part No</t>
  </si>
  <si>
    <t>Supplier Part No</t>
  </si>
  <si>
    <t>Material Category Code</t>
  </si>
  <si>
    <t>UNSPSC, eClass</t>
  </si>
  <si>
    <t>Material Category L1</t>
  </si>
  <si>
    <t>Material Category L2</t>
  </si>
  <si>
    <t>Material Category L3</t>
  </si>
  <si>
    <t>Material Category L4</t>
  </si>
  <si>
    <t>Material Name</t>
  </si>
  <si>
    <t>Noun, Modifier</t>
  </si>
  <si>
    <t>Material Stock Indicator</t>
  </si>
  <si>
    <t>Stocked, Obsolete</t>
  </si>
  <si>
    <t>Material Criticality</t>
  </si>
  <si>
    <t>Material Lead Time</t>
  </si>
  <si>
    <t>Material Standard Cost</t>
  </si>
  <si>
    <t>Material Standard Cost Currency</t>
  </si>
  <si>
    <t>Material Standard UOM</t>
  </si>
  <si>
    <t>Material Standard Cost Date</t>
  </si>
  <si>
    <t>Material BOM Equipment</t>
  </si>
  <si>
    <t>Parent Equipment of Part</t>
  </si>
  <si>
    <t>Material Origin Country</t>
  </si>
  <si>
    <t>ERP - Invoice - Source System</t>
  </si>
  <si>
    <t>Source System 2</t>
  </si>
  <si>
    <t>Source System 3</t>
  </si>
  <si>
    <t>GEP Source System</t>
  </si>
  <si>
    <t>GEP - Source System</t>
  </si>
  <si>
    <t>GEP Source System Level 2</t>
  </si>
  <si>
    <t>GEP Source System Level 3</t>
  </si>
  <si>
    <t>Profit Center Code</t>
  </si>
  <si>
    <t>RC code</t>
  </si>
  <si>
    <t>Profit Center Name</t>
  </si>
  <si>
    <t>Profit Center Hierarchy 1</t>
  </si>
  <si>
    <t>Profit Center Hierarchy 2</t>
  </si>
  <si>
    <t>Profit Center Hierarchy 3</t>
  </si>
  <si>
    <t>Profit Center Hierarchy 4</t>
  </si>
  <si>
    <t>Profit Center Hierarchy 5</t>
  </si>
  <si>
    <t>Profit Center Hierarchy 6</t>
  </si>
  <si>
    <t>Inco Terms Code</t>
  </si>
  <si>
    <t>Approver Hier.</t>
  </si>
  <si>
    <t>Inco Terms Description</t>
  </si>
  <si>
    <t xml:space="preserve">GEP Diversity Flag </t>
  </si>
  <si>
    <t>GEP - Diversity</t>
  </si>
  <si>
    <t>Y, N</t>
  </si>
  <si>
    <t>Combo</t>
  </si>
  <si>
    <t>GEP Diversity 8a Certification Indicator</t>
  </si>
  <si>
    <t>GEP Diversity Airport Concession Disadvantaged Business Enterprise Indicator</t>
  </si>
  <si>
    <t>GEP Diversity Alaskan Native Corporation Indicator</t>
  </si>
  <si>
    <t>GEP Diversity Certified Small Business Indicator</t>
  </si>
  <si>
    <t>GEP Diversity Disabled Veteran Business Enterprise Indicator</t>
  </si>
  <si>
    <t>GEP Diversity Disabled Owned Business Indicator</t>
  </si>
  <si>
    <t>GEP Diversity Disadvantaged Business Enterprise Indicator</t>
  </si>
  <si>
    <t>GEP Diversity Disadvantaged Veteran Enterprise Indicator</t>
  </si>
  <si>
    <t>GEP Diversity Hub Zone Certified Business Indicator</t>
  </si>
  <si>
    <t>GEP Diversity Labor Surplus Area Indicator</t>
  </si>
  <si>
    <t>GEP Diversity Minority Business Enterprise Indicator</t>
  </si>
  <si>
    <t>GEP Diversity Minority College Indicator</t>
  </si>
  <si>
    <t>GEP Diversity Minority Owned Indicator</t>
  </si>
  <si>
    <t>GEP Diversity Out Of Business Indicator</t>
  </si>
  <si>
    <t>GEP Diversity Political District</t>
  </si>
  <si>
    <t>GEP Diversity Service Disabled Veteran Owned Indicator</t>
  </si>
  <si>
    <t>GEP Diversity Small Business Indicator</t>
  </si>
  <si>
    <t>GEP Diversity Small Disadvantaged Business Indicator</t>
  </si>
  <si>
    <t>GEP Diversity Veteran Business Enterprise Indicator</t>
  </si>
  <si>
    <t>GEP Diversity Veteran Owned Indicator</t>
  </si>
  <si>
    <t>GEP Diversity Vietnam Veteran Owned Indicator</t>
  </si>
  <si>
    <t>GEP Diversity Other Veteran Owned Indicator</t>
  </si>
  <si>
    <t>GEP Diversity Woman Owned Business Enterprise Indicator</t>
  </si>
  <si>
    <t>GEP Diversity Woman Owned Indicator</t>
  </si>
  <si>
    <t>GEP Diversity African American Owned Indicator</t>
  </si>
  <si>
    <t>GEP Diversity Asian Pacific American Owned Indicator</t>
  </si>
  <si>
    <t>GEP Diversity Hispanic American Owned Indicator</t>
  </si>
  <si>
    <t>GEP Diversity Native American Owned Indicator</t>
  </si>
  <si>
    <t>GEP Diversity Subcontinent Asian American Owned Indicator</t>
  </si>
  <si>
    <t>Source File Name</t>
  </si>
  <si>
    <t>Includes FTP Folder Path, New Tool logic will maintian folder names maintained within Pickup folder</t>
  </si>
  <si>
    <t>GEP Calendar Year</t>
  </si>
  <si>
    <t>GEP Calendar Quarter</t>
  </si>
  <si>
    <t>GEP Calendar Month</t>
  </si>
  <si>
    <t>GEP Fiscal Period ID</t>
  </si>
  <si>
    <t>P1, P2</t>
  </si>
  <si>
    <t>GEP Fiscal Year</t>
  </si>
  <si>
    <t>GEP Fiscal Quarter</t>
  </si>
  <si>
    <t>GEP Fiscal Month</t>
  </si>
  <si>
    <t>Card holder ID</t>
  </si>
  <si>
    <t>ERP - Corp Card</t>
  </si>
  <si>
    <t>Card holder Name</t>
  </si>
  <si>
    <t>Merchant Category Code</t>
  </si>
  <si>
    <t>Merchant Category Code Title</t>
  </si>
  <si>
    <t>Merchant Category Group Code</t>
  </si>
  <si>
    <t>Merchant Category Group Title</t>
  </si>
  <si>
    <t>Expense Type</t>
  </si>
  <si>
    <t>SIC Code</t>
  </si>
  <si>
    <t>SIC Title</t>
  </si>
  <si>
    <t>NAICS Code</t>
  </si>
  <si>
    <t>NAICS Title</t>
  </si>
  <si>
    <t>Project Code</t>
  </si>
  <si>
    <t>Project Name</t>
  </si>
  <si>
    <t>Project Description</t>
  </si>
  <si>
    <t>Work Order Number</t>
  </si>
  <si>
    <t>Work Order Description</t>
  </si>
  <si>
    <t>WBS Code</t>
  </si>
  <si>
    <t>WBS Description</t>
  </si>
  <si>
    <t>Product</t>
  </si>
  <si>
    <t>Product Category</t>
  </si>
  <si>
    <t>ERP - Custom Fields</t>
  </si>
  <si>
    <t>GEP Consolidated Description</t>
  </si>
  <si>
    <t>Requisition Source System</t>
  </si>
  <si>
    <t>ERP - Requisition</t>
  </si>
  <si>
    <t>Requisition Number</t>
  </si>
  <si>
    <t>Requisition Line Number</t>
  </si>
  <si>
    <t>Requisition Supplier Number</t>
  </si>
  <si>
    <t>Requisition Supplier Name</t>
  </si>
  <si>
    <t>Requisition Creation Date</t>
  </si>
  <si>
    <t>Requisition Approved Date</t>
  </si>
  <si>
    <t>Requisition Owner</t>
  </si>
  <si>
    <t>Requisition Amount</t>
  </si>
  <si>
    <t>Requisition Line Description</t>
  </si>
  <si>
    <t>Goods Receipt Source System</t>
  </si>
  <si>
    <t>ERP - Goods Receipt</t>
  </si>
  <si>
    <t>Goods Receipt Number</t>
  </si>
  <si>
    <t>Goods Receipt Line Number</t>
  </si>
  <si>
    <t>Goods Receipt Supplier Number</t>
  </si>
  <si>
    <t>Goods Receipt Supplier Name</t>
  </si>
  <si>
    <t>Goods Receipt Date</t>
  </si>
  <si>
    <t>Goods Receipt Line Amount</t>
  </si>
  <si>
    <t>Goods Receipt Unit Price</t>
  </si>
  <si>
    <t>Goods Receipt Quantity</t>
  </si>
  <si>
    <t>Goods Receipt UoM</t>
  </si>
  <si>
    <t>Self Service Display Name</t>
  </si>
  <si>
    <t>Self Service Field Category</t>
  </si>
  <si>
    <t>GEP Vendor Normalization Cluster ID</t>
  </si>
  <si>
    <t>GEP Classification Cluster ID</t>
  </si>
  <si>
    <t>GEP Classification Source</t>
  </si>
  <si>
    <t>RULE - CLIENT, RULE - GEP, AI- DATA LAKE, AI - PROJECT</t>
  </si>
  <si>
    <t>GEP Supplier Normalization Method L1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</si>
  <si>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</si>
  <si>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</si>
  <si>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</si>
  <si>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</si>
  <si>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</si>
  <si>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</si>
  <si>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</si>
  <si>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</si>
  <si>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</si>
  <si>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</si>
  <si>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</si>
  <si>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</si>
  <si>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</si>
  <si>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</si>
  <si>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</si>
  <si>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</si>
  <si>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</si>
  <si>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</si>
  <si>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</si>
  <si>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</si>
  <si>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</si>
  <si>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GEP_JOB_ID</t>
  </si>
  <si>
    <t>GEP Job ID</t>
  </si>
  <si>
    <t>ID of the Job</t>
  </si>
  <si>
    <t>GEP_JOB_NAME</t>
  </si>
  <si>
    <t>GEP Job Name</t>
  </si>
  <si>
    <t>Name of the Job in the UI</t>
  </si>
  <si>
    <t>GEP Rule ID (Classification)</t>
  </si>
  <si>
    <t>GEP_RULE_ID_VNE</t>
  </si>
  <si>
    <t>GEP Rule ID (Vendor Normalization)</t>
  </si>
  <si>
    <t>GEP_RULE_ID_OTHER</t>
  </si>
  <si>
    <t>GEP Rule ID (Other)</t>
  </si>
  <si>
    <t>GEP Rule Provider (Classification)</t>
  </si>
  <si>
    <t>GEP Rule Source (Classification)</t>
  </si>
  <si>
    <t>GEP Classification Status Flag</t>
  </si>
  <si>
    <t>GEP Supplier Normalization Status Flag</t>
  </si>
  <si>
    <t>All Steps Completed. VNE Delivery Status - COMPLETED, TO REVIEW, TO PROCESS</t>
  </si>
  <si>
    <t>Source System 1</t>
  </si>
  <si>
    <t>GEP - System</t>
  </si>
  <si>
    <t>System Internal field</t>
  </si>
  <si>
    <t>IMPORTEXPORTUID1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</si>
  <si>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</si>
  <si>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</si>
  <si>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</si>
  <si>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</si>
  <si>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</si>
  <si>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</si>
  <si>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</si>
  <si>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</si>
  <si>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</si>
  <si>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 Supplier Normalization Source</t>
  </si>
  <si>
    <t>GEP_AI_SOURCE_UP</t>
  </si>
  <si>
    <t>GEP Parent Linkage Source</t>
  </si>
  <si>
    <t>Row Labels</t>
  </si>
  <si>
    <t>Count of Field_Name</t>
  </si>
  <si>
    <t>Grand Total</t>
  </si>
  <si>
    <t>don’t show</t>
  </si>
  <si>
    <t>GEP_AI_DL_CATEGORY_L5</t>
  </si>
  <si>
    <t>GEP_AI_DL_CATEGORY_L6</t>
  </si>
  <si>
    <t>GEP_AI_DL_CATEGORY_L7</t>
  </si>
  <si>
    <t>GEP_NORM_SPEND_AED</t>
  </si>
  <si>
    <t>GEP_NORM_SPEND_INR</t>
  </si>
  <si>
    <t>IS_EXCLUDE</t>
  </si>
  <si>
    <t>SOURCE_INDEX_ID</t>
  </si>
  <si>
    <t>SOURCETABLE_NAME</t>
  </si>
  <si>
    <t>AUDIT_COLUMN</t>
  </si>
  <si>
    <t>DATALAKE_MIGRATION_DATE</t>
  </si>
  <si>
    <t>GEP AI DL Category L5</t>
  </si>
  <si>
    <t>GEP AI DL Category L6</t>
  </si>
  <si>
    <t>GEP AI DL Category L7</t>
  </si>
  <si>
    <t>GEP Normalized Spend (AED)</t>
  </si>
  <si>
    <t>GEP Normalized Spend (INR)</t>
  </si>
  <si>
    <t>IS Exclude</t>
  </si>
  <si>
    <t>SOURCETABLE NAME</t>
  </si>
  <si>
    <t>AUDIT COLUMN</t>
  </si>
  <si>
    <t>DATALAKE MIGRATION_DATE</t>
  </si>
  <si>
    <t>SOURCE INDEX ID</t>
  </si>
  <si>
    <t>Pre-selected but Non editable</t>
  </si>
  <si>
    <t>Columns</t>
  </si>
  <si>
    <t>modification allowed?</t>
  </si>
  <si>
    <t>Display in project setup</t>
  </si>
  <si>
    <t>Display in workflow</t>
  </si>
  <si>
    <t>Remark</t>
  </si>
  <si>
    <t>yes</t>
  </si>
  <si>
    <t>no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</si>
  <si>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</si>
  <si>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</si>
  <si>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</si>
  <si>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</si>
  <si>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</si>
  <si>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</si>
  <si>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</si>
  <si>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</si>
  <si>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</si>
  <si>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remove hardcoding from clustering</t>
  </si>
  <si>
    <t>(check this columns -- generate missing classify)</t>
  </si>
  <si>
    <t>used in Ai for updating historical and current value (mantatory column otherwise it will fail)</t>
  </si>
  <si>
    <t xml:space="preserve">no </t>
  </si>
  <si>
    <t>Some column will be shown check next sheet</t>
  </si>
  <si>
    <t>yes (modification allowed in ADB)</t>
  </si>
  <si>
    <t>Input Field (ERP)</t>
  </si>
  <si>
    <t>Normalized field (GEP</t>
  </si>
  <si>
    <t xml:space="preserve">yes </t>
  </si>
  <si>
    <t>Comment</t>
  </si>
  <si>
    <t>This column will be managed by ADB team</t>
  </si>
  <si>
    <t>GEP CF SLA Flag</t>
  </si>
  <si>
    <t>Mismatch data type</t>
  </si>
  <si>
    <t>Mismatch</t>
  </si>
  <si>
    <t>Columns present in SSDL Schema sheet</t>
  </si>
  <si>
    <t>Columns missing in ADB Main Table sheet</t>
  </si>
  <si>
    <t>Data type from ADB sheet</t>
  </si>
  <si>
    <t>Mismatch with ADB sheet data type</t>
  </si>
  <si>
    <t>Old Data type in jira file</t>
  </si>
  <si>
    <t>Old display name from JIRA</t>
  </si>
  <si>
    <t>mismatch</t>
  </si>
  <si>
    <t>old display flag from jira file</t>
  </si>
  <si>
    <t>GEP Currency Exchange Month</t>
  </si>
  <si>
    <t>GEP Currency Exchange Year</t>
  </si>
  <si>
    <t>GEP Currency Exchange Rate</t>
  </si>
  <si>
    <t>Record Modified Date</t>
  </si>
  <si>
    <t>GEP Normalized PO Quantity</t>
  </si>
  <si>
    <t>Material Revision Number</t>
  </si>
  <si>
    <t>GEP Diversity Type</t>
  </si>
  <si>
    <t>GEP Diversity Other</t>
  </si>
  <si>
    <t>Import Export Unique ID 1</t>
  </si>
  <si>
    <t>Import Export Unique ID 2</t>
  </si>
  <si>
    <t>Import Export Unique ID 3</t>
  </si>
  <si>
    <t>Import Export Unique ID 4</t>
  </si>
  <si>
    <t>Import Export Unique ID 5</t>
  </si>
  <si>
    <t>Import Export Unique ID 6</t>
  </si>
  <si>
    <t>Import Export Unique ID 7</t>
  </si>
  <si>
    <t>Import Export Unique ID 8</t>
  </si>
  <si>
    <t>Import Export Unique ID 9</t>
  </si>
  <si>
    <t>Import Export Unique ID 10</t>
  </si>
  <si>
    <t>Should be GEP -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</si>
</sst>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11"/>
      <name val="Calibri"/>
      <family val="2"/>
      <scheme val="minor"/>
    </font>
    <font>
      <b/>
      <sz val="8"/>
      <name val="Verdana"/>
      <family val="2"/>
    </font>
    <font>
      <sz val="10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2">
    <xf numFmtId="0" fontId="0" fillId="0" borderId="0"/>
    <xf numFmtId="0" fontId="14" fillId="4" borderId="0" applyNumberFormat="0" applyBorder="0" applyAlignment="0" applyProtection="0"/>
  </cellStyleXfs>
  <cellXfs count="45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/>
    <xf numFmtId="0" fontId="0" fillId="0" borderId="0" xfId="0" applyAlignment="1"/>
    <xf numFmtId="0" fontId="2" fillId="0" borderId="0" xfId="0" applyFont="1" applyFill="1" applyAlignme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0" borderId="1" xfId="0" applyFont="1" applyBorder="1"/>
    <xf numFmtId="0" fontId="0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6" fillId="2" borderId="0" xfId="0" applyFont="1" applyFill="1"/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/>
    <xf numFmtId="0" fontId="8" fillId="0" borderId="0" xfId="0" applyFont="1" applyFill="1"/>
    <xf numFmtId="0" fontId="4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0" fillId="0" borderId="0" xfId="0" applyFill="1" applyAlignment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0" xfId="0" applyFont="1"/>
    <xf numFmtId="0" fontId="13" fillId="0" borderId="0" xfId="0" applyFont="1" applyAlignment="1">
      <alignment horizontal="center" vertical="center"/>
    </xf>
    <xf numFmtId="0" fontId="8" fillId="0" borderId="0" xfId="0" applyFont="1" applyFill="1" applyBorder="1"/>
    <xf numFmtId="0" fontId="13" fillId="0" borderId="0" xfId="0" applyFont="1"/>
    <xf numFmtId="0" fontId="4" fillId="0" borderId="2" xfId="0" applyFont="1" applyFill="1" applyBorder="1" applyAlignment="1"/>
    <xf numFmtId="0" fontId="14" fillId="4" borderId="0" xfId="1" applyAlignment="1"/>
    <xf numFmtId="0" fontId="14" fillId="4" borderId="0" xfId="1" applyAlignment="1">
      <alignment horizontal="center"/>
    </xf>
    <xf numFmtId="0" fontId="14" fillId="4" borderId="1" xfId="1" applyBorder="1"/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CC"/>
      <color rgb="FFFCFC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shay.raut/Downloads/Spend2.0_DatabaseDesign%20-%20latest%20from%20jir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p1.sharepoint.com/Users/abmore/Desktop/Self%20Serve/Main%20Table%20Fields_v19Aug2019_Shank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B Main table"/>
      <sheetName val="SSDL Schema"/>
      <sheetName val="SSDL-7658"/>
      <sheetName val="Columns which need to display"/>
    </sheetNames>
    <sheetDataSet>
      <sheetData sheetId="0"/>
      <sheetData sheetId="1">
        <row r="2">
          <cell r="B2" t="str">
            <v>GEP_DATAID</v>
          </cell>
          <cell r="C2" t="str">
            <v>bigint</v>
          </cell>
          <cell r="E2" t="str">
            <v>PK</v>
          </cell>
          <cell r="F2" t="str">
            <v>GEP DATA ID</v>
          </cell>
          <cell r="G2" t="str">
            <v>GEP - Admin - ID</v>
          </cell>
          <cell r="I2" t="str">
            <v>No</v>
          </cell>
          <cell r="K2" t="str">
            <v>no</v>
          </cell>
          <cell r="L2" t="str">
            <v>yes  (selected by default, user should not unselect)</v>
          </cell>
        </row>
        <row r="3">
          <cell r="B3" t="str">
            <v>UNIQUEID</v>
          </cell>
          <cell r="C3" t="str">
            <v>nvarchar</v>
          </cell>
          <cell r="D3">
            <v>1000</v>
          </cell>
          <cell r="F3" t="str">
            <v>Unique ID</v>
          </cell>
          <cell r="G3" t="str">
            <v>GEP - Admin - ID</v>
          </cell>
          <cell r="H3" t="str">
            <v>Source Table DataID + Source File Name + Source Record Entry Date</v>
          </cell>
          <cell r="I3" t="str">
            <v>No</v>
          </cell>
          <cell r="K3" t="str">
            <v>not applicable</v>
          </cell>
          <cell r="L3" t="str">
            <v>no</v>
          </cell>
        </row>
        <row r="4">
          <cell r="B4" t="str">
            <v>INVOICE_DOCUMENT_TYPE</v>
          </cell>
          <cell r="C4" t="str">
            <v>nvarchar</v>
          </cell>
          <cell r="D4">
            <v>255</v>
          </cell>
          <cell r="F4" t="str">
            <v>Invoice Document Type</v>
          </cell>
          <cell r="G4" t="str">
            <v>ERP - Invoice - Document</v>
          </cell>
          <cell r="H4" t="str">
            <v>SAP Doc Type</v>
          </cell>
          <cell r="I4" t="str">
            <v>No</v>
          </cell>
          <cell r="K4" t="str">
            <v>yes</v>
          </cell>
          <cell r="L4" t="str">
            <v>yes</v>
          </cell>
        </row>
        <row r="5">
          <cell r="B5" t="str">
            <v>INVOICE_POSTING_KEY</v>
          </cell>
          <cell r="C5" t="str">
            <v>nvarchar</v>
          </cell>
          <cell r="D5">
            <v>255</v>
          </cell>
          <cell r="F5" t="str">
            <v>Invoice Posting Key</v>
          </cell>
          <cell r="G5" t="str">
            <v>ERP - Invoice - Document</v>
          </cell>
          <cell r="H5" t="str">
            <v>SAP Pos Key</v>
          </cell>
          <cell r="I5" t="str">
            <v>No</v>
          </cell>
          <cell r="K5" t="str">
            <v>yes</v>
          </cell>
          <cell r="L5" t="str">
            <v>yes</v>
          </cell>
        </row>
        <row r="6">
          <cell r="B6" t="str">
            <v>INVOICE_DOCUMENT_NUMBER</v>
          </cell>
          <cell r="C6" t="str">
            <v>nvarchar</v>
          </cell>
          <cell r="D6">
            <v>255</v>
          </cell>
          <cell r="F6" t="str">
            <v>Invoice Document Number</v>
          </cell>
          <cell r="G6" t="str">
            <v>ERP - Invoice - Document</v>
          </cell>
          <cell r="H6" t="str">
            <v>ERP Invoice Number</v>
          </cell>
          <cell r="I6" t="str">
            <v>No</v>
          </cell>
          <cell r="K6" t="str">
            <v>yes</v>
          </cell>
          <cell r="L6" t="str">
            <v>yes</v>
          </cell>
        </row>
        <row r="7">
          <cell r="B7" t="str">
            <v>INVOICE_NUMBER</v>
          </cell>
          <cell r="C7" t="str">
            <v>nvarchar</v>
          </cell>
          <cell r="D7">
            <v>255</v>
          </cell>
          <cell r="F7" t="str">
            <v>Invoice Number</v>
          </cell>
          <cell r="G7" t="str">
            <v>ERP - Invoice - Document</v>
          </cell>
          <cell r="H7" t="str">
            <v>Vendor Invoice Number</v>
          </cell>
          <cell r="I7" t="str">
            <v>No</v>
          </cell>
          <cell r="J7" t="str">
            <v>S</v>
          </cell>
          <cell r="K7" t="str">
            <v>yes</v>
          </cell>
          <cell r="L7" t="str">
            <v>yes</v>
          </cell>
        </row>
        <row r="8">
          <cell r="B8" t="str">
            <v>INVOICE_LINE_NUMBER</v>
          </cell>
          <cell r="C8" t="str">
            <v>nvarchar</v>
          </cell>
          <cell r="D8">
            <v>255</v>
          </cell>
          <cell r="F8" t="str">
            <v>Invoice Line Number</v>
          </cell>
          <cell r="G8" t="str">
            <v>ERP - Invoice - Document</v>
          </cell>
          <cell r="I8" t="str">
            <v>No</v>
          </cell>
          <cell r="J8" t="str">
            <v>S</v>
          </cell>
          <cell r="K8" t="str">
            <v>yes</v>
          </cell>
          <cell r="L8" t="str">
            <v>yes</v>
          </cell>
        </row>
        <row r="9">
          <cell r="B9" t="str">
            <v>INVOICE_DISTRIBUTION_LINE_NUMBER</v>
          </cell>
          <cell r="C9" t="str">
            <v>nvarchar</v>
          </cell>
          <cell r="D9">
            <v>255</v>
          </cell>
          <cell r="F9" t="str">
            <v>Invoice Line Distribution number</v>
          </cell>
          <cell r="G9" t="str">
            <v>ERP - Invoice - Document</v>
          </cell>
          <cell r="I9" t="str">
            <v>No</v>
          </cell>
          <cell r="K9" t="str">
            <v>yes</v>
          </cell>
          <cell r="L9" t="str">
            <v>yes</v>
          </cell>
        </row>
        <row r="10">
          <cell r="B10" t="str">
            <v>INVOICE_NUMBER_2</v>
          </cell>
          <cell r="C10" t="str">
            <v>nvarchar</v>
          </cell>
          <cell r="D10">
            <v>255</v>
          </cell>
          <cell r="F10" t="str">
            <v>Invoice Number 2</v>
          </cell>
          <cell r="G10" t="str">
            <v>ERP - Invoice - Document</v>
          </cell>
          <cell r="I10" t="str">
            <v>No</v>
          </cell>
          <cell r="K10" t="str">
            <v>yes</v>
          </cell>
          <cell r="L10" t="str">
            <v>yes</v>
          </cell>
        </row>
        <row r="11">
          <cell r="B11" t="str">
            <v>INVOICE_NUMBER_3</v>
          </cell>
          <cell r="C11" t="str">
            <v>nvarchar</v>
          </cell>
          <cell r="D11">
            <v>255</v>
          </cell>
          <cell r="F11" t="str">
            <v>Invoice Number 3</v>
          </cell>
          <cell r="G11" t="str">
            <v>ERP - Invoice - Document</v>
          </cell>
          <cell r="I11" t="str">
            <v>No</v>
          </cell>
          <cell r="K11" t="str">
            <v>yes</v>
          </cell>
          <cell r="L11" t="str">
            <v>yes</v>
          </cell>
        </row>
        <row r="12">
          <cell r="B12" t="str">
            <v>INVOICE_VOUCHER_NUMBER</v>
          </cell>
          <cell r="C12" t="str">
            <v>nvarchar</v>
          </cell>
          <cell r="D12">
            <v>255</v>
          </cell>
          <cell r="F12" t="str">
            <v>Invoice Voucher Number</v>
          </cell>
          <cell r="G12" t="str">
            <v>ERP - Invoice - Document</v>
          </cell>
          <cell r="H12" t="str">
            <v>Journal ID</v>
          </cell>
          <cell r="I12" t="str">
            <v>No</v>
          </cell>
          <cell r="K12" t="str">
            <v>yes</v>
          </cell>
          <cell r="L12" t="str">
            <v>yes</v>
          </cell>
        </row>
        <row r="13">
          <cell r="B13" t="str">
            <v>INVOICE_VOUCHER_LINE_NUMBER</v>
          </cell>
          <cell r="C13" t="str">
            <v>nvarchar</v>
          </cell>
          <cell r="D13">
            <v>255</v>
          </cell>
          <cell r="F13" t="str">
            <v>Invoice Voucher Line Number</v>
          </cell>
          <cell r="G13" t="str">
            <v>ERP - Invoice - Document</v>
          </cell>
          <cell r="I13" t="str">
            <v>No</v>
          </cell>
          <cell r="K13" t="str">
            <v>yes</v>
          </cell>
          <cell r="L13" t="str">
            <v>yes</v>
          </cell>
        </row>
        <row r="14">
          <cell r="B14" t="str">
            <v>INVOICE_JOURNAL_NUMBER</v>
          </cell>
          <cell r="C14" t="str">
            <v>nvarchar</v>
          </cell>
          <cell r="D14">
            <v>255</v>
          </cell>
          <cell r="F14" t="str">
            <v>Invoice Journal Number</v>
          </cell>
          <cell r="G14" t="str">
            <v>ERP - Invoice - Document</v>
          </cell>
          <cell r="I14" t="str">
            <v>No</v>
          </cell>
          <cell r="K14" t="str">
            <v>yes</v>
          </cell>
          <cell r="L14" t="str">
            <v>yes</v>
          </cell>
        </row>
        <row r="15">
          <cell r="B15" t="str">
            <v>INVOICE_LINE_TYPE</v>
          </cell>
          <cell r="C15" t="str">
            <v>nvarchar</v>
          </cell>
          <cell r="D15">
            <v>255</v>
          </cell>
          <cell r="F15" t="str">
            <v>Invoice Line Type</v>
          </cell>
          <cell r="G15" t="str">
            <v>ERP - Invoice - Document</v>
          </cell>
          <cell r="H15" t="str">
            <v>Tax, VAT,</v>
          </cell>
          <cell r="I15" t="str">
            <v>No</v>
          </cell>
          <cell r="K15" t="str">
            <v>yes</v>
          </cell>
          <cell r="L15" t="str">
            <v>yes</v>
          </cell>
        </row>
        <row r="16">
          <cell r="B16" t="str">
            <v>INVOICE_PAYMENT_METHOD</v>
          </cell>
          <cell r="C16" t="str">
            <v>nvarchar</v>
          </cell>
          <cell r="D16">
            <v>255</v>
          </cell>
          <cell r="F16" t="str">
            <v>Invoice Payment Method</v>
          </cell>
          <cell r="G16" t="str">
            <v>ERP - Invoice - Document</v>
          </cell>
          <cell r="H16" t="str">
            <v>WireTr, EFT,</v>
          </cell>
          <cell r="I16" t="str">
            <v>No</v>
          </cell>
          <cell r="K16" t="str">
            <v>yes</v>
          </cell>
          <cell r="L16" t="str">
            <v>yes</v>
          </cell>
        </row>
        <row r="17">
          <cell r="B17" t="str">
            <v>INVOICE_CREATION_DATE</v>
          </cell>
          <cell r="C17" t="str">
            <v>date</v>
          </cell>
          <cell r="F17" t="str">
            <v>Invoice Creation Date</v>
          </cell>
          <cell r="G17" t="str">
            <v>ERP - Invoice - Period</v>
          </cell>
          <cell r="H17" t="str">
            <v>By Supplier, Billed Dt</v>
          </cell>
          <cell r="I17" t="str">
            <v>No</v>
          </cell>
          <cell r="K17" t="str">
            <v>yes</v>
          </cell>
          <cell r="L17" t="str">
            <v>yes</v>
          </cell>
        </row>
        <row r="18">
          <cell r="B18" t="str">
            <v>INVOICE_RECEIPT_DATE</v>
          </cell>
          <cell r="C18" t="str">
            <v>date</v>
          </cell>
          <cell r="F18" t="str">
            <v>Invoice Receipt Date</v>
          </cell>
          <cell r="G18" t="str">
            <v>ERP - Invoice - Period</v>
          </cell>
          <cell r="I18" t="str">
            <v>No</v>
          </cell>
          <cell r="K18" t="str">
            <v>yes</v>
          </cell>
          <cell r="L18" t="str">
            <v>yes</v>
          </cell>
        </row>
        <row r="19">
          <cell r="B19" t="str">
            <v>INVOICE_PERIOD_ID</v>
          </cell>
          <cell r="C19" t="str">
            <v>nvarchar</v>
          </cell>
          <cell r="D19">
            <v>255</v>
          </cell>
          <cell r="F19" t="str">
            <v>Invoice Period ID</v>
          </cell>
          <cell r="G19" t="str">
            <v>ERP - Invoice - Period</v>
          </cell>
          <cell r="I19" t="str">
            <v>No</v>
          </cell>
          <cell r="K19" t="str">
            <v>yes</v>
          </cell>
          <cell r="L19" t="str">
            <v>yes</v>
          </cell>
        </row>
        <row r="20">
          <cell r="B20" t="str">
            <v>INVOICE_POSTING_DATE</v>
          </cell>
          <cell r="C20" t="str">
            <v>date</v>
          </cell>
          <cell r="F20" t="str">
            <v>Invoice Posted Date</v>
          </cell>
          <cell r="G20" t="str">
            <v>ERP - Invoice - Period</v>
          </cell>
          <cell r="H20" t="str">
            <v>Entered in ERP</v>
          </cell>
          <cell r="I20" t="str">
            <v>No</v>
          </cell>
          <cell r="K20" t="str">
            <v>yes</v>
          </cell>
          <cell r="L20" t="str">
            <v>yes</v>
          </cell>
        </row>
        <row r="21">
          <cell r="B21" t="str">
            <v>INVOICE_ACCOUNTING_DATE</v>
          </cell>
          <cell r="C21" t="str">
            <v>date</v>
          </cell>
          <cell r="F21" t="str">
            <v>Invoice Accounting Date</v>
          </cell>
          <cell r="G21" t="str">
            <v>ERP - Invoice - Period</v>
          </cell>
          <cell r="H21" t="str">
            <v>GL Date</v>
          </cell>
          <cell r="I21" t="str">
            <v>No</v>
          </cell>
          <cell r="K21" t="str">
            <v>yes</v>
          </cell>
          <cell r="L21" t="str">
            <v>yes</v>
          </cell>
        </row>
        <row r="22">
          <cell r="B22" t="str">
            <v>INVOICE_PAID_DATE</v>
          </cell>
          <cell r="C22" t="str">
            <v>date</v>
          </cell>
          <cell r="F22" t="str">
            <v>Invoice Paid Date</v>
          </cell>
          <cell r="G22" t="str">
            <v>ERP - Invoice - Period</v>
          </cell>
          <cell r="H22" t="str">
            <v>Card Pymt Dt</v>
          </cell>
          <cell r="I22" t="str">
            <v>No</v>
          </cell>
          <cell r="J22" t="str">
            <v>S</v>
          </cell>
          <cell r="K22" t="str">
            <v>yes</v>
          </cell>
          <cell r="L22" t="str">
            <v>yes</v>
          </cell>
        </row>
        <row r="23">
          <cell r="B23" t="str">
            <v>INVOICE_LINE_AMOUNT_NORMALIZED</v>
          </cell>
          <cell r="C23" t="str">
            <v>float</v>
          </cell>
          <cell r="F23" t="str">
            <v>Invoice Line Amount Normalized</v>
          </cell>
          <cell r="G23" t="str">
            <v>ERP - Invoice - Amount</v>
          </cell>
          <cell r="H23" t="str">
            <v>USD or EUR</v>
          </cell>
          <cell r="I23" t="str">
            <v>No</v>
          </cell>
          <cell r="J23" t="str">
            <v>S</v>
          </cell>
          <cell r="K23" t="str">
            <v>yes</v>
          </cell>
          <cell r="L23" t="str">
            <v>yes</v>
          </cell>
        </row>
        <row r="24">
          <cell r="B24" t="str">
            <v>PO_UNIT_PRICE_LOCAL</v>
          </cell>
          <cell r="C24" t="str">
            <v>float</v>
          </cell>
          <cell r="F24" t="str">
            <v>PO Unit Price Local</v>
          </cell>
          <cell r="G24" t="str">
            <v>ERP - PO</v>
          </cell>
          <cell r="I24" t="str">
            <v>No</v>
          </cell>
          <cell r="K24" t="str">
            <v>yes</v>
          </cell>
          <cell r="L24" t="str">
            <v>yes</v>
          </cell>
        </row>
        <row r="25">
          <cell r="B25" t="str">
            <v>INVOICE_LINE_AMOUNT_CURRENCY</v>
          </cell>
          <cell r="C25" t="str">
            <v>nvarchar</v>
          </cell>
          <cell r="D25">
            <v>255</v>
          </cell>
          <cell r="F25" t="str">
            <v>Invoice Line Amount Currency</v>
          </cell>
          <cell r="G25" t="str">
            <v>ERP - Invoice - Amount</v>
          </cell>
          <cell r="H25" t="str">
            <v>Currency</v>
          </cell>
          <cell r="I25" t="str">
            <v>No</v>
          </cell>
          <cell r="K25" t="str">
            <v>yes</v>
          </cell>
          <cell r="L25" t="str">
            <v>yes</v>
          </cell>
        </row>
        <row r="26">
          <cell r="B26" t="str">
            <v>INVOICE_DEBIT_CREDIT_INDICATOR</v>
          </cell>
          <cell r="C26" t="str">
            <v>nvarchar</v>
          </cell>
          <cell r="D26">
            <v>255</v>
          </cell>
          <cell r="F26" t="str">
            <v>Invoice Debit Credit Indicator</v>
          </cell>
          <cell r="G26" t="str">
            <v>ERP - Invoice - Amount</v>
          </cell>
          <cell r="I26" t="str">
            <v>No</v>
          </cell>
          <cell r="K26" t="str">
            <v>yes</v>
          </cell>
          <cell r="L26" t="str">
            <v>yes</v>
          </cell>
        </row>
        <row r="27">
          <cell r="B27" t="str">
            <v>INVOICE_UNIT_PRICE_NORMALIZED</v>
          </cell>
          <cell r="C27" t="str">
            <v>float</v>
          </cell>
          <cell r="F27" t="str">
            <v>Invoice Unit Price Normalized</v>
          </cell>
          <cell r="G27" t="str">
            <v>ERP - Invoice - Amount</v>
          </cell>
          <cell r="I27" t="str">
            <v>No</v>
          </cell>
          <cell r="K27" t="str">
            <v>yes</v>
          </cell>
          <cell r="L27" t="str">
            <v>yes</v>
          </cell>
        </row>
        <row r="28">
          <cell r="B28" t="str">
            <v>INVOICE_LINE_AMOUNT_LOCAL</v>
          </cell>
          <cell r="C28" t="str">
            <v>float</v>
          </cell>
          <cell r="F28" t="str">
            <v>Invoice Line Amount Local</v>
          </cell>
          <cell r="G28" t="str">
            <v>ERP - Invoice - Amount</v>
          </cell>
          <cell r="I28" t="str">
            <v>No</v>
          </cell>
          <cell r="K28" t="str">
            <v>yes</v>
          </cell>
          <cell r="L28" t="str">
            <v>yes</v>
          </cell>
        </row>
        <row r="29">
          <cell r="B29" t="str">
            <v>INVOICE_UNIT_PRICE_CURRENCY</v>
          </cell>
          <cell r="C29" t="str">
            <v>nvarchar</v>
          </cell>
          <cell r="D29">
            <v>255</v>
          </cell>
          <cell r="F29" t="str">
            <v>Invoice Unit Price Currency</v>
          </cell>
          <cell r="G29" t="str">
            <v>ERP - Invoice - Amount</v>
          </cell>
          <cell r="I29" t="str">
            <v>No</v>
          </cell>
          <cell r="K29" t="str">
            <v>yes</v>
          </cell>
          <cell r="L29" t="str">
            <v>yes</v>
          </cell>
        </row>
        <row r="30">
          <cell r="B30" t="str">
            <v>INVOICE_QUANTITY</v>
          </cell>
          <cell r="C30" t="str">
            <v>float</v>
          </cell>
          <cell r="F30" t="str">
            <v>Invoice Quantity</v>
          </cell>
          <cell r="G30" t="str">
            <v>ERP - Invoice - Amount</v>
          </cell>
          <cell r="I30" t="str">
            <v>No</v>
          </cell>
          <cell r="K30" t="str">
            <v>yes</v>
          </cell>
          <cell r="L30" t="str">
            <v>yes</v>
          </cell>
        </row>
        <row r="31">
          <cell r="B31" t="str">
            <v>INVOICE_UOM</v>
          </cell>
          <cell r="C31" t="str">
            <v>nvarchar</v>
          </cell>
          <cell r="D31">
            <v>255</v>
          </cell>
          <cell r="F31" t="str">
            <v>Invoice UOM</v>
          </cell>
          <cell r="G31" t="str">
            <v>ERP - Invoice - Amount</v>
          </cell>
          <cell r="I31" t="str">
            <v>No</v>
          </cell>
          <cell r="K31" t="str">
            <v>yes</v>
          </cell>
          <cell r="L31" t="str">
            <v>yes</v>
          </cell>
        </row>
        <row r="32">
          <cell r="B32" t="str">
            <v>INVOICE_LINE_DESCRIPTION</v>
          </cell>
          <cell r="C32" t="str">
            <v>nvarchar</v>
          </cell>
          <cell r="D32">
            <v>255</v>
          </cell>
          <cell r="F32" t="str">
            <v>Invoice Description</v>
          </cell>
          <cell r="G32" t="str">
            <v>ERP - Invoice - Document</v>
          </cell>
          <cell r="I32" t="str">
            <v>No</v>
          </cell>
          <cell r="J32" t="str">
            <v>S</v>
          </cell>
          <cell r="K32" t="str">
            <v>yes</v>
          </cell>
          <cell r="L32" t="str">
            <v>yes</v>
          </cell>
        </row>
        <row r="33">
          <cell r="B33" t="str">
            <v>INVOICE_LINE_DESCRIPTION_2</v>
          </cell>
          <cell r="C33" t="str">
            <v>nvarchar</v>
          </cell>
          <cell r="D33">
            <v>255</v>
          </cell>
          <cell r="F33" t="str">
            <v>Invoice Description 2</v>
          </cell>
          <cell r="G33" t="str">
            <v>ERP - Invoice - Document</v>
          </cell>
          <cell r="I33" t="str">
            <v>No</v>
          </cell>
          <cell r="K33" t="str">
            <v>yes</v>
          </cell>
          <cell r="L33" t="str">
            <v>yes</v>
          </cell>
        </row>
        <row r="34">
          <cell r="B34" t="str">
            <v>INVOICE_CREATED_BY</v>
          </cell>
          <cell r="C34" t="str">
            <v>nvarchar</v>
          </cell>
          <cell r="D34">
            <v>255</v>
          </cell>
          <cell r="F34" t="str">
            <v>Invoice Created By</v>
          </cell>
          <cell r="G34" t="str">
            <v>ERP - Invoice - Document</v>
          </cell>
          <cell r="H34" t="str">
            <v>Keyer</v>
          </cell>
          <cell r="I34" t="str">
            <v>No</v>
          </cell>
          <cell r="K34" t="str">
            <v>yes</v>
          </cell>
          <cell r="L34" t="str">
            <v>yes</v>
          </cell>
        </row>
        <row r="35">
          <cell r="B35" t="str">
            <v>INVOICE_APPROVED_BY</v>
          </cell>
          <cell r="C35" t="str">
            <v>nvarchar</v>
          </cell>
          <cell r="D35">
            <v>255</v>
          </cell>
          <cell r="F35" t="str">
            <v>Invoice Approved By</v>
          </cell>
          <cell r="G35" t="str">
            <v>ERP - Invoice - Document</v>
          </cell>
          <cell r="H35" t="str">
            <v>Approver</v>
          </cell>
          <cell r="I35" t="str">
            <v>No</v>
          </cell>
          <cell r="K35" t="str">
            <v>yes</v>
          </cell>
          <cell r="L35" t="str">
            <v>yes</v>
          </cell>
        </row>
        <row r="36">
          <cell r="B36" t="str">
            <v>INVOICE_LANGUAGE_KEY</v>
          </cell>
          <cell r="C36" t="str">
            <v>nvarchar</v>
          </cell>
          <cell r="D36">
            <v>255</v>
          </cell>
          <cell r="F36" t="str">
            <v>Invoice Language</v>
          </cell>
          <cell r="G36" t="str">
            <v>ERP - Invoice - Document</v>
          </cell>
          <cell r="H36" t="str">
            <v>If in SAP</v>
          </cell>
          <cell r="I36" t="str">
            <v>No</v>
          </cell>
          <cell r="K36" t="str">
            <v>yes</v>
          </cell>
          <cell r="L36" t="str">
            <v>yes</v>
          </cell>
        </row>
        <row r="37">
          <cell r="B37" t="str">
            <v>INVOICE_STATUS</v>
          </cell>
          <cell r="C37" t="str">
            <v>nvarchar</v>
          </cell>
          <cell r="D37">
            <v>255</v>
          </cell>
          <cell r="F37" t="str">
            <v>Invoice Status</v>
          </cell>
          <cell r="G37" t="str">
            <v>ERP - Invoice - Document</v>
          </cell>
          <cell r="I37" t="str">
            <v>No</v>
          </cell>
          <cell r="K37" t="str">
            <v>yes</v>
          </cell>
          <cell r="L37" t="str">
            <v>yes</v>
          </cell>
        </row>
        <row r="38">
          <cell r="B38" t="str">
            <v>INVOICE_TYPE</v>
          </cell>
          <cell r="C38" t="str">
            <v>nvarchar</v>
          </cell>
          <cell r="D38">
            <v>255</v>
          </cell>
          <cell r="F38" t="str">
            <v>Invoice Type</v>
          </cell>
          <cell r="G38" t="str">
            <v>ERP - Invoice - Document</v>
          </cell>
          <cell r="H38" t="str">
            <v>Credit Memo, Void Payments</v>
          </cell>
          <cell r="I38" t="str">
            <v>No</v>
          </cell>
          <cell r="K38" t="str">
            <v>yes</v>
          </cell>
          <cell r="L38" t="str">
            <v>yes</v>
          </cell>
        </row>
        <row r="39">
          <cell r="B39" t="str">
            <v>SHIPPING_CODE</v>
          </cell>
          <cell r="C39" t="str">
            <v>nvarchar</v>
          </cell>
          <cell r="D39">
            <v>255</v>
          </cell>
          <cell r="F39" t="str">
            <v>Shipping Code</v>
          </cell>
          <cell r="G39" t="str">
            <v>ERP - Miscellaneous</v>
          </cell>
          <cell r="I39" t="str">
            <v>No</v>
          </cell>
          <cell r="K39" t="str">
            <v>yes</v>
          </cell>
          <cell r="L39" t="str">
            <v>yes</v>
          </cell>
        </row>
        <row r="40">
          <cell r="B40" t="str">
            <v>SHIPPING_MODE_TYPE</v>
          </cell>
          <cell r="C40" t="str">
            <v>nvarchar</v>
          </cell>
          <cell r="D40">
            <v>255</v>
          </cell>
          <cell r="F40" t="str">
            <v>Shipping Mode Type</v>
          </cell>
          <cell r="G40" t="str">
            <v>ERP - Miscellaneous</v>
          </cell>
          <cell r="H40" t="str">
            <v>Air, Ocean</v>
          </cell>
          <cell r="I40" t="str">
            <v>No</v>
          </cell>
          <cell r="K40" t="str">
            <v>yes</v>
          </cell>
          <cell r="L40" t="str">
            <v>yes</v>
          </cell>
        </row>
        <row r="41">
          <cell r="B41" t="str">
            <v>SHIPPING_TYPE</v>
          </cell>
          <cell r="C41" t="str">
            <v>nvarchar</v>
          </cell>
          <cell r="D41">
            <v>255</v>
          </cell>
          <cell r="F41" t="str">
            <v>Shipping Type</v>
          </cell>
          <cell r="G41" t="str">
            <v>ERP - Miscellaneous</v>
          </cell>
          <cell r="H41" t="str">
            <v>Inbound, Outbound</v>
          </cell>
          <cell r="I41" t="str">
            <v>No</v>
          </cell>
          <cell r="K41" t="str">
            <v>yes</v>
          </cell>
          <cell r="L41" t="str">
            <v>yes</v>
          </cell>
        </row>
        <row r="42">
          <cell r="B42" t="str">
            <v>INVOICE_DIRECT_INDIRECT_INDICATOR</v>
          </cell>
          <cell r="C42" t="str">
            <v>nvarchar</v>
          </cell>
          <cell r="D42">
            <v>255</v>
          </cell>
          <cell r="F42" t="str">
            <v>Direct Indirect Indicator</v>
          </cell>
          <cell r="G42" t="str">
            <v>ERP - Miscellaneous</v>
          </cell>
          <cell r="I42" t="str">
            <v>No</v>
          </cell>
          <cell r="K42" t="str">
            <v>yes</v>
          </cell>
          <cell r="L42" t="str">
            <v>yes</v>
          </cell>
        </row>
        <row r="43">
          <cell r="B43" t="str">
            <v>CAPEX_OPEX_INDICATOR</v>
          </cell>
          <cell r="C43" t="str">
            <v>nvarchar</v>
          </cell>
          <cell r="D43">
            <v>255</v>
          </cell>
          <cell r="F43" t="str">
            <v>Capex Opex Indicator</v>
          </cell>
          <cell r="G43" t="str">
            <v>ERP - Miscellaneous</v>
          </cell>
          <cell r="I43" t="str">
            <v>No</v>
          </cell>
          <cell r="K43" t="str">
            <v>yes</v>
          </cell>
          <cell r="L43" t="str">
            <v>yes</v>
          </cell>
        </row>
        <row r="44">
          <cell r="B44" t="str">
            <v>DOMESTIC_INTERNALTIONAL_INDICATOR</v>
          </cell>
          <cell r="C44" t="str">
            <v>nvarchar</v>
          </cell>
          <cell r="D44">
            <v>255</v>
          </cell>
          <cell r="F44" t="str">
            <v>Domestic International Indicator</v>
          </cell>
          <cell r="G44" t="str">
            <v>ERP - Miscellaneous</v>
          </cell>
          <cell r="I44" t="str">
            <v>No</v>
          </cell>
          <cell r="K44" t="str">
            <v>yes</v>
          </cell>
          <cell r="L44" t="str">
            <v>yes</v>
          </cell>
        </row>
        <row r="45">
          <cell r="B45" t="str">
            <v>GEP_NORM_INVOICE_UNIT_PRICE_USD</v>
          </cell>
          <cell r="C45" t="str">
            <v>float</v>
          </cell>
          <cell r="F45" t="str">
            <v>GEP Normalized Invoice Unit Price (USD)</v>
          </cell>
          <cell r="G45" t="str">
            <v>GEP - Amount</v>
          </cell>
          <cell r="I45" t="str">
            <v>Yes</v>
          </cell>
          <cell r="K45" t="str">
            <v>yes</v>
          </cell>
          <cell r="L45" t="str">
            <v>yes</v>
          </cell>
        </row>
        <row r="46">
          <cell r="B46" t="str">
            <v>GEP_NORM_INVOICE_UNIT_PRICE_EUR</v>
          </cell>
          <cell r="C46" t="str">
            <v>float</v>
          </cell>
          <cell r="F46" t="str">
            <v>GEP Normalized Invoice Unit Price (EUR)</v>
          </cell>
          <cell r="G46" t="str">
            <v>GEP - Amount</v>
          </cell>
          <cell r="I46" t="str">
            <v>Yes</v>
          </cell>
          <cell r="K46" t="str">
            <v>yes</v>
          </cell>
          <cell r="L46" t="str">
            <v>yes</v>
          </cell>
        </row>
        <row r="47">
          <cell r="B47" t="str">
            <v>GEP_NORM_INVOICE_QUANTITY</v>
          </cell>
          <cell r="C47" t="str">
            <v>float</v>
          </cell>
          <cell r="F47" t="str">
            <v>GEP Normalized Invoice Quanity</v>
          </cell>
          <cell r="G47" t="str">
            <v>GEP - Amount</v>
          </cell>
          <cell r="H47" t="str">
            <v>Convert to Standard UOM</v>
          </cell>
          <cell r="I47" t="str">
            <v>Yes</v>
          </cell>
          <cell r="K47" t="str">
            <v>yes</v>
          </cell>
          <cell r="L47" t="str">
            <v>yes</v>
          </cell>
        </row>
        <row r="48">
          <cell r="B48" t="str">
            <v>GEP_NORM_INVOICE_UOM</v>
          </cell>
          <cell r="C48" t="str">
            <v>nvarchar</v>
          </cell>
          <cell r="D48">
            <v>255</v>
          </cell>
          <cell r="F48" t="str">
            <v>GEP Normalized Invoice UOM</v>
          </cell>
          <cell r="G48" t="str">
            <v>GEP - Amount</v>
          </cell>
          <cell r="H48" t="str">
            <v>Convert to Standard UOM</v>
          </cell>
          <cell r="I48" t="str">
            <v>Yes</v>
          </cell>
          <cell r="K48" t="str">
            <v>yes</v>
          </cell>
          <cell r="L48" t="str">
            <v>yes</v>
          </cell>
        </row>
        <row r="49">
          <cell r="B49" t="str">
            <v>EXCH_MONTH</v>
          </cell>
          <cell r="C49" t="str">
            <v>nvarchar</v>
          </cell>
          <cell r="D49">
            <v>255</v>
          </cell>
          <cell r="F49" t="str">
            <v>GEP Currecy Exchange Month</v>
          </cell>
          <cell r="G49" t="str">
            <v>GEP - Amount</v>
          </cell>
          <cell r="I49" t="str">
            <v>No</v>
          </cell>
          <cell r="K49" t="str">
            <v>yes</v>
          </cell>
          <cell r="L49" t="str">
            <v>yes</v>
          </cell>
        </row>
        <row r="50">
          <cell r="B50" t="str">
            <v>EXCH_YEAR</v>
          </cell>
          <cell r="C50" t="str">
            <v>nvarchar</v>
          </cell>
          <cell r="D50">
            <v>255</v>
          </cell>
          <cell r="F50" t="str">
            <v>GEP Currecy Exchange Year</v>
          </cell>
          <cell r="G50" t="str">
            <v>GEP - Amount</v>
          </cell>
          <cell r="I50" t="str">
            <v>No</v>
          </cell>
          <cell r="K50" t="str">
            <v>yes</v>
          </cell>
          <cell r="L50" t="str">
            <v>yes</v>
          </cell>
        </row>
        <row r="51">
          <cell r="B51" t="str">
            <v>EXCH_RATE</v>
          </cell>
          <cell r="C51" t="str">
            <v>float</v>
          </cell>
          <cell r="F51" t="str">
            <v>GEP Currecy Exchange Rate</v>
          </cell>
          <cell r="G51" t="str">
            <v>GEP - Amount</v>
          </cell>
          <cell r="I51" t="str">
            <v>No</v>
          </cell>
          <cell r="K51" t="str">
            <v>yes</v>
          </cell>
          <cell r="L51" t="str">
            <v>yes</v>
          </cell>
        </row>
        <row r="52">
          <cell r="B52" t="str">
            <v>GEP_NORM_SPEND_USD</v>
          </cell>
          <cell r="C52" t="str">
            <v>float</v>
          </cell>
          <cell r="F52" t="str">
            <v>GEP Normalized Spend (USD)</v>
          </cell>
          <cell r="G52" t="str">
            <v>GEP - Amount</v>
          </cell>
          <cell r="I52" t="str">
            <v>No</v>
          </cell>
          <cell r="J52" t="str">
            <v>S</v>
          </cell>
          <cell r="K52" t="str">
            <v>yes</v>
          </cell>
          <cell r="L52" t="str">
            <v xml:space="preserve">yes </v>
          </cell>
        </row>
        <row r="53">
          <cell r="B53" t="str">
            <v>GEP_NORM_SPEND_USD_WITHOUT_TAX</v>
          </cell>
          <cell r="C53" t="str">
            <v>float</v>
          </cell>
          <cell r="F53" t="str">
            <v>GEP Normalized Spend (USD) Without Tax</v>
          </cell>
          <cell r="G53" t="str">
            <v>GEP - Amount</v>
          </cell>
          <cell r="I53" t="str">
            <v>No</v>
          </cell>
          <cell r="K53" t="str">
            <v>yes</v>
          </cell>
          <cell r="L53" t="str">
            <v>yes</v>
          </cell>
        </row>
        <row r="54">
          <cell r="B54" t="str">
            <v>GEP_NORM_SPEND_EUR</v>
          </cell>
          <cell r="C54" t="str">
            <v>float</v>
          </cell>
          <cell r="F54" t="str">
            <v>GEP Normalized Spend (EUR)</v>
          </cell>
          <cell r="G54" t="str">
            <v>GEP - Amount</v>
          </cell>
          <cell r="I54" t="str">
            <v>No</v>
          </cell>
          <cell r="K54" t="str">
            <v>yes</v>
          </cell>
          <cell r="L54" t="str">
            <v>yes</v>
          </cell>
        </row>
        <row r="55">
          <cell r="B55" t="str">
            <v>GEP_NORM_SPEND_EUR_WITHOUT_TAX</v>
          </cell>
          <cell r="C55" t="str">
            <v>float</v>
          </cell>
          <cell r="F55" t="str">
            <v>GEP Normalized Spend (EUR) Without Tax</v>
          </cell>
          <cell r="G55" t="str">
            <v>GEP - Amount</v>
          </cell>
          <cell r="I55" t="str">
            <v>No</v>
          </cell>
          <cell r="K55" t="str">
            <v>yes</v>
          </cell>
          <cell r="L55" t="str">
            <v>yes</v>
          </cell>
        </row>
        <row r="56">
          <cell r="B56" t="str">
            <v>GEP_NORM_SPEND_GBP</v>
          </cell>
          <cell r="C56" t="str">
            <v>float</v>
          </cell>
          <cell r="F56" t="str">
            <v>GEP Normalized Spend (GBP)</v>
          </cell>
          <cell r="G56" t="str">
            <v>GEP - Amount</v>
          </cell>
          <cell r="I56" t="str">
            <v>No</v>
          </cell>
          <cell r="K56" t="str">
            <v>yes</v>
          </cell>
          <cell r="L56" t="str">
            <v>yes</v>
          </cell>
        </row>
        <row r="57">
          <cell r="B57" t="str">
            <v>GEP_NORM_SPEND_AUD</v>
          </cell>
          <cell r="C57" t="str">
            <v>float</v>
          </cell>
          <cell r="F57" t="str">
            <v>GEP Normalized Spend (AUD)</v>
          </cell>
          <cell r="G57" t="str">
            <v>GEP - Amount</v>
          </cell>
          <cell r="I57" t="str">
            <v>No</v>
          </cell>
          <cell r="K57" t="str">
            <v>yes</v>
          </cell>
          <cell r="L57" t="str">
            <v>yes</v>
          </cell>
        </row>
        <row r="58">
          <cell r="B58" t="str">
            <v>GEP_NORM_SPEND_CAD</v>
          </cell>
          <cell r="C58" t="str">
            <v>float</v>
          </cell>
          <cell r="F58" t="str">
            <v>GEP Normalized Spend (CAD)</v>
          </cell>
          <cell r="G58" t="str">
            <v>GEP - Amount</v>
          </cell>
          <cell r="I58" t="str">
            <v>No</v>
          </cell>
          <cell r="K58" t="str">
            <v>yes</v>
          </cell>
          <cell r="L58" t="str">
            <v>yes</v>
          </cell>
        </row>
        <row r="59">
          <cell r="B59" t="str">
            <v>GEP_NORM_SPEND_CNY</v>
          </cell>
          <cell r="C59" t="str">
            <v>float</v>
          </cell>
          <cell r="F59" t="str">
            <v>GEP Normalized Spend (CNY)</v>
          </cell>
          <cell r="G59" t="str">
            <v>GEP - Amount</v>
          </cell>
          <cell r="I59" t="str">
            <v>No</v>
          </cell>
          <cell r="K59" t="str">
            <v>yes</v>
          </cell>
          <cell r="L59" t="str">
            <v>yes</v>
          </cell>
        </row>
        <row r="60">
          <cell r="B60" t="str">
            <v>GEP_NORM_SPEND_JPY</v>
          </cell>
          <cell r="C60" t="str">
            <v>float</v>
          </cell>
          <cell r="F60" t="str">
            <v>GEP Normalized Spend (JPY)</v>
          </cell>
          <cell r="G60" t="str">
            <v>GEP - Amount</v>
          </cell>
          <cell r="I60" t="str">
            <v>No</v>
          </cell>
          <cell r="K60" t="str">
            <v>yes</v>
          </cell>
          <cell r="L60" t="str">
            <v>yes</v>
          </cell>
        </row>
        <row r="61">
          <cell r="B61" t="str">
            <v>GEP_NORM_SPEND_CHF</v>
          </cell>
          <cell r="C61" t="str">
            <v>float</v>
          </cell>
          <cell r="F61" t="str">
            <v>GEP Normalized Spend (CHF)</v>
          </cell>
          <cell r="G61" t="str">
            <v>GEP - Amount</v>
          </cell>
          <cell r="I61" t="str">
            <v>No</v>
          </cell>
          <cell r="K61" t="str">
            <v>yes</v>
          </cell>
          <cell r="L61" t="str">
            <v>yes</v>
          </cell>
        </row>
        <row r="62">
          <cell r="B62" t="str">
            <v>GEP_NORM_SPEND_MXN</v>
          </cell>
          <cell r="C62" t="str">
            <v>float</v>
          </cell>
          <cell r="F62" t="str">
            <v>GEP Normalized Spend (MXN)</v>
          </cell>
          <cell r="G62" t="str">
            <v>GEP - Amount</v>
          </cell>
          <cell r="I62" t="str">
            <v>No</v>
          </cell>
          <cell r="K62" t="str">
            <v>yes</v>
          </cell>
          <cell r="L62" t="str">
            <v>yes</v>
          </cell>
        </row>
        <row r="63">
          <cell r="B63" t="str">
            <v>GEP_NORM_SPEND_NOK</v>
          </cell>
          <cell r="C63" t="str">
            <v>float</v>
          </cell>
          <cell r="F63" t="str">
            <v>GEP Normalized Spend (NOK)</v>
          </cell>
          <cell r="G63" t="str">
            <v>GEP - Amount</v>
          </cell>
          <cell r="I63" t="str">
            <v>No</v>
          </cell>
          <cell r="K63" t="str">
            <v>yes</v>
          </cell>
          <cell r="L63" t="str">
            <v>yes</v>
          </cell>
        </row>
        <row r="64">
          <cell r="B64" t="str">
            <v>GEP_NORMALIZED_PO_UNIT_PRICE_USD</v>
          </cell>
          <cell r="C64" t="str">
            <v>float</v>
          </cell>
          <cell r="F64" t="str">
            <v>GEP Normalized PO Unit Price (USD)</v>
          </cell>
          <cell r="G64" t="str">
            <v>GEP - Amount</v>
          </cell>
          <cell r="I64" t="str">
            <v>Yes</v>
          </cell>
          <cell r="K64" t="str">
            <v>yes</v>
          </cell>
          <cell r="L64" t="str">
            <v>yes</v>
          </cell>
        </row>
        <row r="65">
          <cell r="B65" t="str">
            <v>GEP_NORMALIZED_PO_UNIT_PRICE_EUR</v>
          </cell>
          <cell r="C65" t="str">
            <v>float</v>
          </cell>
          <cell r="F65" t="str">
            <v>GEP Normalized PO Unit Price (EUR)</v>
          </cell>
          <cell r="G65" t="str">
            <v>GEP - Amount</v>
          </cell>
          <cell r="I65" t="str">
            <v>Yes</v>
          </cell>
          <cell r="K65" t="str">
            <v>yes</v>
          </cell>
          <cell r="L65" t="str">
            <v>yes</v>
          </cell>
        </row>
        <row r="66">
          <cell r="B66" t="str">
            <v>GEP_NORM_DATE</v>
          </cell>
          <cell r="C66" t="str">
            <v>date</v>
          </cell>
          <cell r="F66" t="str">
            <v>GEP Normalized Date</v>
          </cell>
          <cell r="G66" t="str">
            <v>GEP - Period</v>
          </cell>
          <cell r="I66" t="str">
            <v>No</v>
          </cell>
          <cell r="K66" t="str">
            <v>yes</v>
          </cell>
          <cell r="L66" t="str">
            <v>yes  (selected by default, user should not unselect)</v>
          </cell>
        </row>
        <row r="67">
          <cell r="B67" t="str">
            <v>CREATED_DATE</v>
          </cell>
          <cell r="C67" t="str">
            <v>datetime</v>
          </cell>
          <cell r="F67" t="str">
            <v>Record Entry Date</v>
          </cell>
          <cell r="G67" t="str">
            <v>GEP - Admin - ID</v>
          </cell>
          <cell r="I67" t="str">
            <v>Ignore</v>
          </cell>
          <cell r="K67" t="str">
            <v>no</v>
          </cell>
          <cell r="L67" t="str">
            <v>yes  (selected by default, user should not unselect)</v>
          </cell>
        </row>
        <row r="68">
          <cell r="B68" t="str">
            <v>MODIFIED_DATE</v>
          </cell>
          <cell r="C68" t="str">
            <v>datetime</v>
          </cell>
          <cell r="F68" t="str">
            <v>Record Modifed Date</v>
          </cell>
          <cell r="G68" t="str">
            <v>GEP - Admin - ID</v>
          </cell>
          <cell r="I68" t="str">
            <v>Ignore</v>
          </cell>
          <cell r="K68" t="str">
            <v>not applicable</v>
          </cell>
          <cell r="L68" t="str">
            <v xml:space="preserve">no </v>
          </cell>
        </row>
        <row r="69">
          <cell r="B69" t="str">
            <v>GEP_SUPP_CLUSTER</v>
          </cell>
          <cell r="C69" t="str">
            <v>int</v>
          </cell>
          <cell r="F69" t="str">
            <v>GEP Vendor Normalization Cluster ID</v>
          </cell>
          <cell r="G69" t="str">
            <v>GEP - Admin - Maintenance</v>
          </cell>
          <cell r="I69" t="str">
            <v>No</v>
          </cell>
          <cell r="K69" t="str">
            <v>yes</v>
          </cell>
          <cell r="L69" t="str">
            <v>yes  (selected by default, user should not unselect)</v>
          </cell>
        </row>
        <row r="70">
          <cell r="B70" t="str">
            <v>GEP_CLN_CLUSTER</v>
          </cell>
          <cell r="C70" t="str">
            <v>int</v>
          </cell>
          <cell r="F70" t="str">
            <v>GEP Classification Cluster ID</v>
          </cell>
          <cell r="G70" t="str">
            <v>GEP - Admin - Maintenance</v>
          </cell>
          <cell r="I70" t="str">
            <v>No</v>
          </cell>
          <cell r="K70" t="str">
            <v>yes</v>
          </cell>
          <cell r="L70" t="str">
            <v>yes  (selected by default, user should not unselect)</v>
          </cell>
        </row>
        <row r="71">
          <cell r="B71" t="str">
            <v>GEP_BU_CLUSTER</v>
          </cell>
          <cell r="C71" t="str">
            <v>int</v>
          </cell>
          <cell r="F71" t="str">
            <v>GEP BU Cluster ID</v>
          </cell>
          <cell r="G71" t="str">
            <v>GEP - Admin - Maintenance</v>
          </cell>
          <cell r="I71" t="str">
            <v>No</v>
          </cell>
          <cell r="K71" t="str">
            <v>yes</v>
          </cell>
          <cell r="L71" t="str">
            <v>yes  (selected by default, user should not unselect)</v>
          </cell>
        </row>
        <row r="72">
          <cell r="B72" t="str">
            <v>GEP_EXCLUDE</v>
          </cell>
          <cell r="C72" t="str">
            <v>boolean</v>
          </cell>
          <cell r="F72" t="str">
            <v>GEP Exclude</v>
          </cell>
          <cell r="G72" t="str">
            <v>GEP - Admin - Maintenance</v>
          </cell>
          <cell r="I72" t="str">
            <v>Yes</v>
          </cell>
          <cell r="K72" t="str">
            <v>yes</v>
          </cell>
          <cell r="L72" t="str">
            <v>yes  (selected by default, user should not unselect)</v>
          </cell>
        </row>
        <row r="73">
          <cell r="B73" t="str">
            <v>GEP_EXCLUSION_COMMENTS</v>
          </cell>
          <cell r="C73" t="str">
            <v>nvarchar</v>
          </cell>
          <cell r="D73">
            <v>500</v>
          </cell>
          <cell r="F73" t="str">
            <v>GEP Exclusion Comments</v>
          </cell>
          <cell r="G73" t="str">
            <v>GEP - Admin - Maintenance</v>
          </cell>
          <cell r="I73" t="str">
            <v>Yes</v>
          </cell>
          <cell r="K73" t="str">
            <v>yes</v>
          </cell>
          <cell r="L73" t="str">
            <v>yes  (selected by default, user should not unselect)</v>
          </cell>
        </row>
        <row r="74">
          <cell r="B74" t="str">
            <v>GEP_EXCLUSION_CRITERIA</v>
          </cell>
          <cell r="C74" t="str">
            <v>nvarchar</v>
          </cell>
          <cell r="D74">
            <v>255</v>
          </cell>
          <cell r="F74" t="str">
            <v>GEP Exclusion Criteria</v>
          </cell>
          <cell r="G74" t="str">
            <v>GEP - Admin - Maintenance</v>
          </cell>
          <cell r="H74" t="str">
            <v>OOR date, Intercompany</v>
          </cell>
          <cell r="I74" t="str">
            <v>Yes</v>
          </cell>
          <cell r="K74" t="str">
            <v>yes</v>
          </cell>
          <cell r="L74" t="str">
            <v>yes  (selected by default, user should not unselect)</v>
          </cell>
        </row>
        <row r="75">
          <cell r="B75" t="str">
            <v>GEP_TRANSLATED_SUPP_NAME</v>
          </cell>
          <cell r="C75" t="str">
            <v>nvarchar</v>
          </cell>
          <cell r="D75">
            <v>255</v>
          </cell>
          <cell r="F75" t="str">
            <v>GEP Translated Supplier Name</v>
          </cell>
          <cell r="G75" t="str">
            <v>GEP - Admin - Maintenance</v>
          </cell>
          <cell r="I75" t="str">
            <v>Yes</v>
          </cell>
          <cell r="K75" t="str">
            <v>yes</v>
          </cell>
          <cell r="L75" t="str">
            <v>yes</v>
          </cell>
        </row>
        <row r="76">
          <cell r="B76" t="str">
            <v>GEP_TRANSLATED_INVOICE_LINE_DESCRIPTION</v>
          </cell>
          <cell r="C76" t="str">
            <v>nvarchar</v>
          </cell>
          <cell r="D76">
            <v>255</v>
          </cell>
          <cell r="F76" t="str">
            <v>GEP Translated Invoice Description</v>
          </cell>
          <cell r="G76" t="str">
            <v>GEP - Admin - Maintenance</v>
          </cell>
          <cell r="I76" t="str">
            <v>Yes</v>
          </cell>
          <cell r="K76" t="str">
            <v>yes</v>
          </cell>
          <cell r="L76" t="str">
            <v>yes</v>
          </cell>
        </row>
        <row r="77">
          <cell r="B77" t="str">
            <v>GEP_TRANSLATED_PO_DESCRIPTION</v>
          </cell>
          <cell r="C77" t="str">
            <v>nvarchar</v>
          </cell>
          <cell r="D77">
            <v>255</v>
          </cell>
          <cell r="F77" t="str">
            <v>GEP Translated PO Description</v>
          </cell>
          <cell r="G77" t="str">
            <v>GEP - Admin - Maintenance</v>
          </cell>
          <cell r="I77" t="str">
            <v>Yes</v>
          </cell>
          <cell r="K77" t="str">
            <v>yes</v>
          </cell>
          <cell r="L77" t="str">
            <v>yes</v>
          </cell>
        </row>
        <row r="78">
          <cell r="B78" t="str">
            <v>GEP_TRANSLATED_MATERIAL_DESCRIPTION</v>
          </cell>
          <cell r="C78" t="str">
            <v>nvarchar</v>
          </cell>
          <cell r="D78">
            <v>255</v>
          </cell>
          <cell r="F78" t="str">
            <v>GEP Translated Material Description</v>
          </cell>
          <cell r="G78" t="str">
            <v>GEP - Admin - Maintenance</v>
          </cell>
          <cell r="I78" t="str">
            <v>Yes</v>
          </cell>
          <cell r="K78" t="str">
            <v>yes</v>
          </cell>
          <cell r="L78" t="str">
            <v>yes</v>
          </cell>
        </row>
        <row r="79">
          <cell r="B79" t="str">
            <v>GEP_TRANSLATED_DESCRIPTION_2</v>
          </cell>
          <cell r="C79" t="str">
            <v>nvarchar</v>
          </cell>
          <cell r="D79">
            <v>255</v>
          </cell>
          <cell r="F79" t="str">
            <v>GEP Translated Description 2</v>
          </cell>
          <cell r="G79" t="str">
            <v>GEP - Admin - Maintenance</v>
          </cell>
          <cell r="I79" t="str">
            <v>Yes</v>
          </cell>
          <cell r="K79" t="str">
            <v>yes</v>
          </cell>
          <cell r="L79" t="str">
            <v>yes</v>
          </cell>
        </row>
        <row r="80">
          <cell r="B80" t="str">
            <v>GEP_ACTUAL_PAYMENT_TERM_DAYS</v>
          </cell>
          <cell r="C80" t="str">
            <v>float</v>
          </cell>
          <cell r="F80" t="str">
            <v>GEP Actual Payment Term Days</v>
          </cell>
          <cell r="G80" t="str">
            <v>GEP - Payment Term</v>
          </cell>
          <cell r="H80" t="str">
            <v>Paid Date - Posted Date</v>
          </cell>
          <cell r="I80" t="str">
            <v>Yes</v>
          </cell>
          <cell r="K80" t="str">
            <v>yes</v>
          </cell>
          <cell r="L80" t="str">
            <v>yes</v>
          </cell>
        </row>
        <row r="81">
          <cell r="B81" t="str">
            <v>GEP_PO_AVG_UNIT_PRICE</v>
          </cell>
          <cell r="C81" t="str">
            <v>float</v>
          </cell>
          <cell r="F81" t="str">
            <v>GEP PO Average Unit Price</v>
          </cell>
          <cell r="G81" t="str">
            <v>GEP - Miscellaneous</v>
          </cell>
          <cell r="I81" t="str">
            <v>Yes</v>
          </cell>
          <cell r="K81" t="str">
            <v>yes</v>
          </cell>
          <cell r="L81" t="str">
            <v>yes</v>
          </cell>
        </row>
        <row r="82">
          <cell r="B82" t="str">
            <v>GEP_ONE_TIME_SUPP_FLAG</v>
          </cell>
          <cell r="C82" t="str">
            <v>nvarchar</v>
          </cell>
          <cell r="D82">
            <v>255</v>
          </cell>
          <cell r="F82" t="str">
            <v>GEP One Time Vendor Flag</v>
          </cell>
          <cell r="G82" t="str">
            <v>GEP - Miscellaneous</v>
          </cell>
          <cell r="I82" t="str">
            <v>Yes</v>
          </cell>
          <cell r="K82" t="str">
            <v>yes</v>
          </cell>
          <cell r="L82" t="str">
            <v>yes  (selected by default, user should not unselect)</v>
          </cell>
        </row>
        <row r="83">
          <cell r="B83" t="str">
            <v>GEP_ONE_ITEM_MULTI_SUPP_FLAG</v>
          </cell>
          <cell r="C83" t="str">
            <v>nvarchar</v>
          </cell>
          <cell r="D83">
            <v>255</v>
          </cell>
          <cell r="F83" t="str">
            <v>GEP One Item Multiple Supplier Flag</v>
          </cell>
          <cell r="G83" t="str">
            <v>GEP - Miscellaneous</v>
          </cell>
          <cell r="I83" t="str">
            <v>Yes</v>
          </cell>
          <cell r="K83" t="str">
            <v>yes</v>
          </cell>
          <cell r="L83" t="str">
            <v>yes</v>
          </cell>
        </row>
        <row r="84">
          <cell r="B84" t="str">
            <v>GEP_ONE_SUPP_MULTI_BU_FLAG</v>
          </cell>
          <cell r="C84" t="str">
            <v>nvarchar</v>
          </cell>
          <cell r="D84">
            <v>255</v>
          </cell>
          <cell r="F84" t="str">
            <v>GEP One Supplier Multiple BU Flag</v>
          </cell>
          <cell r="G84" t="str">
            <v>GEP - Miscellaneous</v>
          </cell>
          <cell r="I84" t="str">
            <v>Yes</v>
          </cell>
          <cell r="K84" t="str">
            <v>yes</v>
          </cell>
          <cell r="L84" t="str">
            <v>yes</v>
          </cell>
        </row>
        <row r="85">
          <cell r="B85" t="str">
            <v>GEP_ONE_SUPP_MULTI_PAYTERM_FLAG</v>
          </cell>
          <cell r="C85" t="str">
            <v>nvarchar</v>
          </cell>
          <cell r="D85">
            <v>255</v>
          </cell>
          <cell r="F85" t="str">
            <v>GEP One Supplier Multiple Payment Term Flag</v>
          </cell>
          <cell r="G85" t="str">
            <v>GEP - Miscellaneous</v>
          </cell>
          <cell r="I85" t="str">
            <v>Yes</v>
          </cell>
          <cell r="K85" t="str">
            <v>yes</v>
          </cell>
          <cell r="L85" t="str">
            <v>yes</v>
          </cell>
        </row>
        <row r="86">
          <cell r="B86" t="str">
            <v>GEP_SUPP_SPEND_TOP_BUCKET</v>
          </cell>
          <cell r="C86" t="str">
            <v>nvarchar</v>
          </cell>
          <cell r="D86">
            <v>255</v>
          </cell>
          <cell r="F86" t="str">
            <v>GEP Supplier Spend Top Bucket</v>
          </cell>
          <cell r="G86" t="str">
            <v>GEP - Miscellaneous</v>
          </cell>
          <cell r="H86" t="str">
            <v>Top 80, 80-95</v>
          </cell>
          <cell r="I86" t="str">
            <v>No</v>
          </cell>
          <cell r="K86" t="str">
            <v>yes</v>
          </cell>
          <cell r="L86" t="str">
            <v>yes  (selected by default, user should not unselect)</v>
          </cell>
        </row>
        <row r="87">
          <cell r="B87" t="str">
            <v>GEP_SUPP_SPEND_BUCKET</v>
          </cell>
          <cell r="C87" t="str">
            <v>nvarchar</v>
          </cell>
          <cell r="D87">
            <v>255</v>
          </cell>
          <cell r="F87" t="str">
            <v>GEP Supplier Spend Bucket</v>
          </cell>
          <cell r="G87" t="str">
            <v>GEP - Miscellaneous</v>
          </cell>
          <cell r="H87" t="str">
            <v>&gt;1M, 500K-1M,…</v>
          </cell>
          <cell r="I87" t="str">
            <v>No</v>
          </cell>
          <cell r="K87" t="str">
            <v>yes</v>
          </cell>
          <cell r="L87" t="str">
            <v>yes  (selected by default, user should not unselect)</v>
          </cell>
        </row>
        <row r="88">
          <cell r="B88" t="str">
            <v>GEP_INV_SPEND_BUCKET</v>
          </cell>
          <cell r="C88" t="str">
            <v>nvarchar</v>
          </cell>
          <cell r="D88">
            <v>255</v>
          </cell>
          <cell r="F88" t="str">
            <v>GEP Invoice Spend Bucket</v>
          </cell>
          <cell r="G88" t="str">
            <v>GEP - Miscellaneous</v>
          </cell>
          <cell r="H88" t="str">
            <v>Top 80, 80-95</v>
          </cell>
          <cell r="I88" t="str">
            <v>No</v>
          </cell>
          <cell r="K88" t="str">
            <v>yes</v>
          </cell>
          <cell r="L88" t="str">
            <v>yes</v>
          </cell>
        </row>
        <row r="89">
          <cell r="B89" t="str">
            <v>GEP_PO_SPEND_BUCKET</v>
          </cell>
          <cell r="C89" t="str">
            <v>nvarchar</v>
          </cell>
          <cell r="D89">
            <v>255</v>
          </cell>
          <cell r="F89" t="str">
            <v>GEP PO Spend Bucket</v>
          </cell>
          <cell r="G89" t="str">
            <v>GEP - Miscellaneous</v>
          </cell>
          <cell r="H89" t="str">
            <v>Top 80, 80-95</v>
          </cell>
          <cell r="I89" t="str">
            <v>No</v>
          </cell>
          <cell r="K89" t="str">
            <v>yes</v>
          </cell>
          <cell r="L89" t="str">
            <v>yes</v>
          </cell>
        </row>
        <row r="90">
          <cell r="B90" t="str">
            <v>GEP_PAYTERM_BUCKET</v>
          </cell>
          <cell r="C90" t="str">
            <v>nvarchar</v>
          </cell>
          <cell r="D90">
            <v>255</v>
          </cell>
          <cell r="F90" t="str">
            <v>GEP Invoice Payment Term Days Bucket</v>
          </cell>
          <cell r="G90" t="str">
            <v>GEP - Payment Term</v>
          </cell>
          <cell r="H90" t="str">
            <v>0-10, 10-30, 30-60</v>
          </cell>
          <cell r="I90" t="str">
            <v>No</v>
          </cell>
          <cell r="K90" t="str">
            <v>yes</v>
          </cell>
          <cell r="L90" t="str">
            <v>yes</v>
          </cell>
        </row>
        <row r="91">
          <cell r="B91" t="str">
            <v>GEP_TRANS_BUCKET</v>
          </cell>
          <cell r="C91" t="str">
            <v>nvarchar</v>
          </cell>
          <cell r="D91">
            <v>255</v>
          </cell>
          <cell r="F91" t="str">
            <v>GEP Transaction Spend Bucket</v>
          </cell>
          <cell r="G91" t="str">
            <v>GEP - Miscellaneous</v>
          </cell>
          <cell r="H91" t="str">
            <v>Top 80, 80-95</v>
          </cell>
          <cell r="I91" t="str">
            <v>No</v>
          </cell>
          <cell r="K91" t="str">
            <v>yes</v>
          </cell>
          <cell r="L91" t="str">
            <v>yes  (selected by default, user should not unselect)</v>
          </cell>
        </row>
        <row r="92">
          <cell r="B92" t="str">
            <v>GEP_PRIORITY</v>
          </cell>
          <cell r="C92" t="str">
            <v>nvarchar</v>
          </cell>
          <cell r="D92">
            <v>255</v>
          </cell>
          <cell r="F92" t="str">
            <v>GEP CF Priority Bucket</v>
          </cell>
          <cell r="G92" t="str">
            <v>GEP - Admin - Maintenance</v>
          </cell>
          <cell r="H92" t="str">
            <v>CF priority bucket</v>
          </cell>
          <cell r="I92" t="str">
            <v>Yes</v>
          </cell>
          <cell r="K92" t="str">
            <v>yes</v>
          </cell>
          <cell r="L92" t="str">
            <v>yes  (selected by default, user should not unselect)</v>
          </cell>
        </row>
        <row r="93">
          <cell r="B93" t="str">
            <v>GEP_QA_FLAG_VNE</v>
          </cell>
          <cell r="C93" t="str">
            <v>nvarchar</v>
          </cell>
          <cell r="D93">
            <v>255</v>
          </cell>
          <cell r="F93" t="str">
            <v>GEP VNE QA Flag</v>
          </cell>
          <cell r="G93" t="str">
            <v>GEP - Admin - Maintenance</v>
          </cell>
          <cell r="H93" t="str">
            <v>QA Completed, QA Pending</v>
          </cell>
          <cell r="I93" t="str">
            <v>No</v>
          </cell>
          <cell r="K93" t="str">
            <v>yes</v>
          </cell>
          <cell r="L93" t="str">
            <v>yes</v>
          </cell>
        </row>
        <row r="94">
          <cell r="B94" t="str">
            <v>GEP_QA_FLAG_CF</v>
          </cell>
          <cell r="C94" t="str">
            <v>nvarchar</v>
          </cell>
          <cell r="D94">
            <v>255</v>
          </cell>
          <cell r="F94" t="str">
            <v>GEP CF QA Flag</v>
          </cell>
          <cell r="G94" t="str">
            <v>GEP - Admin - Maintenance</v>
          </cell>
          <cell r="H94" t="str">
            <v>QA Completed, QA Pending</v>
          </cell>
          <cell r="I94" t="str">
            <v>No</v>
          </cell>
          <cell r="K94" t="str">
            <v>yes</v>
          </cell>
          <cell r="L94" t="str">
            <v>yes  (selected by default, user should not unselect)</v>
          </cell>
        </row>
        <row r="95">
          <cell r="B95" t="str">
            <v>GEP_QA_FLAG_OTH</v>
          </cell>
          <cell r="C95" t="str">
            <v>nvarchar</v>
          </cell>
          <cell r="D95">
            <v>255</v>
          </cell>
          <cell r="F95" t="str">
            <v>GEP QA Flag Other</v>
          </cell>
          <cell r="G95" t="str">
            <v>GEP - Admin - Maintenance</v>
          </cell>
          <cell r="H95" t="str">
            <v>QA for other than CF and VNE, like BU</v>
          </cell>
          <cell r="I95" t="str">
            <v>No</v>
          </cell>
          <cell r="K95" t="str">
            <v>yes</v>
          </cell>
          <cell r="L95" t="str">
            <v>yes</v>
          </cell>
        </row>
        <row r="96">
          <cell r="B96" t="str">
            <v>GEP_SLA_FLAG_VNE</v>
          </cell>
          <cell r="C96" t="str">
            <v>nvarchar</v>
          </cell>
          <cell r="D96">
            <v>255</v>
          </cell>
          <cell r="F96" t="str">
            <v>GEP VNE SLA Flag</v>
          </cell>
          <cell r="G96" t="str">
            <v>GEP - Admin - Maintenance</v>
          </cell>
          <cell r="H96" t="str">
            <v>SLA sampling pass, SLA sampling fail, Not part of SLA sample</v>
          </cell>
          <cell r="I96" t="str">
            <v>Yes</v>
          </cell>
          <cell r="K96" t="str">
            <v>yes</v>
          </cell>
          <cell r="L96" t="str">
            <v>yes</v>
          </cell>
        </row>
        <row r="97">
          <cell r="B97" t="str">
            <v>GEP_SLA_FLAG_CF</v>
          </cell>
          <cell r="C97" t="str">
            <v>nvarchar</v>
          </cell>
          <cell r="D97">
            <v>255</v>
          </cell>
          <cell r="F97" t="str">
            <v>s</v>
          </cell>
          <cell r="G97" t="str">
            <v>GEP - Admin - Maintenance</v>
          </cell>
          <cell r="H97" t="str">
            <v>SLA sampling pass, SLA sampling fail, Not part of SLA sample</v>
          </cell>
          <cell r="I97" t="str">
            <v>No</v>
          </cell>
          <cell r="K97" t="str">
            <v>yes</v>
          </cell>
          <cell r="L97" t="str">
            <v>yes</v>
          </cell>
        </row>
        <row r="98">
          <cell r="B98" t="str">
            <v>GEP_AI_SOURCE_CF</v>
          </cell>
          <cell r="C98" t="str">
            <v>nvarchar</v>
          </cell>
          <cell r="D98">
            <v>255</v>
          </cell>
          <cell r="F98" t="str">
            <v>GEP Classification Source</v>
          </cell>
          <cell r="G98" t="str">
            <v>GEP - Admin - Maintenance</v>
          </cell>
          <cell r="H98" t="str">
            <v>RULE - CLIENT, RULE - GEP, AI- DATA LAKE, AI - PROJECT</v>
          </cell>
          <cell r="I98" t="str">
            <v>No</v>
          </cell>
          <cell r="K98" t="str">
            <v>yes</v>
          </cell>
          <cell r="L98" t="str">
            <v>yes  (selected by default, user should not unselect)</v>
          </cell>
        </row>
        <row r="99">
          <cell r="B99" t="str">
            <v>GEP_AI_ALGO_VNE</v>
          </cell>
          <cell r="C99" t="str">
            <v>nvarchar</v>
          </cell>
          <cell r="D99">
            <v>255</v>
          </cell>
          <cell r="F99" t="str">
            <v>GEP VNE AI Algorithm</v>
          </cell>
          <cell r="G99" t="str">
            <v>GEP - Admin - Maintenance</v>
          </cell>
          <cell r="H99" t="str">
            <v>ML1, ML2, etc.</v>
          </cell>
          <cell r="I99" t="str">
            <v>No</v>
          </cell>
          <cell r="K99" t="str">
            <v>yes</v>
          </cell>
          <cell r="L99" t="str">
            <v>yes</v>
          </cell>
        </row>
        <row r="100">
          <cell r="B100" t="str">
            <v>GEP_AI_ALGO_CF</v>
          </cell>
          <cell r="C100" t="str">
            <v>nvarchar</v>
          </cell>
          <cell r="D100">
            <v>255</v>
          </cell>
          <cell r="F100" t="str">
            <v>GEP CF AI Algorithm</v>
          </cell>
          <cell r="G100" t="str">
            <v>GEP - Admin - Maintenance</v>
          </cell>
          <cell r="H100" t="str">
            <v>ML1, ML2, etc.</v>
          </cell>
          <cell r="I100" t="str">
            <v>No</v>
          </cell>
          <cell r="K100" t="str">
            <v>yes</v>
          </cell>
          <cell r="L100" t="str">
            <v>yes</v>
          </cell>
        </row>
        <row r="101">
          <cell r="B101" t="str">
            <v>GEP_FEEDBACK_FLAG</v>
          </cell>
          <cell r="C101" t="str">
            <v>nvarchar</v>
          </cell>
          <cell r="D101">
            <v>255</v>
          </cell>
          <cell r="F101" t="str">
            <v>GEP CF Feedback Flag</v>
          </cell>
          <cell r="G101" t="str">
            <v>GEP - Admin - Maintenance</v>
          </cell>
          <cell r="H101" t="str">
            <v>If Part of CF Feedbacks</v>
          </cell>
          <cell r="I101" t="str">
            <v>Yes</v>
          </cell>
          <cell r="K101" t="str">
            <v>yes</v>
          </cell>
          <cell r="L101" t="str">
            <v>yes</v>
          </cell>
        </row>
        <row r="102">
          <cell r="B102" t="str">
            <v>GEP_VNE_FEEDBACK_FLAG</v>
          </cell>
          <cell r="C102" t="str">
            <v>nvarchar</v>
          </cell>
          <cell r="D102">
            <v>255</v>
          </cell>
          <cell r="F102" t="str">
            <v>GEP VNE Feedback Flag</v>
          </cell>
          <cell r="G102" t="str">
            <v>GEP - Admin - Maintenance</v>
          </cell>
          <cell r="H102" t="str">
            <v>If Part of VNE Feedbacks</v>
          </cell>
          <cell r="I102" t="str">
            <v>Yes</v>
          </cell>
          <cell r="K102" t="str">
            <v>yes</v>
          </cell>
          <cell r="L102" t="str">
            <v>yes</v>
          </cell>
        </row>
        <row r="103">
          <cell r="B103" t="str">
            <v>GEP_VNE_SOURCE</v>
          </cell>
          <cell r="C103" t="str">
            <v>nvarchar</v>
          </cell>
          <cell r="D103">
            <v>255</v>
          </cell>
          <cell r="F103" t="str">
            <v>GEP Supplier Normalization Method L1</v>
          </cell>
          <cell r="G103" t="str">
            <v>GEP - Admin - Maintenance</v>
          </cell>
          <cell r="H103" t="str">
            <v>Manual, QA, AI, Rules, Historical</v>
          </cell>
          <cell r="I103" t="str">
            <v>Yes</v>
          </cell>
          <cell r="K103" t="str">
            <v>yes</v>
          </cell>
          <cell r="L103" t="str">
            <v>yes  (selected by default, user should not unselect)</v>
          </cell>
        </row>
        <row r="104">
          <cell r="B104" t="str">
            <v>GEP_VNE_SOURCE_2</v>
          </cell>
          <cell r="C104" t="str">
            <v>nvarchar</v>
          </cell>
          <cell r="D104">
            <v>255</v>
          </cell>
          <cell r="F104" t="str">
            <v>GEP Supplier Normalization Method L2</v>
          </cell>
          <cell r="G104" t="str">
            <v>GEP - Admin - Maintenance</v>
          </cell>
          <cell r="H104" t="str">
            <v>RULE - NEW, RULE - OLD, AI- HIGH , AI - MEDIUM, AI - LOW</v>
          </cell>
          <cell r="I104" t="str">
            <v>Yes</v>
          </cell>
          <cell r="K104" t="str">
            <v>yes</v>
          </cell>
          <cell r="L104" t="str">
            <v>yes  (selected by default, user should not unselect)</v>
          </cell>
        </row>
        <row r="105">
          <cell r="B105" t="str">
            <v>GEP_VNE_HISTORICAL_FLAG</v>
          </cell>
          <cell r="C105" t="str">
            <v>nvarchar</v>
          </cell>
          <cell r="D105">
            <v>255</v>
          </cell>
          <cell r="F105" t="str">
            <v>GEP Supplier Normalization Historical Flag</v>
          </cell>
          <cell r="G105" t="str">
            <v>GEP - Admin - Maintenance</v>
          </cell>
          <cell r="H105" t="str">
            <v>HISTORICAL, NOT HISTORICAL</v>
          </cell>
          <cell r="I105" t="str">
            <v>Yes</v>
          </cell>
          <cell r="K105" t="str">
            <v>yes</v>
          </cell>
          <cell r="L105" t="str">
            <v>yes  (selected by default, user should not unselect)</v>
          </cell>
        </row>
        <row r="106">
          <cell r="B106" t="str">
            <v>GEP_UP_STATUS_FLAG</v>
          </cell>
          <cell r="C106" t="str">
            <v>nvarchar</v>
          </cell>
          <cell r="D106">
            <v>255</v>
          </cell>
          <cell r="F106" t="str">
            <v>GEP Parent Linkage Status Flag</v>
          </cell>
          <cell r="G106" t="str">
            <v>GEP - Admin - Maintenance</v>
          </cell>
          <cell r="H106" t="str">
            <v>COMPLETED, TO REVIEW, TO PROCESS</v>
          </cell>
          <cell r="I106" t="str">
            <v>Yes</v>
          </cell>
          <cell r="K106" t="str">
            <v>yes</v>
          </cell>
          <cell r="L106" t="str">
            <v>yes  (selected by default, user should not unselect)</v>
          </cell>
        </row>
        <row r="107">
          <cell r="B107" t="str">
            <v>GEP_UP_SOURCE</v>
          </cell>
          <cell r="C107" t="str">
            <v>nvarchar</v>
          </cell>
          <cell r="D107">
            <v>255</v>
          </cell>
          <cell r="F107" t="str">
            <v>GEP Parent Linkage Method L1</v>
          </cell>
          <cell r="G107" t="str">
            <v>GEP - Admin - Maintenance</v>
          </cell>
          <cell r="H107" t="str">
            <v>Rules, AI, Manual</v>
          </cell>
          <cell r="I107" t="str">
            <v>Yes</v>
          </cell>
          <cell r="K107" t="str">
            <v>yes</v>
          </cell>
          <cell r="L107" t="str">
            <v>yes  (selected by default, user should not unselect)</v>
          </cell>
        </row>
        <row r="108">
          <cell r="B108" t="str">
            <v>GEP_UP_SOURCE_2</v>
          </cell>
          <cell r="C108" t="str">
            <v>nvarchar</v>
          </cell>
          <cell r="D108">
            <v>255</v>
          </cell>
          <cell r="F108" t="str">
            <v>GEP Parent Linkage Method L2</v>
          </cell>
          <cell r="G108" t="str">
            <v>GEP - Admin - Maintenance</v>
          </cell>
          <cell r="H108" t="str">
            <v>RULE - NEW, RULE - OLD, AI- HIGH , AI - MEDIUM, AI - LOW</v>
          </cell>
          <cell r="I108" t="str">
            <v>Yes</v>
          </cell>
          <cell r="K108" t="str">
            <v>yes</v>
          </cell>
          <cell r="L108" t="str">
            <v>yes  (selected by default, user should not unselect)</v>
          </cell>
        </row>
        <row r="109">
          <cell r="B109" t="str">
            <v>GEP_UP_HISTORICAL_FLAG</v>
          </cell>
          <cell r="C109" t="str">
            <v>nvarchar</v>
          </cell>
          <cell r="D109">
            <v>255</v>
          </cell>
          <cell r="F109" t="str">
            <v>GEP Parent Linkage Historical Flag</v>
          </cell>
          <cell r="G109" t="str">
            <v>GEP - Admin - Maintenance</v>
          </cell>
          <cell r="H109" t="str">
            <v>HISTORICAL, NOT HISTORICAL</v>
          </cell>
          <cell r="I109" t="str">
            <v>Yes</v>
          </cell>
          <cell r="K109" t="str">
            <v>yes</v>
          </cell>
          <cell r="L109" t="str">
            <v>yes  (selected by default, user should not unselect)</v>
          </cell>
        </row>
        <row r="110">
          <cell r="B110" t="str">
            <v>GEP_CF_SOURCE</v>
          </cell>
          <cell r="C110" t="str">
            <v>nvarchar</v>
          </cell>
          <cell r="D110">
            <v>255</v>
          </cell>
          <cell r="F110" t="str">
            <v>GEP Classification Method L1</v>
          </cell>
          <cell r="G110" t="str">
            <v>GEP - Admin - Maintenance</v>
          </cell>
          <cell r="H110" t="str">
            <v>Rules, AI, Manual</v>
          </cell>
          <cell r="I110" t="str">
            <v>Yes</v>
          </cell>
          <cell r="K110" t="str">
            <v>yes</v>
          </cell>
          <cell r="L110" t="str">
            <v>yes  (selected by default, user should not unselect)</v>
          </cell>
        </row>
        <row r="111">
          <cell r="B111" t="str">
            <v>GEP_CF_SOURCE_2</v>
          </cell>
          <cell r="C111" t="str">
            <v>nvarchar</v>
          </cell>
          <cell r="D111">
            <v>255</v>
          </cell>
          <cell r="F111" t="str">
            <v>GEP Classification Method L2</v>
          </cell>
          <cell r="G111" t="str">
            <v>GEP - Admin - Maintenance</v>
          </cell>
          <cell r="H111" t="str">
            <v>RULE - NEW, RULE - OLD, AI- HIGH , AI - MEDIUM, AI - LOW</v>
          </cell>
          <cell r="I111" t="str">
            <v>Yes</v>
          </cell>
          <cell r="K111" t="str">
            <v>yes</v>
          </cell>
          <cell r="L111" t="str">
            <v>yes  (selected by default, user should not unselect)</v>
          </cell>
        </row>
        <row r="112">
          <cell r="B112" t="str">
            <v>GEP_CF_HISTORICAL_FLAG</v>
          </cell>
          <cell r="C112" t="str">
            <v>nvarchar</v>
          </cell>
          <cell r="D112">
            <v>255</v>
          </cell>
          <cell r="F112" t="str">
            <v>GEP Classification Historical Flag</v>
          </cell>
          <cell r="G112" t="str">
            <v>GEP - Admin - Maintenance</v>
          </cell>
          <cell r="H112" t="str">
            <v>HISTORICAL, NOT HISTORICAL</v>
          </cell>
          <cell r="I112" t="str">
            <v>Yes</v>
          </cell>
          <cell r="K112" t="str">
            <v>yes</v>
          </cell>
          <cell r="L112" t="str">
            <v>yes  (selected by default, user should not unselect)</v>
          </cell>
        </row>
        <row r="113">
          <cell r="B113" t="str">
            <v>GEP_JOB_ID</v>
          </cell>
          <cell r="C113" t="str">
            <v>bigint</v>
          </cell>
          <cell r="F113" t="str">
            <v>GEP Job ID</v>
          </cell>
          <cell r="G113" t="str">
            <v>GEP - Admin - Maintenance</v>
          </cell>
          <cell r="H113" t="str">
            <v>ID of the Job</v>
          </cell>
          <cell r="K113" t="str">
            <v>not applicable</v>
          </cell>
          <cell r="L113" t="str">
            <v>no</v>
          </cell>
        </row>
        <row r="114">
          <cell r="B114" t="str">
            <v>GEP_JOB_NAME</v>
          </cell>
          <cell r="C114" t="str">
            <v>nvarchar</v>
          </cell>
          <cell r="D114">
            <v>255</v>
          </cell>
          <cell r="F114" t="str">
            <v>GEP Job Name</v>
          </cell>
          <cell r="G114" t="str">
            <v>GEP - Admin - Maintenance</v>
          </cell>
          <cell r="H114" t="str">
            <v>Name of the Job in the UI</v>
          </cell>
          <cell r="K114" t="str">
            <v>not applicable</v>
          </cell>
          <cell r="L114" t="str">
            <v>no</v>
          </cell>
        </row>
        <row r="115">
          <cell r="B115" t="str">
            <v>GEP_COMMENTS</v>
          </cell>
          <cell r="C115" t="str">
            <v>nvarchar</v>
          </cell>
          <cell r="D115">
            <v>255</v>
          </cell>
          <cell r="F115" t="str">
            <v>GEP Comments</v>
          </cell>
          <cell r="G115" t="str">
            <v>GEP - Miscellaneous</v>
          </cell>
          <cell r="I115" t="str">
            <v>Yes</v>
          </cell>
          <cell r="K115" t="str">
            <v>yes</v>
          </cell>
          <cell r="L115" t="str">
            <v>yes  (selected by default, user should not unselect)</v>
          </cell>
        </row>
        <row r="116">
          <cell r="B116" t="str">
            <v>GEP_DUPLICATE_KEY_FLAG</v>
          </cell>
          <cell r="C116" t="str">
            <v>nvarchar</v>
          </cell>
          <cell r="D116">
            <v>255</v>
          </cell>
          <cell r="F116" t="str">
            <v>GEP Duplicate (Key) Flag</v>
          </cell>
          <cell r="G116" t="str">
            <v>GEP - Admin - Maintenance</v>
          </cell>
          <cell r="I116" t="str">
            <v>Yes</v>
          </cell>
          <cell r="K116" t="str">
            <v>yes</v>
          </cell>
          <cell r="L116" t="str">
            <v>yes  (selected by default, user should not unselect)</v>
          </cell>
        </row>
        <row r="117">
          <cell r="B117" t="str">
            <v>GEP_DUPLICATE_KEY_ID</v>
          </cell>
          <cell r="C117" t="str">
            <v>nvarchar</v>
          </cell>
          <cell r="D117">
            <v>255</v>
          </cell>
          <cell r="F117" t="str">
            <v>GEP Duplicate (key) ID</v>
          </cell>
          <cell r="G117" t="str">
            <v>GEP - Admin - Maintenance</v>
          </cell>
          <cell r="I117" t="str">
            <v>Yes</v>
          </cell>
          <cell r="K117" t="str">
            <v>yes</v>
          </cell>
          <cell r="L117" t="str">
            <v>yes  (selected by default, user should not unselect)</v>
          </cell>
        </row>
        <row r="118">
          <cell r="B118" t="str">
            <v>GEP_DUPLICATE_ALL_FLAG</v>
          </cell>
          <cell r="C118" t="str">
            <v>nvarchar</v>
          </cell>
          <cell r="D118">
            <v>255</v>
          </cell>
          <cell r="F118" t="str">
            <v>GEP Duplicate (All) Flag</v>
          </cell>
          <cell r="G118" t="str">
            <v>GEP - Admin - Maintenance</v>
          </cell>
          <cell r="I118" t="str">
            <v>Yes</v>
          </cell>
          <cell r="K118" t="str">
            <v>yes</v>
          </cell>
          <cell r="L118" t="str">
            <v>yes  (selected by default, user should not unselect)</v>
          </cell>
        </row>
        <row r="119">
          <cell r="B119" t="str">
            <v>GEP_DUPLICATE_ALL_ID</v>
          </cell>
          <cell r="C119" t="str">
            <v>nvarchar</v>
          </cell>
          <cell r="D119">
            <v>255</v>
          </cell>
          <cell r="F119" t="str">
            <v>GEP Duplicate (All) ID</v>
          </cell>
          <cell r="G119" t="str">
            <v>GEP - Admin - Maintenance</v>
          </cell>
          <cell r="I119" t="str">
            <v>Yes</v>
          </cell>
          <cell r="K119" t="str">
            <v>yes</v>
          </cell>
          <cell r="L119" t="str">
            <v>yes  (selected by default, user should not unselect)</v>
          </cell>
        </row>
        <row r="120">
          <cell r="B120" t="str">
            <v>GEP_RULE_ID</v>
          </cell>
          <cell r="C120" t="str">
            <v>int</v>
          </cell>
          <cell r="F120" t="str">
            <v>GEP Rule ID (Classification)</v>
          </cell>
          <cell r="G120" t="str">
            <v>GEP - Admin - Maintenance</v>
          </cell>
          <cell r="I120" t="str">
            <v>Do not display</v>
          </cell>
          <cell r="K120" t="str">
            <v>not applicable</v>
          </cell>
          <cell r="L120" t="str">
            <v>no</v>
          </cell>
        </row>
        <row r="121">
          <cell r="B121" t="str">
            <v>GEP_RULE_ID_VNE</v>
          </cell>
          <cell r="C121" t="str">
            <v>nvarchar</v>
          </cell>
          <cell r="D121">
            <v>255</v>
          </cell>
          <cell r="F121" t="str">
            <v>GEP Rule ID (Vendor Normalization)</v>
          </cell>
          <cell r="G121" t="str">
            <v>GEP - Admin - Maintenance</v>
          </cell>
          <cell r="I121" t="str">
            <v>Yes</v>
          </cell>
          <cell r="K121" t="str">
            <v>yes</v>
          </cell>
          <cell r="L121" t="str">
            <v>yes</v>
          </cell>
        </row>
        <row r="122">
          <cell r="B122" t="str">
            <v>GEP_RULE_ID_OTHER</v>
          </cell>
          <cell r="C122" t="str">
            <v>int</v>
          </cell>
          <cell r="F122" t="str">
            <v>GEP Rule ID (Other)</v>
          </cell>
          <cell r="G122" t="str">
            <v>GEP - Admin - Maintenance</v>
          </cell>
          <cell r="K122" t="str">
            <v>yes</v>
          </cell>
          <cell r="L122" t="str">
            <v>yes</v>
          </cell>
        </row>
        <row r="123">
          <cell r="B123" t="str">
            <v>RULE_PROVIDER</v>
          </cell>
          <cell r="C123" t="str">
            <v>nvarchar</v>
          </cell>
          <cell r="D123">
            <v>255</v>
          </cell>
          <cell r="F123" t="str">
            <v>GEP Rule Provider (Classification)</v>
          </cell>
          <cell r="G123" t="str">
            <v>GEP - Admin - Maintenance</v>
          </cell>
          <cell r="I123" t="str">
            <v>Yes</v>
          </cell>
          <cell r="K123" t="str">
            <v>yes</v>
          </cell>
          <cell r="L123" t="str">
            <v>yes</v>
          </cell>
        </row>
        <row r="124">
          <cell r="B124" t="str">
            <v>RULE_SOURCE</v>
          </cell>
          <cell r="C124" t="str">
            <v>nvarchar</v>
          </cell>
          <cell r="D124">
            <v>255</v>
          </cell>
          <cell r="F124" t="str">
            <v>GEP Rule Source (Classification)</v>
          </cell>
          <cell r="G124" t="str">
            <v>GEP - Admin - Maintenance</v>
          </cell>
          <cell r="I124" t="str">
            <v>Yes</v>
          </cell>
          <cell r="K124" t="str">
            <v>yes</v>
          </cell>
          <cell r="L124" t="str">
            <v>yes</v>
          </cell>
        </row>
        <row r="125">
          <cell r="B125" t="str">
            <v>RULE_TYPE_NAME</v>
          </cell>
          <cell r="C125" t="str">
            <v>nvarchar</v>
          </cell>
          <cell r="D125">
            <v>255</v>
          </cell>
          <cell r="F125" t="str">
            <v>GEP Rule Type</v>
          </cell>
          <cell r="G125" t="str">
            <v>GEP - Admin - Maintenance</v>
          </cell>
          <cell r="I125" t="str">
            <v>Yes</v>
          </cell>
          <cell r="K125" t="str">
            <v>yes</v>
          </cell>
          <cell r="L125" t="str">
            <v>yes</v>
          </cell>
        </row>
        <row r="126">
          <cell r="B126" t="str">
            <v>GEP_CF_STATUS_FLAG</v>
          </cell>
          <cell r="C126" t="str">
            <v>nvarchar</v>
          </cell>
          <cell r="D126">
            <v>255</v>
          </cell>
          <cell r="F126" t="str">
            <v>GEP Classification Status Flag</v>
          </cell>
          <cell r="G126" t="str">
            <v>GEP - Admin - Maintenance</v>
          </cell>
          <cell r="H126" t="str">
            <v>COMPLETED, TO REVIEW, TO PROCESS</v>
          </cell>
          <cell r="I126" t="str">
            <v>Yes</v>
          </cell>
          <cell r="K126" t="str">
            <v>yes</v>
          </cell>
          <cell r="L126" t="str">
            <v>yes  (selected by default, user should not unselect)</v>
          </cell>
        </row>
        <row r="127">
          <cell r="B127" t="str">
            <v>GEP_VNE_STATUS_FLAG</v>
          </cell>
          <cell r="C127" t="str">
            <v>nvarchar</v>
          </cell>
          <cell r="D127">
            <v>255</v>
          </cell>
          <cell r="F127" t="str">
            <v>GEP Supplier Normalization Status Flag</v>
          </cell>
          <cell r="G127" t="str">
            <v>GEP - Admin - Maintenance</v>
          </cell>
          <cell r="H127" t="str">
            <v>All Steps Completed. VNE Delivery Status - COMPLETED, TO REVIEW, TO PROCESS</v>
          </cell>
          <cell r="I127" t="str">
            <v>Yes</v>
          </cell>
          <cell r="K127" t="str">
            <v>yes</v>
          </cell>
          <cell r="L127" t="str">
            <v>yes  (selected by default, user should not unselect)</v>
          </cell>
        </row>
        <row r="128">
          <cell r="B128" t="str">
            <v>GEP_CONFIDENCE_FLAG</v>
          </cell>
          <cell r="C128" t="str">
            <v>nvarchar</v>
          </cell>
          <cell r="D128">
            <v>255</v>
          </cell>
          <cell r="F128" t="str">
            <v>GEP Confidence Flag</v>
          </cell>
          <cell r="G128" t="str">
            <v>GEP - Admin - Maintenance</v>
          </cell>
          <cell r="H128" t="str">
            <v>Both CF and VNE Completed Status</v>
          </cell>
          <cell r="I128" t="str">
            <v>Yes</v>
          </cell>
          <cell r="K128" t="str">
            <v>yes</v>
          </cell>
          <cell r="L128" t="str">
            <v>yes</v>
          </cell>
        </row>
        <row r="129">
          <cell r="B129" t="str">
            <v>GEP_DELIVERY_STATUS</v>
          </cell>
          <cell r="C129" t="str">
            <v>nvarchar</v>
          </cell>
          <cell r="D129">
            <v>255</v>
          </cell>
          <cell r="F129" t="str">
            <v>GEP Delivery Status Flag</v>
          </cell>
          <cell r="G129" t="str">
            <v>GEP - Admin - Maintenance</v>
          </cell>
          <cell r="I129" t="str">
            <v>Yes</v>
          </cell>
          <cell r="K129" t="str">
            <v>yes</v>
          </cell>
          <cell r="L129" t="str">
            <v>yes</v>
          </cell>
        </row>
        <row r="130">
          <cell r="B130" t="str">
            <v>GEP_CF_USER</v>
          </cell>
          <cell r="C130" t="str">
            <v>nvarchar</v>
          </cell>
          <cell r="D130">
            <v>255</v>
          </cell>
          <cell r="F130" t="str">
            <v>GEP CF User</v>
          </cell>
          <cell r="G130" t="str">
            <v>GEP - Admin - Maintenance</v>
          </cell>
          <cell r="H130" t="str">
            <v>User who processed Manual or CF QA</v>
          </cell>
          <cell r="I130" t="str">
            <v>Yes</v>
          </cell>
          <cell r="K130" t="str">
            <v>yes</v>
          </cell>
          <cell r="L130" t="str">
            <v>yes  (selected by default, user should not unselect)</v>
          </cell>
        </row>
        <row r="131">
          <cell r="B131" t="str">
            <v>GEP_VNE_USER</v>
          </cell>
          <cell r="C131" t="str">
            <v>nvarchar</v>
          </cell>
          <cell r="D131">
            <v>255</v>
          </cell>
          <cell r="F131" t="str">
            <v>GEP VNE User</v>
          </cell>
          <cell r="G131" t="str">
            <v>GEP - Admin - Maintenance</v>
          </cell>
          <cell r="H131" t="str">
            <v>User who processed Manual or VNE QA</v>
          </cell>
          <cell r="I131" t="str">
            <v>Yes</v>
          </cell>
          <cell r="K131" t="str">
            <v>yes</v>
          </cell>
          <cell r="L131" t="str">
            <v>yes</v>
          </cell>
        </row>
        <row r="132">
          <cell r="B132" t="str">
            <v>GEP_AI_DL_CATEGORY_L1</v>
          </cell>
          <cell r="C132" t="str">
            <v>nvarchar</v>
          </cell>
          <cell r="D132">
            <v>255</v>
          </cell>
          <cell r="F132" t="str">
            <v>GEP AI DL Category L1</v>
          </cell>
          <cell r="G132" t="str">
            <v>GEP - Admin - Data Lake</v>
          </cell>
          <cell r="H132" t="str">
            <v>Cold Start Run 1</v>
          </cell>
          <cell r="I132" t="str">
            <v>Yes</v>
          </cell>
          <cell r="K132" t="str">
            <v>yes</v>
          </cell>
          <cell r="L132" t="str">
            <v>yes  (selected by default, user should not unselect)</v>
          </cell>
        </row>
        <row r="133">
          <cell r="B133" t="str">
            <v>GEP_AI_DL_CATEGORY_L2</v>
          </cell>
          <cell r="C133" t="str">
            <v>nvarchar</v>
          </cell>
          <cell r="D133">
            <v>255</v>
          </cell>
          <cell r="F133" t="str">
            <v>GEP AI DL Category L2</v>
          </cell>
          <cell r="G133" t="str">
            <v>GEP - Admin - Data Lake</v>
          </cell>
          <cell r="H133" t="str">
            <v>Cold Start Run 1</v>
          </cell>
          <cell r="I133" t="str">
            <v>Yes</v>
          </cell>
          <cell r="K133" t="str">
            <v>yes</v>
          </cell>
          <cell r="L133" t="str">
            <v>yes  (selected by default, user should not unselect)</v>
          </cell>
        </row>
        <row r="134">
          <cell r="B134" t="str">
            <v>GEP_AI_DL_CATEGORY_L3</v>
          </cell>
          <cell r="C134" t="str">
            <v>nvarchar</v>
          </cell>
          <cell r="D134">
            <v>255</v>
          </cell>
          <cell r="F134" t="str">
            <v>GEP AI DL Category L3</v>
          </cell>
          <cell r="G134" t="str">
            <v>GEP - Admin - Data Lake</v>
          </cell>
          <cell r="H134" t="str">
            <v>Cold Start Run 1</v>
          </cell>
          <cell r="I134" t="str">
            <v>Yes</v>
          </cell>
          <cell r="K134" t="str">
            <v>yes</v>
          </cell>
          <cell r="L134" t="str">
            <v>yes  (selected by default, user should not unselect)</v>
          </cell>
        </row>
        <row r="135">
          <cell r="B135" t="str">
            <v>GEP_AI_DL_CATEGORY_L4</v>
          </cell>
          <cell r="C135" t="str">
            <v>nvarchar</v>
          </cell>
          <cell r="D135">
            <v>255</v>
          </cell>
          <cell r="F135" t="str">
            <v>GEP AI DL Category L4</v>
          </cell>
          <cell r="G135" t="str">
            <v>GEP - Admin - Data Lake</v>
          </cell>
          <cell r="H135" t="str">
            <v>Cold Start Run 1</v>
          </cell>
          <cell r="I135" t="str">
            <v>Yes</v>
          </cell>
          <cell r="K135" t="str">
            <v>yes</v>
          </cell>
          <cell r="L135" t="str">
            <v>yes  (selected by default, user should not unselect)</v>
          </cell>
        </row>
        <row r="136">
          <cell r="B136" t="str">
            <v>GEP_AI_DL_SUPPLIER_SIC_NAICS</v>
          </cell>
          <cell r="C136" t="str">
            <v>nvarchar</v>
          </cell>
          <cell r="D136">
            <v>255</v>
          </cell>
          <cell r="F136" t="str">
            <v>GEP AI DL Supplier SIC NAICS</v>
          </cell>
          <cell r="G136" t="str">
            <v>GEP - Admin - Data Lake</v>
          </cell>
          <cell r="H136" t="str">
            <v>Cold Start Future Plan</v>
          </cell>
          <cell r="I136" t="str">
            <v>Yes</v>
          </cell>
          <cell r="K136" t="str">
            <v>yes</v>
          </cell>
          <cell r="L136" t="str">
            <v>yes</v>
          </cell>
        </row>
        <row r="137">
          <cell r="B137" t="str">
            <v>GEP_MANAGED_CATEGORY_FLAG</v>
          </cell>
          <cell r="C137" t="str">
            <v>nvarchar</v>
          </cell>
          <cell r="D137">
            <v>255</v>
          </cell>
          <cell r="F137" t="str">
            <v>GEP Managed Category</v>
          </cell>
          <cell r="G137" t="str">
            <v>GEP - Miscellaneous</v>
          </cell>
          <cell r="I137" t="str">
            <v>Yes</v>
          </cell>
          <cell r="K137" t="str">
            <v>yes</v>
          </cell>
          <cell r="L137" t="str">
            <v>yes</v>
          </cell>
        </row>
        <row r="138">
          <cell r="B138" t="str">
            <v>GEP_SOURCING_SCOPE_FLAG</v>
          </cell>
          <cell r="C138" t="str">
            <v>nvarchar</v>
          </cell>
          <cell r="D138">
            <v>255</v>
          </cell>
          <cell r="F138" t="str">
            <v>GEP Sourcing Scope</v>
          </cell>
          <cell r="G138" t="str">
            <v>GEP - Miscellaneous</v>
          </cell>
          <cell r="H138" t="str">
            <v>Global, Nationalized, Local</v>
          </cell>
          <cell r="I138" t="str">
            <v>Yes</v>
          </cell>
          <cell r="K138" t="str">
            <v>yes</v>
          </cell>
          <cell r="L138" t="str">
            <v>yes</v>
          </cell>
        </row>
        <row r="139">
          <cell r="B139" t="str">
            <v>GEP_SOLE_SOURCING_FLAG</v>
          </cell>
          <cell r="C139" t="str">
            <v>nvarchar</v>
          </cell>
          <cell r="D139">
            <v>255</v>
          </cell>
          <cell r="F139" t="str">
            <v>GEP Sole Sourcing</v>
          </cell>
          <cell r="G139" t="str">
            <v>GEP - Miscellaneous</v>
          </cell>
          <cell r="I139" t="str">
            <v>Yes</v>
          </cell>
          <cell r="K139" t="str">
            <v>yes</v>
          </cell>
          <cell r="L139" t="str">
            <v>yes</v>
          </cell>
        </row>
        <row r="140">
          <cell r="B140" t="str">
            <v>GEP_BUYING_CHANNEL</v>
          </cell>
          <cell r="C140" t="str">
            <v>nvarchar</v>
          </cell>
          <cell r="D140">
            <v>255</v>
          </cell>
          <cell r="F140" t="str">
            <v>GEP Buying Channel</v>
          </cell>
          <cell r="G140" t="str">
            <v>GEP - Miscellaneous</v>
          </cell>
          <cell r="H140" t="str">
            <v>Catalog, Card, PO Spot, PO Release</v>
          </cell>
          <cell r="I140" t="str">
            <v>Yes</v>
          </cell>
          <cell r="J140" t="str">
            <v>S</v>
          </cell>
          <cell r="K140" t="str">
            <v>yes</v>
          </cell>
          <cell r="L140" t="str">
            <v>yes</v>
          </cell>
        </row>
        <row r="141">
          <cell r="B141" t="str">
            <v>GEP_PAYMENT_CHANNEL</v>
          </cell>
          <cell r="C141" t="str">
            <v>nvarchar</v>
          </cell>
          <cell r="D141">
            <v>255</v>
          </cell>
          <cell r="F141" t="str">
            <v>GEP Payment Channel</v>
          </cell>
          <cell r="G141" t="str">
            <v>GEP - Miscellaneous</v>
          </cell>
          <cell r="H141" t="str">
            <v>Card, Wire Transfer, etc</v>
          </cell>
          <cell r="I141" t="str">
            <v>Yes</v>
          </cell>
          <cell r="K141" t="str">
            <v>yes</v>
          </cell>
          <cell r="L141" t="str">
            <v>yes</v>
          </cell>
        </row>
        <row r="142">
          <cell r="B142" t="str">
            <v>GEP_SOURCING_REGION</v>
          </cell>
          <cell r="C142" t="str">
            <v>nvarchar</v>
          </cell>
          <cell r="D142">
            <v>255</v>
          </cell>
          <cell r="F142" t="str">
            <v>GEP Sourcing Region</v>
          </cell>
          <cell r="G142" t="str">
            <v>GEP - Miscellaneous</v>
          </cell>
          <cell r="H142" t="str">
            <v>Domestic, LCCS, HCCS</v>
          </cell>
          <cell r="I142" t="str">
            <v>Yes</v>
          </cell>
          <cell r="K142" t="str">
            <v>yes</v>
          </cell>
          <cell r="L142" t="str">
            <v>yes</v>
          </cell>
        </row>
        <row r="143">
          <cell r="B143" t="str">
            <v>GEP_PO_NON_PO_FLAG</v>
          </cell>
          <cell r="C143" t="str">
            <v>nvarchar</v>
          </cell>
          <cell r="D143">
            <v>255</v>
          </cell>
          <cell r="F143" t="str">
            <v>GEP PO Flag</v>
          </cell>
          <cell r="G143" t="str">
            <v>GEP - Miscellaneous</v>
          </cell>
          <cell r="H143" t="str">
            <v>Off PO, On PO</v>
          </cell>
          <cell r="I143" t="str">
            <v>Yes</v>
          </cell>
          <cell r="J143" t="str">
            <v>S</v>
          </cell>
          <cell r="K143" t="str">
            <v>yes</v>
          </cell>
          <cell r="L143" t="str">
            <v>yes</v>
          </cell>
        </row>
        <row r="144">
          <cell r="B144" t="str">
            <v>GEP_CONTRACT_FLAG</v>
          </cell>
          <cell r="C144" t="str">
            <v>nvarchar</v>
          </cell>
          <cell r="D144">
            <v>255</v>
          </cell>
          <cell r="F144" t="str">
            <v>GEP Contract Flag</v>
          </cell>
          <cell r="G144" t="str">
            <v>GEP - Miscellaneous</v>
          </cell>
          <cell r="I144" t="str">
            <v>Yes</v>
          </cell>
          <cell r="K144" t="str">
            <v>yes</v>
          </cell>
          <cell r="L144" t="str">
            <v>yes</v>
          </cell>
        </row>
        <row r="145">
          <cell r="B145" t="str">
            <v>GEP_CONFIDENTIAL_FLAG</v>
          </cell>
          <cell r="C145" t="str">
            <v>nvarchar</v>
          </cell>
          <cell r="D145">
            <v>255</v>
          </cell>
          <cell r="F145" t="str">
            <v>GEP Confidential Flag</v>
          </cell>
          <cell r="G145" t="str">
            <v>GEP - Miscellaneous</v>
          </cell>
          <cell r="I145" t="str">
            <v>Yes</v>
          </cell>
          <cell r="K145" t="str">
            <v>yes</v>
          </cell>
          <cell r="L145" t="str">
            <v>yes</v>
          </cell>
        </row>
        <row r="146">
          <cell r="B146" t="str">
            <v>GEP_INTERCOMPANY_FLAG</v>
          </cell>
          <cell r="C146" t="str">
            <v>nvarchar</v>
          </cell>
          <cell r="D146">
            <v>255</v>
          </cell>
          <cell r="F146" t="str">
            <v>GEP Intercompany Flag</v>
          </cell>
          <cell r="G146" t="str">
            <v>GEP - Miscellaneous</v>
          </cell>
          <cell r="I146" t="str">
            <v>Yes</v>
          </cell>
          <cell r="K146" t="str">
            <v>yes</v>
          </cell>
          <cell r="L146" t="str">
            <v>yes</v>
          </cell>
        </row>
        <row r="147">
          <cell r="B147" t="str">
            <v>GEP_DISCONTINUED_FLAG</v>
          </cell>
          <cell r="C147" t="str">
            <v>nvarchar</v>
          </cell>
          <cell r="D147">
            <v>255</v>
          </cell>
          <cell r="F147" t="str">
            <v>GEP Discontinued Flag</v>
          </cell>
          <cell r="G147" t="str">
            <v>GEP - Miscellaneous</v>
          </cell>
          <cell r="I147" t="str">
            <v>Yes</v>
          </cell>
          <cell r="K147" t="str">
            <v>yes</v>
          </cell>
          <cell r="L147" t="str">
            <v>yes</v>
          </cell>
        </row>
        <row r="148">
          <cell r="B148" t="str">
            <v>GEP_CATEGORY_MANAGER_GLOBAL</v>
          </cell>
          <cell r="C148" t="str">
            <v>nvarchar</v>
          </cell>
          <cell r="D148">
            <v>255</v>
          </cell>
          <cell r="F148" t="str">
            <v>GEP Category Manager Global</v>
          </cell>
          <cell r="G148" t="str">
            <v>GEP - Miscellaneous</v>
          </cell>
          <cell r="I148" t="str">
            <v>Yes</v>
          </cell>
          <cell r="K148" t="str">
            <v>yes</v>
          </cell>
          <cell r="L148" t="str">
            <v>yes</v>
          </cell>
        </row>
        <row r="149">
          <cell r="B149" t="str">
            <v>GEP_CATEGORY_MANAGER_REGION</v>
          </cell>
          <cell r="C149" t="str">
            <v>nvarchar</v>
          </cell>
          <cell r="D149">
            <v>255</v>
          </cell>
          <cell r="F149" t="str">
            <v>GEP Category Manager Region</v>
          </cell>
          <cell r="G149" t="str">
            <v>GEP - Miscellaneous</v>
          </cell>
          <cell r="I149" t="str">
            <v>Yes</v>
          </cell>
          <cell r="K149" t="str">
            <v>yes</v>
          </cell>
          <cell r="L149" t="str">
            <v>yes</v>
          </cell>
        </row>
        <row r="150">
          <cell r="B150" t="str">
            <v>INVOICE_UNIT_PRICE_IN_LOCAL_CURRENCY</v>
          </cell>
          <cell r="C150" t="str">
            <v>float</v>
          </cell>
          <cell r="F150" t="str">
            <v>Invoice Unit Price Local</v>
          </cell>
          <cell r="G150" t="str">
            <v>ERP - Invoice - Amount</v>
          </cell>
          <cell r="I150" t="str">
            <v>No</v>
          </cell>
          <cell r="K150" t="str">
            <v>yes</v>
          </cell>
          <cell r="L150" t="str">
            <v>yes</v>
          </cell>
        </row>
        <row r="151">
          <cell r="B151" t="str">
            <v>BUSINESS_DIVISION</v>
          </cell>
          <cell r="C151" t="str">
            <v>nvarchar</v>
          </cell>
          <cell r="D151">
            <v>255</v>
          </cell>
          <cell r="F151" t="str">
            <v>Business Division</v>
          </cell>
          <cell r="G151" t="str">
            <v>ERP - Invoice - BU</v>
          </cell>
          <cell r="H151" t="str">
            <v>Division</v>
          </cell>
          <cell r="I151" t="str">
            <v>No</v>
          </cell>
          <cell r="K151" t="str">
            <v>yes</v>
          </cell>
          <cell r="L151" t="str">
            <v>yes</v>
          </cell>
        </row>
        <row r="152">
          <cell r="B152" t="str">
            <v>DEPARTMENT_CODE</v>
          </cell>
          <cell r="C152" t="str">
            <v>nvarchar</v>
          </cell>
          <cell r="D152">
            <v>255</v>
          </cell>
          <cell r="F152" t="str">
            <v>Department Code</v>
          </cell>
          <cell r="G152" t="str">
            <v>ERP - Invoice - BU</v>
          </cell>
          <cell r="H152" t="str">
            <v>Department</v>
          </cell>
          <cell r="I152" t="str">
            <v>No</v>
          </cell>
          <cell r="K152" t="str">
            <v>yes</v>
          </cell>
          <cell r="L152" t="str">
            <v>yes</v>
          </cell>
        </row>
        <row r="153">
          <cell r="B153" t="str">
            <v>DEPARTMENT_DESCRIPTION</v>
          </cell>
          <cell r="C153" t="str">
            <v>nvarchar</v>
          </cell>
          <cell r="D153">
            <v>255</v>
          </cell>
          <cell r="F153" t="str">
            <v>Department Description</v>
          </cell>
          <cell r="G153" t="str">
            <v>ERP - Invoice - BU</v>
          </cell>
          <cell r="H153" t="str">
            <v>Department</v>
          </cell>
          <cell r="I153" t="str">
            <v>No</v>
          </cell>
          <cell r="K153" t="str">
            <v>yes</v>
          </cell>
          <cell r="L153" t="str">
            <v>yes</v>
          </cell>
        </row>
        <row r="154">
          <cell r="B154" t="str">
            <v>BUSINESS_UNIT_CODE</v>
          </cell>
          <cell r="C154" t="str">
            <v>nvarchar</v>
          </cell>
          <cell r="D154">
            <v>255</v>
          </cell>
          <cell r="F154" t="str">
            <v>Business Unit Code</v>
          </cell>
          <cell r="G154" t="str">
            <v>ERP - Invoice - BU</v>
          </cell>
          <cell r="H154" t="str">
            <v>Division</v>
          </cell>
          <cell r="I154" t="str">
            <v>No</v>
          </cell>
          <cell r="J154" t="str">
            <v>S</v>
          </cell>
          <cell r="K154" t="str">
            <v>yes</v>
          </cell>
          <cell r="L154" t="str">
            <v>yes</v>
          </cell>
        </row>
        <row r="155">
          <cell r="B155" t="str">
            <v>BUSINESS_UNIT_DESC</v>
          </cell>
          <cell r="C155" t="str">
            <v>nvarchar</v>
          </cell>
          <cell r="D155">
            <v>255</v>
          </cell>
          <cell r="F155" t="str">
            <v>Business Unit</v>
          </cell>
          <cell r="G155" t="str">
            <v>ERP - Invoice - BU</v>
          </cell>
          <cell r="H155" t="str">
            <v>Org Unit, Operating Unit</v>
          </cell>
          <cell r="I155" t="str">
            <v>No</v>
          </cell>
          <cell r="J155" t="str">
            <v>S</v>
          </cell>
          <cell r="K155" t="str">
            <v>yes</v>
          </cell>
          <cell r="L155" t="str">
            <v>yes</v>
          </cell>
        </row>
        <row r="156">
          <cell r="B156" t="str">
            <v>BUSINESS_GROUP_DESC</v>
          </cell>
          <cell r="C156" t="str">
            <v>nvarchar</v>
          </cell>
          <cell r="D156">
            <v>255</v>
          </cell>
          <cell r="F156" t="str">
            <v>BU Group</v>
          </cell>
          <cell r="G156" t="str">
            <v>ERP - Invoice - BU</v>
          </cell>
          <cell r="H156" t="str">
            <v>BU Hierarchy 1</v>
          </cell>
          <cell r="I156" t="str">
            <v>No</v>
          </cell>
          <cell r="J156" t="str">
            <v>S</v>
          </cell>
          <cell r="K156" t="str">
            <v>yes</v>
          </cell>
          <cell r="L156" t="str">
            <v>yes</v>
          </cell>
        </row>
        <row r="157">
          <cell r="B157" t="str">
            <v>BUSINESS_GROUP_DESC_2</v>
          </cell>
          <cell r="C157" t="str">
            <v>nvarchar</v>
          </cell>
          <cell r="D157">
            <v>255</v>
          </cell>
          <cell r="F157" t="str">
            <v>BU Group 2</v>
          </cell>
          <cell r="G157" t="str">
            <v>ERP - Invoice - BU</v>
          </cell>
          <cell r="H157" t="str">
            <v>BU Hierarchy 2</v>
          </cell>
          <cell r="I157" t="str">
            <v>No</v>
          </cell>
          <cell r="K157" t="str">
            <v>yes</v>
          </cell>
          <cell r="L157" t="str">
            <v>yes</v>
          </cell>
        </row>
        <row r="158">
          <cell r="B158" t="str">
            <v>BUSINESS_GROUP_DESC_3</v>
          </cell>
          <cell r="C158" t="str">
            <v>nvarchar</v>
          </cell>
          <cell r="D158">
            <v>255</v>
          </cell>
          <cell r="F158" t="str">
            <v>BU Group 3</v>
          </cell>
          <cell r="G158" t="str">
            <v>ERP - Invoice - BU</v>
          </cell>
          <cell r="H158" t="str">
            <v>BU Hierarchy 3</v>
          </cell>
          <cell r="I158" t="str">
            <v>No</v>
          </cell>
          <cell r="K158" t="str">
            <v>yes</v>
          </cell>
          <cell r="L158" t="str">
            <v>yes</v>
          </cell>
        </row>
        <row r="159">
          <cell r="B159" t="str">
            <v>BUSINESS_GROUP_DESC_4</v>
          </cell>
          <cell r="C159" t="str">
            <v>nvarchar</v>
          </cell>
          <cell r="D159">
            <v>255</v>
          </cell>
          <cell r="F159" t="str">
            <v>BU Group 4</v>
          </cell>
          <cell r="G159" t="str">
            <v>ERP - Invoice - BU</v>
          </cell>
          <cell r="H159" t="str">
            <v>BU Hierarchy 4</v>
          </cell>
          <cell r="I159" t="str">
            <v>No</v>
          </cell>
          <cell r="K159" t="str">
            <v>yes</v>
          </cell>
          <cell r="L159" t="str">
            <v>yes</v>
          </cell>
        </row>
        <row r="160">
          <cell r="B160" t="str">
            <v>BUSINESS_GROUP_DESC_5</v>
          </cell>
          <cell r="C160" t="str">
            <v>nvarchar</v>
          </cell>
          <cell r="D160">
            <v>255</v>
          </cell>
          <cell r="F160" t="str">
            <v>BU Group 5</v>
          </cell>
          <cell r="G160" t="str">
            <v>ERP - Invoice - BU</v>
          </cell>
          <cell r="H160" t="str">
            <v>BU Hierarchy 5</v>
          </cell>
          <cell r="I160" t="str">
            <v>No</v>
          </cell>
          <cell r="K160" t="str">
            <v>yes</v>
          </cell>
          <cell r="L160" t="str">
            <v>yes</v>
          </cell>
        </row>
        <row r="161">
          <cell r="B161" t="str">
            <v>BUSINESS_GROUP_DESC_6</v>
          </cell>
          <cell r="C161" t="str">
            <v>nvarchar</v>
          </cell>
          <cell r="D161">
            <v>255</v>
          </cell>
          <cell r="F161" t="str">
            <v>BU Group 6</v>
          </cell>
          <cell r="G161" t="str">
            <v>ERP - Invoice - BU</v>
          </cell>
          <cell r="H161" t="str">
            <v>BU Hierarchy 6</v>
          </cell>
          <cell r="I161" t="str">
            <v>No</v>
          </cell>
          <cell r="K161" t="str">
            <v>yes</v>
          </cell>
          <cell r="L161" t="str">
            <v>yes</v>
          </cell>
        </row>
        <row r="162">
          <cell r="B162" t="str">
            <v>GEP_NORM_BUSINESS_UNIT</v>
          </cell>
          <cell r="C162" t="str">
            <v>nvarchar</v>
          </cell>
          <cell r="D162">
            <v>255</v>
          </cell>
          <cell r="F162" t="str">
            <v>GEP Normalized Business Unit</v>
          </cell>
          <cell r="G162" t="str">
            <v>GEP - BU</v>
          </cell>
          <cell r="I162" t="str">
            <v>Yes</v>
          </cell>
          <cell r="K162" t="str">
            <v>yes</v>
          </cell>
          <cell r="L162" t="str">
            <v>yes</v>
          </cell>
        </row>
        <row r="163">
          <cell r="B163" t="str">
            <v>GEP_NORM_BU_LEVEL1</v>
          </cell>
          <cell r="C163" t="str">
            <v>nvarchar</v>
          </cell>
          <cell r="D163">
            <v>255</v>
          </cell>
          <cell r="F163" t="str">
            <v>GEP Normalized Business Group Level 1</v>
          </cell>
          <cell r="G163" t="str">
            <v>GEP - BU</v>
          </cell>
          <cell r="I163" t="str">
            <v>Yes</v>
          </cell>
          <cell r="K163" t="str">
            <v>yes</v>
          </cell>
          <cell r="L163" t="str">
            <v>yes</v>
          </cell>
        </row>
        <row r="164">
          <cell r="B164" t="str">
            <v>GEP_NORM_BU_LEVEL2</v>
          </cell>
          <cell r="C164" t="str">
            <v>nvarchar</v>
          </cell>
          <cell r="D164">
            <v>255</v>
          </cell>
          <cell r="F164" t="str">
            <v>GEP Normalized Business Group Level 2</v>
          </cell>
          <cell r="G164" t="str">
            <v>GEP - BU</v>
          </cell>
          <cell r="I164" t="str">
            <v>Yes</v>
          </cell>
          <cell r="K164" t="str">
            <v>yes</v>
          </cell>
          <cell r="L164" t="str">
            <v>yes</v>
          </cell>
        </row>
        <row r="165">
          <cell r="B165" t="str">
            <v>GEP_NORM_BU_LEVEL3</v>
          </cell>
          <cell r="C165" t="str">
            <v>nvarchar</v>
          </cell>
          <cell r="D165">
            <v>255</v>
          </cell>
          <cell r="F165" t="str">
            <v>GEP Normalized Business Group Level 3</v>
          </cell>
          <cell r="G165" t="str">
            <v>GEP - BU</v>
          </cell>
          <cell r="I165" t="str">
            <v>Yes</v>
          </cell>
          <cell r="K165" t="str">
            <v>yes</v>
          </cell>
          <cell r="L165" t="str">
            <v>yes</v>
          </cell>
        </row>
        <row r="166">
          <cell r="B166" t="str">
            <v>GEP_NORM_BU_LEVEL4</v>
          </cell>
          <cell r="C166" t="str">
            <v>nvarchar</v>
          </cell>
          <cell r="D166">
            <v>255</v>
          </cell>
          <cell r="F166" t="str">
            <v>GEP Normalized Business Group Level 4</v>
          </cell>
          <cell r="G166" t="str">
            <v>GEP - BU</v>
          </cell>
          <cell r="I166" t="str">
            <v>Yes</v>
          </cell>
          <cell r="K166" t="str">
            <v>yes</v>
          </cell>
          <cell r="L166" t="str">
            <v>yes</v>
          </cell>
        </row>
        <row r="167">
          <cell r="B167" t="str">
            <v>COMPANY_CODE</v>
          </cell>
          <cell r="C167" t="str">
            <v>nvarchar</v>
          </cell>
          <cell r="D167">
            <v>255</v>
          </cell>
          <cell r="F167" t="str">
            <v>Company Code</v>
          </cell>
          <cell r="G167" t="str">
            <v>ERP - Invoice - BU</v>
          </cell>
          <cell r="I167" t="str">
            <v>No</v>
          </cell>
          <cell r="J167" t="str">
            <v>S</v>
          </cell>
          <cell r="K167" t="str">
            <v>yes</v>
          </cell>
          <cell r="L167" t="str">
            <v>yes</v>
          </cell>
        </row>
        <row r="168">
          <cell r="B168" t="str">
            <v>COMPANY_NAME</v>
          </cell>
          <cell r="C168" t="str">
            <v>nvarchar</v>
          </cell>
          <cell r="D168">
            <v>255</v>
          </cell>
          <cell r="F168" t="str">
            <v>Company Name</v>
          </cell>
          <cell r="G168" t="str">
            <v>ERP - Invoice - BU</v>
          </cell>
          <cell r="I168" t="str">
            <v>No</v>
          </cell>
          <cell r="J168" t="str">
            <v>S</v>
          </cell>
          <cell r="K168" t="str">
            <v>yes</v>
          </cell>
          <cell r="L168" t="str">
            <v>yes</v>
          </cell>
        </row>
        <row r="169">
          <cell r="B169" t="str">
            <v>COMPANY_COUNTRY</v>
          </cell>
          <cell r="C169" t="str">
            <v>nvarchar</v>
          </cell>
          <cell r="D169">
            <v>255</v>
          </cell>
          <cell r="F169" t="str">
            <v>Company Country</v>
          </cell>
          <cell r="G169" t="str">
            <v>ERP - Invoice - BU</v>
          </cell>
          <cell r="I169" t="str">
            <v>No</v>
          </cell>
          <cell r="J169" t="str">
            <v>S</v>
          </cell>
          <cell r="K169" t="str">
            <v>yes</v>
          </cell>
          <cell r="L169" t="str">
            <v>yes</v>
          </cell>
        </row>
        <row r="170">
          <cell r="B170" t="str">
            <v>COMPANY_REGION</v>
          </cell>
          <cell r="C170" t="str">
            <v>nvarchar</v>
          </cell>
          <cell r="D170">
            <v>255</v>
          </cell>
          <cell r="F170" t="str">
            <v>Company Region</v>
          </cell>
          <cell r="G170" t="str">
            <v>ERP - Invoice - BU</v>
          </cell>
          <cell r="I170" t="str">
            <v>No</v>
          </cell>
          <cell r="K170" t="str">
            <v>yes</v>
          </cell>
          <cell r="L170" t="str">
            <v>yes</v>
          </cell>
        </row>
        <row r="171">
          <cell r="B171" t="str">
            <v>GEP_NORM_COMPANY</v>
          </cell>
          <cell r="C171" t="str">
            <v>nvarchar</v>
          </cell>
          <cell r="D171">
            <v>255</v>
          </cell>
          <cell r="F171" t="str">
            <v>GEP Normalized Company</v>
          </cell>
          <cell r="G171" t="str">
            <v>GEP - BU</v>
          </cell>
          <cell r="I171" t="str">
            <v>Yes</v>
          </cell>
          <cell r="K171" t="str">
            <v>yes</v>
          </cell>
          <cell r="L171" t="str">
            <v>yes</v>
          </cell>
        </row>
        <row r="172">
          <cell r="B172" t="str">
            <v>GEP_NORM_COMPANY_COUNTRY</v>
          </cell>
          <cell r="C172" t="str">
            <v>nvarchar</v>
          </cell>
          <cell r="D172">
            <v>255</v>
          </cell>
          <cell r="F172" t="str">
            <v>GEP Business Country</v>
          </cell>
          <cell r="G172" t="str">
            <v>GEP - BU Geography</v>
          </cell>
          <cell r="I172" t="str">
            <v>Yes</v>
          </cell>
          <cell r="K172" t="str">
            <v>yes</v>
          </cell>
          <cell r="L172" t="str">
            <v>yes</v>
          </cell>
        </row>
        <row r="173">
          <cell r="B173" t="str">
            <v>GEP_NORM_COMPANY_SUB_REGION</v>
          </cell>
          <cell r="C173" t="str">
            <v>nvarchar</v>
          </cell>
          <cell r="D173">
            <v>255</v>
          </cell>
          <cell r="F173" t="str">
            <v>GEP Business Sub Region</v>
          </cell>
          <cell r="G173" t="str">
            <v>GEP - BU Geography</v>
          </cell>
          <cell r="I173" t="str">
            <v>Yes</v>
          </cell>
          <cell r="K173" t="str">
            <v>yes</v>
          </cell>
          <cell r="L173" t="str">
            <v>yes</v>
          </cell>
        </row>
        <row r="174">
          <cell r="B174" t="str">
            <v>GEP_NORM_COMPANY_REGION</v>
          </cell>
          <cell r="C174" t="str">
            <v>nvarchar</v>
          </cell>
          <cell r="D174">
            <v>255</v>
          </cell>
          <cell r="F174" t="str">
            <v>GEP Business Region</v>
          </cell>
          <cell r="G174" t="str">
            <v>GEP - BU Geography</v>
          </cell>
          <cell r="I174" t="str">
            <v>Yes</v>
          </cell>
          <cell r="K174" t="str">
            <v>yes</v>
          </cell>
          <cell r="L174" t="str">
            <v>yes</v>
          </cell>
        </row>
        <row r="175">
          <cell r="B175" t="str">
            <v>PLANT_TYPE</v>
          </cell>
          <cell r="C175" t="str">
            <v>nvarchar</v>
          </cell>
          <cell r="D175">
            <v>255</v>
          </cell>
          <cell r="F175" t="str">
            <v>Facility Type</v>
          </cell>
          <cell r="G175" t="str">
            <v>ERP - Invoice - BU</v>
          </cell>
          <cell r="H175" t="str">
            <v>Office, Plant, Store</v>
          </cell>
          <cell r="I175" t="str">
            <v>No</v>
          </cell>
          <cell r="K175" t="str">
            <v>yes</v>
          </cell>
          <cell r="L175" t="str">
            <v>yes</v>
          </cell>
        </row>
        <row r="176">
          <cell r="B176" t="str">
            <v>PLANT_CODE</v>
          </cell>
          <cell r="C176" t="str">
            <v>nvarchar</v>
          </cell>
          <cell r="D176">
            <v>255</v>
          </cell>
          <cell r="F176" t="str">
            <v>Facility Code</v>
          </cell>
          <cell r="G176" t="str">
            <v>ERP - Invoice - BU</v>
          </cell>
          <cell r="H176" t="str">
            <v>Plant Code, Ship to Plant</v>
          </cell>
          <cell r="I176" t="str">
            <v>No</v>
          </cell>
          <cell r="J176" t="str">
            <v>S</v>
          </cell>
          <cell r="K176" t="str">
            <v>yes</v>
          </cell>
          <cell r="L176" t="str">
            <v>yes</v>
          </cell>
        </row>
        <row r="177">
          <cell r="B177" t="str">
            <v>PLANT_NAME</v>
          </cell>
          <cell r="C177" t="str">
            <v>nvarchar</v>
          </cell>
          <cell r="D177">
            <v>255</v>
          </cell>
          <cell r="F177" t="str">
            <v>Facility Name</v>
          </cell>
          <cell r="G177" t="str">
            <v>ERP - Invoice - BU</v>
          </cell>
          <cell r="H177" t="str">
            <v>Plant Name</v>
          </cell>
          <cell r="I177" t="str">
            <v>No</v>
          </cell>
          <cell r="J177" t="str">
            <v>S</v>
          </cell>
          <cell r="K177" t="str">
            <v>yes</v>
          </cell>
          <cell r="L177" t="str">
            <v>yes</v>
          </cell>
        </row>
        <row r="178">
          <cell r="B178" t="str">
            <v>PLANT_ADDRESS</v>
          </cell>
          <cell r="C178" t="str">
            <v>nvarchar</v>
          </cell>
          <cell r="D178">
            <v>255</v>
          </cell>
          <cell r="F178" t="str">
            <v>Facility Address</v>
          </cell>
          <cell r="G178" t="str">
            <v>ERP - Invoice - BU</v>
          </cell>
          <cell r="H178" t="str">
            <v>Plant Address</v>
          </cell>
          <cell r="I178" t="str">
            <v>No</v>
          </cell>
          <cell r="K178" t="str">
            <v>yes</v>
          </cell>
          <cell r="L178" t="str">
            <v>yes</v>
          </cell>
        </row>
        <row r="179">
          <cell r="B179" t="str">
            <v>PLANT_CITY</v>
          </cell>
          <cell r="C179" t="str">
            <v>nvarchar</v>
          </cell>
          <cell r="D179">
            <v>255</v>
          </cell>
          <cell r="F179" t="str">
            <v>Facility City</v>
          </cell>
          <cell r="G179" t="str">
            <v>ERP - Invoice - BU</v>
          </cell>
          <cell r="H179" t="str">
            <v>Plant City</v>
          </cell>
          <cell r="I179" t="str">
            <v>No</v>
          </cell>
          <cell r="J179" t="str">
            <v>S</v>
          </cell>
          <cell r="K179" t="str">
            <v>yes</v>
          </cell>
          <cell r="L179" t="str">
            <v>yes</v>
          </cell>
        </row>
        <row r="180">
          <cell r="B180" t="str">
            <v>PLANT_STATE</v>
          </cell>
          <cell r="C180" t="str">
            <v>nvarchar</v>
          </cell>
          <cell r="D180">
            <v>255</v>
          </cell>
          <cell r="F180" t="str">
            <v>Facility State</v>
          </cell>
          <cell r="G180" t="str">
            <v>ERP - Invoice - BU</v>
          </cell>
          <cell r="H180" t="str">
            <v>Plant State</v>
          </cell>
          <cell r="I180" t="str">
            <v>No</v>
          </cell>
          <cell r="K180" t="str">
            <v>yes</v>
          </cell>
          <cell r="L180" t="str">
            <v>yes</v>
          </cell>
        </row>
        <row r="181">
          <cell r="B181" t="str">
            <v>PLANT_ZIP_CODE</v>
          </cell>
          <cell r="C181" t="str">
            <v>nvarchar</v>
          </cell>
          <cell r="D181">
            <v>255</v>
          </cell>
          <cell r="F181" t="str">
            <v>Facility Zip</v>
          </cell>
          <cell r="G181" t="str">
            <v>ERP - Invoice - BU</v>
          </cell>
          <cell r="H181" t="str">
            <v>Plant Zip</v>
          </cell>
          <cell r="I181" t="str">
            <v>No</v>
          </cell>
          <cell r="K181" t="str">
            <v>yes</v>
          </cell>
          <cell r="L181" t="str">
            <v>yes</v>
          </cell>
        </row>
        <row r="182">
          <cell r="B182" t="str">
            <v>PLANT_COUNTRY</v>
          </cell>
          <cell r="C182" t="str">
            <v>nvarchar</v>
          </cell>
          <cell r="D182">
            <v>255</v>
          </cell>
          <cell r="F182" t="str">
            <v>Facility Country</v>
          </cell>
          <cell r="G182" t="str">
            <v>ERP - Invoice - BU</v>
          </cell>
          <cell r="H182" t="str">
            <v>Plant Country</v>
          </cell>
          <cell r="I182" t="str">
            <v>No</v>
          </cell>
          <cell r="J182" t="str">
            <v>S</v>
          </cell>
          <cell r="K182" t="str">
            <v>yes</v>
          </cell>
          <cell r="L182" t="str">
            <v>yes</v>
          </cell>
        </row>
        <row r="183">
          <cell r="B183" t="str">
            <v>PLANT_REGION</v>
          </cell>
          <cell r="C183" t="str">
            <v>nvarchar</v>
          </cell>
          <cell r="D183">
            <v>255</v>
          </cell>
          <cell r="F183" t="str">
            <v>Facility Region</v>
          </cell>
          <cell r="G183" t="str">
            <v>ERP - Invoice - BU</v>
          </cell>
          <cell r="H183" t="str">
            <v>Plant Region</v>
          </cell>
          <cell r="I183" t="str">
            <v>No</v>
          </cell>
          <cell r="K183" t="str">
            <v>yes</v>
          </cell>
          <cell r="L183" t="str">
            <v>yes</v>
          </cell>
        </row>
        <row r="184">
          <cell r="B184" t="str">
            <v>GEP_NORM_PLANT_NAME</v>
          </cell>
          <cell r="C184" t="str">
            <v>nvarchar</v>
          </cell>
          <cell r="D184">
            <v>255</v>
          </cell>
          <cell r="F184" t="str">
            <v>GEP Normalized Facility</v>
          </cell>
          <cell r="G184" t="str">
            <v>GEP - BU</v>
          </cell>
          <cell r="I184" t="str">
            <v>Yes</v>
          </cell>
          <cell r="K184" t="str">
            <v>yes</v>
          </cell>
          <cell r="L184" t="str">
            <v>yes</v>
          </cell>
        </row>
        <row r="185">
          <cell r="B185" t="str">
            <v>SUPPLIER_NUMBER</v>
          </cell>
          <cell r="C185" t="str">
            <v>nvarchar</v>
          </cell>
          <cell r="D185">
            <v>255</v>
          </cell>
          <cell r="F185" t="str">
            <v>Invoice Supplier Number</v>
          </cell>
          <cell r="G185" t="str">
            <v>ERP - Invoice - Supplier</v>
          </cell>
          <cell r="I185" t="str">
            <v>No</v>
          </cell>
          <cell r="J185" t="str">
            <v>S</v>
          </cell>
          <cell r="K185" t="str">
            <v>yes</v>
          </cell>
          <cell r="L185" t="str">
            <v>yes</v>
          </cell>
        </row>
        <row r="186">
          <cell r="B186" t="str">
            <v>SUPPLIER_NAME</v>
          </cell>
          <cell r="C186" t="str">
            <v>nvarchar</v>
          </cell>
          <cell r="D186">
            <v>255</v>
          </cell>
          <cell r="F186" t="str">
            <v>Invoice Supplier Name</v>
          </cell>
          <cell r="G186" t="str">
            <v>ERP - Invoice - Supplier</v>
          </cell>
          <cell r="I186" t="str">
            <v>No</v>
          </cell>
          <cell r="J186" t="str">
            <v>S</v>
          </cell>
          <cell r="K186" t="str">
            <v>yes</v>
          </cell>
          <cell r="L186" t="str">
            <v>yes</v>
          </cell>
        </row>
        <row r="187">
          <cell r="B187" t="str">
            <v>SUPPLIER_ADDRESS</v>
          </cell>
          <cell r="C187" t="str">
            <v>nvarchar</v>
          </cell>
          <cell r="D187">
            <v>255</v>
          </cell>
          <cell r="F187" t="str">
            <v>Invoice Supplier Address</v>
          </cell>
          <cell r="G187" t="str">
            <v>ERP - Invoice - Supplier</v>
          </cell>
          <cell r="I187" t="str">
            <v>No</v>
          </cell>
          <cell r="J187" t="str">
            <v>S</v>
          </cell>
          <cell r="K187" t="str">
            <v>yes</v>
          </cell>
          <cell r="L187" t="str">
            <v>yes</v>
          </cell>
        </row>
        <row r="188">
          <cell r="B188" t="str">
            <v>SUPPLIER_CITY</v>
          </cell>
          <cell r="C188" t="str">
            <v>nvarchar</v>
          </cell>
          <cell r="D188">
            <v>255</v>
          </cell>
          <cell r="F188" t="str">
            <v>Invoice Supplier City</v>
          </cell>
          <cell r="G188" t="str">
            <v>ERP - Invoice - Supplier</v>
          </cell>
          <cell r="I188" t="str">
            <v>No</v>
          </cell>
          <cell r="J188" t="str">
            <v>S</v>
          </cell>
          <cell r="K188" t="str">
            <v>yes</v>
          </cell>
          <cell r="L188" t="str">
            <v>yes</v>
          </cell>
        </row>
        <row r="189">
          <cell r="B189" t="str">
            <v>SUPPLIER_ZIP_CODE</v>
          </cell>
          <cell r="C189" t="str">
            <v>nvarchar</v>
          </cell>
          <cell r="D189">
            <v>255</v>
          </cell>
          <cell r="F189" t="str">
            <v>Invoice Supplier Zip Postal Code</v>
          </cell>
          <cell r="G189" t="str">
            <v>ERP - Invoice - Supplier</v>
          </cell>
          <cell r="I189" t="str">
            <v>No</v>
          </cell>
          <cell r="J189" t="str">
            <v>S</v>
          </cell>
          <cell r="K189" t="str">
            <v>yes</v>
          </cell>
          <cell r="L189" t="str">
            <v>yes</v>
          </cell>
        </row>
        <row r="190">
          <cell r="B190" t="str">
            <v>SUPPLIER_STATE</v>
          </cell>
          <cell r="C190" t="str">
            <v>nvarchar</v>
          </cell>
          <cell r="D190">
            <v>255</v>
          </cell>
          <cell r="F190" t="str">
            <v>Invoice Supplier State</v>
          </cell>
          <cell r="G190" t="str">
            <v>ERP - Invoice - Supplier</v>
          </cell>
          <cell r="I190" t="str">
            <v>No</v>
          </cell>
          <cell r="J190" t="str">
            <v>S</v>
          </cell>
          <cell r="K190" t="str">
            <v>yes</v>
          </cell>
          <cell r="L190" t="str">
            <v>yes</v>
          </cell>
        </row>
        <row r="191">
          <cell r="B191" t="str">
            <v>SUPPLIER_COUNTRY</v>
          </cell>
          <cell r="C191" t="str">
            <v>nvarchar</v>
          </cell>
          <cell r="D191">
            <v>255</v>
          </cell>
          <cell r="F191" t="str">
            <v>Invoice Supplier Country</v>
          </cell>
          <cell r="G191" t="str">
            <v>ERP - Invoice - Supplier</v>
          </cell>
          <cell r="I191" t="str">
            <v>No</v>
          </cell>
          <cell r="J191" t="str">
            <v>S</v>
          </cell>
          <cell r="K191" t="str">
            <v>yes</v>
          </cell>
          <cell r="L191" t="str">
            <v>yes</v>
          </cell>
        </row>
        <row r="192">
          <cell r="B192" t="str">
            <v>SUPPLIER_PAYTERM_CODE</v>
          </cell>
          <cell r="C192" t="str">
            <v>nvarchar</v>
          </cell>
          <cell r="D192">
            <v>255</v>
          </cell>
          <cell r="F192" t="str">
            <v>Supplier Payment Term Code</v>
          </cell>
          <cell r="G192" t="str">
            <v>ERP - Invoice - Supplier</v>
          </cell>
          <cell r="I192" t="str">
            <v>No</v>
          </cell>
          <cell r="K192" t="str">
            <v>yes</v>
          </cell>
          <cell r="L192" t="str">
            <v>yes</v>
          </cell>
        </row>
        <row r="193">
          <cell r="B193" t="str">
            <v>SUPPLIER_PAYTERM_DESC</v>
          </cell>
          <cell r="C193" t="str">
            <v>nvarchar</v>
          </cell>
          <cell r="D193">
            <v>255</v>
          </cell>
          <cell r="F193" t="str">
            <v>Supplier Payment Term Desc</v>
          </cell>
          <cell r="G193" t="str">
            <v>ERP - Invoice - Supplier</v>
          </cell>
          <cell r="I193" t="str">
            <v>No</v>
          </cell>
          <cell r="K193" t="str">
            <v>yes</v>
          </cell>
          <cell r="L193" t="str">
            <v>yes</v>
          </cell>
        </row>
        <row r="194">
          <cell r="B194" t="str">
            <v>SUPPLIER_TYPE</v>
          </cell>
          <cell r="C194" t="str">
            <v>nvarchar</v>
          </cell>
          <cell r="D194">
            <v>255</v>
          </cell>
          <cell r="F194" t="str">
            <v>Supplier Type</v>
          </cell>
          <cell r="G194" t="str">
            <v>ERP - Invoice - Supplier</v>
          </cell>
          <cell r="I194" t="str">
            <v>No</v>
          </cell>
          <cell r="K194" t="str">
            <v>yes</v>
          </cell>
          <cell r="L194" t="str">
            <v>yes</v>
          </cell>
        </row>
        <row r="195">
          <cell r="B195" t="str">
            <v>SUPPLIER_DIVERSITY_CODE</v>
          </cell>
          <cell r="C195" t="str">
            <v>nvarchar</v>
          </cell>
          <cell r="D195">
            <v>255</v>
          </cell>
          <cell r="F195" t="str">
            <v>Supplier Diversity Code</v>
          </cell>
          <cell r="G195" t="str">
            <v>ERP - Invoice - Supplier</v>
          </cell>
          <cell r="I195" t="str">
            <v>No</v>
          </cell>
          <cell r="K195" t="str">
            <v>yes</v>
          </cell>
          <cell r="L195" t="str">
            <v>yes</v>
          </cell>
        </row>
        <row r="196">
          <cell r="B196" t="str">
            <v>SUPPLIER_DUNS_NUMBER</v>
          </cell>
          <cell r="C196" t="str">
            <v>nvarchar</v>
          </cell>
          <cell r="D196">
            <v>255</v>
          </cell>
          <cell r="F196" t="str">
            <v>Supplier DUNS Number</v>
          </cell>
          <cell r="G196" t="str">
            <v>ERP - Invoice - Supplier</v>
          </cell>
          <cell r="I196" t="str">
            <v>No</v>
          </cell>
          <cell r="K196" t="str">
            <v>yes</v>
          </cell>
          <cell r="L196" t="str">
            <v>yes</v>
          </cell>
        </row>
        <row r="197">
          <cell r="B197" t="str">
            <v>SUPPLIER_ORIGIN_COUNTRY</v>
          </cell>
          <cell r="C197" t="str">
            <v>nvarchar</v>
          </cell>
          <cell r="D197">
            <v>255</v>
          </cell>
          <cell r="F197" t="str">
            <v>Supplier Country of Origin</v>
          </cell>
          <cell r="G197" t="str">
            <v>ERP - Invoice - Supplier</v>
          </cell>
          <cell r="I197" t="str">
            <v>No</v>
          </cell>
          <cell r="K197" t="str">
            <v>yes</v>
          </cell>
          <cell r="L197" t="str">
            <v>yes</v>
          </cell>
        </row>
        <row r="198">
          <cell r="B198" t="str">
            <v>SUPPLIER_DUNS_SSI</v>
          </cell>
          <cell r="C198" t="str">
            <v>nvarchar</v>
          </cell>
          <cell r="D198">
            <v>255</v>
          </cell>
          <cell r="F198" t="str">
            <v>Supplier DUNS SSI</v>
          </cell>
          <cell r="G198" t="str">
            <v>ERP - Invoice - Supplier</v>
          </cell>
          <cell r="I198" t="str">
            <v>No</v>
          </cell>
          <cell r="K198" t="str">
            <v>yes</v>
          </cell>
          <cell r="L198" t="str">
            <v>yes</v>
          </cell>
        </row>
        <row r="199">
          <cell r="B199" t="str">
            <v>SUPPLIER_DUNS_SER</v>
          </cell>
          <cell r="C199" t="str">
            <v>nvarchar</v>
          </cell>
          <cell r="D199">
            <v>255</v>
          </cell>
          <cell r="F199" t="str">
            <v>Supplier DUNS SER</v>
          </cell>
          <cell r="G199" t="str">
            <v>ERP - Invoice - Supplier</v>
          </cell>
          <cell r="I199" t="str">
            <v>No</v>
          </cell>
          <cell r="K199" t="str">
            <v>yes</v>
          </cell>
          <cell r="L199" t="str">
            <v>yes</v>
          </cell>
        </row>
        <row r="200">
          <cell r="B200" t="str">
            <v>SUPPLIER_DUNS_PAYDEX</v>
          </cell>
          <cell r="C200" t="str">
            <v>nvarchar</v>
          </cell>
          <cell r="D200">
            <v>255</v>
          </cell>
          <cell r="F200" t="str">
            <v>Supplier DUNS PAYDEX</v>
          </cell>
          <cell r="G200" t="str">
            <v>ERP - Invoice - Supplier</v>
          </cell>
          <cell r="I200" t="str">
            <v>No</v>
          </cell>
          <cell r="K200" t="str">
            <v>yes</v>
          </cell>
          <cell r="L200" t="str">
            <v>yes</v>
          </cell>
        </row>
        <row r="201">
          <cell r="B201" t="str">
            <v>SUPPLIER_DUNS_GLOBAL_ULTIMATE_COMPANY_NAME</v>
          </cell>
          <cell r="C201" t="str">
            <v>nvarchar</v>
          </cell>
          <cell r="D201">
            <v>255</v>
          </cell>
          <cell r="F201" t="str">
            <v>Supplier DUNS Global Ultimate Company</v>
          </cell>
          <cell r="G201" t="str">
            <v>ERP - Invoice - Supplier</v>
          </cell>
          <cell r="I201" t="str">
            <v>No</v>
          </cell>
          <cell r="K201" t="str">
            <v>yes</v>
          </cell>
          <cell r="L201" t="str">
            <v>yes</v>
          </cell>
        </row>
        <row r="202">
          <cell r="B202" t="str">
            <v>SUPPLIER_DUNS_GLOBAL_ULTIMATE_COUNTRY</v>
          </cell>
          <cell r="C202" t="str">
            <v>nvarchar</v>
          </cell>
          <cell r="D202">
            <v>255</v>
          </cell>
          <cell r="F202" t="str">
            <v>Supplier DUNS Global Ultimate Country</v>
          </cell>
          <cell r="G202" t="str">
            <v>ERP - Invoice - Supplier</v>
          </cell>
          <cell r="I202" t="str">
            <v>No</v>
          </cell>
          <cell r="K202" t="str">
            <v>yes</v>
          </cell>
          <cell r="L202" t="str">
            <v>yes</v>
          </cell>
        </row>
        <row r="203">
          <cell r="B203" t="str">
            <v>SUPPLIER_PREFERRED_STATUS</v>
          </cell>
          <cell r="C203" t="str">
            <v>nvarchar</v>
          </cell>
          <cell r="D203">
            <v>255</v>
          </cell>
          <cell r="F203" t="str">
            <v>Supplier Preferred status</v>
          </cell>
          <cell r="G203" t="str">
            <v>ERP - Miscellaneous</v>
          </cell>
          <cell r="I203" t="str">
            <v>No</v>
          </cell>
          <cell r="K203" t="str">
            <v>yes</v>
          </cell>
          <cell r="L203" t="str">
            <v>yes</v>
          </cell>
        </row>
        <row r="204">
          <cell r="B204" t="str">
            <v>CUSTOMER_SUPPLIER_STATUS</v>
          </cell>
          <cell r="C204" t="str">
            <v>nvarchar</v>
          </cell>
          <cell r="D204">
            <v>255</v>
          </cell>
          <cell r="F204" t="str">
            <v>Customer Supplier Status</v>
          </cell>
          <cell r="G204" t="str">
            <v>ERP - Miscellaneous</v>
          </cell>
          <cell r="I204" t="str">
            <v>No</v>
          </cell>
          <cell r="K204" t="str">
            <v>yes</v>
          </cell>
          <cell r="L204" t="str">
            <v>yes</v>
          </cell>
        </row>
        <row r="205">
          <cell r="B205" t="str">
            <v>GEP_DELTAFLAG</v>
          </cell>
          <cell r="C205" t="str">
            <v>nvarchar</v>
          </cell>
          <cell r="D205">
            <v>255</v>
          </cell>
          <cell r="F205" t="str">
            <v>GEP CF Delta Flag</v>
          </cell>
          <cell r="G205" t="str">
            <v>GEP - Admin - Maintenance</v>
          </cell>
          <cell r="H205" t="str">
            <v>Flag new vendors in the latest refresh batch for QA</v>
          </cell>
          <cell r="I205" t="str">
            <v>Yes</v>
          </cell>
          <cell r="K205" t="str">
            <v>yes</v>
          </cell>
          <cell r="L205" t="str">
            <v>yes</v>
          </cell>
        </row>
        <row r="206">
          <cell r="B206" t="str">
            <v>GEP_ENRICHFLAG</v>
          </cell>
          <cell r="C206" t="str">
            <v>nvarchar</v>
          </cell>
          <cell r="D206">
            <v>255</v>
          </cell>
          <cell r="F206" t="str">
            <v>GEP VNE Enrich Flag</v>
          </cell>
          <cell r="G206" t="str">
            <v>GEP - Admin - Maintenance</v>
          </cell>
          <cell r="H206" t="str">
            <v>Parent Enriched through DL, through Web, through D&amp;B Hoovers</v>
          </cell>
          <cell r="I206" t="str">
            <v>Yes</v>
          </cell>
          <cell r="K206" t="str">
            <v>yes</v>
          </cell>
          <cell r="L206" t="str">
            <v>yes</v>
          </cell>
        </row>
        <row r="207">
          <cell r="B207" t="str">
            <v>GEP_NEW_VENDOR_FLAG</v>
          </cell>
          <cell r="C207" t="str">
            <v>nvarchar</v>
          </cell>
          <cell r="D207">
            <v>255</v>
          </cell>
          <cell r="F207" t="str">
            <v>GEP New Vendor Flag</v>
          </cell>
          <cell r="G207" t="str">
            <v>GEP - Miscellaneous</v>
          </cell>
          <cell r="I207" t="str">
            <v>Yes</v>
          </cell>
          <cell r="K207" t="str">
            <v>yes</v>
          </cell>
          <cell r="L207" t="str">
            <v>yes</v>
          </cell>
        </row>
        <row r="208">
          <cell r="B208" t="str">
            <v>GEP_NORM_SUPP_NUMBER</v>
          </cell>
          <cell r="C208" t="str">
            <v>nvarchar</v>
          </cell>
          <cell r="D208">
            <v>255</v>
          </cell>
          <cell r="F208" t="str">
            <v>GEP Supplier Number</v>
          </cell>
          <cell r="G208" t="str">
            <v>GEP - Supplier</v>
          </cell>
          <cell r="I208" t="str">
            <v>Yes</v>
          </cell>
          <cell r="K208" t="str">
            <v>yes</v>
          </cell>
          <cell r="L208" t="str">
            <v>yes</v>
          </cell>
        </row>
        <row r="209">
          <cell r="B209" t="str">
            <v>GEP_NORM_SUPP_NAME</v>
          </cell>
          <cell r="C209" t="str">
            <v>nvarchar</v>
          </cell>
          <cell r="D209">
            <v>255</v>
          </cell>
          <cell r="F209" t="str">
            <v>GEP Normalized Supplier</v>
          </cell>
          <cell r="G209" t="str">
            <v>GEP - Supplier</v>
          </cell>
          <cell r="I209" t="str">
            <v>Yes</v>
          </cell>
          <cell r="J209" t="str">
            <v>S</v>
          </cell>
          <cell r="K209" t="str">
            <v>yes</v>
          </cell>
          <cell r="L209" t="str">
            <v>yes</v>
          </cell>
        </row>
        <row r="210">
          <cell r="B210" t="str">
            <v>GEP_ULT_PARENT</v>
          </cell>
          <cell r="C210" t="str">
            <v>nvarchar</v>
          </cell>
          <cell r="D210">
            <v>255</v>
          </cell>
          <cell r="F210" t="str">
            <v>GEP Ultimate Parent</v>
          </cell>
          <cell r="G210" t="str">
            <v>GEP - Supplier</v>
          </cell>
          <cell r="I210" t="str">
            <v>Yes</v>
          </cell>
          <cell r="J210" t="str">
            <v>S</v>
          </cell>
          <cell r="K210" t="str">
            <v>yes</v>
          </cell>
          <cell r="L210" t="str">
            <v>yes  (selected by default, user should not unselect)</v>
          </cell>
        </row>
        <row r="211">
          <cell r="B211" t="str">
            <v>GEP_NORM_SUPP_CITY</v>
          </cell>
          <cell r="C211" t="str">
            <v>nvarchar</v>
          </cell>
          <cell r="D211">
            <v>255</v>
          </cell>
          <cell r="F211" t="str">
            <v>GEP Supplier City</v>
          </cell>
          <cell r="G211" t="str">
            <v>GEP - Supplier</v>
          </cell>
          <cell r="I211" t="str">
            <v>Yes</v>
          </cell>
          <cell r="K211" t="str">
            <v>yes</v>
          </cell>
          <cell r="L211" t="str">
            <v>yes  (selected by default, user should not unselect)</v>
          </cell>
        </row>
        <row r="212">
          <cell r="B212" t="str">
            <v>GEP_NORM_SUPP_STATE</v>
          </cell>
          <cell r="C212" t="str">
            <v>nvarchar</v>
          </cell>
          <cell r="D212">
            <v>255</v>
          </cell>
          <cell r="F212" t="str">
            <v>GEP Supplier State</v>
          </cell>
          <cell r="G212" t="str">
            <v>GEP - Supplier</v>
          </cell>
          <cell r="I212" t="str">
            <v>Yes</v>
          </cell>
          <cell r="K212" t="str">
            <v>yes</v>
          </cell>
          <cell r="L212" t="str">
            <v>yes  (selected by default, user should not unselect)</v>
          </cell>
        </row>
        <row r="213">
          <cell r="B213" t="str">
            <v>GEP_NORM_SUPP_COUNTRY</v>
          </cell>
          <cell r="C213" t="str">
            <v>nvarchar</v>
          </cell>
          <cell r="D213">
            <v>255</v>
          </cell>
          <cell r="F213" t="str">
            <v>GEP Supplier Country</v>
          </cell>
          <cell r="G213" t="str">
            <v>GEP - Supplier</v>
          </cell>
          <cell r="I213" t="str">
            <v>Yes</v>
          </cell>
          <cell r="K213" t="str">
            <v>yes</v>
          </cell>
          <cell r="L213" t="str">
            <v>yes  (selected by default, user should not unselect)</v>
          </cell>
        </row>
        <row r="214">
          <cell r="B214" t="str">
            <v>GEP_NORM_SUPP_SUB_REGION</v>
          </cell>
          <cell r="C214" t="str">
            <v>nvarchar</v>
          </cell>
          <cell r="D214">
            <v>255</v>
          </cell>
          <cell r="F214" t="str">
            <v>GEP Supplier Sub Region</v>
          </cell>
          <cell r="G214" t="str">
            <v>GEP - Supplier</v>
          </cell>
          <cell r="I214" t="str">
            <v>Yes</v>
          </cell>
          <cell r="K214" t="str">
            <v>yes</v>
          </cell>
          <cell r="L214" t="str">
            <v>yes  (selected by default, user should not unselect)</v>
          </cell>
        </row>
        <row r="215">
          <cell r="B215" t="str">
            <v>GEP_NORM_SUPP_REGION</v>
          </cell>
          <cell r="C215" t="str">
            <v>nvarchar</v>
          </cell>
          <cell r="D215">
            <v>255</v>
          </cell>
          <cell r="F215" t="str">
            <v>GEP Supplier Region</v>
          </cell>
          <cell r="G215" t="str">
            <v>GEP - Supplier</v>
          </cell>
          <cell r="I215" t="str">
            <v>Yes</v>
          </cell>
          <cell r="K215" t="str">
            <v>yes</v>
          </cell>
          <cell r="L215" t="str">
            <v>yes  (selected by default, user should not unselect)</v>
          </cell>
        </row>
        <row r="216">
          <cell r="B216" t="str">
            <v>GEP_PREFERRED_SUPPLIER_STATUS</v>
          </cell>
          <cell r="C216" t="str">
            <v>nvarchar</v>
          </cell>
          <cell r="D216">
            <v>255</v>
          </cell>
          <cell r="F216" t="str">
            <v>GEP Preferred Supplier</v>
          </cell>
          <cell r="G216" t="str">
            <v>GEP - Miscellaneous</v>
          </cell>
          <cell r="I216" t="str">
            <v>Yes</v>
          </cell>
          <cell r="K216" t="str">
            <v>yes</v>
          </cell>
          <cell r="L216" t="str">
            <v>yes</v>
          </cell>
        </row>
        <row r="217">
          <cell r="B217" t="str">
            <v>GEP_CUSTOMER_SUPPLIER_STATUS</v>
          </cell>
          <cell r="C217" t="str">
            <v>nvarchar</v>
          </cell>
          <cell r="D217">
            <v>255</v>
          </cell>
          <cell r="F217" t="str">
            <v>GEP Customer Supplier Flag</v>
          </cell>
          <cell r="G217" t="str">
            <v>GEP - Miscellaneous</v>
          </cell>
          <cell r="I217" t="str">
            <v>Yes</v>
          </cell>
          <cell r="K217" t="str">
            <v>yes</v>
          </cell>
          <cell r="L217" t="str">
            <v>yes</v>
          </cell>
        </row>
        <row r="218">
          <cell r="B218" t="str">
            <v>GEP_AI_SUPPLIER_LOB</v>
          </cell>
          <cell r="C218" t="str">
            <v>nvarchar</v>
          </cell>
          <cell r="D218">
            <v>255</v>
          </cell>
          <cell r="F218" t="str">
            <v>GEP AI DL Supplier LOB</v>
          </cell>
          <cell r="G218" t="str">
            <v>GEP - Admin - Data Lake</v>
          </cell>
          <cell r="H218" t="str">
            <v>Cold Start Run 1</v>
          </cell>
          <cell r="I218" t="str">
            <v>Yes</v>
          </cell>
          <cell r="K218" t="str">
            <v>yes</v>
          </cell>
          <cell r="L218" t="str">
            <v>yes</v>
          </cell>
        </row>
        <row r="219">
          <cell r="B219" t="str">
            <v>GEP_SUPPLIER_PAYMENT_TERM</v>
          </cell>
          <cell r="C219" t="str">
            <v>nvarchar</v>
          </cell>
          <cell r="D219">
            <v>255</v>
          </cell>
          <cell r="F219" t="str">
            <v>GEP Normalized Supplier Payment Term</v>
          </cell>
          <cell r="G219" t="str">
            <v>GEP - Payment Term</v>
          </cell>
          <cell r="I219" t="str">
            <v>Yes</v>
          </cell>
          <cell r="K219" t="str">
            <v>yes</v>
          </cell>
          <cell r="L219" t="str">
            <v>yes</v>
          </cell>
        </row>
        <row r="220">
          <cell r="B220" t="str">
            <v>GEP_SUPPLIER_NET_DAYS</v>
          </cell>
          <cell r="C220" t="str">
            <v>float</v>
          </cell>
          <cell r="F220" t="str">
            <v>GEP Supplier Payment Term Net Days</v>
          </cell>
          <cell r="G220" t="str">
            <v>GEP - Payment Term</v>
          </cell>
          <cell r="I220" t="str">
            <v>Yes</v>
          </cell>
          <cell r="K220" t="str">
            <v>yes</v>
          </cell>
          <cell r="L220" t="str">
            <v>yes</v>
          </cell>
        </row>
        <row r="221">
          <cell r="B221" t="str">
            <v>GEP_SUPPLIER_DISCOUNT_PERCENTAGE</v>
          </cell>
          <cell r="C221" t="str">
            <v>float</v>
          </cell>
          <cell r="F221" t="str">
            <v>GEP Supplier Payment Term Discount Percentage</v>
          </cell>
          <cell r="G221" t="str">
            <v>GEP - Payment Term</v>
          </cell>
          <cell r="I221" t="str">
            <v>Yes</v>
          </cell>
          <cell r="K221" t="str">
            <v>yes</v>
          </cell>
          <cell r="L221" t="str">
            <v>yes</v>
          </cell>
        </row>
        <row r="222">
          <cell r="B222" t="str">
            <v>GEP_SUPPLIER_DISCOUNT_DAYS</v>
          </cell>
          <cell r="C222" t="str">
            <v>float</v>
          </cell>
          <cell r="F222" t="str">
            <v>GEP Supplier Payment Term Net Days Discount Adjusted</v>
          </cell>
          <cell r="G222" t="str">
            <v>GEP - Payment Term</v>
          </cell>
          <cell r="I222" t="str">
            <v>Yes</v>
          </cell>
          <cell r="K222" t="str">
            <v>yes</v>
          </cell>
          <cell r="L222" t="str">
            <v>yes</v>
          </cell>
        </row>
        <row r="223">
          <cell r="B223" t="str">
            <v>PAYMENT_TERM_CODE</v>
          </cell>
          <cell r="C223" t="str">
            <v>nvarchar</v>
          </cell>
          <cell r="D223">
            <v>255</v>
          </cell>
          <cell r="F223" t="str">
            <v>Invoice Payment Term Code</v>
          </cell>
          <cell r="G223" t="str">
            <v>ERP - Invoice - Payment Term</v>
          </cell>
          <cell r="I223" t="str">
            <v>No</v>
          </cell>
          <cell r="K223" t="str">
            <v>yes</v>
          </cell>
          <cell r="L223" t="str">
            <v>yes</v>
          </cell>
        </row>
        <row r="224">
          <cell r="B224" t="str">
            <v>PAYMENT_TERM_DESCRIPTION</v>
          </cell>
          <cell r="C224" t="str">
            <v>nvarchar</v>
          </cell>
          <cell r="D224">
            <v>255</v>
          </cell>
          <cell r="F224" t="str">
            <v>Invoice Payment Term Desc</v>
          </cell>
          <cell r="G224" t="str">
            <v>ERP - Invoice - Payment Term</v>
          </cell>
          <cell r="I224" t="str">
            <v>No</v>
          </cell>
          <cell r="J224" t="str">
            <v>S</v>
          </cell>
          <cell r="K224" t="str">
            <v>yes</v>
          </cell>
          <cell r="L224" t="str">
            <v>yes</v>
          </cell>
        </row>
        <row r="225">
          <cell r="B225" t="str">
            <v>GEP_NORM_PAYMENT_TERM</v>
          </cell>
          <cell r="C225" t="str">
            <v>nvarchar</v>
          </cell>
          <cell r="D225">
            <v>255</v>
          </cell>
          <cell r="F225" t="str">
            <v>GEP Normalized Invoice Payment Term</v>
          </cell>
          <cell r="G225" t="str">
            <v>GEP - Payment Term</v>
          </cell>
          <cell r="H225" t="str">
            <v>NET 35 10%</v>
          </cell>
          <cell r="I225" t="str">
            <v>Yes</v>
          </cell>
          <cell r="J225" t="str">
            <v>S</v>
          </cell>
          <cell r="K225" t="str">
            <v>yes</v>
          </cell>
          <cell r="L225" t="str">
            <v>yes</v>
          </cell>
        </row>
        <row r="226">
          <cell r="B226" t="str">
            <v>GEP_NORM_NET_DAYS</v>
          </cell>
          <cell r="C226" t="str">
            <v>float</v>
          </cell>
          <cell r="F226" t="str">
            <v>GEP Invoice Payment Term Net Days</v>
          </cell>
          <cell r="G226" t="str">
            <v>GEP - Payment Term</v>
          </cell>
          <cell r="H226">
            <v>35</v>
          </cell>
          <cell r="I226" t="str">
            <v>Yes</v>
          </cell>
          <cell r="K226" t="str">
            <v>yes</v>
          </cell>
          <cell r="L226" t="str">
            <v>yes</v>
          </cell>
        </row>
        <row r="227">
          <cell r="B227" t="str">
            <v>GEP_NORM_DISCOUNT_PERCENTAGE</v>
          </cell>
          <cell r="C227" t="str">
            <v>float</v>
          </cell>
          <cell r="F227" t="str">
            <v>GEP Invoice Payment Term Discount Percentage</v>
          </cell>
          <cell r="G227" t="str">
            <v>GEP - Payment Term</v>
          </cell>
          <cell r="H227">
            <v>0.1</v>
          </cell>
          <cell r="I227" t="str">
            <v>Yes</v>
          </cell>
          <cell r="K227" t="str">
            <v>yes</v>
          </cell>
          <cell r="L227" t="str">
            <v>yes</v>
          </cell>
        </row>
        <row r="228">
          <cell r="B228" t="str">
            <v>GEP_NORM_DISCOUNT_DAYS</v>
          </cell>
          <cell r="C228" t="str">
            <v>float</v>
          </cell>
          <cell r="F228" t="str">
            <v>GEP Invoice Payment Term Net Days Discount Adjusted</v>
          </cell>
          <cell r="G228" t="str">
            <v>GEP - Payment Term</v>
          </cell>
          <cell r="I228" t="str">
            <v>Yes</v>
          </cell>
          <cell r="K228" t="str">
            <v>yes</v>
          </cell>
          <cell r="L228" t="str">
            <v>yes</v>
          </cell>
        </row>
        <row r="229">
          <cell r="B229" t="str">
            <v>GL_ACCOUNT_CODE</v>
          </cell>
          <cell r="C229" t="str">
            <v>nvarchar</v>
          </cell>
          <cell r="D229">
            <v>255</v>
          </cell>
          <cell r="F229" t="str">
            <v>GL Account Code</v>
          </cell>
          <cell r="G229" t="str">
            <v>ERP - Invoice - GL</v>
          </cell>
          <cell r="I229" t="str">
            <v>No</v>
          </cell>
          <cell r="J229" t="str">
            <v>S</v>
          </cell>
          <cell r="K229" t="str">
            <v>yes</v>
          </cell>
          <cell r="L229" t="str">
            <v>yes</v>
          </cell>
        </row>
        <row r="230">
          <cell r="B230" t="str">
            <v>GL_ACCOUNT_NAME</v>
          </cell>
          <cell r="C230" t="str">
            <v>nvarchar</v>
          </cell>
          <cell r="D230">
            <v>255</v>
          </cell>
          <cell r="F230" t="str">
            <v>GL Account Name</v>
          </cell>
          <cell r="G230" t="str">
            <v>ERP - Invoice - GL</v>
          </cell>
          <cell r="I230" t="str">
            <v>No</v>
          </cell>
          <cell r="J230" t="str">
            <v>S</v>
          </cell>
          <cell r="K230" t="str">
            <v>yes</v>
          </cell>
          <cell r="L230" t="str">
            <v>yes</v>
          </cell>
        </row>
        <row r="231">
          <cell r="B231" t="str">
            <v>GL_ACCOUNT_HIERARCHY_L1</v>
          </cell>
          <cell r="C231" t="str">
            <v>nvarchar</v>
          </cell>
          <cell r="D231">
            <v>255</v>
          </cell>
          <cell r="F231" t="str">
            <v>GL Hierarchy 1</v>
          </cell>
          <cell r="G231" t="str">
            <v>ERP - Invoice - GL</v>
          </cell>
          <cell r="I231" t="str">
            <v>No</v>
          </cell>
          <cell r="K231" t="str">
            <v>yes</v>
          </cell>
          <cell r="L231" t="str">
            <v>yes</v>
          </cell>
        </row>
        <row r="232">
          <cell r="B232" t="str">
            <v>GL_ACCOUNT_HIERARCHY_L2</v>
          </cell>
          <cell r="C232" t="str">
            <v>nvarchar</v>
          </cell>
          <cell r="D232">
            <v>255</v>
          </cell>
          <cell r="F232" t="str">
            <v>GL Hierarchy 2</v>
          </cell>
          <cell r="G232" t="str">
            <v>ERP - Invoice - GL</v>
          </cell>
          <cell r="I232" t="str">
            <v>No</v>
          </cell>
          <cell r="K232" t="str">
            <v>yes</v>
          </cell>
          <cell r="L232" t="str">
            <v>yes</v>
          </cell>
        </row>
        <row r="233">
          <cell r="B233" t="str">
            <v>CHART_OF_ACCOUNT_CODE</v>
          </cell>
          <cell r="C233" t="str">
            <v>nvarchar</v>
          </cell>
          <cell r="D233">
            <v>255</v>
          </cell>
          <cell r="F233" t="str">
            <v>Chart of Account Code</v>
          </cell>
          <cell r="G233" t="str">
            <v>ERP - Invoice - GL</v>
          </cell>
          <cell r="I233" t="str">
            <v>No</v>
          </cell>
          <cell r="K233" t="str">
            <v>yes</v>
          </cell>
          <cell r="L233" t="str">
            <v>yes</v>
          </cell>
        </row>
        <row r="234">
          <cell r="B234" t="str">
            <v>CHART_OF_ACCOUNT_NAME</v>
          </cell>
          <cell r="C234" t="str">
            <v>nvarchar</v>
          </cell>
          <cell r="D234">
            <v>255</v>
          </cell>
          <cell r="F234" t="str">
            <v>Chart of Account Name</v>
          </cell>
          <cell r="G234" t="str">
            <v>ERP - Invoice - GL</v>
          </cell>
          <cell r="I234" t="str">
            <v>No</v>
          </cell>
          <cell r="K234" t="str">
            <v>yes</v>
          </cell>
          <cell r="L234" t="str">
            <v>yes</v>
          </cell>
        </row>
        <row r="235">
          <cell r="B235" t="str">
            <v>COST_CENTER_CODE</v>
          </cell>
          <cell r="C235" t="str">
            <v>nvarchar</v>
          </cell>
          <cell r="D235">
            <v>255</v>
          </cell>
          <cell r="F235" t="str">
            <v>Cost Center Code</v>
          </cell>
          <cell r="G235" t="str">
            <v>ERP - Invoice - Cost Center</v>
          </cell>
          <cell r="I235" t="str">
            <v>No</v>
          </cell>
          <cell r="J235" t="str">
            <v>S</v>
          </cell>
          <cell r="K235" t="str">
            <v>yes</v>
          </cell>
          <cell r="L235" t="str">
            <v>yes</v>
          </cell>
        </row>
        <row r="236">
          <cell r="B236" t="str">
            <v>COST_CENTER_DESCRIPTION</v>
          </cell>
          <cell r="C236" t="str">
            <v>nvarchar</v>
          </cell>
          <cell r="D236">
            <v>255</v>
          </cell>
          <cell r="F236" t="str">
            <v>Cost Center Name</v>
          </cell>
          <cell r="G236" t="str">
            <v>ERP - Invoice - Cost Center</v>
          </cell>
          <cell r="I236" t="str">
            <v>No</v>
          </cell>
          <cell r="J236" t="str">
            <v>S</v>
          </cell>
          <cell r="K236" t="str">
            <v>yes</v>
          </cell>
          <cell r="L236" t="str">
            <v>yes</v>
          </cell>
        </row>
        <row r="237">
          <cell r="B237" t="str">
            <v>COST_CENTER_HIERARCHY_L1</v>
          </cell>
          <cell r="C237" t="str">
            <v>nvarchar</v>
          </cell>
          <cell r="D237">
            <v>255</v>
          </cell>
          <cell r="F237" t="str">
            <v>Cost Center Hierarchy 1</v>
          </cell>
          <cell r="G237" t="str">
            <v>ERP - Invoice - Cost Center</v>
          </cell>
          <cell r="I237" t="str">
            <v>No</v>
          </cell>
          <cell r="K237" t="str">
            <v>yes</v>
          </cell>
          <cell r="L237" t="str">
            <v>yes</v>
          </cell>
        </row>
        <row r="238">
          <cell r="B238" t="str">
            <v>COST_CENTER_HIERARCHY_L2</v>
          </cell>
          <cell r="C238" t="str">
            <v>nvarchar</v>
          </cell>
          <cell r="D238">
            <v>255</v>
          </cell>
          <cell r="F238" t="str">
            <v>Cost Center Hierarchy 2</v>
          </cell>
          <cell r="G238" t="str">
            <v>ERP - Invoice - Cost Center</v>
          </cell>
          <cell r="I238" t="str">
            <v>No</v>
          </cell>
          <cell r="K238" t="str">
            <v>yes</v>
          </cell>
          <cell r="L238" t="str">
            <v>yes</v>
          </cell>
        </row>
        <row r="239">
          <cell r="B239" t="str">
            <v>COST_CENTER_HIERARCHY_L3</v>
          </cell>
          <cell r="C239" t="str">
            <v>nvarchar</v>
          </cell>
          <cell r="D239">
            <v>255</v>
          </cell>
          <cell r="F239" t="str">
            <v>Cost Center Hierarchy 3</v>
          </cell>
          <cell r="G239" t="str">
            <v>ERP - Invoice - Cost Center</v>
          </cell>
          <cell r="I239" t="str">
            <v>No</v>
          </cell>
          <cell r="K239" t="str">
            <v>yes</v>
          </cell>
          <cell r="L239" t="str">
            <v>yes</v>
          </cell>
        </row>
        <row r="240">
          <cell r="B240" t="str">
            <v>COST_CENTER_HIERARCHY_L4</v>
          </cell>
          <cell r="C240" t="str">
            <v>nvarchar</v>
          </cell>
          <cell r="D240">
            <v>255</v>
          </cell>
          <cell r="F240" t="str">
            <v>Cost Center Hierarchy 4</v>
          </cell>
          <cell r="G240" t="str">
            <v>ERP - Invoice - Cost Center</v>
          </cell>
          <cell r="I240" t="str">
            <v>No</v>
          </cell>
          <cell r="K240" t="str">
            <v>yes</v>
          </cell>
          <cell r="L240" t="str">
            <v>yes</v>
          </cell>
        </row>
        <row r="241">
          <cell r="B241" t="str">
            <v>COST_CENTER_HIERARCHY_L5</v>
          </cell>
          <cell r="C241" t="str">
            <v>nvarchar</v>
          </cell>
          <cell r="D241">
            <v>255</v>
          </cell>
          <cell r="F241" t="str">
            <v>Cost Center Hierarchy 5</v>
          </cell>
          <cell r="G241" t="str">
            <v>ERP - Invoice - Cost Center</v>
          </cell>
          <cell r="I241" t="str">
            <v>No</v>
          </cell>
          <cell r="K241" t="str">
            <v>yes</v>
          </cell>
          <cell r="L241" t="str">
            <v>yes</v>
          </cell>
        </row>
        <row r="242">
          <cell r="B242" t="str">
            <v>CONTRACT_SOURCE_SYSTEM</v>
          </cell>
          <cell r="C242" t="str">
            <v>nvarchar</v>
          </cell>
          <cell r="D242">
            <v>255</v>
          </cell>
          <cell r="F242" t="str">
            <v>Contract Source System</v>
          </cell>
          <cell r="G242" t="str">
            <v>ERP - Contract</v>
          </cell>
          <cell r="H242" t="str">
            <v>SbG, Ariba</v>
          </cell>
          <cell r="I242" t="str">
            <v>No</v>
          </cell>
          <cell r="K242" t="str">
            <v>yes</v>
          </cell>
          <cell r="L242" t="str">
            <v>yes</v>
          </cell>
        </row>
        <row r="243">
          <cell r="B243" t="str">
            <v>CONTRACT_NUMBER</v>
          </cell>
          <cell r="C243" t="str">
            <v>nvarchar</v>
          </cell>
          <cell r="D243">
            <v>255</v>
          </cell>
          <cell r="F243" t="str">
            <v>Contract Number</v>
          </cell>
          <cell r="G243" t="str">
            <v>ERP - Contract</v>
          </cell>
          <cell r="I243" t="str">
            <v>No</v>
          </cell>
          <cell r="J243" t="str">
            <v>S</v>
          </cell>
          <cell r="K243" t="str">
            <v>yes</v>
          </cell>
          <cell r="L243" t="str">
            <v>yes</v>
          </cell>
        </row>
        <row r="244">
          <cell r="B244" t="str">
            <v>CONTRACT_LINE_NUMBER</v>
          </cell>
          <cell r="C244" t="str">
            <v>nvarchar</v>
          </cell>
          <cell r="D244">
            <v>255</v>
          </cell>
          <cell r="F244" t="str">
            <v>Contract Line Number</v>
          </cell>
          <cell r="G244" t="str">
            <v>ERP - Contract</v>
          </cell>
          <cell r="I244" t="str">
            <v>No</v>
          </cell>
          <cell r="K244" t="str">
            <v>yes</v>
          </cell>
          <cell r="L244" t="str">
            <v>yes</v>
          </cell>
        </row>
        <row r="245">
          <cell r="B245" t="str">
            <v>CONTRACT_AMOUNT</v>
          </cell>
          <cell r="C245" t="str">
            <v>float</v>
          </cell>
          <cell r="F245" t="str">
            <v>Contract Amount</v>
          </cell>
          <cell r="G245" t="str">
            <v>ERP - Contract</v>
          </cell>
          <cell r="I245" t="str">
            <v>No</v>
          </cell>
          <cell r="J245" t="str">
            <v>S</v>
          </cell>
          <cell r="K245" t="str">
            <v>yes</v>
          </cell>
          <cell r="L245" t="str">
            <v>yes</v>
          </cell>
        </row>
        <row r="246">
          <cell r="B246" t="str">
            <v>CONTRACT_START_DATE</v>
          </cell>
          <cell r="C246" t="str">
            <v>date</v>
          </cell>
          <cell r="F246" t="str">
            <v>Contract Start Date</v>
          </cell>
          <cell r="G246" t="str">
            <v>ERP - Contract</v>
          </cell>
          <cell r="I246" t="str">
            <v>No</v>
          </cell>
          <cell r="J246" t="str">
            <v>S</v>
          </cell>
          <cell r="K246" t="str">
            <v>yes</v>
          </cell>
          <cell r="L246" t="str">
            <v>yes</v>
          </cell>
        </row>
        <row r="247">
          <cell r="B247" t="str">
            <v>CONTRACT_END_DATE</v>
          </cell>
          <cell r="C247" t="str">
            <v>date</v>
          </cell>
          <cell r="F247" t="str">
            <v>Contract End Date</v>
          </cell>
          <cell r="G247" t="str">
            <v>ERP - Contract</v>
          </cell>
          <cell r="I247" t="str">
            <v>No</v>
          </cell>
          <cell r="J247" t="str">
            <v>S</v>
          </cell>
          <cell r="K247" t="str">
            <v>yes</v>
          </cell>
          <cell r="L247" t="str">
            <v>yes</v>
          </cell>
        </row>
        <row r="248">
          <cell r="B248" t="str">
            <v>CONTRACT_SUPPLIER_NUMBER</v>
          </cell>
          <cell r="C248" t="str">
            <v>nvarchar</v>
          </cell>
          <cell r="D248">
            <v>255</v>
          </cell>
          <cell r="F248" t="str">
            <v>Contract Supplier Number</v>
          </cell>
          <cell r="G248" t="str">
            <v>ERP - Contract</v>
          </cell>
          <cell r="I248" t="str">
            <v>No</v>
          </cell>
          <cell r="K248" t="str">
            <v>yes</v>
          </cell>
          <cell r="L248" t="str">
            <v>yes</v>
          </cell>
        </row>
        <row r="249">
          <cell r="B249" t="str">
            <v>CONTRACT_SUPPLIER_NAME</v>
          </cell>
          <cell r="C249" t="str">
            <v>nvarchar</v>
          </cell>
          <cell r="D249">
            <v>255</v>
          </cell>
          <cell r="F249" t="str">
            <v>Contract Supplier Name</v>
          </cell>
          <cell r="G249" t="str">
            <v>ERP - Contract</v>
          </cell>
          <cell r="I249" t="str">
            <v>No</v>
          </cell>
          <cell r="J249" t="str">
            <v>S</v>
          </cell>
          <cell r="K249" t="str">
            <v>yes</v>
          </cell>
          <cell r="L249" t="str">
            <v>yes</v>
          </cell>
        </row>
        <row r="250">
          <cell r="B250" t="str">
            <v>CONTRACT_DESCRIPTION</v>
          </cell>
          <cell r="C250" t="str">
            <v>nvarchar</v>
          </cell>
          <cell r="D250">
            <v>2000</v>
          </cell>
          <cell r="F250" t="str">
            <v>Contract Description</v>
          </cell>
          <cell r="G250" t="str">
            <v>ERP - Contract</v>
          </cell>
          <cell r="I250" t="str">
            <v>No</v>
          </cell>
          <cell r="J250" t="str">
            <v>S</v>
          </cell>
          <cell r="K250" t="str">
            <v>yes</v>
          </cell>
          <cell r="L250" t="str">
            <v>yes</v>
          </cell>
        </row>
        <row r="251">
          <cell r="B251" t="str">
            <v>CONTRACT_DESCRIPTION_2</v>
          </cell>
          <cell r="C251" t="str">
            <v>nvarchar</v>
          </cell>
          <cell r="D251">
            <v>2000</v>
          </cell>
          <cell r="F251" t="str">
            <v>Contract Description 2</v>
          </cell>
          <cell r="G251" t="str">
            <v>ERP - Contract</v>
          </cell>
          <cell r="I251" t="str">
            <v>No</v>
          </cell>
          <cell r="K251" t="str">
            <v>yes</v>
          </cell>
          <cell r="L251" t="str">
            <v>yes</v>
          </cell>
        </row>
        <row r="252">
          <cell r="B252" t="str">
            <v>CONTRACT_CATEGORY_CODE</v>
          </cell>
          <cell r="C252" t="str">
            <v>nvarchar</v>
          </cell>
          <cell r="D252">
            <v>255</v>
          </cell>
          <cell r="F252" t="str">
            <v>Contract Category Code</v>
          </cell>
          <cell r="G252" t="str">
            <v>ERP - Contract</v>
          </cell>
          <cell r="I252" t="str">
            <v>No</v>
          </cell>
          <cell r="K252" t="str">
            <v>yes</v>
          </cell>
          <cell r="L252" t="str">
            <v>yes</v>
          </cell>
        </row>
        <row r="253">
          <cell r="B253" t="str">
            <v>CONTRACT_CATEGORY_1</v>
          </cell>
          <cell r="C253" t="str">
            <v>nvarchar</v>
          </cell>
          <cell r="D253">
            <v>255</v>
          </cell>
          <cell r="F253" t="str">
            <v>Contract Category 1</v>
          </cell>
          <cell r="G253" t="str">
            <v>ERP - Contract</v>
          </cell>
          <cell r="I253" t="str">
            <v>No</v>
          </cell>
          <cell r="K253" t="str">
            <v>yes</v>
          </cell>
          <cell r="L253" t="str">
            <v>yes</v>
          </cell>
        </row>
        <row r="254">
          <cell r="B254" t="str">
            <v>CONTRACT_CATEGORY_2</v>
          </cell>
          <cell r="C254" t="str">
            <v>nvarchar</v>
          </cell>
          <cell r="D254">
            <v>255</v>
          </cell>
          <cell r="F254" t="str">
            <v>Contract Category 2</v>
          </cell>
          <cell r="G254" t="str">
            <v>ERP - Contract</v>
          </cell>
          <cell r="I254" t="str">
            <v>No</v>
          </cell>
          <cell r="K254" t="str">
            <v>yes</v>
          </cell>
          <cell r="L254" t="str">
            <v>yes</v>
          </cell>
        </row>
        <row r="255">
          <cell r="B255" t="str">
            <v>CONTRACT_CATEGORY_3</v>
          </cell>
          <cell r="C255" t="str">
            <v>nvarchar</v>
          </cell>
          <cell r="D255">
            <v>255</v>
          </cell>
          <cell r="F255" t="str">
            <v>Contract Category 3</v>
          </cell>
          <cell r="G255" t="str">
            <v>ERP - Contract</v>
          </cell>
          <cell r="I255" t="str">
            <v>No</v>
          </cell>
          <cell r="K255" t="str">
            <v>yes</v>
          </cell>
          <cell r="L255" t="str">
            <v>yes</v>
          </cell>
        </row>
        <row r="256">
          <cell r="B256" t="str">
            <v>CONTRACT_CATEGORY_4</v>
          </cell>
          <cell r="C256" t="str">
            <v>nvarchar</v>
          </cell>
          <cell r="D256">
            <v>255</v>
          </cell>
          <cell r="F256" t="str">
            <v>Contract Category 4</v>
          </cell>
          <cell r="G256" t="str">
            <v>ERP - Contract</v>
          </cell>
          <cell r="I256" t="str">
            <v>No</v>
          </cell>
          <cell r="K256" t="str">
            <v>yes</v>
          </cell>
          <cell r="L256" t="str">
            <v>yes</v>
          </cell>
        </row>
        <row r="257">
          <cell r="B257" t="str">
            <v>CONTRACT_OWNER</v>
          </cell>
          <cell r="C257" t="str">
            <v>nvarchar</v>
          </cell>
          <cell r="D257">
            <v>255</v>
          </cell>
          <cell r="F257" t="str">
            <v>Contract Owner</v>
          </cell>
          <cell r="G257" t="str">
            <v>ERP - Contract</v>
          </cell>
          <cell r="I257" t="str">
            <v>No</v>
          </cell>
          <cell r="K257" t="str">
            <v>yes</v>
          </cell>
          <cell r="L257" t="str">
            <v>yes</v>
          </cell>
        </row>
        <row r="258">
          <cell r="B258" t="str">
            <v>CONTRACT_STATUS</v>
          </cell>
          <cell r="C258" t="str">
            <v>nvarchar</v>
          </cell>
          <cell r="D258">
            <v>255</v>
          </cell>
          <cell r="F258" t="str">
            <v>Contract Status</v>
          </cell>
          <cell r="G258" t="str">
            <v>ERP - Contract</v>
          </cell>
          <cell r="I258" t="str">
            <v>No</v>
          </cell>
          <cell r="K258" t="str">
            <v>yes</v>
          </cell>
          <cell r="L258" t="str">
            <v>yes</v>
          </cell>
        </row>
        <row r="259">
          <cell r="B259" t="str">
            <v>CONTRACT_TYPE</v>
          </cell>
          <cell r="C259" t="str">
            <v>nvarchar</v>
          </cell>
          <cell r="D259">
            <v>255</v>
          </cell>
          <cell r="F259" t="str">
            <v>Contract Type</v>
          </cell>
          <cell r="G259" t="str">
            <v>ERP - Contract</v>
          </cell>
          <cell r="I259" t="str">
            <v>No</v>
          </cell>
          <cell r="K259" t="str">
            <v>yes</v>
          </cell>
          <cell r="L259" t="str">
            <v>yes</v>
          </cell>
        </row>
        <row r="260">
          <cell r="B260" t="str">
            <v>CONTRACT_BUSINESS_UNIT</v>
          </cell>
          <cell r="C260" t="str">
            <v>nvarchar</v>
          </cell>
          <cell r="D260">
            <v>255</v>
          </cell>
          <cell r="F260" t="str">
            <v>Contract Business Unit</v>
          </cell>
          <cell r="G260" t="str">
            <v>ERP - Contract</v>
          </cell>
          <cell r="I260" t="str">
            <v>No</v>
          </cell>
          <cell r="K260" t="str">
            <v>yes</v>
          </cell>
          <cell r="L260" t="str">
            <v>yes</v>
          </cell>
        </row>
        <row r="261">
          <cell r="B261" t="str">
            <v>CONTRACT_COMPANY</v>
          </cell>
          <cell r="C261" t="str">
            <v>nvarchar</v>
          </cell>
          <cell r="D261">
            <v>255</v>
          </cell>
          <cell r="F261" t="str">
            <v>Contract Company</v>
          </cell>
          <cell r="G261" t="str">
            <v>ERP - Contract</v>
          </cell>
          <cell r="I261" t="str">
            <v>No</v>
          </cell>
          <cell r="K261" t="str">
            <v>yes</v>
          </cell>
          <cell r="L261" t="str">
            <v>yes</v>
          </cell>
        </row>
        <row r="262">
          <cell r="B262" t="str">
            <v>CONTRACT_BU_COUNTRY</v>
          </cell>
          <cell r="C262" t="str">
            <v>nvarchar</v>
          </cell>
          <cell r="D262">
            <v>255</v>
          </cell>
          <cell r="F262" t="str">
            <v>Contract BU Country</v>
          </cell>
          <cell r="G262" t="str">
            <v>ERP - Contract</v>
          </cell>
          <cell r="I262" t="str">
            <v>No</v>
          </cell>
          <cell r="K262" t="str">
            <v>yes</v>
          </cell>
          <cell r="L262" t="str">
            <v>yes</v>
          </cell>
        </row>
        <row r="263">
          <cell r="B263" t="str">
            <v>CONTRACT_BU_REGION</v>
          </cell>
          <cell r="C263" t="str">
            <v>nvarchar</v>
          </cell>
          <cell r="D263">
            <v>255</v>
          </cell>
          <cell r="F263" t="str">
            <v>Contract BU Region</v>
          </cell>
          <cell r="G263" t="str">
            <v>ERP - Contract</v>
          </cell>
          <cell r="I263" t="str">
            <v>No</v>
          </cell>
          <cell r="K263" t="str">
            <v>yes</v>
          </cell>
          <cell r="L263" t="str">
            <v>yes</v>
          </cell>
        </row>
        <row r="264">
          <cell r="B264" t="str">
            <v>CONTRACT_RENEWAL_TYPE</v>
          </cell>
          <cell r="C264" t="str">
            <v>nvarchar</v>
          </cell>
          <cell r="D264">
            <v>255</v>
          </cell>
          <cell r="F264" t="str">
            <v>Contract Renewal Type</v>
          </cell>
          <cell r="G264" t="str">
            <v>ERP - Contract</v>
          </cell>
          <cell r="I264" t="str">
            <v>No</v>
          </cell>
          <cell r="K264" t="str">
            <v>yes</v>
          </cell>
          <cell r="L264" t="str">
            <v>yes</v>
          </cell>
        </row>
        <row r="265">
          <cell r="B265" t="str">
            <v>CLIENT_CHILD_SUPPLIER</v>
          </cell>
          <cell r="C265" t="str">
            <v>nvarchar</v>
          </cell>
          <cell r="D265">
            <v>255</v>
          </cell>
          <cell r="F265" t="str">
            <v>Client Child Supplier</v>
          </cell>
          <cell r="G265" t="str">
            <v>ERP - Existing Enrichment</v>
          </cell>
          <cell r="I265" t="str">
            <v>No</v>
          </cell>
          <cell r="K265" t="str">
            <v>yes</v>
          </cell>
          <cell r="L265" t="str">
            <v>yes</v>
          </cell>
        </row>
        <row r="266">
          <cell r="B266" t="str">
            <v>CLIENT_PARENT_SUPPLIER</v>
          </cell>
          <cell r="C266" t="str">
            <v>nvarchar</v>
          </cell>
          <cell r="D266">
            <v>255</v>
          </cell>
          <cell r="F266" t="str">
            <v>Client Parent Supplier</v>
          </cell>
          <cell r="G266" t="str">
            <v>ERP - Existing Enrichment</v>
          </cell>
          <cell r="I266" t="str">
            <v>No</v>
          </cell>
          <cell r="K266" t="str">
            <v>yes</v>
          </cell>
          <cell r="L266" t="str">
            <v>yes</v>
          </cell>
        </row>
        <row r="267">
          <cell r="B267" t="str">
            <v>CLIENT_CATEGORY_CODE</v>
          </cell>
          <cell r="C267" t="str">
            <v>nvarchar</v>
          </cell>
          <cell r="D267">
            <v>255</v>
          </cell>
          <cell r="F267" t="str">
            <v>Client Category Code</v>
          </cell>
          <cell r="G267" t="str">
            <v>ERP - Existing Enrichment</v>
          </cell>
          <cell r="I267" t="str">
            <v>No</v>
          </cell>
          <cell r="K267" t="str">
            <v>yes</v>
          </cell>
          <cell r="L267" t="str">
            <v>yes</v>
          </cell>
        </row>
        <row r="268">
          <cell r="B268" t="str">
            <v>CLIENT_CATEGORY_1</v>
          </cell>
          <cell r="C268" t="str">
            <v>nvarchar</v>
          </cell>
          <cell r="D268">
            <v>255</v>
          </cell>
          <cell r="F268" t="str">
            <v>Client Category 1</v>
          </cell>
          <cell r="G268" t="str">
            <v>ERP - Existing Enrichment</v>
          </cell>
          <cell r="I268" t="str">
            <v>No</v>
          </cell>
          <cell r="K268" t="str">
            <v>yes</v>
          </cell>
          <cell r="L268" t="str">
            <v>yes</v>
          </cell>
        </row>
        <row r="269">
          <cell r="B269" t="str">
            <v>CLIENT_CATEGORY_2</v>
          </cell>
          <cell r="C269" t="str">
            <v>nvarchar</v>
          </cell>
          <cell r="D269">
            <v>255</v>
          </cell>
          <cell r="F269" t="str">
            <v>Client Category 2</v>
          </cell>
          <cell r="G269" t="str">
            <v>ERP - Existing Enrichment</v>
          </cell>
          <cell r="I269" t="str">
            <v>No</v>
          </cell>
          <cell r="K269" t="str">
            <v>yes</v>
          </cell>
          <cell r="L269" t="str">
            <v>yes</v>
          </cell>
        </row>
        <row r="270">
          <cell r="B270" t="str">
            <v>CLIENT_CATEGORY_3</v>
          </cell>
          <cell r="C270" t="str">
            <v>nvarchar</v>
          </cell>
          <cell r="D270">
            <v>255</v>
          </cell>
          <cell r="F270" t="str">
            <v>Client Category 3</v>
          </cell>
          <cell r="G270" t="str">
            <v>ERP - Existing Enrichment</v>
          </cell>
          <cell r="I270" t="str">
            <v>No</v>
          </cell>
          <cell r="K270" t="str">
            <v>yes</v>
          </cell>
          <cell r="L270" t="str">
            <v>yes</v>
          </cell>
        </row>
        <row r="271">
          <cell r="B271" t="str">
            <v>CLIENT_CATEGORY_4</v>
          </cell>
          <cell r="C271" t="str">
            <v>nvarchar</v>
          </cell>
          <cell r="D271">
            <v>255</v>
          </cell>
          <cell r="F271" t="str">
            <v>Client Category 4</v>
          </cell>
          <cell r="G271" t="str">
            <v>ERP - Existing Enrichment</v>
          </cell>
          <cell r="I271" t="str">
            <v>No</v>
          </cell>
          <cell r="K271" t="str">
            <v>yes</v>
          </cell>
          <cell r="L271" t="str">
            <v>yes</v>
          </cell>
        </row>
        <row r="272">
          <cell r="B272" t="str">
            <v>GEP_CATEGORY_KEY</v>
          </cell>
          <cell r="C272" t="str">
            <v>nvarchar</v>
          </cell>
          <cell r="D272">
            <v>255</v>
          </cell>
          <cell r="F272" t="str">
            <v>GEP Category Key</v>
          </cell>
          <cell r="G272" t="str">
            <v>GEP - Category</v>
          </cell>
          <cell r="I272" t="str">
            <v>Yes</v>
          </cell>
          <cell r="K272" t="str">
            <v>yes</v>
          </cell>
          <cell r="L272" t="str">
            <v>yes</v>
          </cell>
        </row>
        <row r="273">
          <cell r="B273" t="str">
            <v>GEP_CATEGORY_CODE</v>
          </cell>
          <cell r="C273" t="str">
            <v>nvarchar</v>
          </cell>
          <cell r="D273">
            <v>255</v>
          </cell>
          <cell r="F273" t="str">
            <v>GEP Category Code</v>
          </cell>
          <cell r="G273" t="str">
            <v>GEP - Category</v>
          </cell>
          <cell r="I273" t="str">
            <v>Yes</v>
          </cell>
          <cell r="K273" t="str">
            <v>yes</v>
          </cell>
          <cell r="L273" t="str">
            <v>yes</v>
          </cell>
        </row>
        <row r="274">
          <cell r="B274" t="str">
            <v>GEP_CATEGORY_LEVEL_1</v>
          </cell>
          <cell r="C274" t="str">
            <v>nvarchar</v>
          </cell>
          <cell r="D274">
            <v>255</v>
          </cell>
          <cell r="F274" t="str">
            <v>GEP Category Level 1</v>
          </cell>
          <cell r="G274" t="str">
            <v>GEP - Category</v>
          </cell>
          <cell r="I274" t="str">
            <v>Yes</v>
          </cell>
          <cell r="J274" t="str">
            <v>S</v>
          </cell>
          <cell r="K274" t="str">
            <v>yes</v>
          </cell>
          <cell r="L274" t="str">
            <v>yes  (selected by default, user should not unselect)</v>
          </cell>
        </row>
        <row r="275">
          <cell r="B275" t="str">
            <v>GEP_CATEGORY_LEVEL_2</v>
          </cell>
          <cell r="C275" t="str">
            <v>nvarchar</v>
          </cell>
          <cell r="D275">
            <v>255</v>
          </cell>
          <cell r="F275" t="str">
            <v>GEP Category Level 2</v>
          </cell>
          <cell r="G275" t="str">
            <v>GEP - Category</v>
          </cell>
          <cell r="I275" t="str">
            <v>Yes</v>
          </cell>
          <cell r="J275" t="str">
            <v>S</v>
          </cell>
          <cell r="K275" t="str">
            <v>yes</v>
          </cell>
          <cell r="L275" t="str">
            <v>yes  (selected by default, user should not unselect)</v>
          </cell>
        </row>
        <row r="276">
          <cell r="B276" t="str">
            <v>GEP_CATEGORY_LEVEL_3</v>
          </cell>
          <cell r="C276" t="str">
            <v>nvarchar</v>
          </cell>
          <cell r="D276">
            <v>255</v>
          </cell>
          <cell r="F276" t="str">
            <v>GEP Category Level 3</v>
          </cell>
          <cell r="G276" t="str">
            <v>GEP - Category</v>
          </cell>
          <cell r="I276" t="str">
            <v>Yes</v>
          </cell>
          <cell r="J276" t="str">
            <v>S</v>
          </cell>
          <cell r="K276" t="str">
            <v>yes</v>
          </cell>
          <cell r="L276" t="str">
            <v>yes  (selected by default, user should not unselect)</v>
          </cell>
        </row>
        <row r="277">
          <cell r="B277" t="str">
            <v>GEP_CATEGORY_LEVEL_4</v>
          </cell>
          <cell r="C277" t="str">
            <v>nvarchar</v>
          </cell>
          <cell r="D277">
            <v>255</v>
          </cell>
          <cell r="F277" t="str">
            <v>GEP Category Level 4</v>
          </cell>
          <cell r="G277" t="str">
            <v>GEP - Category</v>
          </cell>
          <cell r="I277" t="str">
            <v>Yes</v>
          </cell>
          <cell r="J277" t="str">
            <v>S</v>
          </cell>
          <cell r="K277" t="str">
            <v>yes</v>
          </cell>
          <cell r="L277" t="str">
            <v>yes  (selected by default, user should not unselect)</v>
          </cell>
        </row>
        <row r="278">
          <cell r="B278" t="str">
            <v>GEP_CATEGORY_LEVEL_5</v>
          </cell>
          <cell r="C278" t="str">
            <v>nvarchar</v>
          </cell>
          <cell r="D278">
            <v>255</v>
          </cell>
          <cell r="F278" t="str">
            <v>GEP Category Level 5</v>
          </cell>
          <cell r="G278" t="str">
            <v>GEP - Category</v>
          </cell>
          <cell r="I278" t="str">
            <v>Yes</v>
          </cell>
          <cell r="K278" t="str">
            <v>yes</v>
          </cell>
          <cell r="L278" t="str">
            <v>yes  (selected by default, user should not unselect)</v>
          </cell>
        </row>
        <row r="279">
          <cell r="B279" t="str">
            <v>GEP_CATEGORY_LEVEL_6</v>
          </cell>
          <cell r="C279" t="str">
            <v>nvarchar</v>
          </cell>
          <cell r="D279">
            <v>255</v>
          </cell>
          <cell r="F279" t="str">
            <v>GEP Category Level 6</v>
          </cell>
          <cell r="G279" t="str">
            <v>GEP - Category</v>
          </cell>
          <cell r="I279" t="str">
            <v>Yes</v>
          </cell>
          <cell r="K279" t="str">
            <v>yes</v>
          </cell>
          <cell r="L279" t="str">
            <v>yes  (selected by default, user should not unselect)</v>
          </cell>
        </row>
        <row r="280">
          <cell r="B280" t="str">
            <v>GEP_CATEGORY_LEVEL_7</v>
          </cell>
          <cell r="C280" t="str">
            <v>nvarchar</v>
          </cell>
          <cell r="D280">
            <v>255</v>
          </cell>
          <cell r="F280" t="str">
            <v>GEP Category Level 7</v>
          </cell>
          <cell r="G280" t="str">
            <v>GEP - Category</v>
          </cell>
          <cell r="I280" t="str">
            <v>Yes</v>
          </cell>
          <cell r="K280" t="str">
            <v>yes</v>
          </cell>
          <cell r="L280" t="str">
            <v>yes  (selected by default, user should not unselect)</v>
          </cell>
        </row>
        <row r="281">
          <cell r="B281" t="str">
            <v>GEP_CATEGORY_VERSION</v>
          </cell>
          <cell r="C281" t="str">
            <v>nvarchar</v>
          </cell>
          <cell r="D281">
            <v>255</v>
          </cell>
          <cell r="F281" t="str">
            <v>GEP Category Version</v>
          </cell>
          <cell r="G281" t="str">
            <v>GEP - Category</v>
          </cell>
          <cell r="I281" t="str">
            <v>Yes</v>
          </cell>
          <cell r="K281" t="str">
            <v>yes</v>
          </cell>
          <cell r="L281" t="str">
            <v>yes</v>
          </cell>
        </row>
        <row r="282">
          <cell r="B282" t="str">
            <v>GEP_PRODUCT_SERVICE_FLAG</v>
          </cell>
          <cell r="C282" t="str">
            <v>nvarchar</v>
          </cell>
          <cell r="D282">
            <v>255</v>
          </cell>
          <cell r="F282" t="str">
            <v>GEP Product Service Flag</v>
          </cell>
          <cell r="G282" t="str">
            <v>GEP - Category</v>
          </cell>
          <cell r="I282" t="str">
            <v>Yes</v>
          </cell>
          <cell r="K282" t="str">
            <v>yes</v>
          </cell>
          <cell r="L282" t="str">
            <v>yes</v>
          </cell>
        </row>
        <row r="283">
          <cell r="B283" t="str">
            <v>GEP_DIRECT_INDIRECT_FLAG</v>
          </cell>
          <cell r="C283" t="str">
            <v>nvarchar</v>
          </cell>
          <cell r="D283">
            <v>255</v>
          </cell>
          <cell r="F283" t="str">
            <v>GEP Direct Indirect Flag</v>
          </cell>
          <cell r="G283" t="str">
            <v>GEP - Category</v>
          </cell>
          <cell r="I283" t="str">
            <v>Yes</v>
          </cell>
          <cell r="K283" t="str">
            <v>yes</v>
          </cell>
          <cell r="L283" t="str">
            <v>yes</v>
          </cell>
        </row>
        <row r="284">
          <cell r="B284" t="str">
            <v>GEP_SOURCING_CATEGORY</v>
          </cell>
          <cell r="C284" t="str">
            <v>nvarchar</v>
          </cell>
          <cell r="D284">
            <v>255</v>
          </cell>
          <cell r="F284" t="str">
            <v>GEP Sourcing Category</v>
          </cell>
          <cell r="G284" t="str">
            <v>GEP - Category</v>
          </cell>
          <cell r="I284" t="str">
            <v>Yes</v>
          </cell>
          <cell r="K284" t="str">
            <v>yes</v>
          </cell>
          <cell r="L284" t="str">
            <v>yes</v>
          </cell>
        </row>
        <row r="285">
          <cell r="B285" t="str">
            <v>GEP_MRO_CAPITAL_FLAG</v>
          </cell>
          <cell r="C285" t="str">
            <v>nvarchar</v>
          </cell>
          <cell r="D285">
            <v>255</v>
          </cell>
          <cell r="F285" t="str">
            <v>GEP MRO Capital Flag</v>
          </cell>
          <cell r="G285" t="str">
            <v>GEP - Category</v>
          </cell>
          <cell r="I285" t="str">
            <v>Yes</v>
          </cell>
          <cell r="K285" t="str">
            <v>yes</v>
          </cell>
          <cell r="L285" t="str">
            <v>yes</v>
          </cell>
        </row>
        <row r="286">
          <cell r="B286" t="str">
            <v>GEP_UNSPSC_KEY</v>
          </cell>
          <cell r="C286" t="str">
            <v>nvarchar</v>
          </cell>
          <cell r="D286">
            <v>255</v>
          </cell>
          <cell r="F286" t="str">
            <v>GEP UNSPSC Key</v>
          </cell>
          <cell r="G286" t="str">
            <v>GEP - Category</v>
          </cell>
          <cell r="I286" t="str">
            <v>Yes</v>
          </cell>
          <cell r="K286" t="str">
            <v>yes</v>
          </cell>
          <cell r="L286" t="str">
            <v>yes</v>
          </cell>
        </row>
        <row r="287">
          <cell r="B287" t="str">
            <v>GEP_UNSPSC_CODE</v>
          </cell>
          <cell r="C287" t="str">
            <v>nvarchar</v>
          </cell>
          <cell r="D287">
            <v>255</v>
          </cell>
          <cell r="F287" t="str">
            <v>GEP UNSPSC Code</v>
          </cell>
          <cell r="G287" t="str">
            <v>GEP - Category</v>
          </cell>
          <cell r="I287" t="str">
            <v>Yes</v>
          </cell>
          <cell r="K287" t="str">
            <v>yes</v>
          </cell>
          <cell r="L287" t="str">
            <v>yes</v>
          </cell>
        </row>
        <row r="288">
          <cell r="B288" t="str">
            <v>GEP_UNSPSC_L1_SEGMENT</v>
          </cell>
          <cell r="C288" t="str">
            <v>nvarchar</v>
          </cell>
          <cell r="D288">
            <v>255</v>
          </cell>
          <cell r="F288" t="str">
            <v>GEP UNSPSC L1 Segment</v>
          </cell>
          <cell r="G288" t="str">
            <v>GEP - Category</v>
          </cell>
          <cell r="I288" t="str">
            <v>Yes</v>
          </cell>
          <cell r="K288" t="str">
            <v>yes</v>
          </cell>
          <cell r="L288" t="str">
            <v>yes</v>
          </cell>
        </row>
        <row r="289">
          <cell r="B289" t="str">
            <v>GEP_UNSPSC_L2_FAMILY</v>
          </cell>
          <cell r="C289" t="str">
            <v>nvarchar</v>
          </cell>
          <cell r="D289">
            <v>255</v>
          </cell>
          <cell r="F289" t="str">
            <v>GEP UNSPSC L2 Family</v>
          </cell>
          <cell r="G289" t="str">
            <v>GEP - Category</v>
          </cell>
          <cell r="I289" t="str">
            <v>Yes</v>
          </cell>
          <cell r="K289" t="str">
            <v>yes</v>
          </cell>
          <cell r="L289" t="str">
            <v>yes</v>
          </cell>
        </row>
        <row r="290">
          <cell r="B290" t="str">
            <v>GEP_UNSPSC_L3_CATEGORY</v>
          </cell>
          <cell r="C290" t="str">
            <v>nvarchar</v>
          </cell>
          <cell r="D290">
            <v>255</v>
          </cell>
          <cell r="F290" t="str">
            <v>GEP UNSPSC L3 Category</v>
          </cell>
          <cell r="G290" t="str">
            <v>GEP - Category</v>
          </cell>
          <cell r="I290" t="str">
            <v>Yes</v>
          </cell>
          <cell r="K290" t="str">
            <v>yes</v>
          </cell>
          <cell r="L290" t="str">
            <v>yes</v>
          </cell>
        </row>
        <row r="291">
          <cell r="B291" t="str">
            <v>GEP_UNSPSC_L4_COMMODITY</v>
          </cell>
          <cell r="C291" t="str">
            <v>nvarchar</v>
          </cell>
          <cell r="D291">
            <v>255</v>
          </cell>
          <cell r="F291" t="str">
            <v>GEP UNSPSC L4 Commodity</v>
          </cell>
          <cell r="G291" t="str">
            <v>GEP - Category</v>
          </cell>
          <cell r="I291" t="str">
            <v>Yes</v>
          </cell>
          <cell r="K291" t="str">
            <v>yes</v>
          </cell>
          <cell r="L291" t="str">
            <v>yes</v>
          </cell>
        </row>
        <row r="292">
          <cell r="B292" t="str">
            <v>GEP_UNSPSC_VERSION</v>
          </cell>
          <cell r="C292" t="str">
            <v>nvarchar</v>
          </cell>
          <cell r="D292">
            <v>255</v>
          </cell>
          <cell r="F292" t="str">
            <v>GEP UNSPSC Version</v>
          </cell>
          <cell r="G292" t="str">
            <v>GEP - Category</v>
          </cell>
          <cell r="I292" t="str">
            <v>Yes</v>
          </cell>
          <cell r="K292" t="str">
            <v>yes</v>
          </cell>
          <cell r="L292" t="str">
            <v>yes</v>
          </cell>
        </row>
        <row r="293">
          <cell r="B293" t="str">
            <v>GEP_UNSPSC_STATUS</v>
          </cell>
          <cell r="C293" t="str">
            <v>nvarchar</v>
          </cell>
          <cell r="D293">
            <v>255</v>
          </cell>
          <cell r="F293" t="str">
            <v>GEP UNSPSC Status</v>
          </cell>
          <cell r="G293" t="str">
            <v>GEP - Category</v>
          </cell>
          <cell r="H293" t="str">
            <v>Active</v>
          </cell>
          <cell r="I293" t="str">
            <v>Yes</v>
          </cell>
          <cell r="K293" t="str">
            <v>yes</v>
          </cell>
          <cell r="L293" t="str">
            <v>yes</v>
          </cell>
        </row>
        <row r="294">
          <cell r="B294" t="str">
            <v>PO_SOURCE_SYSTEM</v>
          </cell>
          <cell r="C294" t="str">
            <v>nvarchar</v>
          </cell>
          <cell r="D294">
            <v>255</v>
          </cell>
          <cell r="F294" t="str">
            <v>PO Source System</v>
          </cell>
          <cell r="G294" t="str">
            <v>ERP - PO</v>
          </cell>
          <cell r="H294" t="str">
            <v>SbG, Ariba</v>
          </cell>
          <cell r="I294" t="str">
            <v>No</v>
          </cell>
          <cell r="K294" t="str">
            <v>yes</v>
          </cell>
          <cell r="L294" t="str">
            <v>yes</v>
          </cell>
        </row>
        <row r="295">
          <cell r="B295" t="str">
            <v>PO_STATUS</v>
          </cell>
          <cell r="C295" t="str">
            <v>nvarchar</v>
          </cell>
          <cell r="D295">
            <v>255</v>
          </cell>
          <cell r="F295" t="str">
            <v>PO Status</v>
          </cell>
          <cell r="G295" t="str">
            <v>ERP - PO</v>
          </cell>
          <cell r="H295" t="str">
            <v>Draft, Open, Closed</v>
          </cell>
          <cell r="I295" t="str">
            <v>No</v>
          </cell>
          <cell r="K295" t="str">
            <v>yes</v>
          </cell>
          <cell r="L295" t="str">
            <v>yes</v>
          </cell>
        </row>
        <row r="296">
          <cell r="B296" t="str">
            <v>PO_TYPE</v>
          </cell>
          <cell r="C296" t="str">
            <v>nvarchar</v>
          </cell>
          <cell r="D296">
            <v>255</v>
          </cell>
          <cell r="F296" t="str">
            <v>PO Type</v>
          </cell>
          <cell r="G296" t="str">
            <v>ERP - PO</v>
          </cell>
          <cell r="H296" t="str">
            <v>Catalog, Blanket</v>
          </cell>
          <cell r="I296" t="str">
            <v>No</v>
          </cell>
          <cell r="K296" t="str">
            <v>yes</v>
          </cell>
          <cell r="L296" t="str">
            <v>yes</v>
          </cell>
        </row>
        <row r="297">
          <cell r="B297" t="str">
            <v>PO_DOCUMENT_TYPE</v>
          </cell>
          <cell r="C297" t="str">
            <v>nvarchar</v>
          </cell>
          <cell r="D297">
            <v>255</v>
          </cell>
          <cell r="F297" t="str">
            <v>PO Document Type</v>
          </cell>
          <cell r="G297" t="str">
            <v>ERP - PO</v>
          </cell>
          <cell r="H297" t="str">
            <v>SAP Doc Type</v>
          </cell>
          <cell r="I297" t="str">
            <v>No</v>
          </cell>
          <cell r="K297" t="str">
            <v>yes</v>
          </cell>
          <cell r="L297" t="str">
            <v>yes</v>
          </cell>
        </row>
        <row r="298">
          <cell r="B298" t="str">
            <v>PO_NUMBER</v>
          </cell>
          <cell r="C298" t="str">
            <v>nvarchar</v>
          </cell>
          <cell r="D298">
            <v>255</v>
          </cell>
          <cell r="F298" t="str">
            <v>PO Number</v>
          </cell>
          <cell r="G298" t="str">
            <v>ERP - Invoice</v>
          </cell>
          <cell r="I298" t="str">
            <v>No</v>
          </cell>
          <cell r="J298" t="str">
            <v>S</v>
          </cell>
          <cell r="K298" t="str">
            <v>yes</v>
          </cell>
          <cell r="L298" t="str">
            <v>yes</v>
          </cell>
        </row>
        <row r="299">
          <cell r="B299" t="str">
            <v>PO_LINE_NUMBER</v>
          </cell>
          <cell r="C299" t="str">
            <v>nvarchar</v>
          </cell>
          <cell r="D299">
            <v>255</v>
          </cell>
          <cell r="F299" t="str">
            <v>PO Line Number</v>
          </cell>
          <cell r="G299" t="str">
            <v>ERP - Invoice</v>
          </cell>
          <cell r="I299" t="str">
            <v>No</v>
          </cell>
          <cell r="J299" t="str">
            <v>S</v>
          </cell>
          <cell r="K299" t="str">
            <v>yes</v>
          </cell>
          <cell r="L299" t="str">
            <v>yes</v>
          </cell>
        </row>
        <row r="300">
          <cell r="B300" t="str">
            <v>PO_EXTRA_PO_KEY</v>
          </cell>
          <cell r="C300" t="str">
            <v>nvarchar</v>
          </cell>
          <cell r="D300">
            <v>255</v>
          </cell>
          <cell r="F300" t="str">
            <v>PO Number 2</v>
          </cell>
          <cell r="G300" t="str">
            <v>ERP - PO</v>
          </cell>
          <cell r="H300" t="str">
            <v>Extra PO Key</v>
          </cell>
          <cell r="I300" t="str">
            <v>No</v>
          </cell>
          <cell r="K300" t="str">
            <v>yes</v>
          </cell>
          <cell r="L300" t="str">
            <v>yes</v>
          </cell>
        </row>
        <row r="301">
          <cell r="B301" t="str">
            <v>PO_EXTRA_PO_LINE_KEY</v>
          </cell>
          <cell r="C301" t="str">
            <v>nvarchar</v>
          </cell>
          <cell r="D301">
            <v>255</v>
          </cell>
          <cell r="F301" t="str">
            <v>PO Number 3</v>
          </cell>
          <cell r="G301" t="str">
            <v>ERP - PO</v>
          </cell>
          <cell r="H301" t="str">
            <v>Extra PO Line Key</v>
          </cell>
          <cell r="I301" t="str">
            <v>No</v>
          </cell>
          <cell r="K301" t="str">
            <v>yes</v>
          </cell>
          <cell r="L301" t="str">
            <v>yes</v>
          </cell>
        </row>
        <row r="302">
          <cell r="B302" t="str">
            <v>PO_DOCUMENT_DATE</v>
          </cell>
          <cell r="C302" t="str">
            <v>date</v>
          </cell>
          <cell r="F302" t="str">
            <v>PO Date</v>
          </cell>
          <cell r="G302" t="str">
            <v>ERP - PO</v>
          </cell>
          <cell r="H302" t="str">
            <v>Order Date</v>
          </cell>
          <cell r="I302" t="str">
            <v>No</v>
          </cell>
          <cell r="K302" t="str">
            <v>yes</v>
          </cell>
          <cell r="L302" t="str">
            <v>yes</v>
          </cell>
        </row>
        <row r="303">
          <cell r="B303" t="str">
            <v>PO_COMPANY_CODE</v>
          </cell>
          <cell r="C303" t="str">
            <v>nvarchar</v>
          </cell>
          <cell r="D303">
            <v>255</v>
          </cell>
          <cell r="F303" t="str">
            <v>PO Company Code</v>
          </cell>
          <cell r="G303" t="str">
            <v>ERP - PO</v>
          </cell>
          <cell r="I303" t="str">
            <v>No</v>
          </cell>
          <cell r="K303" t="str">
            <v>yes</v>
          </cell>
          <cell r="L303" t="str">
            <v>yes</v>
          </cell>
        </row>
        <row r="304">
          <cell r="B304" t="str">
            <v>PO_COMPANY_NAME</v>
          </cell>
          <cell r="C304" t="str">
            <v>nvarchar</v>
          </cell>
          <cell r="D304">
            <v>255</v>
          </cell>
          <cell r="F304" t="str">
            <v>PO Company Name</v>
          </cell>
          <cell r="G304" t="str">
            <v>ERP - PO</v>
          </cell>
          <cell r="I304" t="str">
            <v>No</v>
          </cell>
          <cell r="K304" t="str">
            <v>yes</v>
          </cell>
          <cell r="L304" t="str">
            <v>yes</v>
          </cell>
        </row>
        <row r="305">
          <cell r="B305" t="str">
            <v>PO_LINE_AMOUNT_NORMALIZED</v>
          </cell>
          <cell r="C305" t="str">
            <v>float</v>
          </cell>
          <cell r="F305" t="str">
            <v>PO Line Amount Normalized</v>
          </cell>
          <cell r="G305" t="str">
            <v>ERP - PO</v>
          </cell>
          <cell r="I305" t="str">
            <v>No</v>
          </cell>
          <cell r="K305" t="str">
            <v>yes</v>
          </cell>
          <cell r="L305" t="str">
            <v>yes</v>
          </cell>
        </row>
        <row r="306">
          <cell r="B306" t="str">
            <v>GEP_CATEGORY_MANAGER_LOCAL</v>
          </cell>
          <cell r="C306" t="str">
            <v>nvarchar</v>
          </cell>
          <cell r="D306">
            <v>255</v>
          </cell>
          <cell r="F306" t="str">
            <v>GEP Category Manager Local</v>
          </cell>
          <cell r="G306" t="str">
            <v>GEP - Miscellaneous</v>
          </cell>
          <cell r="I306" t="str">
            <v>Yes</v>
          </cell>
          <cell r="K306" t="str">
            <v>yes</v>
          </cell>
          <cell r="L306" t="str">
            <v>yes</v>
          </cell>
        </row>
        <row r="307">
          <cell r="B307" t="str">
            <v>PO_LINE_AMOUNT_CURRENCY</v>
          </cell>
          <cell r="C307" t="str">
            <v>nvarchar</v>
          </cell>
          <cell r="D307">
            <v>255</v>
          </cell>
          <cell r="F307" t="str">
            <v>PO Line Amount Currency</v>
          </cell>
          <cell r="G307" t="str">
            <v>ERP - PO</v>
          </cell>
          <cell r="I307" t="str">
            <v>No</v>
          </cell>
          <cell r="K307" t="str">
            <v>yes</v>
          </cell>
          <cell r="L307" t="str">
            <v>yes</v>
          </cell>
        </row>
        <row r="308">
          <cell r="B308" t="str">
            <v>PO_OPEN_LINE_AMOUNT_NORMALIZED</v>
          </cell>
          <cell r="C308" t="str">
            <v>float</v>
          </cell>
          <cell r="F308" t="str">
            <v>PO Open Line Amount Normalized</v>
          </cell>
          <cell r="G308" t="str">
            <v>ERP - PO</v>
          </cell>
          <cell r="I308" t="str">
            <v>No</v>
          </cell>
          <cell r="K308" t="str">
            <v>yes</v>
          </cell>
          <cell r="L308" t="str">
            <v>yes</v>
          </cell>
        </row>
        <row r="309">
          <cell r="B309" t="str">
            <v>PO_LINE_AMOUNT_LOCAL</v>
          </cell>
          <cell r="C309" t="str">
            <v>float</v>
          </cell>
          <cell r="F309" t="str">
            <v>PO Line Amount Local</v>
          </cell>
          <cell r="G309" t="str">
            <v>ERP - PO</v>
          </cell>
          <cell r="I309" t="str">
            <v>No</v>
          </cell>
          <cell r="K309" t="str">
            <v>yes</v>
          </cell>
          <cell r="L309" t="str">
            <v>yes</v>
          </cell>
        </row>
        <row r="310">
          <cell r="B310" t="str">
            <v>PO_OPEN_LINE_AMOUNT_CURRENCY</v>
          </cell>
          <cell r="C310" t="str">
            <v>nvarchar</v>
          </cell>
          <cell r="D310">
            <v>255</v>
          </cell>
          <cell r="F310" t="str">
            <v>PO Open Line Amount Currency</v>
          </cell>
          <cell r="G310" t="str">
            <v>ERP - PO</v>
          </cell>
          <cell r="I310" t="str">
            <v>No</v>
          </cell>
          <cell r="K310" t="str">
            <v>yes</v>
          </cell>
          <cell r="L310" t="str">
            <v>yes</v>
          </cell>
        </row>
        <row r="311">
          <cell r="B311" t="str">
            <v>PO_UNIT_PRICE_NORMALIZED</v>
          </cell>
          <cell r="C311" t="str">
            <v>float</v>
          </cell>
          <cell r="F311" t="str">
            <v>PO Unit Price Normalized</v>
          </cell>
          <cell r="G311" t="str">
            <v>ERP - PO</v>
          </cell>
          <cell r="I311" t="str">
            <v>No</v>
          </cell>
          <cell r="J311" t="str">
            <v>S</v>
          </cell>
          <cell r="K311" t="str">
            <v>yes</v>
          </cell>
          <cell r="L311" t="str">
            <v>yes</v>
          </cell>
        </row>
        <row r="312">
          <cell r="B312" t="str">
            <v>PO_OPEN_LINE_AMOUNT_LOCAL</v>
          </cell>
          <cell r="C312" t="str">
            <v>float</v>
          </cell>
          <cell r="F312" t="str">
            <v>PO Open Line Amount Local</v>
          </cell>
          <cell r="G312" t="str">
            <v>ERP - PO</v>
          </cell>
          <cell r="I312" t="str">
            <v>No</v>
          </cell>
          <cell r="K312" t="str">
            <v>yes</v>
          </cell>
          <cell r="L312" t="str">
            <v>yes</v>
          </cell>
        </row>
        <row r="313">
          <cell r="B313" t="str">
            <v>PO_UNIT_PRICE_CURRENCY</v>
          </cell>
          <cell r="C313" t="str">
            <v>nvarchar</v>
          </cell>
          <cell r="D313">
            <v>255</v>
          </cell>
          <cell r="F313" t="str">
            <v>PO Unit Price Currency</v>
          </cell>
          <cell r="G313" t="str">
            <v>ERP - PO</v>
          </cell>
          <cell r="I313" t="str">
            <v>No</v>
          </cell>
          <cell r="K313" t="str">
            <v>yes</v>
          </cell>
          <cell r="L313" t="str">
            <v>yes</v>
          </cell>
        </row>
        <row r="314">
          <cell r="B314" t="str">
            <v>PO_PAYMENT_TERM</v>
          </cell>
          <cell r="C314" t="str">
            <v>nvarchar</v>
          </cell>
          <cell r="D314">
            <v>255</v>
          </cell>
          <cell r="F314" t="str">
            <v>PO Payment Term</v>
          </cell>
          <cell r="G314" t="str">
            <v>ERP - PO</v>
          </cell>
          <cell r="I314" t="str">
            <v>No</v>
          </cell>
          <cell r="K314" t="str">
            <v>yes</v>
          </cell>
          <cell r="L314" t="str">
            <v>yes</v>
          </cell>
        </row>
        <row r="315">
          <cell r="B315" t="str">
            <v>GEP_NORM_PO_PAYMENT_TERM</v>
          </cell>
          <cell r="C315" t="str">
            <v>nvarchar</v>
          </cell>
          <cell r="D315">
            <v>255</v>
          </cell>
          <cell r="F315" t="str">
            <v>GEP Normalized PO Payment Term</v>
          </cell>
          <cell r="G315" t="str">
            <v>GEP - Payment Term</v>
          </cell>
          <cell r="I315" t="str">
            <v>Yes</v>
          </cell>
          <cell r="K315" t="str">
            <v>yes</v>
          </cell>
          <cell r="L315" t="str">
            <v>yes</v>
          </cell>
        </row>
        <row r="316">
          <cell r="B316" t="str">
            <v>PO_QUANTITY</v>
          </cell>
          <cell r="C316" t="str">
            <v>float</v>
          </cell>
          <cell r="F316" t="str">
            <v>PO Quantity</v>
          </cell>
          <cell r="G316" t="str">
            <v>ERP - PO</v>
          </cell>
          <cell r="I316" t="str">
            <v>No</v>
          </cell>
          <cell r="J316" t="str">
            <v>S</v>
          </cell>
          <cell r="K316" t="str">
            <v>yes</v>
          </cell>
          <cell r="L316" t="str">
            <v>yes</v>
          </cell>
        </row>
        <row r="317">
          <cell r="B317" t="str">
            <v>PO_QUANTITY_NORMALIZED</v>
          </cell>
          <cell r="C317" t="str">
            <v>float</v>
          </cell>
          <cell r="F317" t="str">
            <v>GEP Normalized PO Quanity</v>
          </cell>
          <cell r="G317" t="str">
            <v>GEP - Amount</v>
          </cell>
          <cell r="H317" t="str">
            <v>Convert to Standard UOM</v>
          </cell>
          <cell r="I317" t="str">
            <v>Yes</v>
          </cell>
          <cell r="K317" t="str">
            <v>yes</v>
          </cell>
          <cell r="L317" t="str">
            <v>yes</v>
          </cell>
        </row>
        <row r="318">
          <cell r="B318" t="str">
            <v>PO_UOM</v>
          </cell>
          <cell r="C318" t="str">
            <v>nvarchar</v>
          </cell>
          <cell r="D318">
            <v>255</v>
          </cell>
          <cell r="F318" t="str">
            <v>PO UOM</v>
          </cell>
          <cell r="G318" t="str">
            <v>ERP - PO</v>
          </cell>
          <cell r="I318" t="str">
            <v>No</v>
          </cell>
          <cell r="J318" t="str">
            <v>S</v>
          </cell>
          <cell r="K318" t="str">
            <v>yes</v>
          </cell>
          <cell r="L318" t="str">
            <v>yes</v>
          </cell>
        </row>
        <row r="319">
          <cell r="B319" t="str">
            <v>PO_UOM_NORMALIZED</v>
          </cell>
          <cell r="C319" t="str">
            <v>nvarchar</v>
          </cell>
          <cell r="D319">
            <v>255</v>
          </cell>
          <cell r="F319" t="str">
            <v>GEP Normalized PO UOM</v>
          </cell>
          <cell r="G319" t="str">
            <v>GEP - Amount</v>
          </cell>
          <cell r="H319" t="str">
            <v>Convert to Standard UOM</v>
          </cell>
          <cell r="I319" t="str">
            <v>Yes</v>
          </cell>
          <cell r="K319" t="str">
            <v>yes</v>
          </cell>
          <cell r="L319" t="str">
            <v>yes</v>
          </cell>
        </row>
        <row r="320">
          <cell r="B320" t="str">
            <v>PO_DESCRIPTION_1</v>
          </cell>
          <cell r="C320" t="str">
            <v>nvarchar</v>
          </cell>
          <cell r="D320">
            <v>2000</v>
          </cell>
          <cell r="F320" t="str">
            <v>PO Description</v>
          </cell>
          <cell r="G320" t="str">
            <v>ERP - PO</v>
          </cell>
          <cell r="I320" t="str">
            <v>No</v>
          </cell>
          <cell r="J320" t="str">
            <v>S</v>
          </cell>
          <cell r="K320" t="str">
            <v>yes</v>
          </cell>
          <cell r="L320" t="str">
            <v>yes</v>
          </cell>
        </row>
        <row r="321">
          <cell r="B321" t="str">
            <v>PO_DESCRIPTION_2</v>
          </cell>
          <cell r="C321" t="str">
            <v>nvarchar</v>
          </cell>
          <cell r="D321">
            <v>2000</v>
          </cell>
          <cell r="F321" t="str">
            <v>PO Description 2</v>
          </cell>
          <cell r="G321" t="str">
            <v>ERP - PO</v>
          </cell>
          <cell r="I321" t="str">
            <v>No</v>
          </cell>
          <cell r="K321" t="str">
            <v>yes</v>
          </cell>
          <cell r="L321" t="str">
            <v>yes</v>
          </cell>
        </row>
        <row r="322">
          <cell r="B322" t="str">
            <v>PO_PLANT_CODE</v>
          </cell>
          <cell r="C322" t="str">
            <v>nvarchar</v>
          </cell>
          <cell r="D322">
            <v>255</v>
          </cell>
          <cell r="F322" t="str">
            <v>PO Plant Code</v>
          </cell>
          <cell r="G322" t="str">
            <v>ERP - PO</v>
          </cell>
          <cell r="H322" t="str">
            <v>Plant Code, Ship to Plant</v>
          </cell>
          <cell r="I322" t="str">
            <v>No</v>
          </cell>
          <cell r="K322" t="str">
            <v>yes</v>
          </cell>
          <cell r="L322" t="str">
            <v>yes</v>
          </cell>
        </row>
        <row r="323">
          <cell r="B323" t="str">
            <v>PO_PLANT_NAME</v>
          </cell>
          <cell r="C323" t="str">
            <v>nvarchar</v>
          </cell>
          <cell r="D323">
            <v>255</v>
          </cell>
          <cell r="F323" t="str">
            <v>PO Plant Name</v>
          </cell>
          <cell r="G323" t="str">
            <v>ERP - PO</v>
          </cell>
          <cell r="H323" t="str">
            <v>Plant Name</v>
          </cell>
          <cell r="I323" t="str">
            <v>No</v>
          </cell>
          <cell r="K323" t="str">
            <v>yes</v>
          </cell>
          <cell r="L323" t="str">
            <v>yes</v>
          </cell>
        </row>
        <row r="324">
          <cell r="B324" t="str">
            <v>PO_PLANT_ADDRESS</v>
          </cell>
          <cell r="C324" t="str">
            <v>nvarchar</v>
          </cell>
          <cell r="D324">
            <v>255</v>
          </cell>
          <cell r="F324" t="str">
            <v>PO Plant Address</v>
          </cell>
          <cell r="G324" t="str">
            <v>ERP - PO</v>
          </cell>
          <cell r="H324" t="str">
            <v>Plant Address</v>
          </cell>
          <cell r="I324" t="str">
            <v>No</v>
          </cell>
          <cell r="K324" t="str">
            <v>yes</v>
          </cell>
          <cell r="L324" t="str">
            <v>yes</v>
          </cell>
        </row>
        <row r="325">
          <cell r="B325" t="str">
            <v>PO_PLANT_CITY</v>
          </cell>
          <cell r="C325" t="str">
            <v>nvarchar</v>
          </cell>
          <cell r="D325">
            <v>255</v>
          </cell>
          <cell r="F325" t="str">
            <v>PO Plant City</v>
          </cell>
          <cell r="G325" t="str">
            <v>ERP - PO</v>
          </cell>
          <cell r="H325" t="str">
            <v>Plant City</v>
          </cell>
          <cell r="I325" t="str">
            <v>No</v>
          </cell>
          <cell r="K325" t="str">
            <v>yes</v>
          </cell>
          <cell r="L325" t="str">
            <v>yes</v>
          </cell>
        </row>
        <row r="326">
          <cell r="B326" t="str">
            <v>PO_PLANT_STATE</v>
          </cell>
          <cell r="C326" t="str">
            <v>nvarchar</v>
          </cell>
          <cell r="D326">
            <v>255</v>
          </cell>
          <cell r="F326" t="str">
            <v>PO Plant State</v>
          </cell>
          <cell r="G326" t="str">
            <v>ERP - PO</v>
          </cell>
          <cell r="H326" t="str">
            <v>Plant State</v>
          </cell>
          <cell r="I326" t="str">
            <v>No</v>
          </cell>
          <cell r="K326" t="str">
            <v>yes</v>
          </cell>
          <cell r="L326" t="str">
            <v>yes</v>
          </cell>
        </row>
        <row r="327">
          <cell r="B327" t="str">
            <v>PO_PLANT_ZIP</v>
          </cell>
          <cell r="C327" t="str">
            <v>nvarchar</v>
          </cell>
          <cell r="D327">
            <v>255</v>
          </cell>
          <cell r="F327" t="str">
            <v>PO Plant Zip</v>
          </cell>
          <cell r="G327" t="str">
            <v>ERP - PO</v>
          </cell>
          <cell r="H327" t="str">
            <v>Plant Zip</v>
          </cell>
          <cell r="I327" t="str">
            <v>No</v>
          </cell>
          <cell r="K327" t="str">
            <v>yes</v>
          </cell>
          <cell r="L327" t="str">
            <v>yes</v>
          </cell>
        </row>
        <row r="328">
          <cell r="B328" t="str">
            <v>PO_PLANT_COUNTRY</v>
          </cell>
          <cell r="C328" t="str">
            <v>nvarchar</v>
          </cell>
          <cell r="D328">
            <v>255</v>
          </cell>
          <cell r="F328" t="str">
            <v>PO Plant Country</v>
          </cell>
          <cell r="G328" t="str">
            <v>ERP - PO</v>
          </cell>
          <cell r="H328" t="str">
            <v>Plant Country</v>
          </cell>
          <cell r="I328" t="str">
            <v>No</v>
          </cell>
          <cell r="K328" t="str">
            <v>yes</v>
          </cell>
          <cell r="L328" t="str">
            <v>yes</v>
          </cell>
        </row>
        <row r="329">
          <cell r="B329" t="str">
            <v>PO_PLANT_REGION</v>
          </cell>
          <cell r="C329" t="str">
            <v>nvarchar</v>
          </cell>
          <cell r="D329">
            <v>255</v>
          </cell>
          <cell r="F329" t="str">
            <v>PO Plant Region</v>
          </cell>
          <cell r="G329" t="str">
            <v>ERP - PO</v>
          </cell>
          <cell r="H329" t="str">
            <v>Plant Region</v>
          </cell>
          <cell r="I329" t="str">
            <v>No</v>
          </cell>
          <cell r="K329" t="str">
            <v>yes</v>
          </cell>
          <cell r="L329" t="str">
            <v>yes</v>
          </cell>
        </row>
        <row r="330">
          <cell r="B330" t="str">
            <v>PO_PLANT_TYPE</v>
          </cell>
          <cell r="C330" t="str">
            <v>nvarchar</v>
          </cell>
          <cell r="D330">
            <v>255</v>
          </cell>
          <cell r="F330" t="str">
            <v>PO Plant Type</v>
          </cell>
          <cell r="G330" t="str">
            <v>ERP - PO</v>
          </cell>
          <cell r="H330" t="str">
            <v>Office, Plant, Store</v>
          </cell>
          <cell r="I330" t="str">
            <v>No</v>
          </cell>
          <cell r="K330" t="str">
            <v>yes</v>
          </cell>
          <cell r="L330" t="str">
            <v>yes</v>
          </cell>
        </row>
        <row r="331">
          <cell r="B331" t="str">
            <v>PO_CATALOG_STATUS</v>
          </cell>
          <cell r="C331" t="str">
            <v>nvarchar</v>
          </cell>
          <cell r="D331">
            <v>255</v>
          </cell>
          <cell r="F331" t="str">
            <v>PO Catalog</v>
          </cell>
          <cell r="G331" t="str">
            <v>ERP - PO</v>
          </cell>
          <cell r="H331" t="str">
            <v>Catalog name</v>
          </cell>
          <cell r="I331" t="str">
            <v>No</v>
          </cell>
          <cell r="K331" t="str">
            <v>yes</v>
          </cell>
          <cell r="L331" t="str">
            <v>yes</v>
          </cell>
        </row>
        <row r="332">
          <cell r="B332" t="str">
            <v>PO_SUPPLIER_NUMBER</v>
          </cell>
          <cell r="C332" t="str">
            <v>nvarchar</v>
          </cell>
          <cell r="D332">
            <v>255</v>
          </cell>
          <cell r="F332" t="str">
            <v>PO Supplier Number</v>
          </cell>
          <cell r="G332" t="str">
            <v>ERP - PO</v>
          </cell>
          <cell r="I332" t="str">
            <v>No</v>
          </cell>
          <cell r="K332" t="str">
            <v>yes</v>
          </cell>
          <cell r="L332" t="str">
            <v>yes</v>
          </cell>
        </row>
        <row r="333">
          <cell r="B333" t="str">
            <v>PO_SUPPLIER_NAME</v>
          </cell>
          <cell r="C333" t="str">
            <v>nvarchar</v>
          </cell>
          <cell r="D333">
            <v>255</v>
          </cell>
          <cell r="F333" t="str">
            <v>PO Supplier Name</v>
          </cell>
          <cell r="G333" t="str">
            <v>ERP - PO</v>
          </cell>
          <cell r="I333" t="str">
            <v>No</v>
          </cell>
          <cell r="K333" t="str">
            <v>yes</v>
          </cell>
          <cell r="L333" t="str">
            <v>yes</v>
          </cell>
        </row>
        <row r="334">
          <cell r="B334" t="str">
            <v>PO_BUYER_CODE</v>
          </cell>
          <cell r="C334" t="str">
            <v>nvarchar</v>
          </cell>
          <cell r="D334">
            <v>255</v>
          </cell>
          <cell r="F334" t="str">
            <v>PO Buyer Code</v>
          </cell>
          <cell r="G334" t="str">
            <v>ERP - PO</v>
          </cell>
          <cell r="I334" t="str">
            <v>No</v>
          </cell>
          <cell r="K334" t="str">
            <v>yes</v>
          </cell>
          <cell r="L334" t="str">
            <v>yes</v>
          </cell>
        </row>
        <row r="335">
          <cell r="B335" t="str">
            <v>PO_BUYER_NAME</v>
          </cell>
          <cell r="C335" t="str">
            <v>nvarchar</v>
          </cell>
          <cell r="D335">
            <v>255</v>
          </cell>
          <cell r="F335" t="str">
            <v>PO Buyer Name</v>
          </cell>
          <cell r="G335" t="str">
            <v>ERP - PO</v>
          </cell>
          <cell r="H335" t="str">
            <v>Buyer Name</v>
          </cell>
          <cell r="I335" t="str">
            <v>No</v>
          </cell>
          <cell r="J335" t="str">
            <v>S</v>
          </cell>
          <cell r="K335" t="str">
            <v>yes</v>
          </cell>
          <cell r="L335" t="str">
            <v>yes</v>
          </cell>
        </row>
        <row r="336">
          <cell r="B336" t="str">
            <v>PO_PURCHASING_GROUP_CODE</v>
          </cell>
          <cell r="C336" t="str">
            <v>nvarchar</v>
          </cell>
          <cell r="D336">
            <v>255</v>
          </cell>
          <cell r="F336" t="str">
            <v>PO Purchasing Group Code</v>
          </cell>
          <cell r="G336" t="str">
            <v>ERP - PO</v>
          </cell>
          <cell r="I336" t="str">
            <v>No</v>
          </cell>
          <cell r="K336" t="str">
            <v>yes</v>
          </cell>
          <cell r="L336" t="str">
            <v>yes</v>
          </cell>
        </row>
        <row r="337">
          <cell r="B337" t="str">
            <v>PO_PURCHASING_GROUP_NAME</v>
          </cell>
          <cell r="C337" t="str">
            <v>nvarchar</v>
          </cell>
          <cell r="D337">
            <v>255</v>
          </cell>
          <cell r="F337" t="str">
            <v>PO Purchasing Group Name</v>
          </cell>
          <cell r="G337" t="str">
            <v>ERP - PO</v>
          </cell>
          <cell r="H337" t="str">
            <v>Cat Mgr</v>
          </cell>
          <cell r="I337" t="str">
            <v>No</v>
          </cell>
          <cell r="K337" t="str">
            <v>yes</v>
          </cell>
          <cell r="L337" t="str">
            <v>yes</v>
          </cell>
        </row>
        <row r="338">
          <cell r="B338" t="str">
            <v>PO_PURCHASING_GROUP_NAME_2</v>
          </cell>
          <cell r="C338" t="str">
            <v>nvarchar</v>
          </cell>
          <cell r="D338">
            <v>255</v>
          </cell>
          <cell r="F338" t="str">
            <v>PO Purchasing Group Name 2</v>
          </cell>
          <cell r="G338" t="str">
            <v>ERP - PO</v>
          </cell>
          <cell r="H338" t="str">
            <v>Tower/ Director</v>
          </cell>
          <cell r="I338" t="str">
            <v>No</v>
          </cell>
          <cell r="K338" t="str">
            <v>yes</v>
          </cell>
          <cell r="L338" t="str">
            <v>yes</v>
          </cell>
        </row>
        <row r="339">
          <cell r="B339" t="str">
            <v>PO_PURCHASING_ORG_CODE</v>
          </cell>
          <cell r="C339" t="str">
            <v>nvarchar</v>
          </cell>
          <cell r="D339">
            <v>255</v>
          </cell>
          <cell r="F339" t="str">
            <v>PO Purchasing Org Code</v>
          </cell>
          <cell r="G339" t="str">
            <v>ERP - PO</v>
          </cell>
          <cell r="I339" t="str">
            <v>No</v>
          </cell>
          <cell r="K339" t="str">
            <v>yes</v>
          </cell>
          <cell r="L339" t="str">
            <v>yes</v>
          </cell>
        </row>
        <row r="340">
          <cell r="B340" t="str">
            <v>PO_PURCHASING_ORG_NAME</v>
          </cell>
          <cell r="C340" t="str">
            <v>nvarchar</v>
          </cell>
          <cell r="D340">
            <v>255</v>
          </cell>
          <cell r="F340" t="str">
            <v>PO Purchasing Org Name</v>
          </cell>
          <cell r="G340" t="str">
            <v>ERP - PO</v>
          </cell>
          <cell r="I340" t="str">
            <v>No</v>
          </cell>
          <cell r="K340" t="str">
            <v>yes</v>
          </cell>
          <cell r="L340" t="str">
            <v>yes</v>
          </cell>
        </row>
        <row r="341">
          <cell r="B341" t="str">
            <v>PO_CREATED_BY</v>
          </cell>
          <cell r="C341" t="str">
            <v>nvarchar</v>
          </cell>
          <cell r="D341">
            <v>255</v>
          </cell>
          <cell r="F341" t="str">
            <v>PO Created By</v>
          </cell>
          <cell r="G341" t="str">
            <v>ERP - PO</v>
          </cell>
          <cell r="I341" t="str">
            <v>No</v>
          </cell>
          <cell r="K341" t="str">
            <v>yes</v>
          </cell>
          <cell r="L341" t="str">
            <v>yes</v>
          </cell>
        </row>
        <row r="342">
          <cell r="B342" t="str">
            <v>PO_APPROVER</v>
          </cell>
          <cell r="C342" t="str">
            <v>nvarchar</v>
          </cell>
          <cell r="D342">
            <v>255</v>
          </cell>
          <cell r="F342" t="str">
            <v>PO Approver</v>
          </cell>
          <cell r="G342" t="str">
            <v>ERP - PO</v>
          </cell>
          <cell r="I342" t="str">
            <v>No</v>
          </cell>
          <cell r="K342" t="str">
            <v>yes</v>
          </cell>
          <cell r="L342" t="str">
            <v>yes</v>
          </cell>
        </row>
        <row r="343">
          <cell r="B343" t="str">
            <v>PO_GL_CODE</v>
          </cell>
          <cell r="C343" t="str">
            <v>nvarchar</v>
          </cell>
          <cell r="D343">
            <v>255</v>
          </cell>
          <cell r="F343" t="str">
            <v>PO GL Code</v>
          </cell>
          <cell r="G343" t="str">
            <v>ERP - PO</v>
          </cell>
          <cell r="I343" t="str">
            <v>No</v>
          </cell>
          <cell r="K343" t="str">
            <v>yes</v>
          </cell>
          <cell r="L343" t="str">
            <v>yes</v>
          </cell>
        </row>
        <row r="344">
          <cell r="B344" t="str">
            <v>PO_GL_NAME</v>
          </cell>
          <cell r="C344" t="str">
            <v>nvarchar</v>
          </cell>
          <cell r="D344">
            <v>255</v>
          </cell>
          <cell r="F344" t="str">
            <v>PO GL Name</v>
          </cell>
          <cell r="G344" t="str">
            <v>ERP - PO</v>
          </cell>
          <cell r="I344" t="str">
            <v>No</v>
          </cell>
          <cell r="K344" t="str">
            <v>yes</v>
          </cell>
          <cell r="L344" t="str">
            <v>yes</v>
          </cell>
        </row>
        <row r="345">
          <cell r="B345" t="str">
            <v>PO_COST_CENTER_CODE</v>
          </cell>
          <cell r="C345" t="str">
            <v>nvarchar</v>
          </cell>
          <cell r="D345">
            <v>255</v>
          </cell>
          <cell r="F345" t="str">
            <v>PO Cost Center Code</v>
          </cell>
          <cell r="G345" t="str">
            <v>ERP - PO</v>
          </cell>
          <cell r="I345" t="str">
            <v>No</v>
          </cell>
          <cell r="K345" t="str">
            <v>yes</v>
          </cell>
          <cell r="L345" t="str">
            <v>yes</v>
          </cell>
        </row>
        <row r="346">
          <cell r="B346" t="str">
            <v>PO_COST_CENTER_NAME</v>
          </cell>
          <cell r="C346" t="str">
            <v>nvarchar</v>
          </cell>
          <cell r="D346">
            <v>255</v>
          </cell>
          <cell r="F346" t="str">
            <v>PO Cost Center Name</v>
          </cell>
          <cell r="G346" t="str">
            <v>ERP - PO</v>
          </cell>
          <cell r="I346" t="str">
            <v>No</v>
          </cell>
          <cell r="K346" t="str">
            <v>yes</v>
          </cell>
          <cell r="L346" t="str">
            <v>yes</v>
          </cell>
        </row>
        <row r="347">
          <cell r="B347" t="str">
            <v>PO_LANGUAGE</v>
          </cell>
          <cell r="C347" t="str">
            <v>nvarchar</v>
          </cell>
          <cell r="D347">
            <v>255</v>
          </cell>
          <cell r="F347" t="str">
            <v>PO Language</v>
          </cell>
          <cell r="G347" t="str">
            <v>ERP - PO</v>
          </cell>
          <cell r="I347" t="str">
            <v>No</v>
          </cell>
          <cell r="K347" t="str">
            <v>yes</v>
          </cell>
          <cell r="L347" t="str">
            <v>yes</v>
          </cell>
        </row>
        <row r="348">
          <cell r="B348" t="str">
            <v>PO_CATEGORY_CODE</v>
          </cell>
          <cell r="C348" t="str">
            <v>nvarchar</v>
          </cell>
          <cell r="D348">
            <v>255</v>
          </cell>
          <cell r="F348" t="str">
            <v>PO Category Code</v>
          </cell>
          <cell r="G348" t="str">
            <v>ERP - PO</v>
          </cell>
          <cell r="I348" t="str">
            <v>No</v>
          </cell>
          <cell r="K348" t="str">
            <v>yes</v>
          </cell>
          <cell r="L348" t="str">
            <v>yes</v>
          </cell>
        </row>
        <row r="349">
          <cell r="B349" t="str">
            <v>PO_CATEGORY_1</v>
          </cell>
          <cell r="C349" t="str">
            <v>nvarchar</v>
          </cell>
          <cell r="D349">
            <v>255</v>
          </cell>
          <cell r="F349" t="str">
            <v>PO Category 1</v>
          </cell>
          <cell r="G349" t="str">
            <v>ERP - PO</v>
          </cell>
          <cell r="I349" t="str">
            <v>No</v>
          </cell>
          <cell r="K349" t="str">
            <v>yes</v>
          </cell>
          <cell r="L349" t="str">
            <v>yes</v>
          </cell>
        </row>
        <row r="350">
          <cell r="B350" t="str">
            <v>PO_CATEGORY_2</v>
          </cell>
          <cell r="C350" t="str">
            <v>nvarchar</v>
          </cell>
          <cell r="D350">
            <v>255</v>
          </cell>
          <cell r="F350" t="str">
            <v>PO Category 2</v>
          </cell>
          <cell r="G350" t="str">
            <v>ERP - PO</v>
          </cell>
          <cell r="I350" t="str">
            <v>No</v>
          </cell>
          <cell r="K350" t="str">
            <v>yes</v>
          </cell>
          <cell r="L350" t="str">
            <v>yes</v>
          </cell>
        </row>
        <row r="351">
          <cell r="B351" t="str">
            <v>PO_CATEGORY_3</v>
          </cell>
          <cell r="C351" t="str">
            <v>nvarchar</v>
          </cell>
          <cell r="D351">
            <v>255</v>
          </cell>
          <cell r="F351" t="str">
            <v>PO Category 3</v>
          </cell>
          <cell r="G351" t="str">
            <v>ERP - PO</v>
          </cell>
          <cell r="I351" t="str">
            <v>No</v>
          </cell>
          <cell r="K351" t="str">
            <v>yes</v>
          </cell>
          <cell r="L351" t="str">
            <v>yes</v>
          </cell>
        </row>
        <row r="352">
          <cell r="B352" t="str">
            <v>PO_CATEGORY_4</v>
          </cell>
          <cell r="C352" t="str">
            <v>nvarchar</v>
          </cell>
          <cell r="D352">
            <v>255</v>
          </cell>
          <cell r="F352" t="str">
            <v>PO Category 4</v>
          </cell>
          <cell r="G352" t="str">
            <v>ERP - PO</v>
          </cell>
          <cell r="I352" t="str">
            <v>No</v>
          </cell>
          <cell r="K352" t="str">
            <v>yes</v>
          </cell>
          <cell r="L352" t="str">
            <v>yes</v>
          </cell>
        </row>
        <row r="353">
          <cell r="B353" t="str">
            <v>ITEM_MATERIAL_NUMBER</v>
          </cell>
          <cell r="C353" t="str">
            <v>nvarchar</v>
          </cell>
          <cell r="D353">
            <v>255</v>
          </cell>
          <cell r="F353" t="str">
            <v>Material Number</v>
          </cell>
          <cell r="G353" t="str">
            <v>ERP - Item Master</v>
          </cell>
          <cell r="I353" t="str">
            <v>No</v>
          </cell>
          <cell r="J353" t="str">
            <v>S</v>
          </cell>
          <cell r="K353" t="str">
            <v>yes</v>
          </cell>
          <cell r="L353" t="str">
            <v>yes</v>
          </cell>
        </row>
        <row r="354">
          <cell r="B354" t="str">
            <v>ITEM_MATERIAL_REVISION_NUMBER</v>
          </cell>
          <cell r="C354" t="str">
            <v>nvarchar</v>
          </cell>
          <cell r="D354">
            <v>255</v>
          </cell>
          <cell r="F354" t="str">
            <v>Maerial Revision Number</v>
          </cell>
          <cell r="G354" t="str">
            <v>ERP - Item Master</v>
          </cell>
          <cell r="I354" t="str">
            <v>No</v>
          </cell>
          <cell r="K354" t="str">
            <v>yes</v>
          </cell>
          <cell r="L354" t="str">
            <v>yes</v>
          </cell>
        </row>
        <row r="355">
          <cell r="B355" t="str">
            <v>ITEM_MATERIAL_DESCRIPTION</v>
          </cell>
          <cell r="C355" t="str">
            <v>nvarchar</v>
          </cell>
          <cell r="D355">
            <v>255</v>
          </cell>
          <cell r="F355" t="str">
            <v>Material Description</v>
          </cell>
          <cell r="G355" t="str">
            <v>ERP - Item Master</v>
          </cell>
          <cell r="I355" t="str">
            <v>No</v>
          </cell>
          <cell r="J355" t="str">
            <v>S</v>
          </cell>
          <cell r="K355" t="str">
            <v>yes</v>
          </cell>
          <cell r="L355" t="str">
            <v>yes</v>
          </cell>
        </row>
        <row r="356">
          <cell r="B356" t="str">
            <v>ITEM_MATERIAL_GROUP_CODE</v>
          </cell>
          <cell r="C356" t="str">
            <v>nvarchar</v>
          </cell>
          <cell r="D356">
            <v>255</v>
          </cell>
          <cell r="F356" t="str">
            <v>Material Group Code</v>
          </cell>
          <cell r="G356" t="str">
            <v>ERP - Item Master</v>
          </cell>
          <cell r="I356" t="str">
            <v>No</v>
          </cell>
          <cell r="K356" t="str">
            <v>yes</v>
          </cell>
          <cell r="L356" t="str">
            <v>yes</v>
          </cell>
        </row>
        <row r="357">
          <cell r="B357" t="str">
            <v>ITEM_MATERIAL_GROUP_DESCRIPTION</v>
          </cell>
          <cell r="C357" t="str">
            <v>nvarchar</v>
          </cell>
          <cell r="D357">
            <v>255</v>
          </cell>
          <cell r="F357" t="str">
            <v>Material Group Description</v>
          </cell>
          <cell r="G357" t="str">
            <v>ERP - Item Master</v>
          </cell>
          <cell r="I357" t="str">
            <v>No</v>
          </cell>
          <cell r="J357" t="str">
            <v>S</v>
          </cell>
          <cell r="K357" t="str">
            <v>yes</v>
          </cell>
          <cell r="L357" t="str">
            <v>yes</v>
          </cell>
        </row>
        <row r="358">
          <cell r="B358" t="str">
            <v>ITEM_MATERIAL_TYPE</v>
          </cell>
          <cell r="C358" t="str">
            <v>nvarchar</v>
          </cell>
          <cell r="D358">
            <v>255</v>
          </cell>
          <cell r="F358" t="str">
            <v>Material Type</v>
          </cell>
          <cell r="G358" t="str">
            <v>ERP - Item Master</v>
          </cell>
          <cell r="H358" t="str">
            <v>Direct, Indirect</v>
          </cell>
          <cell r="I358" t="str">
            <v>No</v>
          </cell>
          <cell r="K358" t="str">
            <v>yes</v>
          </cell>
          <cell r="L358" t="str">
            <v>yes</v>
          </cell>
        </row>
        <row r="359">
          <cell r="B359" t="str">
            <v>ITEM_MANUFACTURER_NAME</v>
          </cell>
          <cell r="C359" t="str">
            <v>nvarchar</v>
          </cell>
          <cell r="D359">
            <v>255</v>
          </cell>
          <cell r="F359" t="str">
            <v>Manufacturer Name</v>
          </cell>
          <cell r="G359" t="str">
            <v>ERP - Item Master</v>
          </cell>
          <cell r="I359" t="str">
            <v>No</v>
          </cell>
          <cell r="K359" t="str">
            <v>yes</v>
          </cell>
          <cell r="L359" t="str">
            <v>yes</v>
          </cell>
        </row>
        <row r="360">
          <cell r="B360" t="str">
            <v>ITEM_MANUFACTURER_PART_NUMBER</v>
          </cell>
          <cell r="C360" t="str">
            <v>nvarchar</v>
          </cell>
          <cell r="D360">
            <v>255</v>
          </cell>
          <cell r="F360" t="str">
            <v>Manufacturer Part No</v>
          </cell>
          <cell r="G360" t="str">
            <v>ERP - Item Master</v>
          </cell>
          <cell r="I360" t="str">
            <v>No</v>
          </cell>
          <cell r="K360" t="str">
            <v>yes</v>
          </cell>
          <cell r="L360" t="str">
            <v>yes</v>
          </cell>
        </row>
        <row r="361">
          <cell r="B361" t="str">
            <v>ITEM_SUPPLIER_PART_NUMBER</v>
          </cell>
          <cell r="C361" t="str">
            <v>nvarchar</v>
          </cell>
          <cell r="D361">
            <v>255</v>
          </cell>
          <cell r="F361" t="str">
            <v>Supplier Part No</v>
          </cell>
          <cell r="G361" t="str">
            <v>ERP - Item Master</v>
          </cell>
          <cell r="I361" t="str">
            <v>No</v>
          </cell>
          <cell r="K361" t="str">
            <v>yes</v>
          </cell>
          <cell r="L361" t="str">
            <v>yes</v>
          </cell>
        </row>
        <row r="362">
          <cell r="B362" t="str">
            <v>ITEM_MATERIAL_CATEGORY_CODE</v>
          </cell>
          <cell r="C362" t="str">
            <v>nvarchar</v>
          </cell>
          <cell r="D362">
            <v>255</v>
          </cell>
          <cell r="F362" t="str">
            <v>Material Category Code</v>
          </cell>
          <cell r="G362" t="str">
            <v>ERP - Item Master</v>
          </cell>
          <cell r="H362" t="str">
            <v>UNSPSC, eClass</v>
          </cell>
          <cell r="I362" t="str">
            <v>No</v>
          </cell>
          <cell r="K362" t="str">
            <v>yes</v>
          </cell>
          <cell r="L362" t="str">
            <v>yes</v>
          </cell>
        </row>
        <row r="363">
          <cell r="B363" t="str">
            <v>ITEM_MATERIAL_CATEGORY_1</v>
          </cell>
          <cell r="C363" t="str">
            <v>nvarchar</v>
          </cell>
          <cell r="D363">
            <v>255</v>
          </cell>
          <cell r="F363" t="str">
            <v>Material Category L1</v>
          </cell>
          <cell r="G363" t="str">
            <v>ERP - Item Master</v>
          </cell>
          <cell r="H363" t="str">
            <v>UNSPSC, eClass</v>
          </cell>
          <cell r="I363" t="str">
            <v>No</v>
          </cell>
          <cell r="K363" t="str">
            <v>yes</v>
          </cell>
          <cell r="L363" t="str">
            <v>yes</v>
          </cell>
        </row>
        <row r="364">
          <cell r="B364" t="str">
            <v>ITEM_MATERIAL_CATEGORY_2</v>
          </cell>
          <cell r="C364" t="str">
            <v>nvarchar</v>
          </cell>
          <cell r="D364">
            <v>255</v>
          </cell>
          <cell r="F364" t="str">
            <v>Material Category L2</v>
          </cell>
          <cell r="G364" t="str">
            <v>ERP - Item Master</v>
          </cell>
          <cell r="H364" t="str">
            <v>UNSPSC, eClass</v>
          </cell>
          <cell r="I364" t="str">
            <v>No</v>
          </cell>
          <cell r="K364" t="str">
            <v>yes</v>
          </cell>
          <cell r="L364" t="str">
            <v>yes</v>
          </cell>
        </row>
        <row r="365">
          <cell r="B365" t="str">
            <v>ITEM_MATERIAL_CATEGORY_3</v>
          </cell>
          <cell r="C365" t="str">
            <v>nvarchar</v>
          </cell>
          <cell r="D365">
            <v>255</v>
          </cell>
          <cell r="F365" t="str">
            <v>Material Category L3</v>
          </cell>
          <cell r="G365" t="str">
            <v>ERP - Item Master</v>
          </cell>
          <cell r="H365" t="str">
            <v>UNSPSC, eClass</v>
          </cell>
          <cell r="I365" t="str">
            <v>No</v>
          </cell>
          <cell r="K365" t="str">
            <v>yes</v>
          </cell>
          <cell r="L365" t="str">
            <v>yes</v>
          </cell>
        </row>
        <row r="366">
          <cell r="B366" t="str">
            <v>ITEM_MATERIAL_CATEGORY_4</v>
          </cell>
          <cell r="C366" t="str">
            <v>nvarchar</v>
          </cell>
          <cell r="D366">
            <v>255</v>
          </cell>
          <cell r="F366" t="str">
            <v>Material Category L4</v>
          </cell>
          <cell r="G366" t="str">
            <v>ERP - Item Master</v>
          </cell>
          <cell r="H366" t="str">
            <v>UNSPSC, eClass</v>
          </cell>
          <cell r="I366" t="str">
            <v>No</v>
          </cell>
          <cell r="K366" t="str">
            <v>yes</v>
          </cell>
          <cell r="L366" t="str">
            <v>yes</v>
          </cell>
        </row>
        <row r="367">
          <cell r="B367" t="str">
            <v>ITEM_MATERIAL_NAME</v>
          </cell>
          <cell r="C367" t="str">
            <v>nvarchar</v>
          </cell>
          <cell r="D367">
            <v>255</v>
          </cell>
          <cell r="F367" t="str">
            <v>Material Name</v>
          </cell>
          <cell r="G367" t="str">
            <v>ERP - Item Master</v>
          </cell>
          <cell r="H367" t="str">
            <v>Noun, Modifier</v>
          </cell>
          <cell r="I367" t="str">
            <v>No</v>
          </cell>
          <cell r="K367" t="str">
            <v>yes</v>
          </cell>
          <cell r="L367" t="str">
            <v>yes</v>
          </cell>
        </row>
        <row r="368">
          <cell r="B368" t="str">
            <v>ITEM_MATERIAL_STOCK_INDICATOR</v>
          </cell>
          <cell r="C368" t="str">
            <v>nvarchar</v>
          </cell>
          <cell r="D368">
            <v>255</v>
          </cell>
          <cell r="F368" t="str">
            <v>Material Stock Indicator</v>
          </cell>
          <cell r="G368" t="str">
            <v>ERP - Item Master</v>
          </cell>
          <cell r="H368" t="str">
            <v>Stocked, Obsolete</v>
          </cell>
          <cell r="I368" t="str">
            <v>No</v>
          </cell>
          <cell r="K368" t="str">
            <v>yes</v>
          </cell>
          <cell r="L368" t="str">
            <v>yes</v>
          </cell>
        </row>
        <row r="369">
          <cell r="B369" t="str">
            <v>ITEM_MATERIAL_CRITICALITY</v>
          </cell>
          <cell r="C369" t="str">
            <v>nvarchar</v>
          </cell>
          <cell r="D369">
            <v>255</v>
          </cell>
          <cell r="F369" t="str">
            <v>Material Criticality</v>
          </cell>
          <cell r="G369" t="str">
            <v>ERP - Item Master</v>
          </cell>
          <cell r="I369" t="str">
            <v>No</v>
          </cell>
          <cell r="K369" t="str">
            <v>yes</v>
          </cell>
          <cell r="L369" t="str">
            <v>yes</v>
          </cell>
        </row>
        <row r="370">
          <cell r="B370" t="str">
            <v>ITEM_MATERIAL_LEAD_TIME</v>
          </cell>
          <cell r="C370" t="str">
            <v>float</v>
          </cell>
          <cell r="F370" t="str">
            <v>Material Lead Time</v>
          </cell>
          <cell r="G370" t="str">
            <v>ERP - Item Master</v>
          </cell>
          <cell r="I370" t="str">
            <v>No</v>
          </cell>
          <cell r="K370" t="str">
            <v>yes</v>
          </cell>
          <cell r="L370" t="str">
            <v>yes</v>
          </cell>
        </row>
        <row r="371">
          <cell r="B371" t="str">
            <v>ITEM_MATERIAL_STANDARD_COST</v>
          </cell>
          <cell r="C371" t="str">
            <v>float</v>
          </cell>
          <cell r="F371" t="str">
            <v>Material Standard Cost</v>
          </cell>
          <cell r="G371" t="str">
            <v>ERP - Item Master</v>
          </cell>
          <cell r="I371" t="str">
            <v>No</v>
          </cell>
          <cell r="K371" t="str">
            <v>yes</v>
          </cell>
          <cell r="L371" t="str">
            <v>yes</v>
          </cell>
        </row>
        <row r="372">
          <cell r="B372" t="str">
            <v>ITEM_MATERIAL_STANDARD_COST_CURRENCY</v>
          </cell>
          <cell r="C372" t="str">
            <v>nvarchar</v>
          </cell>
          <cell r="D372">
            <v>255</v>
          </cell>
          <cell r="F372" t="str">
            <v>Material Standard Cost Currency</v>
          </cell>
          <cell r="G372" t="str">
            <v>ERP - Item Master</v>
          </cell>
          <cell r="I372" t="str">
            <v>No</v>
          </cell>
          <cell r="K372" t="str">
            <v>yes</v>
          </cell>
          <cell r="L372" t="str">
            <v>yes</v>
          </cell>
        </row>
        <row r="373">
          <cell r="B373" t="str">
            <v>ITEM_MATERIAL_STANDARD_UOM</v>
          </cell>
          <cell r="C373" t="str">
            <v>nvarchar</v>
          </cell>
          <cell r="D373">
            <v>255</v>
          </cell>
          <cell r="F373" t="str">
            <v>Material Standard UOM</v>
          </cell>
          <cell r="G373" t="str">
            <v>ERP - Item Master</v>
          </cell>
          <cell r="I373" t="str">
            <v>No</v>
          </cell>
          <cell r="K373" t="str">
            <v>yes</v>
          </cell>
          <cell r="L373" t="str">
            <v>yes</v>
          </cell>
        </row>
        <row r="374">
          <cell r="B374" t="str">
            <v>ITEM_MATERIAL_STANDARD_COST_DATE</v>
          </cell>
          <cell r="C374" t="str">
            <v>date</v>
          </cell>
          <cell r="F374" t="str">
            <v>Material Standard Cost Date</v>
          </cell>
          <cell r="G374" t="str">
            <v>ERP - Item Master</v>
          </cell>
          <cell r="I374" t="str">
            <v>No</v>
          </cell>
          <cell r="K374" t="str">
            <v>yes</v>
          </cell>
          <cell r="L374" t="str">
            <v>yes</v>
          </cell>
        </row>
        <row r="375">
          <cell r="B375" t="str">
            <v>ITEM_MATERIAL_BOM_EQUIPMENT</v>
          </cell>
          <cell r="C375" t="str">
            <v>nvarchar</v>
          </cell>
          <cell r="D375">
            <v>255</v>
          </cell>
          <cell r="F375" t="str">
            <v>Material BOM Equipment</v>
          </cell>
          <cell r="G375" t="str">
            <v>ERP - Item Master</v>
          </cell>
          <cell r="H375" t="str">
            <v>Parent Equipment of Part</v>
          </cell>
          <cell r="I375" t="str">
            <v>No</v>
          </cell>
          <cell r="K375" t="str">
            <v>yes</v>
          </cell>
          <cell r="L375" t="str">
            <v>yes</v>
          </cell>
        </row>
        <row r="376">
          <cell r="B376" t="str">
            <v>ITEM_MATERIAL_ORIGIN_COUNTRY</v>
          </cell>
          <cell r="C376" t="str">
            <v>nvarchar</v>
          </cell>
          <cell r="D376">
            <v>255</v>
          </cell>
          <cell r="F376" t="str">
            <v>Material Origin Country</v>
          </cell>
          <cell r="G376" t="str">
            <v>ERP - Item Master</v>
          </cell>
          <cell r="I376" t="str">
            <v>No</v>
          </cell>
          <cell r="K376" t="str">
            <v>yes</v>
          </cell>
          <cell r="L376" t="str">
            <v>yes</v>
          </cell>
        </row>
        <row r="377">
          <cell r="B377" t="str">
            <v>SOURCESYSTEM_1</v>
          </cell>
          <cell r="C377" t="str">
            <v>nvarchar</v>
          </cell>
          <cell r="D377">
            <v>255</v>
          </cell>
          <cell r="F377" t="str">
            <v>Source System 1</v>
          </cell>
          <cell r="G377" t="str">
            <v>ERP - Invoice - Source System</v>
          </cell>
          <cell r="I377" t="str">
            <v>No</v>
          </cell>
          <cell r="J377" t="str">
            <v>S</v>
          </cell>
          <cell r="K377" t="str">
            <v>yes</v>
          </cell>
          <cell r="L377" t="str">
            <v>yes  (selected by default, user should not unselect)</v>
          </cell>
        </row>
        <row r="378">
          <cell r="B378" t="str">
            <v>SOURCESYSTEM_2</v>
          </cell>
          <cell r="C378" t="str">
            <v>nvarchar</v>
          </cell>
          <cell r="D378">
            <v>255</v>
          </cell>
          <cell r="F378" t="str">
            <v>Source System 2</v>
          </cell>
          <cell r="G378" t="str">
            <v>ERP - Invoice - Source System</v>
          </cell>
          <cell r="I378" t="str">
            <v>No</v>
          </cell>
          <cell r="K378" t="str">
            <v>yes</v>
          </cell>
          <cell r="L378" t="str">
            <v>yes</v>
          </cell>
        </row>
        <row r="379">
          <cell r="B379" t="str">
            <v>SOURCESYSTEM_3</v>
          </cell>
          <cell r="C379" t="str">
            <v>nvarchar</v>
          </cell>
          <cell r="D379">
            <v>255</v>
          </cell>
          <cell r="F379" t="str">
            <v>Source System 3</v>
          </cell>
          <cell r="G379" t="str">
            <v>ERP - Invoice - Source System</v>
          </cell>
          <cell r="I379" t="str">
            <v>No</v>
          </cell>
          <cell r="K379" t="str">
            <v>yes</v>
          </cell>
          <cell r="L379" t="str">
            <v>yes</v>
          </cell>
        </row>
        <row r="380">
          <cell r="B380" t="str">
            <v>GEP_NORM_SOURCESYSTEM_1</v>
          </cell>
          <cell r="C380" t="str">
            <v>nvarchar</v>
          </cell>
          <cell r="D380">
            <v>255</v>
          </cell>
          <cell r="F380" t="str">
            <v>GEP Source System</v>
          </cell>
          <cell r="G380" t="str">
            <v>GEP - Source System</v>
          </cell>
          <cell r="I380" t="str">
            <v>Yes</v>
          </cell>
          <cell r="K380" t="str">
            <v>yes</v>
          </cell>
          <cell r="L380" t="str">
            <v>yes</v>
          </cell>
        </row>
        <row r="381">
          <cell r="B381" t="str">
            <v>GEP_NORM_SOURCESYSTEM_2</v>
          </cell>
          <cell r="C381" t="str">
            <v>nvarchar</v>
          </cell>
          <cell r="D381">
            <v>255</v>
          </cell>
          <cell r="F381" t="str">
            <v>GEP Source System Level 2</v>
          </cell>
          <cell r="G381" t="str">
            <v>GEP - Source System</v>
          </cell>
          <cell r="I381" t="str">
            <v>Yes</v>
          </cell>
          <cell r="K381" t="str">
            <v>yes</v>
          </cell>
          <cell r="L381" t="str">
            <v>yes</v>
          </cell>
        </row>
        <row r="382">
          <cell r="B382" t="str">
            <v>GEP_NORM_SOURCESYSTEM_3</v>
          </cell>
          <cell r="C382" t="str">
            <v>nvarchar</v>
          </cell>
          <cell r="D382">
            <v>255</v>
          </cell>
          <cell r="F382" t="str">
            <v>GEP Source System Level 3</v>
          </cell>
          <cell r="G382" t="str">
            <v>GEP - Source System</v>
          </cell>
          <cell r="I382" t="str">
            <v>Yes</v>
          </cell>
          <cell r="K382" t="str">
            <v>yes</v>
          </cell>
          <cell r="L382" t="str">
            <v>yes</v>
          </cell>
        </row>
        <row r="383">
          <cell r="B383" t="str">
            <v>PROFIT_CENTER_CODE</v>
          </cell>
          <cell r="C383" t="str">
            <v>nvarchar</v>
          </cell>
          <cell r="D383">
            <v>255</v>
          </cell>
          <cell r="F383" t="str">
            <v>Profit Center Code</v>
          </cell>
          <cell r="G383" t="str">
            <v>ERP - Invoice - Cost Center</v>
          </cell>
          <cell r="H383" t="str">
            <v>RC code</v>
          </cell>
          <cell r="I383" t="str">
            <v>No</v>
          </cell>
          <cell r="K383" t="str">
            <v>yes</v>
          </cell>
          <cell r="L383" t="str">
            <v>yes</v>
          </cell>
        </row>
        <row r="384">
          <cell r="B384" t="str">
            <v>PROFIT_CENTER_NAME</v>
          </cell>
          <cell r="C384" t="str">
            <v>nvarchar</v>
          </cell>
          <cell r="D384">
            <v>255</v>
          </cell>
          <cell r="F384" t="str">
            <v>Profit Center Name</v>
          </cell>
          <cell r="G384" t="str">
            <v>ERP - Invoice - Cost Center</v>
          </cell>
          <cell r="I384" t="str">
            <v>No</v>
          </cell>
          <cell r="K384" t="str">
            <v>yes</v>
          </cell>
          <cell r="L384" t="str">
            <v>yes</v>
          </cell>
        </row>
        <row r="385">
          <cell r="B385" t="str">
            <v>PROFIT_CENTER_HIERARCHY_1</v>
          </cell>
          <cell r="C385" t="str">
            <v>nvarchar</v>
          </cell>
          <cell r="D385">
            <v>255</v>
          </cell>
          <cell r="F385" t="str">
            <v>Profit Center Hierarchy 1</v>
          </cell>
          <cell r="G385" t="str">
            <v>ERP - Invoice - Cost Center</v>
          </cell>
          <cell r="I385" t="str">
            <v>No</v>
          </cell>
          <cell r="K385" t="str">
            <v>yes</v>
          </cell>
          <cell r="L385" t="str">
            <v>yes</v>
          </cell>
        </row>
        <row r="386">
          <cell r="B386" t="str">
            <v>PROFIT_CENTER_HIERARCHY_2</v>
          </cell>
          <cell r="C386" t="str">
            <v>nvarchar</v>
          </cell>
          <cell r="D386">
            <v>255</v>
          </cell>
          <cell r="F386" t="str">
            <v>Profit Center Hierarchy 2</v>
          </cell>
          <cell r="G386" t="str">
            <v>ERP - Invoice - Cost Center</v>
          </cell>
          <cell r="I386" t="str">
            <v>No</v>
          </cell>
          <cell r="K386" t="str">
            <v>yes</v>
          </cell>
          <cell r="L386" t="str">
            <v>yes</v>
          </cell>
        </row>
        <row r="387">
          <cell r="B387" t="str">
            <v>PROFIT_CENTER_HIERARCHY_3</v>
          </cell>
          <cell r="C387" t="str">
            <v>nvarchar</v>
          </cell>
          <cell r="D387">
            <v>255</v>
          </cell>
          <cell r="F387" t="str">
            <v>Profit Center Hierarchy 3</v>
          </cell>
          <cell r="G387" t="str">
            <v>ERP - Invoice - Cost Center</v>
          </cell>
          <cell r="I387" t="str">
            <v>No</v>
          </cell>
          <cell r="K387" t="str">
            <v>yes</v>
          </cell>
          <cell r="L387" t="str">
            <v>yes</v>
          </cell>
        </row>
        <row r="388">
          <cell r="B388" t="str">
            <v>PROFIT_CENTER_HIERARCHY_4</v>
          </cell>
          <cell r="C388" t="str">
            <v>nvarchar</v>
          </cell>
          <cell r="D388">
            <v>255</v>
          </cell>
          <cell r="F388" t="str">
            <v>Profit Center Hierarchy 4</v>
          </cell>
          <cell r="G388" t="str">
            <v>ERP - Invoice - Cost Center</v>
          </cell>
          <cell r="I388" t="str">
            <v>No</v>
          </cell>
          <cell r="K388" t="str">
            <v>yes</v>
          </cell>
          <cell r="L388" t="str">
            <v>yes</v>
          </cell>
        </row>
        <row r="389">
          <cell r="B389" t="str">
            <v>PROFIT_CENTER_HIERARCHY_5</v>
          </cell>
          <cell r="C389" t="str">
            <v>nvarchar</v>
          </cell>
          <cell r="D389">
            <v>255</v>
          </cell>
          <cell r="F389" t="str">
            <v>Profit Center Hierarchy 5</v>
          </cell>
          <cell r="G389" t="str">
            <v>ERP - Invoice - Cost Center</v>
          </cell>
          <cell r="I389" t="str">
            <v>No</v>
          </cell>
          <cell r="K389" t="str">
            <v>yes</v>
          </cell>
          <cell r="L389" t="str">
            <v>yes</v>
          </cell>
        </row>
        <row r="390">
          <cell r="B390" t="str">
            <v>PROFIT_CENTER_HIERARCHY_6</v>
          </cell>
          <cell r="C390" t="str">
            <v>nvarchar</v>
          </cell>
          <cell r="D390">
            <v>255</v>
          </cell>
          <cell r="F390" t="str">
            <v>Profit Center Hierarchy 6</v>
          </cell>
          <cell r="G390" t="str">
            <v>ERP - Invoice - Cost Center</v>
          </cell>
          <cell r="I390" t="str">
            <v>No</v>
          </cell>
          <cell r="K390" t="str">
            <v>yes</v>
          </cell>
          <cell r="L390" t="str">
            <v>yes</v>
          </cell>
        </row>
        <row r="391">
          <cell r="B391" t="str">
            <v>INCOTERMS_CODE</v>
          </cell>
          <cell r="C391" t="str">
            <v>nvarchar</v>
          </cell>
          <cell r="D391">
            <v>255</v>
          </cell>
          <cell r="F391" t="str">
            <v>Inco Terms Code</v>
          </cell>
          <cell r="G391" t="str">
            <v>ERP - Miscellaneous</v>
          </cell>
          <cell r="H391" t="str">
            <v>Approver Hier.</v>
          </cell>
          <cell r="I391" t="str">
            <v>No</v>
          </cell>
          <cell r="K391" t="str">
            <v>yes</v>
          </cell>
          <cell r="L391" t="str">
            <v>yes</v>
          </cell>
        </row>
        <row r="392">
          <cell r="B392" t="str">
            <v>INCOTERMS_DESCRIPTION</v>
          </cell>
          <cell r="C392" t="str">
            <v>nvarchar</v>
          </cell>
          <cell r="D392">
            <v>255</v>
          </cell>
          <cell r="F392" t="str">
            <v>Inco Terms Description</v>
          </cell>
          <cell r="G392" t="str">
            <v>ERP - Miscellaneous</v>
          </cell>
          <cell r="H392" t="str">
            <v>If in SAP</v>
          </cell>
          <cell r="I392" t="str">
            <v>No</v>
          </cell>
          <cell r="K392" t="str">
            <v>yes</v>
          </cell>
          <cell r="L392" t="str">
            <v>yes</v>
          </cell>
        </row>
        <row r="393">
          <cell r="B393" t="str">
            <v>GEP_DIVERSITY_FLAG</v>
          </cell>
          <cell r="C393" t="str">
            <v>nvarchar</v>
          </cell>
          <cell r="D393">
            <v>255</v>
          </cell>
          <cell r="F393" t="str">
            <v xml:space="preserve">GEP Diversity Flag </v>
          </cell>
          <cell r="G393" t="str">
            <v>GEP - Diversity</v>
          </cell>
          <cell r="H393" t="str">
            <v>Y, N</v>
          </cell>
          <cell r="I393" t="str">
            <v>Yes</v>
          </cell>
          <cell r="K393" t="str">
            <v>yes</v>
          </cell>
          <cell r="L393" t="str">
            <v>yes</v>
          </cell>
        </row>
        <row r="394">
          <cell r="B394" t="str">
            <v>GEP_DIVERSITY_TYPE</v>
          </cell>
          <cell r="C394" t="str">
            <v>nvarchar</v>
          </cell>
          <cell r="D394">
            <v>255</v>
          </cell>
          <cell r="F394" t="str">
            <v xml:space="preserve">Gep Diversity Type </v>
          </cell>
          <cell r="G394" t="str">
            <v>GEP - Diversity</v>
          </cell>
          <cell r="H394" t="str">
            <v>Combo</v>
          </cell>
          <cell r="I394" t="str">
            <v>Yes</v>
          </cell>
          <cell r="K394" t="str">
            <v>yes</v>
          </cell>
          <cell r="L394" t="str">
            <v>yes</v>
          </cell>
        </row>
        <row r="395">
          <cell r="B395" t="str">
            <v>GEP_DIVERSITY_8A_CERTIFICATION_INDICATOR</v>
          </cell>
          <cell r="C395" t="str">
            <v>nvarchar</v>
          </cell>
          <cell r="D395">
            <v>255</v>
          </cell>
          <cell r="F395" t="str">
            <v>GEP Diversity 8a Certification Indicator</v>
          </cell>
          <cell r="G395" t="str">
            <v>GEP - Diversity</v>
          </cell>
          <cell r="I395" t="str">
            <v>Yes</v>
          </cell>
          <cell r="K395" t="str">
            <v>yes</v>
          </cell>
          <cell r="L395" t="str">
            <v>yes</v>
          </cell>
        </row>
        <row r="396">
          <cell r="B396" t="str">
            <v>GEP_DIVERSITY_AIRPORT_CONCESSION_DISADVANTAGED_BUSINESS_ENTERPRISE_INDICATOR</v>
          </cell>
          <cell r="C396" t="str">
            <v>nvarchar</v>
          </cell>
          <cell r="D396">
            <v>255</v>
          </cell>
          <cell r="F396" t="str">
            <v>GEP Diversity Airport Concession Disadvantaged Business Enterprise Indicator</v>
          </cell>
          <cell r="G396" t="str">
            <v>GEP - Diversity</v>
          </cell>
          <cell r="I396" t="str">
            <v>Yes</v>
          </cell>
          <cell r="K396" t="str">
            <v>yes</v>
          </cell>
          <cell r="L396" t="str">
            <v>yes</v>
          </cell>
        </row>
        <row r="397">
          <cell r="B397" t="str">
            <v>GEP_DIVERSITY_ALASKAN_NATIVE_CORPORATION_INDICATOR</v>
          </cell>
          <cell r="C397" t="str">
            <v>nvarchar</v>
          </cell>
          <cell r="D397">
            <v>255</v>
          </cell>
          <cell r="F397" t="str">
            <v>GEP Diversity Alaskan Native Corporation Indicator</v>
          </cell>
          <cell r="G397" t="str">
            <v>GEP - Diversity</v>
          </cell>
          <cell r="I397" t="str">
            <v>Yes</v>
          </cell>
          <cell r="K397" t="str">
            <v>yes</v>
          </cell>
          <cell r="L397" t="str">
            <v>yes</v>
          </cell>
        </row>
        <row r="398">
          <cell r="B398" t="str">
            <v>GEP_DIVERSITY_CERTIFIED_SMALL_BUSINESS_INDICATOR</v>
          </cell>
          <cell r="C398" t="str">
            <v>nvarchar</v>
          </cell>
          <cell r="D398">
            <v>255</v>
          </cell>
          <cell r="F398" t="str">
            <v>GEP Diversity Certified Small Business Indicator</v>
          </cell>
          <cell r="G398" t="str">
            <v>GEP - Diversity</v>
          </cell>
          <cell r="I398" t="str">
            <v>Yes</v>
          </cell>
          <cell r="K398" t="str">
            <v>yes</v>
          </cell>
          <cell r="L398" t="str">
            <v>yes</v>
          </cell>
        </row>
        <row r="399">
          <cell r="B399" t="str">
            <v>GEP_DIVERSITY_DISABLED_VETERAN_BUSINESS_ENTERPRISE_INDICATOR</v>
          </cell>
          <cell r="C399" t="str">
            <v>nvarchar</v>
          </cell>
          <cell r="D399">
            <v>255</v>
          </cell>
          <cell r="F399" t="str">
            <v>GEP Diversity Disabled Veteran Business Enterprise Indicator</v>
          </cell>
          <cell r="G399" t="str">
            <v>GEP - Diversity</v>
          </cell>
          <cell r="I399" t="str">
            <v>Yes</v>
          </cell>
          <cell r="K399" t="str">
            <v>yes</v>
          </cell>
          <cell r="L399" t="str">
            <v>yes</v>
          </cell>
        </row>
        <row r="400">
          <cell r="B400" t="str">
            <v>GEP_DIVERSITY_DISABLED_OWNED_BUSINESS_INDICATOR</v>
          </cell>
          <cell r="C400" t="str">
            <v>nvarchar</v>
          </cell>
          <cell r="D400">
            <v>255</v>
          </cell>
          <cell r="F400" t="str">
            <v>GEP Diversity Disabled Owned Business Indicator</v>
          </cell>
          <cell r="G400" t="str">
            <v>GEP - Diversity</v>
          </cell>
          <cell r="I400" t="str">
            <v>Yes</v>
          </cell>
          <cell r="K400" t="str">
            <v>yes</v>
          </cell>
          <cell r="L400" t="str">
            <v>yes</v>
          </cell>
        </row>
        <row r="401">
          <cell r="B401" t="str">
            <v>GEP_DIVERSITY_DISADVANTAGED_BUSINESS_ENTERPRISE_INDICATOR</v>
          </cell>
          <cell r="C401" t="str">
            <v>nvarchar</v>
          </cell>
          <cell r="D401">
            <v>255</v>
          </cell>
          <cell r="F401" t="str">
            <v>GEP Diversity Disadvantaged Business Enterprise Indicator</v>
          </cell>
          <cell r="G401" t="str">
            <v>GEP - Diversity</v>
          </cell>
          <cell r="I401" t="str">
            <v>Yes</v>
          </cell>
          <cell r="K401" t="str">
            <v>yes</v>
          </cell>
          <cell r="L401" t="str">
            <v>yes</v>
          </cell>
        </row>
        <row r="402">
          <cell r="B402" t="str">
            <v>GEP_DIVERSITY_DISADVANTAGED_VETERAN_ENTERPRISE_INDICATOR</v>
          </cell>
          <cell r="C402" t="str">
            <v>nvarchar</v>
          </cell>
          <cell r="D402">
            <v>255</v>
          </cell>
          <cell r="F402" t="str">
            <v>GEP Diversity Disadvantaged Veteran Enterprise Indicator</v>
          </cell>
          <cell r="G402" t="str">
            <v>GEP - Diversity</v>
          </cell>
          <cell r="I402" t="str">
            <v>Yes</v>
          </cell>
          <cell r="K402" t="str">
            <v>yes</v>
          </cell>
          <cell r="L402" t="str">
            <v>yes</v>
          </cell>
        </row>
        <row r="403">
          <cell r="B403" t="str">
            <v>GEP_DIVERSITY_HUB_ZONE_CERTIFIED_BUSINESS_INDICATOR</v>
          </cell>
          <cell r="C403" t="str">
            <v>nvarchar</v>
          </cell>
          <cell r="D403">
            <v>255</v>
          </cell>
          <cell r="F403" t="str">
            <v>GEP Diversity Hub Zone Certified Business Indicator</v>
          </cell>
          <cell r="G403" t="str">
            <v>GEP - Diversity</v>
          </cell>
          <cell r="I403" t="str">
            <v>Yes</v>
          </cell>
          <cell r="K403" t="str">
            <v>yes</v>
          </cell>
          <cell r="L403" t="str">
            <v>yes</v>
          </cell>
        </row>
        <row r="404">
          <cell r="B404" t="str">
            <v>GEP_DIVERSITY_LABOR_SURPLUS_AREA_INDICATOR</v>
          </cell>
          <cell r="C404" t="str">
            <v>nvarchar</v>
          </cell>
          <cell r="D404">
            <v>255</v>
          </cell>
          <cell r="F404" t="str">
            <v>GEP Diversity Labor Surplus Area Indicator</v>
          </cell>
          <cell r="G404" t="str">
            <v>GEP - Diversity</v>
          </cell>
          <cell r="I404" t="str">
            <v>Yes</v>
          </cell>
          <cell r="K404" t="str">
            <v>yes</v>
          </cell>
          <cell r="L404" t="str">
            <v>yes</v>
          </cell>
        </row>
        <row r="405">
          <cell r="B405" t="str">
            <v>GEP_DIVERSITY_MINORITY_BUSINESS_ENTERPRISE_INDICATOR</v>
          </cell>
          <cell r="C405" t="str">
            <v>nvarchar</v>
          </cell>
          <cell r="D405">
            <v>255</v>
          </cell>
          <cell r="F405" t="str">
            <v>GEP Diversity Minority Business Enterprise Indicator</v>
          </cell>
          <cell r="G405" t="str">
            <v>GEP - Diversity</v>
          </cell>
          <cell r="I405" t="str">
            <v>Yes</v>
          </cell>
          <cell r="K405" t="str">
            <v>yes</v>
          </cell>
          <cell r="L405" t="str">
            <v>yes</v>
          </cell>
        </row>
        <row r="406">
          <cell r="B406" t="str">
            <v>GEP_DIVERSITY_MINORITY_COLLEGE_INDICATOR</v>
          </cell>
          <cell r="C406" t="str">
            <v>nvarchar</v>
          </cell>
          <cell r="D406">
            <v>255</v>
          </cell>
          <cell r="F406" t="str">
            <v>GEP Diversity Minority College Indicator</v>
          </cell>
          <cell r="G406" t="str">
            <v>GEP - Diversity</v>
          </cell>
          <cell r="I406" t="str">
            <v>Yes</v>
          </cell>
          <cell r="K406" t="str">
            <v>yes</v>
          </cell>
          <cell r="L406" t="str">
            <v>yes</v>
          </cell>
        </row>
        <row r="407">
          <cell r="B407" t="str">
            <v>GEP_DIVERSITY_MINORITY_OWNED_INDICATOR</v>
          </cell>
          <cell r="C407" t="str">
            <v>nvarchar</v>
          </cell>
          <cell r="D407">
            <v>255</v>
          </cell>
          <cell r="F407" t="str">
            <v>GEP Diversity Minority Owned Indicator</v>
          </cell>
          <cell r="G407" t="str">
            <v>GEP - Diversity</v>
          </cell>
          <cell r="I407" t="str">
            <v>Yes</v>
          </cell>
          <cell r="K407" t="str">
            <v>yes</v>
          </cell>
          <cell r="L407" t="str">
            <v>yes</v>
          </cell>
        </row>
        <row r="408">
          <cell r="B408" t="str">
            <v>GEP_DIVERSITY_OUT_OF_BUSINESS_INDICATOR</v>
          </cell>
          <cell r="C408" t="str">
            <v>nvarchar</v>
          </cell>
          <cell r="D408">
            <v>255</v>
          </cell>
          <cell r="F408" t="str">
            <v>GEP Diversity Out Of Business Indicator</v>
          </cell>
          <cell r="G408" t="str">
            <v>GEP - Diversity</v>
          </cell>
          <cell r="I408" t="str">
            <v>Yes</v>
          </cell>
          <cell r="K408" t="str">
            <v>yes</v>
          </cell>
          <cell r="L408" t="str">
            <v>yes</v>
          </cell>
        </row>
        <row r="409">
          <cell r="B409" t="str">
            <v>GEP_DIVERSITY_POLITICAL_DISTRICT</v>
          </cell>
          <cell r="C409" t="str">
            <v>nvarchar</v>
          </cell>
          <cell r="D409">
            <v>255</v>
          </cell>
          <cell r="F409" t="str">
            <v>GEP Diversity Political District</v>
          </cell>
          <cell r="G409" t="str">
            <v>GEP - Diversity</v>
          </cell>
          <cell r="I409" t="str">
            <v>Yes</v>
          </cell>
          <cell r="K409" t="str">
            <v>yes</v>
          </cell>
          <cell r="L409" t="str">
            <v>yes</v>
          </cell>
        </row>
        <row r="410">
          <cell r="B410" t="str">
            <v>GEP_DIVERSITY_SERVICE_DISABLED_VETERAN_OWNED_INDICATOR</v>
          </cell>
          <cell r="C410" t="str">
            <v>nvarchar</v>
          </cell>
          <cell r="D410">
            <v>255</v>
          </cell>
          <cell r="F410" t="str">
            <v>GEP Diversity Service Disabled Veteran Owned Indicator</v>
          </cell>
          <cell r="G410" t="str">
            <v>GEP - Diversity</v>
          </cell>
          <cell r="I410" t="str">
            <v>Yes</v>
          </cell>
          <cell r="K410" t="str">
            <v>yes</v>
          </cell>
          <cell r="L410" t="str">
            <v>yes</v>
          </cell>
        </row>
        <row r="411">
          <cell r="B411" t="str">
            <v>GEP_DIVERSITY_SMALL_BUSINESS_INDICATOR</v>
          </cell>
          <cell r="C411" t="str">
            <v>nvarchar</v>
          </cell>
          <cell r="D411">
            <v>255</v>
          </cell>
          <cell r="F411" t="str">
            <v>GEP Diversity Small Business Indicator</v>
          </cell>
          <cell r="G411" t="str">
            <v>GEP - Diversity</v>
          </cell>
          <cell r="I411" t="str">
            <v>Yes</v>
          </cell>
          <cell r="K411" t="str">
            <v>yes</v>
          </cell>
          <cell r="L411" t="str">
            <v>yes</v>
          </cell>
        </row>
        <row r="412">
          <cell r="B412" t="str">
            <v>GEP_DIVERSITY_SMALL_DISADVANTAGED_BUSINESS_INDICATOR</v>
          </cell>
          <cell r="C412" t="str">
            <v>nvarchar</v>
          </cell>
          <cell r="D412">
            <v>255</v>
          </cell>
          <cell r="F412" t="str">
            <v>GEP Diversity Small Disadvantaged Business Indicator</v>
          </cell>
          <cell r="G412" t="str">
            <v>GEP - Diversity</v>
          </cell>
          <cell r="I412" t="str">
            <v>Yes</v>
          </cell>
          <cell r="K412" t="str">
            <v>yes</v>
          </cell>
          <cell r="L412" t="str">
            <v>yes</v>
          </cell>
        </row>
        <row r="413">
          <cell r="B413" t="str">
            <v>GEP_DIVERSITY_VETERAN_BUSINESS_ENTERPRISE_INDICATOR</v>
          </cell>
          <cell r="C413" t="str">
            <v>nvarchar</v>
          </cell>
          <cell r="D413">
            <v>255</v>
          </cell>
          <cell r="F413" t="str">
            <v>GEP Diversity Veteran Business Enterprise Indicator</v>
          </cell>
          <cell r="G413" t="str">
            <v>GEP - Diversity</v>
          </cell>
          <cell r="I413" t="str">
            <v>Yes</v>
          </cell>
          <cell r="K413" t="str">
            <v>yes</v>
          </cell>
          <cell r="L413" t="str">
            <v>yes</v>
          </cell>
        </row>
        <row r="414">
          <cell r="B414" t="str">
            <v>GEP_DIVERSITY_VETERAN_OWNED_INDICATOR</v>
          </cell>
          <cell r="C414" t="str">
            <v>nvarchar</v>
          </cell>
          <cell r="D414">
            <v>255</v>
          </cell>
          <cell r="F414" t="str">
            <v>GEP Diversity Veteran Owned Indicator</v>
          </cell>
          <cell r="G414" t="str">
            <v>GEP - Diversity</v>
          </cell>
          <cell r="I414" t="str">
            <v>Yes</v>
          </cell>
          <cell r="K414" t="str">
            <v>yes</v>
          </cell>
          <cell r="L414" t="str">
            <v>yes</v>
          </cell>
        </row>
        <row r="415">
          <cell r="B415" t="str">
            <v>GEP_DIVERSITY_VIETNAM_VETERAN_OWNED_INDICATOR</v>
          </cell>
          <cell r="C415" t="str">
            <v>nvarchar</v>
          </cell>
          <cell r="D415">
            <v>255</v>
          </cell>
          <cell r="F415" t="str">
            <v>GEP Diversity Vietnam Veteran Owned Indicator</v>
          </cell>
          <cell r="G415" t="str">
            <v>GEP - Diversity</v>
          </cell>
          <cell r="I415" t="str">
            <v>Yes</v>
          </cell>
          <cell r="K415" t="str">
            <v>yes</v>
          </cell>
          <cell r="L415" t="str">
            <v>yes</v>
          </cell>
        </row>
        <row r="416">
          <cell r="B416" t="str">
            <v>GEP_DIVERSITY_OTHER_VETERAN_OWNED_INDICATOR</v>
          </cell>
          <cell r="C416" t="str">
            <v>nvarchar</v>
          </cell>
          <cell r="D416">
            <v>255</v>
          </cell>
          <cell r="F416" t="str">
            <v>GEP Diversity Other Veteran Owned Indicator</v>
          </cell>
          <cell r="G416" t="str">
            <v>GEP - Diversity</v>
          </cell>
          <cell r="I416" t="str">
            <v>Yes</v>
          </cell>
          <cell r="K416" t="str">
            <v>yes</v>
          </cell>
          <cell r="L416" t="str">
            <v>yes</v>
          </cell>
        </row>
        <row r="417">
          <cell r="B417" t="str">
            <v>GEP_DIVERSITY_WOMAN_OWNED_BUSINESS_ENTERPRISE_INDICATOR</v>
          </cell>
          <cell r="C417" t="str">
            <v>nvarchar</v>
          </cell>
          <cell r="D417">
            <v>255</v>
          </cell>
          <cell r="F417" t="str">
            <v>GEP Diversity Woman Owned Business Enterprise Indicator</v>
          </cell>
          <cell r="G417" t="str">
            <v>GEP - Diversity</v>
          </cell>
          <cell r="I417" t="str">
            <v>Yes</v>
          </cell>
          <cell r="K417" t="str">
            <v>yes</v>
          </cell>
          <cell r="L417" t="str">
            <v>yes</v>
          </cell>
        </row>
        <row r="418">
          <cell r="B418" t="str">
            <v>GEP_DIVERSITY_WOMAN_OWNED_INDICATOR</v>
          </cell>
          <cell r="C418" t="str">
            <v>nvarchar</v>
          </cell>
          <cell r="D418">
            <v>255</v>
          </cell>
          <cell r="F418" t="str">
            <v>GEP Diversity Woman Owned Indicator</v>
          </cell>
          <cell r="G418" t="str">
            <v>GEP - Diversity</v>
          </cell>
          <cell r="I418" t="str">
            <v>Yes</v>
          </cell>
          <cell r="K418" t="str">
            <v>yes</v>
          </cell>
          <cell r="L418" t="str">
            <v>yes</v>
          </cell>
        </row>
        <row r="419">
          <cell r="B419" t="str">
            <v>GEP_DIVERSITY_AFRICAN_AMERICAN_OWNED_INDICATOR</v>
          </cell>
          <cell r="C419" t="str">
            <v>nvarchar</v>
          </cell>
          <cell r="D419">
            <v>255</v>
          </cell>
          <cell r="F419" t="str">
            <v>GEP Diversity African American Owned Indicator</v>
          </cell>
          <cell r="G419" t="str">
            <v>GEP - Diversity</v>
          </cell>
          <cell r="I419" t="str">
            <v>Yes</v>
          </cell>
          <cell r="K419" t="str">
            <v>yes</v>
          </cell>
          <cell r="L419" t="str">
            <v>yes</v>
          </cell>
        </row>
        <row r="420">
          <cell r="B420" t="str">
            <v>GEP_DIVERSITY_ASIAN_PACIFIC_AMERICAN_OWNED_INDICATOR</v>
          </cell>
          <cell r="C420" t="str">
            <v>nvarchar</v>
          </cell>
          <cell r="D420">
            <v>255</v>
          </cell>
          <cell r="F420" t="str">
            <v>GEP Diversity Asian Pacific American Owned Indicator</v>
          </cell>
          <cell r="G420" t="str">
            <v>GEP - Diversity</v>
          </cell>
          <cell r="I420" t="str">
            <v>Yes</v>
          </cell>
          <cell r="K420" t="str">
            <v>yes</v>
          </cell>
          <cell r="L420" t="str">
            <v>yes</v>
          </cell>
        </row>
        <row r="421">
          <cell r="B421" t="str">
            <v>GEP_DIVERSITY_HISPANIC_AMERICAN_OWNED_INDICATOR</v>
          </cell>
          <cell r="C421" t="str">
            <v>nvarchar</v>
          </cell>
          <cell r="D421">
            <v>255</v>
          </cell>
          <cell r="F421" t="str">
            <v>GEP Diversity Hispanic American Owned Indicator</v>
          </cell>
          <cell r="G421" t="str">
            <v>GEP - Diversity</v>
          </cell>
          <cell r="I421" t="str">
            <v>Yes</v>
          </cell>
          <cell r="K421" t="str">
            <v>yes</v>
          </cell>
          <cell r="L421" t="str">
            <v>yes</v>
          </cell>
        </row>
        <row r="422">
          <cell r="B422" t="str">
            <v>GEP_DIVERSITY_NATIVE_AMERICAN_OWNED_INDICATOR</v>
          </cell>
          <cell r="C422" t="str">
            <v>nvarchar</v>
          </cell>
          <cell r="D422">
            <v>255</v>
          </cell>
          <cell r="F422" t="str">
            <v>GEP Diversity Native American Owned Indicator</v>
          </cell>
          <cell r="G422" t="str">
            <v>GEP - Diversity</v>
          </cell>
          <cell r="I422" t="str">
            <v>Yes</v>
          </cell>
          <cell r="K422" t="str">
            <v>yes</v>
          </cell>
          <cell r="L422" t="str">
            <v>yes</v>
          </cell>
        </row>
        <row r="423">
          <cell r="B423" t="str">
            <v>GEP_DIVERSITY_SUBCONTINENT_ASIAN_AMERICAN_OWNED_INDICATOR</v>
          </cell>
          <cell r="C423" t="str">
            <v>nvarchar</v>
          </cell>
          <cell r="D423">
            <v>255</v>
          </cell>
          <cell r="F423" t="str">
            <v>GEP Diversity Subcontinent Asian American Owned Indicator</v>
          </cell>
          <cell r="G423" t="str">
            <v>GEP - Diversity</v>
          </cell>
          <cell r="I423" t="str">
            <v>Yes</v>
          </cell>
          <cell r="K423" t="str">
            <v>yes</v>
          </cell>
          <cell r="L423" t="str">
            <v>yes</v>
          </cell>
        </row>
        <row r="424">
          <cell r="B424" t="str">
            <v>GEP_OTHER_DIVERSITY</v>
          </cell>
          <cell r="C424" t="str">
            <v>nvarchar</v>
          </cell>
          <cell r="D424">
            <v>255</v>
          </cell>
          <cell r="F424" t="str">
            <v>Gep Diversity Other</v>
          </cell>
          <cell r="G424" t="str">
            <v>GEP - Diversity</v>
          </cell>
          <cell r="I424" t="str">
            <v>Yes</v>
          </cell>
          <cell r="K424" t="str">
            <v>yes</v>
          </cell>
          <cell r="L424" t="str">
            <v>yes</v>
          </cell>
        </row>
        <row r="425">
          <cell r="B425" t="str">
            <v>SOURCEFILENAME</v>
          </cell>
          <cell r="C425" t="str">
            <v>nvarchar</v>
          </cell>
          <cell r="D425">
            <v>1000</v>
          </cell>
          <cell r="F425" t="str">
            <v>Source File Name</v>
          </cell>
          <cell r="G425" t="str">
            <v>GEP - Admin - ID</v>
          </cell>
          <cell r="H425" t="str">
            <v>Includes FTP Folder Path, New Tool logic will maintian folder names maintained within Pickup folder</v>
          </cell>
          <cell r="I425" t="str">
            <v>No</v>
          </cell>
          <cell r="K425" t="str">
            <v>no</v>
          </cell>
          <cell r="L425" t="str">
            <v>yes  (selected by default, user should not unselect)</v>
          </cell>
        </row>
        <row r="426">
          <cell r="B426" t="str">
            <v>GEP_YEAR</v>
          </cell>
          <cell r="C426" t="str">
            <v>int</v>
          </cell>
          <cell r="F426" t="str">
            <v>GEP Calendar Year</v>
          </cell>
          <cell r="G426" t="str">
            <v>GEP - Period</v>
          </cell>
          <cell r="I426" t="str">
            <v>No</v>
          </cell>
          <cell r="K426" t="str">
            <v>yes</v>
          </cell>
          <cell r="L426" t="str">
            <v>yes  (selected by default, user should not unselect)</v>
          </cell>
        </row>
        <row r="427">
          <cell r="B427" t="str">
            <v>GEP_QTR</v>
          </cell>
          <cell r="C427" t="str">
            <v>nvarchar</v>
          </cell>
          <cell r="D427">
            <v>20</v>
          </cell>
          <cell r="F427" t="str">
            <v>GEP Calendar Quarter</v>
          </cell>
          <cell r="G427" t="str">
            <v>GEP - Period</v>
          </cell>
          <cell r="I427" t="str">
            <v>No</v>
          </cell>
          <cell r="K427" t="str">
            <v>yes</v>
          </cell>
          <cell r="L427" t="str">
            <v>yes  (selected by default, user should not unselect)</v>
          </cell>
        </row>
        <row r="428">
          <cell r="B428" t="str">
            <v>GEP_MONTH</v>
          </cell>
          <cell r="C428" t="str">
            <v>nvarchar</v>
          </cell>
          <cell r="D428">
            <v>255</v>
          </cell>
          <cell r="F428" t="str">
            <v>GEP Calendar Month</v>
          </cell>
          <cell r="G428" t="str">
            <v>GEP - Period</v>
          </cell>
          <cell r="I428" t="str">
            <v>No</v>
          </cell>
          <cell r="K428" t="str">
            <v>yes</v>
          </cell>
          <cell r="L428" t="str">
            <v>yes  (selected by default, user should not unselect)</v>
          </cell>
        </row>
        <row r="429">
          <cell r="B429" t="str">
            <v>GEP_FISCAL_ID</v>
          </cell>
          <cell r="C429" t="str">
            <v>nvarchar</v>
          </cell>
          <cell r="D429">
            <v>255</v>
          </cell>
          <cell r="F429" t="str">
            <v>GEP Fiscal Period ID</v>
          </cell>
          <cell r="G429" t="str">
            <v>GEP - Period</v>
          </cell>
          <cell r="H429" t="str">
            <v>P1, P2</v>
          </cell>
          <cell r="I429" t="str">
            <v>Yes</v>
          </cell>
          <cell r="K429" t="str">
            <v>yes</v>
          </cell>
          <cell r="L429" t="str">
            <v>yes</v>
          </cell>
        </row>
        <row r="430">
          <cell r="B430" t="str">
            <v>GEP_FISCAL_YEAR</v>
          </cell>
          <cell r="C430" t="str">
            <v>nvarchar</v>
          </cell>
          <cell r="D430">
            <v>255</v>
          </cell>
          <cell r="F430" t="str">
            <v>GEP Fiscal Year</v>
          </cell>
          <cell r="G430" t="str">
            <v>GEP - Period</v>
          </cell>
          <cell r="I430" t="str">
            <v>No</v>
          </cell>
          <cell r="J430" t="str">
            <v>S</v>
          </cell>
          <cell r="K430" t="str">
            <v>yes</v>
          </cell>
          <cell r="L430" t="str">
            <v>yes  (selected by default, user should not unselect)</v>
          </cell>
        </row>
        <row r="431">
          <cell r="B431" t="str">
            <v>GEP_FISCAL_QTR</v>
          </cell>
          <cell r="C431" t="str">
            <v>nvarchar</v>
          </cell>
          <cell r="D431">
            <v>20</v>
          </cell>
          <cell r="F431" t="str">
            <v>GEP Fiscal Quarter</v>
          </cell>
          <cell r="G431" t="str">
            <v>GEP - Period</v>
          </cell>
          <cell r="I431" t="str">
            <v>No</v>
          </cell>
          <cell r="J431" t="str">
            <v>S</v>
          </cell>
          <cell r="K431" t="str">
            <v>yes</v>
          </cell>
          <cell r="L431" t="str">
            <v>yes  (selected by default, user should not unselect)</v>
          </cell>
        </row>
        <row r="432">
          <cell r="B432" t="str">
            <v>GEP_FISCAL_MONTH</v>
          </cell>
          <cell r="C432" t="str">
            <v>nvarchar</v>
          </cell>
          <cell r="D432">
            <v>255</v>
          </cell>
          <cell r="F432" t="str">
            <v>GEP Fiscal Month</v>
          </cell>
          <cell r="G432" t="str">
            <v>GEP - Period</v>
          </cell>
          <cell r="I432" t="str">
            <v>No</v>
          </cell>
          <cell r="J432" t="str">
            <v>S</v>
          </cell>
          <cell r="K432" t="str">
            <v>yes</v>
          </cell>
          <cell r="L432" t="str">
            <v>yes  (selected by default, user should not unselect)</v>
          </cell>
        </row>
        <row r="433">
          <cell r="B433" t="str">
            <v>CARD_HOLDER_ID</v>
          </cell>
          <cell r="C433" t="str">
            <v>nvarchar</v>
          </cell>
          <cell r="D433">
            <v>255</v>
          </cell>
          <cell r="F433" t="str">
            <v>Card holder ID</v>
          </cell>
          <cell r="G433" t="str">
            <v>ERP - Corp Card</v>
          </cell>
          <cell r="I433" t="str">
            <v>No</v>
          </cell>
          <cell r="K433" t="str">
            <v>yes</v>
          </cell>
          <cell r="L433" t="str">
            <v>yes</v>
          </cell>
        </row>
        <row r="434">
          <cell r="B434" t="str">
            <v>CARD_HOLDER_NAME</v>
          </cell>
          <cell r="C434" t="str">
            <v>nvarchar</v>
          </cell>
          <cell r="D434">
            <v>255</v>
          </cell>
          <cell r="F434" t="str">
            <v>Card holder Name</v>
          </cell>
          <cell r="G434" t="str">
            <v>ERP - Corp Card</v>
          </cell>
          <cell r="I434" t="str">
            <v>No</v>
          </cell>
          <cell r="K434" t="str">
            <v>yes</v>
          </cell>
          <cell r="L434" t="str">
            <v>yes</v>
          </cell>
        </row>
        <row r="435">
          <cell r="B435" t="str">
            <v>MERCHANT_CATEGORY_CODE</v>
          </cell>
          <cell r="C435" t="str">
            <v>nvarchar</v>
          </cell>
          <cell r="D435">
            <v>255</v>
          </cell>
          <cell r="F435" t="str">
            <v>Merchant Category Code</v>
          </cell>
          <cell r="G435" t="str">
            <v>ERP - Corp Card</v>
          </cell>
          <cell r="I435" t="str">
            <v>No</v>
          </cell>
          <cell r="K435" t="str">
            <v>yes</v>
          </cell>
          <cell r="L435" t="str">
            <v>yes</v>
          </cell>
        </row>
        <row r="436">
          <cell r="B436" t="str">
            <v>MERCHANT_CATEGORY_CODE_TITLE</v>
          </cell>
          <cell r="C436" t="str">
            <v>nvarchar</v>
          </cell>
          <cell r="D436">
            <v>255</v>
          </cell>
          <cell r="F436" t="str">
            <v>Merchant Category Code Title</v>
          </cell>
          <cell r="G436" t="str">
            <v>ERP - Corp Card</v>
          </cell>
          <cell r="I436" t="str">
            <v>No</v>
          </cell>
          <cell r="J436" t="str">
            <v>S</v>
          </cell>
          <cell r="K436" t="str">
            <v>yes</v>
          </cell>
          <cell r="L436" t="str">
            <v>yes</v>
          </cell>
        </row>
        <row r="437">
          <cell r="B437" t="str">
            <v>MERCHANT_CATEGORY_GROUP_CODE</v>
          </cell>
          <cell r="C437" t="str">
            <v>nvarchar</v>
          </cell>
          <cell r="D437">
            <v>255</v>
          </cell>
          <cell r="F437" t="str">
            <v>Merchant Category Group Code</v>
          </cell>
          <cell r="G437" t="str">
            <v>ERP - Corp Card</v>
          </cell>
          <cell r="I437" t="str">
            <v>No</v>
          </cell>
          <cell r="K437" t="str">
            <v>yes</v>
          </cell>
          <cell r="L437" t="str">
            <v>yes</v>
          </cell>
        </row>
        <row r="438">
          <cell r="B438" t="str">
            <v>MERCHANT_CATEGORY_GROUP_TITLE</v>
          </cell>
          <cell r="C438" t="str">
            <v>nvarchar</v>
          </cell>
          <cell r="D438">
            <v>255</v>
          </cell>
          <cell r="F438" t="str">
            <v>Merchant Category Group Title</v>
          </cell>
          <cell r="G438" t="str">
            <v>ERP - Corp Card</v>
          </cell>
          <cell r="I438" t="str">
            <v>No</v>
          </cell>
          <cell r="K438" t="str">
            <v>yes</v>
          </cell>
          <cell r="L438" t="str">
            <v>yes</v>
          </cell>
        </row>
        <row r="439">
          <cell r="B439" t="str">
            <v>EXPENSE_TYPE</v>
          </cell>
          <cell r="C439" t="str">
            <v>nvarchar</v>
          </cell>
          <cell r="D439">
            <v>255</v>
          </cell>
          <cell r="F439" t="str">
            <v>Expense Type</v>
          </cell>
          <cell r="G439" t="str">
            <v>ERP - Corp Card</v>
          </cell>
          <cell r="I439" t="str">
            <v>No</v>
          </cell>
          <cell r="J439" t="str">
            <v>S</v>
          </cell>
          <cell r="K439" t="str">
            <v>yes</v>
          </cell>
          <cell r="L439" t="str">
            <v>yes</v>
          </cell>
        </row>
        <row r="440">
          <cell r="B440" t="str">
            <v>SIC_CODE</v>
          </cell>
          <cell r="C440" t="str">
            <v>nvarchar</v>
          </cell>
          <cell r="D440">
            <v>255</v>
          </cell>
          <cell r="F440" t="str">
            <v>SIC Code</v>
          </cell>
          <cell r="G440" t="str">
            <v>ERP - Corp Card</v>
          </cell>
          <cell r="I440" t="str">
            <v>No</v>
          </cell>
          <cell r="K440" t="str">
            <v>yes</v>
          </cell>
          <cell r="L440" t="str">
            <v>yes</v>
          </cell>
        </row>
        <row r="441">
          <cell r="B441" t="str">
            <v>SIC_TITLE</v>
          </cell>
          <cell r="C441" t="str">
            <v>nvarchar</v>
          </cell>
          <cell r="D441">
            <v>255</v>
          </cell>
          <cell r="F441" t="str">
            <v>SIC Title</v>
          </cell>
          <cell r="G441" t="str">
            <v>ERP - Corp Card</v>
          </cell>
          <cell r="I441" t="str">
            <v>No</v>
          </cell>
          <cell r="K441" t="str">
            <v>yes</v>
          </cell>
          <cell r="L441" t="str">
            <v>yes</v>
          </cell>
        </row>
        <row r="442">
          <cell r="B442" t="str">
            <v>NAICS_CODE</v>
          </cell>
          <cell r="C442" t="str">
            <v>nvarchar</v>
          </cell>
          <cell r="D442">
            <v>255</v>
          </cell>
          <cell r="F442" t="str">
            <v>NAICS Code</v>
          </cell>
          <cell r="G442" t="str">
            <v>ERP - Corp Card</v>
          </cell>
          <cell r="I442" t="str">
            <v>No</v>
          </cell>
          <cell r="K442" t="str">
            <v>yes</v>
          </cell>
          <cell r="L442" t="str">
            <v>yes</v>
          </cell>
        </row>
        <row r="443">
          <cell r="B443" t="str">
            <v>NAICS_TITLE</v>
          </cell>
          <cell r="C443" t="str">
            <v>nvarchar</v>
          </cell>
          <cell r="D443">
            <v>255</v>
          </cell>
          <cell r="F443" t="str">
            <v>NAICS Title</v>
          </cell>
          <cell r="G443" t="str">
            <v>ERP - Corp Card</v>
          </cell>
          <cell r="I443" t="str">
            <v>No</v>
          </cell>
          <cell r="K443" t="str">
            <v>yes</v>
          </cell>
          <cell r="L443" t="str">
            <v>yes</v>
          </cell>
        </row>
        <row r="444">
          <cell r="B444" t="str">
            <v>PROJECT_CODE</v>
          </cell>
          <cell r="C444" t="str">
            <v>nvarchar</v>
          </cell>
          <cell r="D444">
            <v>255</v>
          </cell>
          <cell r="F444" t="str">
            <v>Project Code</v>
          </cell>
          <cell r="G444" t="str">
            <v>ERP - Miscellaneous</v>
          </cell>
          <cell r="I444" t="str">
            <v>No</v>
          </cell>
          <cell r="K444" t="str">
            <v>yes</v>
          </cell>
          <cell r="L444" t="str">
            <v>yes</v>
          </cell>
        </row>
        <row r="445">
          <cell r="B445" t="str">
            <v>PROJECT_NAME</v>
          </cell>
          <cell r="C445" t="str">
            <v>nvarchar</v>
          </cell>
          <cell r="D445">
            <v>255</v>
          </cell>
          <cell r="F445" t="str">
            <v>Project Name</v>
          </cell>
          <cell r="G445" t="str">
            <v>ERP - Miscellaneous</v>
          </cell>
          <cell r="I445" t="str">
            <v>No</v>
          </cell>
          <cell r="K445" t="str">
            <v>yes</v>
          </cell>
          <cell r="L445" t="str">
            <v>yes</v>
          </cell>
        </row>
        <row r="446">
          <cell r="B446" t="str">
            <v>PROJECT_DESC</v>
          </cell>
          <cell r="C446" t="str">
            <v>nvarchar</v>
          </cell>
          <cell r="D446">
            <v>255</v>
          </cell>
          <cell r="F446" t="str">
            <v>Project Description</v>
          </cell>
          <cell r="G446" t="str">
            <v>ERP - Miscellaneous</v>
          </cell>
          <cell r="I446" t="str">
            <v>No</v>
          </cell>
          <cell r="K446" t="str">
            <v>yes</v>
          </cell>
          <cell r="L446" t="str">
            <v>yes</v>
          </cell>
        </row>
        <row r="447">
          <cell r="B447" t="str">
            <v>WORK_ORDER_NUMBER</v>
          </cell>
          <cell r="C447" t="str">
            <v>nvarchar</v>
          </cell>
          <cell r="D447">
            <v>255</v>
          </cell>
          <cell r="F447" t="str">
            <v>Work Order Number</v>
          </cell>
          <cell r="G447" t="str">
            <v>ERP - Miscellaneous</v>
          </cell>
          <cell r="I447" t="str">
            <v>No</v>
          </cell>
          <cell r="K447" t="str">
            <v>yes</v>
          </cell>
          <cell r="L447" t="str">
            <v>yes</v>
          </cell>
        </row>
        <row r="448">
          <cell r="B448" t="str">
            <v>WORK_ORDER_DESC</v>
          </cell>
          <cell r="C448" t="str">
            <v>nvarchar</v>
          </cell>
          <cell r="D448">
            <v>255</v>
          </cell>
          <cell r="F448" t="str">
            <v>Work Order Description</v>
          </cell>
          <cell r="G448" t="str">
            <v>ERP - Miscellaneous</v>
          </cell>
          <cell r="I448" t="str">
            <v>No</v>
          </cell>
          <cell r="K448" t="str">
            <v>yes</v>
          </cell>
          <cell r="L448" t="str">
            <v>yes</v>
          </cell>
        </row>
        <row r="449">
          <cell r="B449" t="str">
            <v>WBS_CODE</v>
          </cell>
          <cell r="C449" t="str">
            <v>nvarchar</v>
          </cell>
          <cell r="D449">
            <v>255</v>
          </cell>
          <cell r="F449" t="str">
            <v>WBS Code</v>
          </cell>
          <cell r="G449" t="str">
            <v>ERP - Miscellaneous</v>
          </cell>
          <cell r="I449" t="str">
            <v>No</v>
          </cell>
          <cell r="K449" t="str">
            <v>yes</v>
          </cell>
          <cell r="L449" t="str">
            <v>yes</v>
          </cell>
        </row>
        <row r="450">
          <cell r="B450" t="str">
            <v>WBS_DESC</v>
          </cell>
          <cell r="C450" t="str">
            <v>nvarchar</v>
          </cell>
          <cell r="D450">
            <v>255</v>
          </cell>
          <cell r="F450" t="str">
            <v>WBS Description</v>
          </cell>
          <cell r="G450" t="str">
            <v>ERP - Miscellaneous</v>
          </cell>
          <cell r="I450" t="str">
            <v>No</v>
          </cell>
          <cell r="K450" t="str">
            <v>yes</v>
          </cell>
          <cell r="L450" t="str">
            <v>yes</v>
          </cell>
        </row>
        <row r="451">
          <cell r="B451" t="str">
            <v>PRODUCT</v>
          </cell>
          <cell r="C451" t="str">
            <v>nvarchar</v>
          </cell>
          <cell r="D451">
            <v>255</v>
          </cell>
          <cell r="F451" t="str">
            <v>Product</v>
          </cell>
          <cell r="G451" t="str">
            <v>ERP - Miscellaneous</v>
          </cell>
          <cell r="I451" t="str">
            <v>No</v>
          </cell>
          <cell r="K451" t="str">
            <v>yes</v>
          </cell>
          <cell r="L451" t="str">
            <v>yes</v>
          </cell>
        </row>
        <row r="452">
          <cell r="B452" t="str">
            <v>PRODUCT_CATEGORY</v>
          </cell>
          <cell r="C452" t="str">
            <v>nvarchar</v>
          </cell>
          <cell r="D452">
            <v>255</v>
          </cell>
          <cell r="F452" t="str">
            <v>Product Category</v>
          </cell>
          <cell r="G452" t="str">
            <v>ERP - Miscellaneous</v>
          </cell>
          <cell r="I452" t="str">
            <v>No</v>
          </cell>
          <cell r="K452" t="str">
            <v>yes</v>
          </cell>
          <cell r="L452" t="str">
            <v>yes</v>
          </cell>
        </row>
        <row r="453">
          <cell r="B453" t="str">
            <v>GEP_CONSOLIDATION_DESCRIPTION</v>
          </cell>
          <cell r="C453" t="str">
            <v>nvarchar</v>
          </cell>
          <cell r="D453">
            <v>2000</v>
          </cell>
          <cell r="F453" t="str">
            <v>GEP Consolidated Description</v>
          </cell>
          <cell r="G453" t="str">
            <v>GEP - Miscellaneous</v>
          </cell>
          <cell r="I453" t="str">
            <v>Yes</v>
          </cell>
          <cell r="K453" t="str">
            <v>yes</v>
          </cell>
          <cell r="L453" t="str">
            <v>yes</v>
          </cell>
        </row>
        <row r="454">
          <cell r="B454" t="str">
            <v>REQUISITION_SOURCE_SYSTEM</v>
          </cell>
          <cell r="C454" t="str">
            <v>nvarchar</v>
          </cell>
          <cell r="D454">
            <v>255</v>
          </cell>
          <cell r="F454" t="str">
            <v>Requisition Source System</v>
          </cell>
          <cell r="G454" t="str">
            <v>ERP - Requisition</v>
          </cell>
          <cell r="I454" t="str">
            <v>No</v>
          </cell>
          <cell r="K454" t="str">
            <v>yes</v>
          </cell>
          <cell r="L454" t="str">
            <v>yes</v>
          </cell>
        </row>
        <row r="455">
          <cell r="B455" t="str">
            <v>REQUISITION_NUMBER</v>
          </cell>
          <cell r="C455" t="str">
            <v>nvarchar</v>
          </cell>
          <cell r="D455">
            <v>255</v>
          </cell>
          <cell r="F455" t="str">
            <v>Requisition Number</v>
          </cell>
          <cell r="G455" t="str">
            <v>ERP - Requisition</v>
          </cell>
          <cell r="I455" t="str">
            <v>No</v>
          </cell>
          <cell r="K455" t="str">
            <v>yes</v>
          </cell>
          <cell r="L455" t="str">
            <v>yes</v>
          </cell>
        </row>
        <row r="456">
          <cell r="B456" t="str">
            <v>REQUISITION_LINE_NUMBER</v>
          </cell>
          <cell r="C456" t="str">
            <v>nvarchar</v>
          </cell>
          <cell r="D456">
            <v>255</v>
          </cell>
          <cell r="F456" t="str">
            <v>Requisition Line Number</v>
          </cell>
          <cell r="G456" t="str">
            <v>ERP - Requisition</v>
          </cell>
          <cell r="I456" t="str">
            <v>No</v>
          </cell>
          <cell r="K456" t="str">
            <v>yes</v>
          </cell>
          <cell r="L456" t="str">
            <v>yes</v>
          </cell>
        </row>
        <row r="457">
          <cell r="B457" t="str">
            <v>REQUISITION_SUPPLIER_NUMBER</v>
          </cell>
          <cell r="C457" t="str">
            <v>nvarchar</v>
          </cell>
          <cell r="D457">
            <v>255</v>
          </cell>
          <cell r="F457" t="str">
            <v>Requisition Supplier Number</v>
          </cell>
          <cell r="G457" t="str">
            <v>ERP - Requisition</v>
          </cell>
          <cell r="I457" t="str">
            <v>No</v>
          </cell>
          <cell r="K457" t="str">
            <v>yes</v>
          </cell>
          <cell r="L457" t="str">
            <v>yes</v>
          </cell>
        </row>
        <row r="458">
          <cell r="B458" t="str">
            <v>REQUISITION_SUPPLIER_NAME</v>
          </cell>
          <cell r="C458" t="str">
            <v>nvarchar</v>
          </cell>
          <cell r="D458">
            <v>255</v>
          </cell>
          <cell r="F458" t="str">
            <v>Requisition Supplier Name</v>
          </cell>
          <cell r="G458" t="str">
            <v>ERP - Requisition</v>
          </cell>
          <cell r="I458" t="str">
            <v>No</v>
          </cell>
          <cell r="K458" t="str">
            <v>yes</v>
          </cell>
          <cell r="L458" t="str">
            <v>yes</v>
          </cell>
        </row>
        <row r="459">
          <cell r="B459" t="str">
            <v>REQUISITION_CREATION_DATE</v>
          </cell>
          <cell r="C459" t="str">
            <v>date</v>
          </cell>
          <cell r="F459" t="str">
            <v>Requisition Creation Date</v>
          </cell>
          <cell r="G459" t="str">
            <v>ERP - Requisition</v>
          </cell>
          <cell r="I459" t="str">
            <v>No</v>
          </cell>
          <cell r="K459" t="str">
            <v>yes</v>
          </cell>
          <cell r="L459" t="str">
            <v>yes</v>
          </cell>
        </row>
        <row r="460">
          <cell r="B460" t="str">
            <v>REQUISITION_APPROVED_DATE</v>
          </cell>
          <cell r="C460" t="str">
            <v>date</v>
          </cell>
          <cell r="F460" t="str">
            <v>Requisition Approved Date</v>
          </cell>
          <cell r="G460" t="str">
            <v>ERP - Requisition</v>
          </cell>
          <cell r="I460" t="str">
            <v>No</v>
          </cell>
          <cell r="K460" t="str">
            <v>yes</v>
          </cell>
          <cell r="L460" t="str">
            <v>yes</v>
          </cell>
        </row>
        <row r="461">
          <cell r="B461" t="str">
            <v>REQUISITION_OWNER</v>
          </cell>
          <cell r="C461" t="str">
            <v>nvarchar</v>
          </cell>
          <cell r="D461">
            <v>255</v>
          </cell>
          <cell r="F461" t="str">
            <v>Requisition Owner</v>
          </cell>
          <cell r="G461" t="str">
            <v>ERP - Requisition</v>
          </cell>
          <cell r="I461" t="str">
            <v>No</v>
          </cell>
          <cell r="K461" t="str">
            <v>yes</v>
          </cell>
          <cell r="L461" t="str">
            <v>yes</v>
          </cell>
        </row>
        <row r="462">
          <cell r="B462" t="str">
            <v>REQUISITION_AMOUNT</v>
          </cell>
          <cell r="C462" t="str">
            <v>float</v>
          </cell>
          <cell r="F462" t="str">
            <v>Requisition Amount</v>
          </cell>
          <cell r="G462" t="str">
            <v>ERP - Requisition</v>
          </cell>
          <cell r="I462" t="str">
            <v>No</v>
          </cell>
          <cell r="K462" t="str">
            <v>yes</v>
          </cell>
          <cell r="L462" t="str">
            <v>yes</v>
          </cell>
        </row>
        <row r="463">
          <cell r="B463" t="str">
            <v>REQUISITION_LINE_DESCRIPTION</v>
          </cell>
          <cell r="C463" t="str">
            <v>nvarchar</v>
          </cell>
          <cell r="D463">
            <v>255</v>
          </cell>
          <cell r="F463" t="str">
            <v>Requisition Line Description</v>
          </cell>
          <cell r="G463" t="str">
            <v>ERP - Requisition</v>
          </cell>
          <cell r="I463" t="str">
            <v>No</v>
          </cell>
          <cell r="K463" t="str">
            <v>yes</v>
          </cell>
          <cell r="L463" t="str">
            <v>yes</v>
          </cell>
        </row>
        <row r="464">
          <cell r="B464" t="str">
            <v>GR_SOURCE_SYSTEM</v>
          </cell>
          <cell r="C464" t="str">
            <v>nvarchar</v>
          </cell>
          <cell r="D464">
            <v>255</v>
          </cell>
          <cell r="F464" t="str">
            <v>Goods Receipt Source System</v>
          </cell>
          <cell r="G464" t="str">
            <v>ERP - Goods Receipt</v>
          </cell>
          <cell r="I464" t="str">
            <v>No</v>
          </cell>
          <cell r="K464" t="str">
            <v>yes</v>
          </cell>
          <cell r="L464" t="str">
            <v>yes</v>
          </cell>
        </row>
        <row r="465">
          <cell r="B465" t="str">
            <v>GR_NUMBER</v>
          </cell>
          <cell r="C465" t="str">
            <v>nvarchar</v>
          </cell>
          <cell r="D465">
            <v>255</v>
          </cell>
          <cell r="F465" t="str">
            <v>Goods Receipt Number</v>
          </cell>
          <cell r="G465" t="str">
            <v>ERP - Goods Receipt</v>
          </cell>
          <cell r="I465" t="str">
            <v>No</v>
          </cell>
          <cell r="K465" t="str">
            <v>yes</v>
          </cell>
          <cell r="L465" t="str">
            <v>yes</v>
          </cell>
        </row>
        <row r="466">
          <cell r="B466" t="str">
            <v>GR_LINE_NUMBER</v>
          </cell>
          <cell r="C466" t="str">
            <v>nvarchar</v>
          </cell>
          <cell r="D466">
            <v>255</v>
          </cell>
          <cell r="F466" t="str">
            <v>Goods Receipt Line Number</v>
          </cell>
          <cell r="G466" t="str">
            <v>ERP - Goods Receipt</v>
          </cell>
          <cell r="I466" t="str">
            <v>No</v>
          </cell>
          <cell r="K466" t="str">
            <v>yes</v>
          </cell>
          <cell r="L466" t="str">
            <v>yes</v>
          </cell>
        </row>
        <row r="467">
          <cell r="B467" t="str">
            <v>GR_SUPPLIER_NUMBER</v>
          </cell>
          <cell r="C467" t="str">
            <v>nvarchar</v>
          </cell>
          <cell r="D467">
            <v>255</v>
          </cell>
          <cell r="F467" t="str">
            <v>Goods Receipt Supplier Number</v>
          </cell>
          <cell r="G467" t="str">
            <v>ERP - Goods Receipt</v>
          </cell>
          <cell r="I467" t="str">
            <v>No</v>
          </cell>
          <cell r="K467" t="str">
            <v>yes</v>
          </cell>
          <cell r="L467" t="str">
            <v>yes</v>
          </cell>
        </row>
        <row r="468">
          <cell r="B468" t="str">
            <v>GR_SUPPLIER_NAME</v>
          </cell>
          <cell r="C468" t="str">
            <v>nvarchar</v>
          </cell>
          <cell r="D468">
            <v>255</v>
          </cell>
          <cell r="F468" t="str">
            <v>Goods Receipt Supplier Name</v>
          </cell>
          <cell r="G468" t="str">
            <v>ERP - Goods Receipt</v>
          </cell>
          <cell r="I468" t="str">
            <v>No</v>
          </cell>
          <cell r="K468" t="str">
            <v>yes</v>
          </cell>
          <cell r="L468" t="str">
            <v>yes</v>
          </cell>
        </row>
        <row r="469">
          <cell r="B469" t="str">
            <v>GR_DATE</v>
          </cell>
          <cell r="C469" t="str">
            <v>date</v>
          </cell>
          <cell r="F469" t="str">
            <v>Goods Receipt Date</v>
          </cell>
          <cell r="G469" t="str">
            <v>ERP - Goods Receipt</v>
          </cell>
          <cell r="I469" t="str">
            <v>No</v>
          </cell>
          <cell r="K469" t="str">
            <v>yes</v>
          </cell>
          <cell r="L469" t="str">
            <v>yes</v>
          </cell>
        </row>
        <row r="470">
          <cell r="B470" t="str">
            <v>GR_LINE_AMOUNT</v>
          </cell>
          <cell r="C470" t="str">
            <v>float</v>
          </cell>
          <cell r="F470" t="str">
            <v>Goods Receipt Line Amount</v>
          </cell>
          <cell r="G470" t="str">
            <v>ERP - Goods Receipt</v>
          </cell>
          <cell r="I470" t="str">
            <v>No</v>
          </cell>
          <cell r="K470" t="str">
            <v>yes</v>
          </cell>
          <cell r="L470" t="str">
            <v>yes</v>
          </cell>
        </row>
        <row r="471">
          <cell r="B471" t="str">
            <v>GR_UNIT_PRICE</v>
          </cell>
          <cell r="C471" t="str">
            <v>float</v>
          </cell>
          <cell r="F471" t="str">
            <v>Goods Receipt Unit Price</v>
          </cell>
          <cell r="G471" t="str">
            <v>ERP - Goods Receipt</v>
          </cell>
          <cell r="I471" t="str">
            <v>No</v>
          </cell>
          <cell r="K471" t="str">
            <v>yes</v>
          </cell>
          <cell r="L471" t="str">
            <v>yes</v>
          </cell>
        </row>
        <row r="472">
          <cell r="B472" t="str">
            <v>GR_QUANTITY</v>
          </cell>
          <cell r="C472" t="str">
            <v>float</v>
          </cell>
          <cell r="F472" t="str">
            <v>Goods Receipt Quantity</v>
          </cell>
          <cell r="G472" t="str">
            <v>ERP - Goods Receipt</v>
          </cell>
          <cell r="I472" t="str">
            <v>No</v>
          </cell>
          <cell r="K472" t="str">
            <v>yes</v>
          </cell>
          <cell r="L472" t="str">
            <v>yes</v>
          </cell>
        </row>
        <row r="473">
          <cell r="B473" t="str">
            <v>GR_UOM</v>
          </cell>
          <cell r="C473" t="str">
            <v>nvarchar</v>
          </cell>
          <cell r="D473">
            <v>255</v>
          </cell>
          <cell r="F473" t="str">
            <v>Goods Receipt UoM</v>
          </cell>
          <cell r="G473" t="str">
            <v>ERP - Goods Receipt</v>
          </cell>
          <cell r="I473" t="str">
            <v>No</v>
          </cell>
          <cell r="K473" t="str">
            <v>yes</v>
          </cell>
          <cell r="L473" t="str">
            <v>yes</v>
          </cell>
        </row>
        <row r="474">
          <cell r="B474" t="str">
            <v>IMPORTEXPORTUID1</v>
          </cell>
          <cell r="C474" t="str">
            <v>int</v>
          </cell>
          <cell r="G474" t="str">
            <v>GEP - System</v>
          </cell>
          <cell r="H474" t="str">
            <v>System Internal field</v>
          </cell>
          <cell r="I474" t="str">
            <v>No</v>
          </cell>
          <cell r="K474" t="str">
            <v>yes (modification allowed in ADB)</v>
          </cell>
          <cell r="L474" t="str">
            <v>no</v>
          </cell>
        </row>
        <row r="475">
          <cell r="B475" t="str">
            <v>IMPORTEXPORTUID2</v>
          </cell>
          <cell r="C475" t="str">
            <v>int</v>
          </cell>
          <cell r="G475" t="str">
            <v>GEP - System</v>
          </cell>
          <cell r="H475" t="str">
            <v>System Internal field</v>
          </cell>
          <cell r="I475" t="str">
            <v>No</v>
          </cell>
          <cell r="K475" t="str">
            <v>yes (modification allowed in ADB)</v>
          </cell>
          <cell r="L475" t="str">
            <v>no</v>
          </cell>
        </row>
        <row r="476">
          <cell r="B476" t="str">
            <v>IMPORTEXPORTUID3</v>
          </cell>
          <cell r="C476" t="str">
            <v>int</v>
          </cell>
          <cell r="G476" t="str">
            <v>GEP - System</v>
          </cell>
          <cell r="H476" t="str">
            <v>System Internal field</v>
          </cell>
          <cell r="I476" t="str">
            <v>No</v>
          </cell>
          <cell r="K476" t="str">
            <v>yes (modification allowed in ADB)</v>
          </cell>
          <cell r="L476" t="str">
            <v>no</v>
          </cell>
        </row>
        <row r="477">
          <cell r="B477" t="str">
            <v>IMPORTEXPORTUID4</v>
          </cell>
          <cell r="C477" t="str">
            <v>int</v>
          </cell>
          <cell r="G477" t="str">
            <v>GEP - System</v>
          </cell>
          <cell r="H477" t="str">
            <v>System Internal field</v>
          </cell>
          <cell r="I477" t="str">
            <v>No</v>
          </cell>
          <cell r="K477" t="str">
            <v>yes (modification allowed in ADB)</v>
          </cell>
          <cell r="L477" t="str">
            <v>no</v>
          </cell>
        </row>
        <row r="478">
          <cell r="B478" t="str">
            <v>IMPORTEXPORTUID5</v>
          </cell>
          <cell r="C478" t="str">
            <v>int</v>
          </cell>
          <cell r="G478" t="str">
            <v>GEP - System</v>
          </cell>
          <cell r="H478" t="str">
            <v>System Internal field</v>
          </cell>
          <cell r="I478" t="str">
            <v>No</v>
          </cell>
          <cell r="K478" t="str">
            <v>yes (modification allowed in ADB)</v>
          </cell>
          <cell r="L478" t="str">
            <v>no</v>
          </cell>
        </row>
        <row r="479">
          <cell r="B479" t="str">
            <v>IMPORTEXPORTUID6</v>
          </cell>
          <cell r="C479" t="str">
            <v>int</v>
          </cell>
          <cell r="G479" t="str">
            <v>GEP - System</v>
          </cell>
          <cell r="H479" t="str">
            <v>System Internal field</v>
          </cell>
          <cell r="I479" t="str">
            <v>No</v>
          </cell>
          <cell r="K479" t="str">
            <v>yes (modification allowed in ADB)</v>
          </cell>
          <cell r="L479" t="str">
            <v>no</v>
          </cell>
        </row>
        <row r="480">
          <cell r="B480" t="str">
            <v>IMPORTEXPORTUID7</v>
          </cell>
          <cell r="C480" t="str">
            <v>int</v>
          </cell>
          <cell r="G480" t="str">
            <v>GEP - System</v>
          </cell>
          <cell r="H480" t="str">
            <v>System Internal field</v>
          </cell>
          <cell r="I480" t="str">
            <v>No</v>
          </cell>
          <cell r="K480" t="str">
            <v>yes (modification allowed in ADB)</v>
          </cell>
          <cell r="L480" t="str">
            <v>no</v>
          </cell>
        </row>
        <row r="481">
          <cell r="B481" t="str">
            <v>IMPORTEXPORTUID8</v>
          </cell>
          <cell r="C481" t="str">
            <v>int</v>
          </cell>
          <cell r="G481" t="str">
            <v>GEP - System</v>
          </cell>
          <cell r="H481" t="str">
            <v>System Internal field</v>
          </cell>
          <cell r="I481" t="str">
            <v>No</v>
          </cell>
          <cell r="K481" t="str">
            <v>yes (modification allowed in ADB)</v>
          </cell>
          <cell r="L481" t="str">
            <v>no</v>
          </cell>
        </row>
        <row r="482">
          <cell r="B482" t="str">
            <v>IMPORTEXPORTUID9</v>
          </cell>
          <cell r="C482" t="str">
            <v>int</v>
          </cell>
          <cell r="G482" t="str">
            <v>GEP - System</v>
          </cell>
          <cell r="H482" t="str">
            <v>System Internal field</v>
          </cell>
          <cell r="I482" t="str">
            <v>No</v>
          </cell>
          <cell r="K482" t="str">
            <v>yes (modification allowed in ADB)</v>
          </cell>
          <cell r="L482" t="str">
            <v>no</v>
          </cell>
        </row>
        <row r="483">
          <cell r="B483" t="str">
            <v>IMPORTEXPORTUID10</v>
          </cell>
          <cell r="C483" t="str">
            <v>int</v>
          </cell>
          <cell r="G483" t="str">
            <v>GEP - System</v>
          </cell>
          <cell r="H483" t="str">
            <v>System Internal field</v>
          </cell>
          <cell r="I483" t="str">
            <v>No</v>
          </cell>
          <cell r="K483" t="str">
            <v>yes (modification allowed in ADB)</v>
          </cell>
          <cell r="L483" t="str">
            <v>no</v>
          </cell>
        </row>
        <row r="484">
          <cell r="B484" t="str">
            <v>GEP_AI_SOURCE_VNE</v>
          </cell>
          <cell r="C484" t="str">
            <v>nvarchar</v>
          </cell>
          <cell r="D484">
            <v>255</v>
          </cell>
          <cell r="F484" t="str">
            <v>GEP Supplier Normalization Source</v>
          </cell>
          <cell r="G484" t="str">
            <v>GEP - Admin - Maintenance</v>
          </cell>
          <cell r="H484" t="str">
            <v>GEP_SUPP_SPEND_BUCKET</v>
          </cell>
          <cell r="I484" t="str">
            <v>No</v>
          </cell>
          <cell r="K484" t="str">
            <v>yes</v>
          </cell>
          <cell r="L484" t="str">
            <v>yes  (selected by default, user should not unselect)</v>
          </cell>
        </row>
        <row r="485">
          <cell r="B485" t="str">
            <v>GEP_AI_SOURCE_UP</v>
          </cell>
          <cell r="C485" t="str">
            <v>nvarchar</v>
          </cell>
          <cell r="D485">
            <v>255</v>
          </cell>
          <cell r="F485" t="str">
            <v>GEP Parent Linkage Source</v>
          </cell>
          <cell r="G485" t="str">
            <v>GEP - Admin - Maintenance</v>
          </cell>
          <cell r="H485" t="str">
            <v>RULE - CLIENT, RULE - GEP, AI- DATA LAKE, AI - PROJECT</v>
          </cell>
          <cell r="I485" t="str">
            <v>No</v>
          </cell>
          <cell r="K485" t="str">
            <v>yes</v>
          </cell>
          <cell r="L485" t="str">
            <v>yes  (selected by default, user should not unselect)</v>
          </cell>
        </row>
        <row r="486">
          <cell r="B486" t="str">
            <v>GEP_AI_DL_CATEGORY_L5</v>
          </cell>
          <cell r="C486" t="str">
            <v>nvarchar</v>
          </cell>
          <cell r="D486">
            <v>255</v>
          </cell>
          <cell r="F486" t="str">
            <v>GEP AI DL Category L5</v>
          </cell>
          <cell r="G486" t="str">
            <v>GEP - Admin - Data Lake</v>
          </cell>
          <cell r="I486" t="str">
            <v>Yes</v>
          </cell>
          <cell r="K486" t="str">
            <v>yes</v>
          </cell>
          <cell r="L486" t="str">
            <v>yes  (selected by default, user should not unselect)</v>
          </cell>
        </row>
        <row r="487">
          <cell r="B487" t="str">
            <v>GEP_AI_DL_CATEGORY_L6</v>
          </cell>
          <cell r="C487" t="str">
            <v>nvarchar</v>
          </cell>
          <cell r="D487">
            <v>255</v>
          </cell>
          <cell r="F487" t="str">
            <v>GEP AI DL Category L6</v>
          </cell>
          <cell r="G487" t="str">
            <v>GEP - Admin - Data Lake</v>
          </cell>
          <cell r="I487" t="str">
            <v>Yes</v>
          </cell>
          <cell r="K487" t="str">
            <v>yes</v>
          </cell>
          <cell r="L487" t="str">
            <v>yes  (selected by default, user should not unselect)</v>
          </cell>
        </row>
        <row r="488">
          <cell r="B488" t="str">
            <v>GEP_AI_DL_CATEGORY_L7</v>
          </cell>
          <cell r="C488" t="str">
            <v>nvarchar</v>
          </cell>
          <cell r="D488">
            <v>255</v>
          </cell>
          <cell r="F488" t="str">
            <v>GEP AI DL Category L7</v>
          </cell>
          <cell r="G488" t="str">
            <v>GEP - Admin - Data Lake</v>
          </cell>
          <cell r="I488" t="str">
            <v>Yes</v>
          </cell>
          <cell r="K488" t="str">
            <v>yes</v>
          </cell>
          <cell r="L488" t="str">
            <v>yes  (selected by default, user should not unselect)</v>
          </cell>
        </row>
        <row r="489">
          <cell r="B489" t="str">
            <v>GEP_NORM_SPEND_AED</v>
          </cell>
          <cell r="C489" t="str">
            <v>float</v>
          </cell>
          <cell r="F489" t="str">
            <v>GEP Normalized Spend (AED)</v>
          </cell>
          <cell r="G489" t="str">
            <v>GEP - Amount</v>
          </cell>
          <cell r="I489" t="str">
            <v>No</v>
          </cell>
          <cell r="K489" t="str">
            <v>yes</v>
          </cell>
          <cell r="L489" t="str">
            <v>yes</v>
          </cell>
        </row>
        <row r="490">
          <cell r="B490" t="str">
            <v>GEP_NORM_SPEND_INR</v>
          </cell>
          <cell r="C490" t="str">
            <v>float</v>
          </cell>
          <cell r="F490" t="str">
            <v>GEP Normalized Spend (INR)</v>
          </cell>
          <cell r="G490" t="str">
            <v>GEP - Amount</v>
          </cell>
          <cell r="I490" t="str">
            <v>No</v>
          </cell>
          <cell r="K490" t="str">
            <v>yes</v>
          </cell>
          <cell r="L490" t="str">
            <v>yes</v>
          </cell>
        </row>
        <row r="491">
          <cell r="B491" t="str">
            <v>IS_EXCLUDE</v>
          </cell>
          <cell r="C491" t="str">
            <v>boolean</v>
          </cell>
          <cell r="F491" t="str">
            <v>IS Exclude</v>
          </cell>
          <cell r="K491" t="str">
            <v>not applicable</v>
          </cell>
          <cell r="L491" t="str">
            <v>no</v>
          </cell>
        </row>
        <row r="492">
          <cell r="B492" t="str">
            <v>SOURCE_INDEX_ID</v>
          </cell>
          <cell r="C492" t="str">
            <v>bigint</v>
          </cell>
          <cell r="F492" t="str">
            <v>SOURCE INDEX ID</v>
          </cell>
          <cell r="K492" t="str">
            <v>not applicable</v>
          </cell>
          <cell r="L492" t="str">
            <v>no</v>
          </cell>
        </row>
        <row r="493">
          <cell r="B493" t="str">
            <v>SOURCETABLE_NAME</v>
          </cell>
          <cell r="C493" t="str">
            <v>nvarchar</v>
          </cell>
          <cell r="D493">
            <v>255</v>
          </cell>
          <cell r="F493" t="str">
            <v>SOURCETABLE NAME</v>
          </cell>
          <cell r="K493" t="str">
            <v>not applicable</v>
          </cell>
          <cell r="L493" t="str">
            <v>no</v>
          </cell>
        </row>
        <row r="494">
          <cell r="B494" t="str">
            <v>AUDIT_COLUMN</v>
          </cell>
          <cell r="C494" t="str">
            <v>nvarchar</v>
          </cell>
          <cell r="D494">
            <v>255</v>
          </cell>
          <cell r="F494" t="str">
            <v>AUDIT COLUMN</v>
          </cell>
          <cell r="K494" t="str">
            <v>yes</v>
          </cell>
          <cell r="L494" t="str">
            <v>no</v>
          </cell>
        </row>
        <row r="495">
          <cell r="B495" t="str">
            <v>DATALAKE_MIGRATION_DATE</v>
          </cell>
          <cell r="C495" t="str">
            <v>datetime</v>
          </cell>
          <cell r="F495" t="str">
            <v>DATALAKE MIGRATION_DATE</v>
          </cell>
          <cell r="K495" t="str">
            <v>not applicable</v>
          </cell>
          <cell r="L495" t="str">
            <v>no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Spend Tech"/>
      <sheetName val="Spend Ops Field List"/>
    </sheetNames>
    <sheetDataSet>
      <sheetData sheetId="0">
        <row r="1">
          <cell r="C1" t="str">
            <v>Attribute</v>
          </cell>
          <cell r="D1" t="str">
            <v>DateType</v>
          </cell>
          <cell r="E1" t="str">
            <v>Length</v>
          </cell>
          <cell r="F1" t="str">
            <v>Spend Ops Recommendation</v>
          </cell>
          <cell r="G1" t="str">
            <v>Reason</v>
          </cell>
          <cell r="H1" t="str">
            <v>Spend Ops Field Name</v>
          </cell>
          <cell r="I1" t="str">
            <v>Field Type</v>
          </cell>
          <cell r="J1" t="str">
            <v>Data Type</v>
          </cell>
          <cell r="K1" t="str">
            <v>Simple View</v>
          </cell>
        </row>
        <row r="2">
          <cell r="C2" t="str">
            <v>GEP_DATAID</v>
          </cell>
          <cell r="D2" t="str">
            <v>bigint</v>
          </cell>
          <cell r="E2"/>
          <cell r="F2"/>
          <cell r="G2"/>
          <cell r="H2" t="str">
            <v>GEP DATA ID</v>
          </cell>
          <cell r="I2" t="str">
            <v>GEP - Admin - ID</v>
          </cell>
          <cell r="J2" t="str">
            <v>bigint</v>
          </cell>
          <cell r="K2"/>
        </row>
        <row r="3">
          <cell r="C3" t="str">
            <v>UNIQUEID</v>
          </cell>
          <cell r="D3" t="str">
            <v>nvarchar</v>
          </cell>
          <cell r="E3">
            <v>255</v>
          </cell>
          <cell r="F3"/>
          <cell r="G3"/>
          <cell r="H3" t="str">
            <v>Unique ID</v>
          </cell>
          <cell r="I3" t="str">
            <v>GEP - Admin - ID</v>
          </cell>
          <cell r="J3" t="str">
            <v>nvarchar (1000)</v>
          </cell>
          <cell r="K3"/>
        </row>
        <row r="4">
          <cell r="C4" t="str">
            <v>SOURCEFILENAME</v>
          </cell>
          <cell r="D4" t="str">
            <v>nvarchar</v>
          </cell>
          <cell r="E4">
            <v>1000</v>
          </cell>
          <cell r="F4"/>
          <cell r="G4"/>
          <cell r="H4" t="str">
            <v>Source File Name</v>
          </cell>
          <cell r="I4" t="str">
            <v>GEP - Admin - ID</v>
          </cell>
          <cell r="J4" t="str">
            <v>nvarchar (1000)</v>
          </cell>
          <cell r="K4"/>
        </row>
        <row r="5">
          <cell r="C5" t="str">
            <v>GEP_PACKAGE_EXECUTION_DATE</v>
          </cell>
          <cell r="D5" t="str">
            <v>datetime</v>
          </cell>
          <cell r="E5"/>
          <cell r="F5"/>
          <cell r="G5"/>
          <cell r="H5" t="str">
            <v>Record Entry Date</v>
          </cell>
          <cell r="I5" t="str">
            <v>GEP - Admin - ID</v>
          </cell>
          <cell r="J5" t="str">
            <v>DateTime</v>
          </cell>
          <cell r="K5"/>
        </row>
        <row r="6">
          <cell r="C6" t="str">
            <v>SOURCESYSTEM_1</v>
          </cell>
          <cell r="D6" t="str">
            <v>nvarchar</v>
          </cell>
          <cell r="E6">
            <v>255</v>
          </cell>
          <cell r="F6"/>
          <cell r="G6"/>
          <cell r="H6" t="str">
            <v>Source System</v>
          </cell>
          <cell r="I6" t="str">
            <v>ERP - Invoice - Source System</v>
          </cell>
          <cell r="J6" t="str">
            <v>nvarchar (255)</v>
          </cell>
          <cell r="K6" t="str">
            <v>S</v>
          </cell>
        </row>
        <row r="7">
          <cell r="C7" t="str">
            <v>SOURCESYSTEM_2</v>
          </cell>
          <cell r="D7" t="str">
            <v>nvarchar</v>
          </cell>
          <cell r="E7">
            <v>255</v>
          </cell>
          <cell r="F7"/>
          <cell r="G7"/>
          <cell r="H7" t="str">
            <v>Source System 2</v>
          </cell>
          <cell r="I7" t="str">
            <v>ERP - Invoice - Source System</v>
          </cell>
          <cell r="J7" t="str">
            <v>nvarchar (255)</v>
          </cell>
          <cell r="K7"/>
        </row>
        <row r="8">
          <cell r="C8" t="str">
            <v>SOURCESYSTEM_3</v>
          </cell>
          <cell r="D8" t="str">
            <v>nvarchar</v>
          </cell>
          <cell r="E8">
            <v>255</v>
          </cell>
          <cell r="F8"/>
          <cell r="G8"/>
          <cell r="H8" t="str">
            <v>Source System 3</v>
          </cell>
          <cell r="I8" t="str">
            <v>ERP - Invoice - Source System</v>
          </cell>
          <cell r="J8" t="str">
            <v>nvarchar (255)</v>
          </cell>
          <cell r="K8"/>
        </row>
        <row r="9">
          <cell r="C9" t="str">
            <v>INVOICE_DOCUMENT_TYPE</v>
          </cell>
          <cell r="D9" t="str">
            <v>nvarchar</v>
          </cell>
          <cell r="E9">
            <v>255</v>
          </cell>
          <cell r="F9"/>
          <cell r="G9"/>
          <cell r="H9" t="str">
            <v>Invoice Document Type</v>
          </cell>
          <cell r="I9" t="str">
            <v>ERP - Invoice - Document</v>
          </cell>
          <cell r="J9" t="str">
            <v>nvarchar (255)</v>
          </cell>
          <cell r="K9"/>
        </row>
        <row r="10">
          <cell r="C10" t="str">
            <v>INVOICE_POSTING_KEY</v>
          </cell>
          <cell r="D10" t="str">
            <v>nvarchar</v>
          </cell>
          <cell r="E10">
            <v>255</v>
          </cell>
          <cell r="F10"/>
          <cell r="G10"/>
          <cell r="H10" t="str">
            <v>Invoice Posting Key</v>
          </cell>
          <cell r="I10" t="str">
            <v>ERP - Invoice - Document</v>
          </cell>
          <cell r="J10" t="str">
            <v>nvarchar (255)</v>
          </cell>
          <cell r="K10"/>
        </row>
        <row r="11">
          <cell r="C11" t="str">
            <v>INVOICE_DOCUMENT_NUMBER</v>
          </cell>
          <cell r="D11" t="str">
            <v>nvarchar</v>
          </cell>
          <cell r="E11">
            <v>255</v>
          </cell>
          <cell r="F11"/>
          <cell r="G11"/>
          <cell r="H11" t="str">
            <v>Invoice Document Number</v>
          </cell>
          <cell r="I11" t="str">
            <v>ERP - Invoice - Document</v>
          </cell>
          <cell r="J11" t="str">
            <v>nvarchar (255)</v>
          </cell>
          <cell r="K11"/>
        </row>
        <row r="12">
          <cell r="C12" t="str">
            <v>INVOICE_NUMBER</v>
          </cell>
          <cell r="D12" t="str">
            <v>nvarchar</v>
          </cell>
          <cell r="E12">
            <v>255</v>
          </cell>
          <cell r="F12"/>
          <cell r="G12"/>
          <cell r="H12" t="str">
            <v>Invoice Number</v>
          </cell>
          <cell r="I12" t="str">
            <v>ERP - Invoice - Document</v>
          </cell>
          <cell r="J12" t="str">
            <v>nvarchar (255)</v>
          </cell>
          <cell r="K12" t="str">
            <v>S</v>
          </cell>
        </row>
        <row r="13">
          <cell r="C13" t="str">
            <v>INVOICE_LINE_NUMBER</v>
          </cell>
          <cell r="D13" t="str">
            <v>nvarchar</v>
          </cell>
          <cell r="E13">
            <v>255</v>
          </cell>
          <cell r="F13"/>
          <cell r="G13"/>
          <cell r="H13" t="str">
            <v>Invoice Line Number</v>
          </cell>
          <cell r="I13" t="str">
            <v>ERP - Invoice - Document</v>
          </cell>
          <cell r="J13" t="str">
            <v>nvarchar (255)</v>
          </cell>
          <cell r="K13" t="str">
            <v>S</v>
          </cell>
        </row>
        <row r="14">
          <cell r="C14" t="str">
            <v>INVOICE_DISTRIBUTION_LINE_NUMBER</v>
          </cell>
          <cell r="D14" t="str">
            <v>nvarchar</v>
          </cell>
          <cell r="E14">
            <v>255</v>
          </cell>
          <cell r="F14"/>
          <cell r="G14"/>
          <cell r="H14" t="str">
            <v>Invoice Line Distribution number</v>
          </cell>
          <cell r="I14" t="str">
            <v>ERP - Invoice - Document</v>
          </cell>
          <cell r="J14" t="str">
            <v>nvarchar (255)</v>
          </cell>
          <cell r="K14"/>
        </row>
        <row r="15">
          <cell r="C15" t="str">
            <v>INVOICE_NUMBER_2</v>
          </cell>
          <cell r="D15" t="str">
            <v>nvarchar</v>
          </cell>
          <cell r="E15">
            <v>255</v>
          </cell>
          <cell r="F15"/>
          <cell r="G15"/>
          <cell r="H15" t="str">
            <v>Invoice Number 2</v>
          </cell>
          <cell r="I15" t="str">
            <v>ERP - Invoice - Document</v>
          </cell>
          <cell r="J15" t="str">
            <v>nvarchar (255)</v>
          </cell>
          <cell r="K15"/>
        </row>
        <row r="16">
          <cell r="C16" t="str">
            <v>INVOICE_NUMBER_3</v>
          </cell>
          <cell r="D16" t="str">
            <v>nvarchar</v>
          </cell>
          <cell r="E16">
            <v>255</v>
          </cell>
          <cell r="F16"/>
          <cell r="G16"/>
          <cell r="H16" t="str">
            <v>Invoice Number 3</v>
          </cell>
          <cell r="I16" t="str">
            <v>ERP - Invoice - Document</v>
          </cell>
          <cell r="J16" t="str">
            <v>nvarchar (255)</v>
          </cell>
          <cell r="K16"/>
        </row>
        <row r="17">
          <cell r="C17" t="str">
            <v>INVOICE_VOUCHER_NUMBER</v>
          </cell>
          <cell r="D17" t="str">
            <v>nvarchar</v>
          </cell>
          <cell r="E17">
            <v>255</v>
          </cell>
          <cell r="F17"/>
          <cell r="G17"/>
          <cell r="H17" t="str">
            <v>Invoice Voucher Number</v>
          </cell>
          <cell r="I17" t="str">
            <v>ERP - Invoice - Document</v>
          </cell>
          <cell r="J17" t="str">
            <v>nvarchar (255)</v>
          </cell>
          <cell r="K17"/>
        </row>
        <row r="18">
          <cell r="C18" t="str">
            <v>INVOICE_VOUCHER_LINE_NUMBER</v>
          </cell>
          <cell r="D18" t="str">
            <v>nvarchar</v>
          </cell>
          <cell r="E18">
            <v>255</v>
          </cell>
          <cell r="F18"/>
          <cell r="G18"/>
          <cell r="H18" t="str">
            <v>Invoice Voucher Line Number</v>
          </cell>
          <cell r="I18" t="str">
            <v>ERP - Invoice - Document</v>
          </cell>
          <cell r="J18" t="str">
            <v>nvarchar (255)</v>
          </cell>
          <cell r="K18"/>
        </row>
        <row r="19">
          <cell r="C19" t="str">
            <v>INVOICE_JOURNAL_NUMBER</v>
          </cell>
          <cell r="D19" t="str">
            <v>nvarchar</v>
          </cell>
          <cell r="E19">
            <v>255</v>
          </cell>
          <cell r="F19"/>
          <cell r="G19"/>
          <cell r="H19" t="str">
            <v>Invoice Journal Number</v>
          </cell>
          <cell r="I19" t="str">
            <v>ERP - Invoice - Document</v>
          </cell>
          <cell r="J19" t="str">
            <v>nvarchar (255)</v>
          </cell>
          <cell r="K19"/>
        </row>
        <row r="20">
          <cell r="C20" t="str">
            <v>INVOICE_LINE_TYPE</v>
          </cell>
          <cell r="D20" t="str">
            <v>nvarchar</v>
          </cell>
          <cell r="E20">
            <v>255</v>
          </cell>
          <cell r="F20"/>
          <cell r="G20"/>
          <cell r="H20" t="str">
            <v>Invoice Line Type</v>
          </cell>
          <cell r="I20" t="str">
            <v>ERP - Invoice - Document</v>
          </cell>
          <cell r="J20" t="str">
            <v>nvarchar (255)</v>
          </cell>
          <cell r="K20"/>
        </row>
        <row r="21">
          <cell r="C21" t="str">
            <v>INVOICE_PAYMENT_METHOD</v>
          </cell>
          <cell r="D21" t="str">
            <v>nvarchar</v>
          </cell>
          <cell r="E21">
            <v>255</v>
          </cell>
          <cell r="F21"/>
          <cell r="G21"/>
          <cell r="H21" t="str">
            <v>Invoice Payment Method</v>
          </cell>
          <cell r="I21" t="str">
            <v>ERP - Invoice - Document</v>
          </cell>
          <cell r="J21" t="str">
            <v>nvarchar (255)</v>
          </cell>
          <cell r="K21"/>
        </row>
        <row r="22">
          <cell r="C22" t="str">
            <v>INVOICE_CREATION_DATE</v>
          </cell>
          <cell r="D22" t="str">
            <v>nvarchar</v>
          </cell>
          <cell r="E22">
            <v>50</v>
          </cell>
          <cell r="F22"/>
          <cell r="G22"/>
          <cell r="H22" t="str">
            <v>Invoice Creation Date</v>
          </cell>
          <cell r="I22" t="str">
            <v>ERP - Invoice - Period</v>
          </cell>
          <cell r="J22" t="str">
            <v>Date</v>
          </cell>
          <cell r="K22"/>
        </row>
        <row r="23">
          <cell r="C23" t="str">
            <v>INVOICE_RECEIPT_DATE</v>
          </cell>
          <cell r="D23" t="str">
            <v>nvarchar</v>
          </cell>
          <cell r="E23">
            <v>50</v>
          </cell>
          <cell r="F23"/>
          <cell r="G23"/>
          <cell r="H23" t="str">
            <v>Invoice Receipt Date</v>
          </cell>
          <cell r="I23" t="str">
            <v>ERP - Invoice - Period</v>
          </cell>
          <cell r="J23" t="str">
            <v>Date</v>
          </cell>
          <cell r="K23"/>
        </row>
        <row r="24">
          <cell r="C24" t="str">
            <v>INVOICE_PERIOD_ID</v>
          </cell>
          <cell r="D24" t="str">
            <v>nvarchar</v>
          </cell>
          <cell r="E24">
            <v>100</v>
          </cell>
          <cell r="F24"/>
          <cell r="G24"/>
          <cell r="H24" t="str">
            <v>Invoice Period ID</v>
          </cell>
          <cell r="I24" t="str">
            <v>ERP - Invoice - Period</v>
          </cell>
          <cell r="J24" t="str">
            <v>nvarchar (50)</v>
          </cell>
          <cell r="K24"/>
        </row>
        <row r="25">
          <cell r="C25" t="str">
            <v>INVOICE_POSTING_DATE</v>
          </cell>
          <cell r="D25" t="str">
            <v>nvarchar</v>
          </cell>
          <cell r="E25">
            <v>50</v>
          </cell>
          <cell r="F25"/>
          <cell r="G25"/>
          <cell r="H25" t="str">
            <v>Invoice Posted Date</v>
          </cell>
          <cell r="I25" t="str">
            <v>ERP - Invoice - Period</v>
          </cell>
          <cell r="J25" t="str">
            <v>Date</v>
          </cell>
          <cell r="K25"/>
        </row>
        <row r="26">
          <cell r="C26" t="str">
            <v>INVOICE_ACCOUNTING_DATE</v>
          </cell>
          <cell r="D26" t="str">
            <v>nvarchar</v>
          </cell>
          <cell r="E26">
            <v>50</v>
          </cell>
          <cell r="F26"/>
          <cell r="G26"/>
          <cell r="H26" t="str">
            <v>Invoice Accounting Date</v>
          </cell>
          <cell r="I26" t="str">
            <v>ERP - Invoice - Period</v>
          </cell>
          <cell r="J26" t="str">
            <v>Date</v>
          </cell>
          <cell r="K26"/>
        </row>
        <row r="27">
          <cell r="C27" t="str">
            <v>INVOICE_PAID_DATE</v>
          </cell>
          <cell r="D27" t="str">
            <v>nvarchar</v>
          </cell>
          <cell r="E27">
            <v>50</v>
          </cell>
          <cell r="F27"/>
          <cell r="G27"/>
          <cell r="H27" t="str">
            <v>Invoice Paid Date</v>
          </cell>
          <cell r="I27" t="str">
            <v>ERP - Invoice - Period</v>
          </cell>
          <cell r="J27" t="str">
            <v>Date</v>
          </cell>
          <cell r="K27" t="str">
            <v>S</v>
          </cell>
        </row>
        <row r="28">
          <cell r="C28"/>
          <cell r="D28"/>
          <cell r="E28"/>
          <cell r="F28" t="str">
            <v>Add</v>
          </cell>
          <cell r="G28"/>
          <cell r="H28" t="str">
            <v>Invoice Line Amount Normalized</v>
          </cell>
          <cell r="I28" t="str">
            <v>ERP - Invoice - Amount</v>
          </cell>
          <cell r="J28" t="str">
            <v>Float</v>
          </cell>
          <cell r="K28" t="str">
            <v>S</v>
          </cell>
        </row>
        <row r="29">
          <cell r="C29" t="str">
            <v>INVOICE_LINE_AMOUNT_LOCAL</v>
          </cell>
          <cell r="D29" t="str">
            <v>nvarchar</v>
          </cell>
          <cell r="E29">
            <v>255</v>
          </cell>
          <cell r="F29"/>
          <cell r="G29"/>
          <cell r="H29" t="str">
            <v>Invoice Line Amount Local</v>
          </cell>
          <cell r="I29" t="str">
            <v>ERP - Invoice - Amount</v>
          </cell>
          <cell r="J29" t="str">
            <v>Float</v>
          </cell>
          <cell r="K29"/>
        </row>
        <row r="30">
          <cell r="C30" t="str">
            <v>INVOICE_LINE_AMOUNT_CURRENCY</v>
          </cell>
          <cell r="D30" t="str">
            <v>nvarchar</v>
          </cell>
          <cell r="E30">
            <v>255</v>
          </cell>
          <cell r="F30"/>
          <cell r="G30"/>
          <cell r="H30" t="str">
            <v>Invoice Line Amount Currency</v>
          </cell>
          <cell r="I30" t="str">
            <v>ERP - Invoice - Amount</v>
          </cell>
          <cell r="J30" t="str">
            <v>nvarchar (255)</v>
          </cell>
          <cell r="K30"/>
        </row>
        <row r="31">
          <cell r="C31" t="str">
            <v>INVOICE_DEBIT_CREDIT_INDICATOR</v>
          </cell>
          <cell r="D31" t="str">
            <v>nvarchar</v>
          </cell>
          <cell r="E31">
            <v>255</v>
          </cell>
          <cell r="F31"/>
          <cell r="G31"/>
          <cell r="H31" t="str">
            <v>Invoice Debit Credit Indicator</v>
          </cell>
          <cell r="I31" t="str">
            <v>ERP - Invoice - Amount</v>
          </cell>
          <cell r="J31" t="str">
            <v>nvarchar (255)</v>
          </cell>
          <cell r="K31"/>
        </row>
        <row r="32">
          <cell r="C32"/>
          <cell r="D32"/>
          <cell r="E32"/>
          <cell r="F32" t="str">
            <v>Add</v>
          </cell>
          <cell r="G32"/>
          <cell r="H32" t="str">
            <v>Invoice Unit Price Normalized</v>
          </cell>
          <cell r="I32" t="str">
            <v>ERP - Invoice - Amount</v>
          </cell>
          <cell r="J32" t="str">
            <v>Float</v>
          </cell>
          <cell r="K32"/>
        </row>
        <row r="33">
          <cell r="C33" t="str">
            <v>INVOICE_UNIT_PRICE_IN_LOCAL_CURRENCY</v>
          </cell>
          <cell r="D33" t="str">
            <v>nvarchar</v>
          </cell>
          <cell r="E33">
            <v>255</v>
          </cell>
          <cell r="F33"/>
          <cell r="G33"/>
          <cell r="H33" t="str">
            <v>Invoice Unit Price Local</v>
          </cell>
          <cell r="I33" t="str">
            <v>ERP - Invoice - Amount</v>
          </cell>
          <cell r="J33" t="str">
            <v>Float</v>
          </cell>
          <cell r="K33"/>
        </row>
        <row r="34">
          <cell r="C34" t="str">
            <v>INVOICE_UNIT_PRICE_CURRENCY</v>
          </cell>
          <cell r="D34" t="str">
            <v>nvarchar</v>
          </cell>
          <cell r="E34">
            <v>255</v>
          </cell>
          <cell r="F34"/>
          <cell r="G34"/>
          <cell r="H34" t="str">
            <v>Invoice Unit Price Currency</v>
          </cell>
          <cell r="I34" t="str">
            <v>ERP - Invoice - Amount</v>
          </cell>
          <cell r="J34" t="str">
            <v>nvarchar (255)</v>
          </cell>
          <cell r="K34"/>
        </row>
        <row r="35">
          <cell r="C35" t="str">
            <v>INVOICE_QUANTITY</v>
          </cell>
          <cell r="D35" t="str">
            <v>nvarchar</v>
          </cell>
          <cell r="E35">
            <v>255</v>
          </cell>
          <cell r="F35"/>
          <cell r="G35"/>
          <cell r="H35" t="str">
            <v>Invoice Quantity</v>
          </cell>
          <cell r="I35" t="str">
            <v>ERP - Invoice - Amount</v>
          </cell>
          <cell r="J35" t="str">
            <v>Float</v>
          </cell>
          <cell r="K35"/>
        </row>
        <row r="36">
          <cell r="C36" t="str">
            <v>INVOICE_UOM</v>
          </cell>
          <cell r="D36" t="str">
            <v>nvarchar</v>
          </cell>
          <cell r="E36">
            <v>255</v>
          </cell>
          <cell r="F36"/>
          <cell r="G36"/>
          <cell r="H36" t="str">
            <v>Invoice UOM</v>
          </cell>
          <cell r="I36" t="str">
            <v>ERP - Invoice - Amount</v>
          </cell>
          <cell r="J36" t="str">
            <v>nvarchar (255)</v>
          </cell>
          <cell r="K36"/>
        </row>
        <row r="37">
          <cell r="C37" t="str">
            <v>INVOICE_LINE_DESCRIPTION</v>
          </cell>
          <cell r="D37" t="str">
            <v>nvarchar</v>
          </cell>
          <cell r="E37">
            <v>1000</v>
          </cell>
          <cell r="F37"/>
          <cell r="G37"/>
          <cell r="H37" t="str">
            <v>Invoice Description</v>
          </cell>
          <cell r="I37" t="str">
            <v>ERP - Invoice - Document</v>
          </cell>
          <cell r="J37" t="str">
            <v>nvarchar (255)</v>
          </cell>
          <cell r="K37" t="str">
            <v>S</v>
          </cell>
        </row>
        <row r="38">
          <cell r="C38" t="str">
            <v>INVOICE_LINE_DESCRIPTION_2</v>
          </cell>
          <cell r="D38" t="str">
            <v>nvarchar</v>
          </cell>
          <cell r="E38">
            <v>1000</v>
          </cell>
          <cell r="F38"/>
          <cell r="G38"/>
          <cell r="H38" t="str">
            <v>Invoice Description 2</v>
          </cell>
          <cell r="I38" t="str">
            <v>ERP - Invoice - Document</v>
          </cell>
          <cell r="J38" t="str">
            <v>nvarchar (255)</v>
          </cell>
          <cell r="K38"/>
        </row>
        <row r="39">
          <cell r="C39" t="str">
            <v>INVOICE_CREATED_BY</v>
          </cell>
          <cell r="D39" t="str">
            <v>nvarchar</v>
          </cell>
          <cell r="E39">
            <v>255</v>
          </cell>
          <cell r="F39"/>
          <cell r="G39"/>
          <cell r="H39" t="str">
            <v>Invoice Created By</v>
          </cell>
          <cell r="I39" t="str">
            <v>ERP - Invoice - Document</v>
          </cell>
          <cell r="J39" t="str">
            <v>nvarchar (255)</v>
          </cell>
          <cell r="K39"/>
        </row>
        <row r="40">
          <cell r="C40" t="str">
            <v>INVOICE_KEYER</v>
          </cell>
          <cell r="D40" t="str">
            <v>nvarchar</v>
          </cell>
          <cell r="E40">
            <v>255</v>
          </cell>
          <cell r="F40" t="str">
            <v>Delete</v>
          </cell>
          <cell r="G40" t="str">
            <v>Duplicates Invoice created by</v>
          </cell>
          <cell r="H40"/>
          <cell r="I40"/>
          <cell r="J40"/>
          <cell r="K40"/>
        </row>
        <row r="41">
          <cell r="C41" t="str">
            <v>INVOICE_APPROVED_BY</v>
          </cell>
          <cell r="D41" t="str">
            <v>nvarchar</v>
          </cell>
          <cell r="E41">
            <v>255</v>
          </cell>
          <cell r="F41"/>
          <cell r="G41"/>
          <cell r="H41" t="str">
            <v>Invoice Approved By</v>
          </cell>
          <cell r="I41" t="str">
            <v>ERP - Invoice - Document</v>
          </cell>
          <cell r="J41" t="str">
            <v>nvarchar (255)</v>
          </cell>
          <cell r="K41"/>
        </row>
        <row r="42">
          <cell r="C42" t="str">
            <v>INVOICE_AUTHORIZED_BY</v>
          </cell>
          <cell r="D42" t="str">
            <v>nvarchar</v>
          </cell>
          <cell r="E42">
            <v>255</v>
          </cell>
          <cell r="F42" t="str">
            <v>Delete</v>
          </cell>
          <cell r="G42" t="str">
            <v>Duplicates Invoice Approved By</v>
          </cell>
          <cell r="H42"/>
          <cell r="I42"/>
          <cell r="J42"/>
          <cell r="K42"/>
        </row>
        <row r="43">
          <cell r="C43" t="str">
            <v>INVOICE_LANGUAGE_KEY</v>
          </cell>
          <cell r="D43" t="str">
            <v>nvarchar</v>
          </cell>
          <cell r="E43">
            <v>255</v>
          </cell>
          <cell r="F43"/>
          <cell r="G43"/>
          <cell r="H43" t="str">
            <v>Invoice Language</v>
          </cell>
          <cell r="I43" t="str">
            <v>ERP - Invoice - Document</v>
          </cell>
          <cell r="J43" t="str">
            <v>nvarchar (255)</v>
          </cell>
          <cell r="K43"/>
        </row>
        <row r="44">
          <cell r="C44" t="str">
            <v>INVOICE_STATUS</v>
          </cell>
          <cell r="D44" t="str">
            <v>nvarchar</v>
          </cell>
          <cell r="E44">
            <v>255</v>
          </cell>
          <cell r="F44"/>
          <cell r="G44"/>
          <cell r="H44" t="str">
            <v>Invoice Status</v>
          </cell>
          <cell r="I44" t="str">
            <v>ERP - Invoice - Document</v>
          </cell>
          <cell r="J44" t="str">
            <v>nvarchar (255)</v>
          </cell>
          <cell r="K44"/>
        </row>
        <row r="45">
          <cell r="C45" t="str">
            <v>INVOICE_TYPE</v>
          </cell>
          <cell r="D45" t="str">
            <v>nvarchar</v>
          </cell>
          <cell r="E45">
            <v>255</v>
          </cell>
          <cell r="F45"/>
          <cell r="G45"/>
          <cell r="H45" t="str">
            <v>Invoice Type</v>
          </cell>
          <cell r="I45" t="str">
            <v>ERP - Invoice - Document</v>
          </cell>
          <cell r="J45" t="str">
            <v>nvarchar (255)</v>
          </cell>
          <cell r="K45"/>
        </row>
        <row r="46">
          <cell r="C46" t="str">
            <v>BUSINESS_DIVISION</v>
          </cell>
          <cell r="D46" t="str">
            <v>nvarchar</v>
          </cell>
          <cell r="E46">
            <v>255</v>
          </cell>
          <cell r="F46"/>
          <cell r="G46"/>
          <cell r="H46" t="str">
            <v>Business Division</v>
          </cell>
          <cell r="I46" t="str">
            <v>ERP - Invoice - BU</v>
          </cell>
          <cell r="J46" t="str">
            <v>nvarchar (255)</v>
          </cell>
          <cell r="K46"/>
        </row>
        <row r="47">
          <cell r="C47" t="str">
            <v>DEPARTMENT_CODE</v>
          </cell>
          <cell r="D47" t="str">
            <v>nvarchar</v>
          </cell>
          <cell r="E47">
            <v>50</v>
          </cell>
          <cell r="F47"/>
          <cell r="G47"/>
          <cell r="H47" t="str">
            <v>Department Code</v>
          </cell>
          <cell r="I47" t="str">
            <v>ERP - Invoice - BU</v>
          </cell>
          <cell r="J47" t="str">
            <v>nvarchar (255)</v>
          </cell>
          <cell r="K47"/>
        </row>
        <row r="48">
          <cell r="C48" t="str">
            <v>DEPARTMENT_DESCRIPTION</v>
          </cell>
          <cell r="D48" t="str">
            <v>nvarchar</v>
          </cell>
          <cell r="E48">
            <v>1000</v>
          </cell>
          <cell r="F48"/>
          <cell r="G48"/>
          <cell r="H48" t="str">
            <v>Department Description</v>
          </cell>
          <cell r="I48" t="str">
            <v>ERP - Invoice - BU</v>
          </cell>
          <cell r="J48" t="str">
            <v>nvarchar (255)</v>
          </cell>
          <cell r="K48"/>
        </row>
        <row r="49">
          <cell r="C49" t="str">
            <v>BUSINESS_GROUP_CODE</v>
          </cell>
          <cell r="D49" t="str">
            <v>nvarchar</v>
          </cell>
          <cell r="E49">
            <v>100</v>
          </cell>
          <cell r="F49"/>
          <cell r="G49"/>
          <cell r="H49" t="str">
            <v>Business Unit Code</v>
          </cell>
          <cell r="I49" t="str">
            <v>ERP - Invoice - BU</v>
          </cell>
          <cell r="J49" t="str">
            <v>nvarchar (255)</v>
          </cell>
          <cell r="K49" t="str">
            <v>S</v>
          </cell>
        </row>
        <row r="50">
          <cell r="C50"/>
          <cell r="D50"/>
          <cell r="E50"/>
          <cell r="F50" t="str">
            <v>Add</v>
          </cell>
          <cell r="G50"/>
          <cell r="H50" t="str">
            <v>Business Unit</v>
          </cell>
          <cell r="I50" t="str">
            <v>ERP - Invoice - BU</v>
          </cell>
          <cell r="J50" t="str">
            <v>nvarchar (255)</v>
          </cell>
          <cell r="K50" t="str">
            <v>S</v>
          </cell>
        </row>
        <row r="51">
          <cell r="C51" t="str">
            <v>BUSINESS_GROUP_DESCRIPTION</v>
          </cell>
          <cell r="D51" t="str">
            <v>nvarchar</v>
          </cell>
          <cell r="E51">
            <v>255</v>
          </cell>
          <cell r="F51"/>
          <cell r="G51"/>
          <cell r="H51" t="str">
            <v>BU Group</v>
          </cell>
          <cell r="I51" t="str">
            <v>ERP - Invoice - BU</v>
          </cell>
          <cell r="J51" t="str">
            <v>nvarchar (255)</v>
          </cell>
          <cell r="K51" t="str">
            <v>S</v>
          </cell>
        </row>
        <row r="52">
          <cell r="C52" t="str">
            <v>BUSINESS_GROUP_DESCRIPTION_2</v>
          </cell>
          <cell r="D52" t="str">
            <v>nvarchar</v>
          </cell>
          <cell r="E52">
            <v>255</v>
          </cell>
          <cell r="F52"/>
          <cell r="G52"/>
          <cell r="H52" t="str">
            <v>BU Group 2</v>
          </cell>
          <cell r="I52" t="str">
            <v>ERP - Invoice - BU</v>
          </cell>
          <cell r="J52" t="str">
            <v>nvarchar (255)</v>
          </cell>
          <cell r="K52"/>
        </row>
        <row r="53">
          <cell r="C53" t="str">
            <v>BUSINESS_GROUP_DESCRIPTION_3</v>
          </cell>
          <cell r="D53" t="str">
            <v>nvarchar</v>
          </cell>
          <cell r="E53">
            <v>255</v>
          </cell>
          <cell r="F53"/>
          <cell r="G53"/>
          <cell r="H53" t="str">
            <v>BU Group 3</v>
          </cell>
          <cell r="I53" t="str">
            <v>ERP - Invoice - BU</v>
          </cell>
          <cell r="J53" t="str">
            <v>nvarchar (255)</v>
          </cell>
          <cell r="K53"/>
        </row>
        <row r="54">
          <cell r="C54" t="str">
            <v>BUSINESS_GROUP_DESCRIPTION_4</v>
          </cell>
          <cell r="D54" t="str">
            <v>nvarchar</v>
          </cell>
          <cell r="E54">
            <v>255</v>
          </cell>
          <cell r="F54"/>
          <cell r="G54"/>
          <cell r="H54" t="str">
            <v>BU Group 4</v>
          </cell>
          <cell r="I54" t="str">
            <v>ERP - Invoice - BU</v>
          </cell>
          <cell r="J54" t="str">
            <v>nvarchar (255)</v>
          </cell>
          <cell r="K54"/>
        </row>
        <row r="55">
          <cell r="C55" t="str">
            <v>BUSINESS_GROUP_DESCRIPTION_5</v>
          </cell>
          <cell r="D55" t="str">
            <v>nvarchar</v>
          </cell>
          <cell r="E55">
            <v>255</v>
          </cell>
          <cell r="F55"/>
          <cell r="G55"/>
          <cell r="H55" t="str">
            <v>BU Group 5</v>
          </cell>
          <cell r="I55" t="str">
            <v>ERP - Invoice - BU</v>
          </cell>
          <cell r="J55" t="str">
            <v>nvarchar (255)</v>
          </cell>
          <cell r="K55"/>
        </row>
        <row r="56">
          <cell r="C56" t="str">
            <v>BUSINESS_GROUP_DESCRIPTION_6</v>
          </cell>
          <cell r="D56" t="str">
            <v>nvarchar</v>
          </cell>
          <cell r="E56">
            <v>255</v>
          </cell>
          <cell r="F56"/>
          <cell r="G56"/>
          <cell r="H56" t="str">
            <v>BU Group 6</v>
          </cell>
          <cell r="I56" t="str">
            <v>ERP - Invoice - BU</v>
          </cell>
          <cell r="J56" t="str">
            <v>nvarchar (255)</v>
          </cell>
          <cell r="K56"/>
        </row>
        <row r="57">
          <cell r="C57" t="str">
            <v>COMPANY_CODE</v>
          </cell>
          <cell r="D57" t="str">
            <v>nvarchar</v>
          </cell>
          <cell r="E57">
            <v>255</v>
          </cell>
          <cell r="F57"/>
          <cell r="G57"/>
          <cell r="H57" t="str">
            <v>Company Code</v>
          </cell>
          <cell r="I57" t="str">
            <v>ERP - Invoice - BU</v>
          </cell>
          <cell r="J57" t="str">
            <v>nvarchar (255)</v>
          </cell>
          <cell r="K57" t="str">
            <v>S</v>
          </cell>
        </row>
        <row r="58">
          <cell r="C58" t="str">
            <v>COMPANY_NAME</v>
          </cell>
          <cell r="D58" t="str">
            <v>nvarchar</v>
          </cell>
          <cell r="E58">
            <v>255</v>
          </cell>
          <cell r="F58"/>
          <cell r="G58"/>
          <cell r="H58" t="str">
            <v>Company Name</v>
          </cell>
          <cell r="I58" t="str">
            <v>ERP - Invoice - BU</v>
          </cell>
          <cell r="J58" t="str">
            <v>nvarchar (255)</v>
          </cell>
          <cell r="K58" t="str">
            <v>S</v>
          </cell>
        </row>
        <row r="59">
          <cell r="C59" t="str">
            <v>COMPANY_COUNTRY</v>
          </cell>
          <cell r="D59" t="str">
            <v>nvarchar</v>
          </cell>
          <cell r="E59"/>
          <cell r="F59"/>
          <cell r="G59"/>
          <cell r="H59" t="str">
            <v>Company Country</v>
          </cell>
          <cell r="I59" t="str">
            <v>ERP - Invoice - BU</v>
          </cell>
          <cell r="J59" t="str">
            <v>nvarchar (255)</v>
          </cell>
          <cell r="K59" t="str">
            <v>S</v>
          </cell>
        </row>
        <row r="60">
          <cell r="C60" t="str">
            <v>COMPANY_REGION</v>
          </cell>
          <cell r="D60" t="str">
            <v>nvarchar</v>
          </cell>
          <cell r="E60">
            <v>255</v>
          </cell>
          <cell r="F60"/>
          <cell r="G60"/>
          <cell r="H60" t="str">
            <v>Company Region</v>
          </cell>
          <cell r="I60" t="str">
            <v>ERP - Invoice - BU</v>
          </cell>
          <cell r="J60" t="str">
            <v>nvarchar (255)</v>
          </cell>
          <cell r="K60"/>
        </row>
        <row r="61">
          <cell r="C61" t="str">
            <v>PLANT_TYPE</v>
          </cell>
          <cell r="D61" t="str">
            <v>nvarchar</v>
          </cell>
          <cell r="E61">
            <v>100</v>
          </cell>
          <cell r="F61"/>
          <cell r="G61"/>
          <cell r="H61" t="str">
            <v>Facility Type</v>
          </cell>
          <cell r="I61" t="str">
            <v>ERP - Invoice - BU</v>
          </cell>
          <cell r="J61" t="str">
            <v>nvarchar (255)</v>
          </cell>
          <cell r="K61"/>
        </row>
        <row r="62">
          <cell r="C62" t="str">
            <v>PLANT_CODE</v>
          </cell>
          <cell r="D62" t="str">
            <v>nvarchar</v>
          </cell>
          <cell r="E62">
            <v>100</v>
          </cell>
          <cell r="F62"/>
          <cell r="G62"/>
          <cell r="H62" t="str">
            <v>Facility Code</v>
          </cell>
          <cell r="I62" t="str">
            <v>ERP - Invoice - BU</v>
          </cell>
          <cell r="J62" t="str">
            <v>nvarchar (255)</v>
          </cell>
          <cell r="K62" t="str">
            <v>S</v>
          </cell>
        </row>
        <row r="63">
          <cell r="C63" t="str">
            <v>PLANT_NAME</v>
          </cell>
          <cell r="D63" t="str">
            <v>nvarchar</v>
          </cell>
          <cell r="E63">
            <v>255</v>
          </cell>
          <cell r="F63"/>
          <cell r="G63"/>
          <cell r="H63" t="str">
            <v>Facility Name</v>
          </cell>
          <cell r="I63" t="str">
            <v>ERP - Invoice - BU</v>
          </cell>
          <cell r="J63" t="str">
            <v>nvarchar (255)</v>
          </cell>
          <cell r="K63" t="str">
            <v>S</v>
          </cell>
        </row>
        <row r="64">
          <cell r="C64" t="str">
            <v>PLANT_ADDRESS_1</v>
          </cell>
          <cell r="D64" t="str">
            <v>nvarchar</v>
          </cell>
          <cell r="E64">
            <v>500</v>
          </cell>
          <cell r="F64"/>
          <cell r="G64"/>
          <cell r="H64" t="str">
            <v>Facility Address</v>
          </cell>
          <cell r="I64" t="str">
            <v>ERP - Invoice - BU</v>
          </cell>
          <cell r="J64" t="str">
            <v>nvarchar (255)</v>
          </cell>
          <cell r="K64"/>
        </row>
        <row r="65">
          <cell r="C65" t="str">
            <v>PLANT_CITY</v>
          </cell>
          <cell r="D65" t="str">
            <v>nvarchar</v>
          </cell>
          <cell r="E65">
            <v>255</v>
          </cell>
          <cell r="F65"/>
          <cell r="G65"/>
          <cell r="H65" t="str">
            <v>Facility City</v>
          </cell>
          <cell r="I65" t="str">
            <v>ERP - Invoice - BU</v>
          </cell>
          <cell r="J65" t="str">
            <v>nvarchar (255)</v>
          </cell>
          <cell r="K65" t="str">
            <v>S</v>
          </cell>
        </row>
        <row r="66">
          <cell r="C66" t="str">
            <v>PLANT_STATE</v>
          </cell>
          <cell r="D66" t="str">
            <v>nvarchar</v>
          </cell>
          <cell r="E66">
            <v>255</v>
          </cell>
          <cell r="F66"/>
          <cell r="G66"/>
          <cell r="H66" t="str">
            <v>Facility State</v>
          </cell>
          <cell r="I66" t="str">
            <v>ERP - Invoice - BU</v>
          </cell>
          <cell r="J66" t="str">
            <v>nvarchar (255)</v>
          </cell>
          <cell r="K66"/>
        </row>
        <row r="67">
          <cell r="C67" t="str">
            <v>PLANT_ZIP_CODE</v>
          </cell>
          <cell r="D67" t="str">
            <v>nvarchar</v>
          </cell>
          <cell r="E67">
            <v>50</v>
          </cell>
          <cell r="F67"/>
          <cell r="G67"/>
          <cell r="H67" t="str">
            <v>Facility Zip</v>
          </cell>
          <cell r="I67" t="str">
            <v>ERP - Invoice - BU</v>
          </cell>
          <cell r="J67" t="str">
            <v>nvarchar (255)</v>
          </cell>
          <cell r="K67"/>
        </row>
        <row r="68">
          <cell r="C68" t="str">
            <v>PLANT_COUNTRY</v>
          </cell>
          <cell r="D68" t="str">
            <v>nvarchar</v>
          </cell>
          <cell r="E68">
            <v>255</v>
          </cell>
          <cell r="F68"/>
          <cell r="G68"/>
          <cell r="H68" t="str">
            <v>Facility Country</v>
          </cell>
          <cell r="I68" t="str">
            <v>ERP - Invoice - BU</v>
          </cell>
          <cell r="J68" t="str">
            <v>nvarchar (255)</v>
          </cell>
          <cell r="K68" t="str">
            <v>S</v>
          </cell>
        </row>
        <row r="69">
          <cell r="C69" t="str">
            <v>PLANT_REGION</v>
          </cell>
          <cell r="D69" t="str">
            <v>nvarchar</v>
          </cell>
          <cell r="E69">
            <v>100</v>
          </cell>
          <cell r="F69"/>
          <cell r="G69"/>
          <cell r="H69" t="str">
            <v>Facility Region</v>
          </cell>
          <cell r="I69" t="str">
            <v>ERP - Invoice - BU</v>
          </cell>
          <cell r="J69" t="str">
            <v>nvarchar (255)</v>
          </cell>
          <cell r="K69"/>
        </row>
        <row r="70">
          <cell r="C70" t="str">
            <v>COST_CENTER_CODE</v>
          </cell>
          <cell r="D70" t="str">
            <v>nvarchar</v>
          </cell>
          <cell r="E70">
            <v>100</v>
          </cell>
          <cell r="F70"/>
          <cell r="G70"/>
          <cell r="H70" t="str">
            <v>Cost Center Code</v>
          </cell>
          <cell r="I70" t="str">
            <v>ERP - Invoice - Cost Center</v>
          </cell>
          <cell r="J70" t="str">
            <v>nvarchar (255)</v>
          </cell>
          <cell r="K70" t="str">
            <v>S</v>
          </cell>
        </row>
        <row r="71">
          <cell r="C71" t="str">
            <v>COST_CENTER_DESCRIPTION</v>
          </cell>
          <cell r="D71" t="str">
            <v>nvarchar</v>
          </cell>
          <cell r="E71">
            <v>1000</v>
          </cell>
          <cell r="F71"/>
          <cell r="G71"/>
          <cell r="H71" t="str">
            <v>Cost Center Name</v>
          </cell>
          <cell r="I71" t="str">
            <v>ERP - Invoice - Cost Center</v>
          </cell>
          <cell r="J71" t="str">
            <v>nvarchar (255)</v>
          </cell>
          <cell r="K71" t="str">
            <v>S</v>
          </cell>
        </row>
        <row r="72">
          <cell r="C72" t="str">
            <v>COST_CENTER_HIERARCHY_L1</v>
          </cell>
          <cell r="D72" t="str">
            <v>nvarchar</v>
          </cell>
          <cell r="E72">
            <v>255</v>
          </cell>
          <cell r="F72"/>
          <cell r="G72"/>
          <cell r="H72" t="str">
            <v>Cost Center Hierarchy 1</v>
          </cell>
          <cell r="I72" t="str">
            <v>ERP - Invoice - Cost Center</v>
          </cell>
          <cell r="J72" t="str">
            <v>nvarchar (255)</v>
          </cell>
          <cell r="K72"/>
        </row>
        <row r="73">
          <cell r="C73" t="str">
            <v>COST_CENTER_HIERARCHY_L2</v>
          </cell>
          <cell r="D73" t="str">
            <v>nvarchar</v>
          </cell>
          <cell r="E73">
            <v>255</v>
          </cell>
          <cell r="F73"/>
          <cell r="G73"/>
          <cell r="H73" t="str">
            <v>Cost Center Hierarchy 2</v>
          </cell>
          <cell r="I73" t="str">
            <v>ERP - Invoice - Cost Center</v>
          </cell>
          <cell r="J73" t="str">
            <v>nvarchar (255)</v>
          </cell>
          <cell r="K73"/>
        </row>
        <row r="74">
          <cell r="C74" t="str">
            <v>COST_CENTER_HIERARCHY_L3</v>
          </cell>
          <cell r="D74" t="str">
            <v>nvarchar</v>
          </cell>
          <cell r="E74">
            <v>255</v>
          </cell>
          <cell r="F74"/>
          <cell r="G74"/>
          <cell r="H74" t="str">
            <v>Cost Center Hierarchy 3</v>
          </cell>
          <cell r="I74" t="str">
            <v>ERP - Invoice - Cost Center</v>
          </cell>
          <cell r="J74" t="str">
            <v>nvarchar (255)</v>
          </cell>
          <cell r="K74"/>
        </row>
        <row r="75">
          <cell r="C75" t="str">
            <v>COST_CENTER_HIERARCHY_L4</v>
          </cell>
          <cell r="D75" t="str">
            <v>nvarchar</v>
          </cell>
          <cell r="E75">
            <v>255</v>
          </cell>
          <cell r="F75"/>
          <cell r="G75"/>
          <cell r="H75" t="str">
            <v>Cost Center Hierarchy 4</v>
          </cell>
          <cell r="I75" t="str">
            <v>ERP - Invoice - Cost Center</v>
          </cell>
          <cell r="J75" t="str">
            <v>nvarchar (255)</v>
          </cell>
          <cell r="K75"/>
        </row>
        <row r="76">
          <cell r="C76" t="str">
            <v>COST_CENTER_HIERARCHY_L5</v>
          </cell>
          <cell r="D76" t="str">
            <v>nvarchar</v>
          </cell>
          <cell r="E76">
            <v>255</v>
          </cell>
          <cell r="F76"/>
          <cell r="G76"/>
          <cell r="H76" t="str">
            <v>Cost Center Hierarchy 5</v>
          </cell>
          <cell r="I76" t="str">
            <v>ERP - Invoice - Cost Center</v>
          </cell>
          <cell r="J76" t="str">
            <v>nvarchar (255)</v>
          </cell>
          <cell r="K76"/>
        </row>
        <row r="77">
          <cell r="C77" t="str">
            <v>PROFIT_CENTER_CODE</v>
          </cell>
          <cell r="D77" t="str">
            <v>nvarchar</v>
          </cell>
          <cell r="E77">
            <v>50</v>
          </cell>
          <cell r="F77"/>
          <cell r="G77"/>
          <cell r="H77" t="str">
            <v>Profit Center Code</v>
          </cell>
          <cell r="I77" t="str">
            <v>ERP - Invoice - Cost Center</v>
          </cell>
          <cell r="J77" t="str">
            <v>nvarchar (255)</v>
          </cell>
          <cell r="K77"/>
        </row>
        <row r="78">
          <cell r="C78" t="str">
            <v>PROFIT_CENTER_NAME</v>
          </cell>
          <cell r="D78" t="str">
            <v>nvarchar</v>
          </cell>
          <cell r="E78">
            <v>255</v>
          </cell>
          <cell r="F78"/>
          <cell r="G78"/>
          <cell r="H78" t="str">
            <v>Profit Center Name</v>
          </cell>
          <cell r="I78" t="str">
            <v>ERP - Invoice - Cost Center</v>
          </cell>
          <cell r="J78" t="str">
            <v>nvarchar (255)</v>
          </cell>
          <cell r="K78"/>
        </row>
        <row r="79">
          <cell r="C79" t="str">
            <v>PROFIT_CENTER_HIERARCHY_1</v>
          </cell>
          <cell r="D79" t="str">
            <v>nvarchar</v>
          </cell>
          <cell r="E79">
            <v>255</v>
          </cell>
          <cell r="F79"/>
          <cell r="G79"/>
          <cell r="H79" t="str">
            <v>Profit Center Hierarchy 1</v>
          </cell>
          <cell r="I79" t="str">
            <v>ERP - Invoice - Cost Center</v>
          </cell>
          <cell r="J79" t="str">
            <v>nvarchar (255)</v>
          </cell>
          <cell r="K79"/>
        </row>
        <row r="80">
          <cell r="C80" t="str">
            <v>PROFIT_CENTER_HIERARCHY_2</v>
          </cell>
          <cell r="D80" t="str">
            <v>nvarchar</v>
          </cell>
          <cell r="E80">
            <v>255</v>
          </cell>
          <cell r="F80"/>
          <cell r="G80"/>
          <cell r="H80" t="str">
            <v>Profit Center Hierarchy 2</v>
          </cell>
          <cell r="I80" t="str">
            <v>ERP - Invoice - Cost Center</v>
          </cell>
          <cell r="J80" t="str">
            <v>nvarchar (255)</v>
          </cell>
          <cell r="K80"/>
        </row>
        <row r="81">
          <cell r="C81" t="str">
            <v>PROFIT_CENTER_HIERARCHY_3</v>
          </cell>
          <cell r="D81" t="str">
            <v>nvarchar</v>
          </cell>
          <cell r="E81">
            <v>255</v>
          </cell>
          <cell r="F81"/>
          <cell r="G81"/>
          <cell r="H81" t="str">
            <v>Profit Center Hierarchy 3</v>
          </cell>
          <cell r="I81" t="str">
            <v>ERP - Invoice - Cost Center</v>
          </cell>
          <cell r="J81" t="str">
            <v>nvarchar (255)</v>
          </cell>
          <cell r="K81"/>
        </row>
        <row r="82">
          <cell r="C82" t="str">
            <v>PROFIT_CENTER_HIERARCHY_4</v>
          </cell>
          <cell r="D82" t="str">
            <v>nvarchar</v>
          </cell>
          <cell r="E82">
            <v>255</v>
          </cell>
          <cell r="F82"/>
          <cell r="G82"/>
          <cell r="H82" t="str">
            <v>Profit Center Hierarchy 4</v>
          </cell>
          <cell r="I82" t="str">
            <v>ERP - Invoice - Cost Center</v>
          </cell>
          <cell r="J82" t="str">
            <v>nvarchar (255)</v>
          </cell>
          <cell r="K82"/>
        </row>
        <row r="83">
          <cell r="C83" t="str">
            <v>PROFIT_CENTER_HIERARCHY_5</v>
          </cell>
          <cell r="D83" t="str">
            <v>nvarchar</v>
          </cell>
          <cell r="E83">
            <v>255</v>
          </cell>
          <cell r="F83"/>
          <cell r="G83"/>
          <cell r="H83" t="str">
            <v>Profit Center Hierarchy 5</v>
          </cell>
          <cell r="I83" t="str">
            <v>ERP - Invoice - Cost Center</v>
          </cell>
          <cell r="J83" t="str">
            <v>nvarchar (255)</v>
          </cell>
          <cell r="K83"/>
        </row>
        <row r="84">
          <cell r="C84" t="str">
            <v>PROFIT_CENTER_HIERARCHY_6</v>
          </cell>
          <cell r="D84" t="str">
            <v>nvarchar</v>
          </cell>
          <cell r="E84">
            <v>255</v>
          </cell>
          <cell r="F84"/>
          <cell r="G84"/>
          <cell r="H84" t="str">
            <v>Profit Center Hierarchy 6</v>
          </cell>
          <cell r="I84" t="str">
            <v>ERP - Invoice - Cost Center</v>
          </cell>
          <cell r="J84" t="str">
            <v>nvarchar (255)</v>
          </cell>
          <cell r="K84"/>
        </row>
        <row r="85">
          <cell r="C85" t="str">
            <v>GL_ACCOUNT_CODE</v>
          </cell>
          <cell r="D85" t="str">
            <v>nvarchar</v>
          </cell>
          <cell r="E85">
            <v>100</v>
          </cell>
          <cell r="F85"/>
          <cell r="G85"/>
          <cell r="H85" t="str">
            <v>GL Account Code</v>
          </cell>
          <cell r="I85" t="str">
            <v>ERP - Invoice - GL</v>
          </cell>
          <cell r="J85" t="str">
            <v>nvarchar (255)</v>
          </cell>
          <cell r="K85" t="str">
            <v>S</v>
          </cell>
        </row>
        <row r="86">
          <cell r="C86" t="str">
            <v>GL_ACCOUNT_NAME</v>
          </cell>
          <cell r="D86" t="str">
            <v>nvarchar</v>
          </cell>
          <cell r="E86">
            <v>255</v>
          </cell>
          <cell r="F86"/>
          <cell r="G86"/>
          <cell r="H86" t="str">
            <v>GL Account Name</v>
          </cell>
          <cell r="I86" t="str">
            <v>ERP - Invoice - GL</v>
          </cell>
          <cell r="J86" t="str">
            <v>nvarchar (255)</v>
          </cell>
          <cell r="K86" t="str">
            <v>S</v>
          </cell>
        </row>
        <row r="87">
          <cell r="C87" t="str">
            <v>GL_ACCOUNT_HIERARCHY_L1</v>
          </cell>
          <cell r="D87" t="str">
            <v>nvarchar</v>
          </cell>
          <cell r="E87">
            <v>255</v>
          </cell>
          <cell r="F87"/>
          <cell r="G87"/>
          <cell r="H87" t="str">
            <v>GL Hierarchy 1</v>
          </cell>
          <cell r="I87" t="str">
            <v>ERP - Invoice - GL</v>
          </cell>
          <cell r="J87" t="str">
            <v>nvarchar (255)</v>
          </cell>
          <cell r="K87"/>
        </row>
        <row r="88">
          <cell r="C88" t="str">
            <v>GL_ACCOUNT_HIERARCHY_L2</v>
          </cell>
          <cell r="D88" t="str">
            <v>nvarchar</v>
          </cell>
          <cell r="E88">
            <v>255</v>
          </cell>
          <cell r="F88"/>
          <cell r="G88"/>
          <cell r="H88" t="str">
            <v>GL Hierarchy 2</v>
          </cell>
          <cell r="I88" t="str">
            <v>ERP - Invoice - GL</v>
          </cell>
          <cell r="J88" t="str">
            <v>nvarchar (255)</v>
          </cell>
          <cell r="K88"/>
        </row>
        <row r="89">
          <cell r="C89" t="str">
            <v>CHART_OF_ACCOUNT_CODE</v>
          </cell>
          <cell r="D89" t="str">
            <v>nvarchar</v>
          </cell>
          <cell r="E89">
            <v>100</v>
          </cell>
          <cell r="F89"/>
          <cell r="G89"/>
          <cell r="H89" t="str">
            <v>Chart of Account Code</v>
          </cell>
          <cell r="I89" t="str">
            <v>ERP - Invoice - GL</v>
          </cell>
          <cell r="J89" t="str">
            <v>nvarchar (255)</v>
          </cell>
          <cell r="K89"/>
        </row>
        <row r="90">
          <cell r="C90" t="str">
            <v>CHART_OF_ACCOUNT_NAME</v>
          </cell>
          <cell r="D90" t="str">
            <v>nvarchar</v>
          </cell>
          <cell r="E90">
            <v>255</v>
          </cell>
          <cell r="F90"/>
          <cell r="G90"/>
          <cell r="H90" t="str">
            <v>Chart of Account Name</v>
          </cell>
          <cell r="I90" t="str">
            <v>ERP - Invoice - GL</v>
          </cell>
          <cell r="J90" t="str">
            <v>nvarchar (255)</v>
          </cell>
          <cell r="K90"/>
        </row>
        <row r="91">
          <cell r="C91" t="str">
            <v>PAYMENT_TERM_CODE</v>
          </cell>
          <cell r="D91" t="str">
            <v>nvarchar</v>
          </cell>
          <cell r="E91">
            <v>100</v>
          </cell>
          <cell r="F91"/>
          <cell r="G91"/>
          <cell r="H91" t="str">
            <v>Invoice Payment Term Code</v>
          </cell>
          <cell r="I91" t="str">
            <v>ERP - Invoice - Payment Term</v>
          </cell>
          <cell r="J91" t="str">
            <v>nvarchar (255)</v>
          </cell>
          <cell r="K91"/>
        </row>
        <row r="92">
          <cell r="C92" t="str">
            <v>PAYMENT_TERM_DESCRIPTION</v>
          </cell>
          <cell r="D92" t="str">
            <v>nvarchar</v>
          </cell>
          <cell r="E92">
            <v>1000</v>
          </cell>
          <cell r="F92"/>
          <cell r="G92"/>
          <cell r="H92" t="str">
            <v>Invoice Payment Term Desc</v>
          </cell>
          <cell r="I92" t="str">
            <v>ERP - Invoice - Payment Term</v>
          </cell>
          <cell r="J92" t="str">
            <v>nvarchar (255)</v>
          </cell>
          <cell r="K92" t="str">
            <v>S</v>
          </cell>
        </row>
        <row r="93">
          <cell r="C93" t="str">
            <v>SUPPLIER_NUMBER</v>
          </cell>
          <cell r="D93" t="str">
            <v>nvarchar</v>
          </cell>
          <cell r="E93">
            <v>255</v>
          </cell>
          <cell r="F93"/>
          <cell r="G93"/>
          <cell r="H93" t="str">
            <v>Invoice Supplier Number</v>
          </cell>
          <cell r="I93" t="str">
            <v>ERP - Invoice - Supplier</v>
          </cell>
          <cell r="J93" t="str">
            <v>nvarchar (255)</v>
          </cell>
          <cell r="K93" t="str">
            <v>S</v>
          </cell>
        </row>
        <row r="94">
          <cell r="C94" t="str">
            <v>SUPPLIER_NAME</v>
          </cell>
          <cell r="D94" t="str">
            <v>nvarchar</v>
          </cell>
          <cell r="E94">
            <v>255</v>
          </cell>
          <cell r="F94"/>
          <cell r="G94"/>
          <cell r="H94" t="str">
            <v>Invoice Supplier Name</v>
          </cell>
          <cell r="I94" t="str">
            <v>ERP - Invoice - Supplier</v>
          </cell>
          <cell r="J94" t="str">
            <v>nvarchar (255)</v>
          </cell>
          <cell r="K94" t="str">
            <v>S</v>
          </cell>
        </row>
        <row r="95">
          <cell r="C95" t="str">
            <v>SUPPLIER_ADDRESS</v>
          </cell>
          <cell r="D95" t="str">
            <v>nvarchar</v>
          </cell>
          <cell r="E95">
            <v>500</v>
          </cell>
          <cell r="F95"/>
          <cell r="G95"/>
          <cell r="H95" t="str">
            <v>Invoice Supplier Address</v>
          </cell>
          <cell r="I95" t="str">
            <v>ERP - Invoice - Supplier</v>
          </cell>
          <cell r="J95" t="str">
            <v>nvarchar (255)</v>
          </cell>
          <cell r="K95" t="str">
            <v>S</v>
          </cell>
        </row>
        <row r="96">
          <cell r="C96" t="str">
            <v>SUPPLIER_CITY</v>
          </cell>
          <cell r="D96" t="str">
            <v>nvarchar</v>
          </cell>
          <cell r="E96">
            <v>255</v>
          </cell>
          <cell r="F96"/>
          <cell r="G96"/>
          <cell r="H96" t="str">
            <v>Invoice Supplier City</v>
          </cell>
          <cell r="I96" t="str">
            <v>ERP - Invoice - Supplier</v>
          </cell>
          <cell r="J96" t="str">
            <v>nvarchar (255)</v>
          </cell>
          <cell r="K96" t="str">
            <v>S</v>
          </cell>
        </row>
        <row r="97">
          <cell r="C97" t="str">
            <v>SUPPLIER_ZIP_CODE</v>
          </cell>
          <cell r="D97" t="str">
            <v>nvarchar</v>
          </cell>
          <cell r="E97">
            <v>50</v>
          </cell>
          <cell r="F97"/>
          <cell r="G97"/>
          <cell r="H97" t="str">
            <v>Invoice Supplier Zip Postal Code</v>
          </cell>
          <cell r="I97" t="str">
            <v>ERP - Invoice - Supplier</v>
          </cell>
          <cell r="J97" t="str">
            <v>nvarchar (255)</v>
          </cell>
          <cell r="K97" t="str">
            <v>S</v>
          </cell>
        </row>
        <row r="98">
          <cell r="C98" t="str">
            <v>SUPPLIER_STATE</v>
          </cell>
          <cell r="D98" t="str">
            <v>nvarchar</v>
          </cell>
          <cell r="E98">
            <v>255</v>
          </cell>
          <cell r="F98"/>
          <cell r="G98"/>
          <cell r="H98" t="str">
            <v>Invoice Supplier State</v>
          </cell>
          <cell r="I98" t="str">
            <v>ERP - Invoice - Supplier</v>
          </cell>
          <cell r="J98" t="str">
            <v>nvarchar (255)</v>
          </cell>
          <cell r="K98" t="str">
            <v>S</v>
          </cell>
        </row>
        <row r="99">
          <cell r="C99" t="str">
            <v>SUPPLIER_COUNTRY</v>
          </cell>
          <cell r="D99" t="str">
            <v>nvarchar</v>
          </cell>
          <cell r="E99">
            <v>255</v>
          </cell>
          <cell r="F99"/>
          <cell r="G99"/>
          <cell r="H99" t="str">
            <v>Invoice Supplier Country</v>
          </cell>
          <cell r="I99" t="str">
            <v>ERP - Invoice - Supplier</v>
          </cell>
          <cell r="J99" t="str">
            <v>nvarchar (255)</v>
          </cell>
          <cell r="K99" t="str">
            <v>S</v>
          </cell>
        </row>
        <row r="100">
          <cell r="C100" t="str">
            <v>SUPPLIER_PAYTERM_CODE</v>
          </cell>
          <cell r="D100" t="str">
            <v>nvarchar</v>
          </cell>
          <cell r="E100">
            <v>255</v>
          </cell>
          <cell r="F100"/>
          <cell r="G100"/>
          <cell r="H100" t="str">
            <v>Supplier Payment Term Code</v>
          </cell>
          <cell r="I100" t="str">
            <v>ERP - Invoice - Supplier</v>
          </cell>
          <cell r="J100" t="str">
            <v>nvarchar (255)</v>
          </cell>
          <cell r="K100"/>
        </row>
        <row r="101">
          <cell r="C101" t="str">
            <v>SUPPLIER_PAYTERM_DESC</v>
          </cell>
          <cell r="D101" t="str">
            <v>nvarchar</v>
          </cell>
          <cell r="E101">
            <v>255</v>
          </cell>
          <cell r="F101"/>
          <cell r="G101"/>
          <cell r="H101" t="str">
            <v>Supplier Payment Term Desc</v>
          </cell>
          <cell r="I101" t="str">
            <v>ERP - Invoice - Supplier</v>
          </cell>
          <cell r="J101" t="str">
            <v>nvarchar (255)</v>
          </cell>
          <cell r="K101"/>
        </row>
        <row r="102">
          <cell r="C102" t="str">
            <v>SUPPLIER_TYPE</v>
          </cell>
          <cell r="D102" t="str">
            <v>nvarchar</v>
          </cell>
          <cell r="E102">
            <v>150</v>
          </cell>
          <cell r="F102"/>
          <cell r="G102"/>
          <cell r="H102" t="str">
            <v>Supplier Type</v>
          </cell>
          <cell r="I102" t="str">
            <v>ERP - Invoice - Supplier</v>
          </cell>
          <cell r="J102" t="str">
            <v>nvarchar (255)</v>
          </cell>
          <cell r="K102"/>
        </row>
        <row r="103">
          <cell r="C103" t="str">
            <v>SUPPLIER_DIVERSITY_CODE</v>
          </cell>
          <cell r="D103" t="str">
            <v>nvarchar</v>
          </cell>
          <cell r="E103">
            <v>255</v>
          </cell>
          <cell r="F103"/>
          <cell r="G103"/>
          <cell r="H103" t="str">
            <v>Supplier Diversity Code</v>
          </cell>
          <cell r="I103" t="str">
            <v>ERP - Invoice - Supplier</v>
          </cell>
          <cell r="J103" t="str">
            <v>nvarchar (255)</v>
          </cell>
          <cell r="K103"/>
        </row>
        <row r="104">
          <cell r="C104" t="str">
            <v>SUPPLIER_DUNS_NUMBER</v>
          </cell>
          <cell r="D104" t="str">
            <v>nvarchar</v>
          </cell>
          <cell r="E104">
            <v>255</v>
          </cell>
          <cell r="F104"/>
          <cell r="G104"/>
          <cell r="H104" t="str">
            <v>Supplier DUNS Number</v>
          </cell>
          <cell r="I104" t="str">
            <v>ERP - Invoice - Supplier</v>
          </cell>
          <cell r="J104" t="str">
            <v>nvarchar (255)</v>
          </cell>
          <cell r="K104"/>
        </row>
        <row r="105">
          <cell r="C105" t="str">
            <v>SUPPLIER_ORIGIN_COUNTRY</v>
          </cell>
          <cell r="D105" t="str">
            <v>nvarchar</v>
          </cell>
          <cell r="E105">
            <v>255</v>
          </cell>
          <cell r="F105"/>
          <cell r="G105"/>
          <cell r="H105" t="str">
            <v>Supplier Country of Origin</v>
          </cell>
          <cell r="I105" t="str">
            <v>ERP - Invoice - Supplier</v>
          </cell>
          <cell r="J105" t="str">
            <v>nvarchar (255)</v>
          </cell>
          <cell r="K105"/>
        </row>
        <row r="106">
          <cell r="C106" t="str">
            <v>SUPPLIER_DUNS_SSI</v>
          </cell>
          <cell r="D106" t="str">
            <v>nvarchar</v>
          </cell>
          <cell r="E106">
            <v>255</v>
          </cell>
          <cell r="F106"/>
          <cell r="G106"/>
          <cell r="H106" t="str">
            <v>Supplier DUNS SSI</v>
          </cell>
          <cell r="I106" t="str">
            <v>ERP - Invoice - Supplier</v>
          </cell>
          <cell r="J106" t="str">
            <v>nvarchar (255)</v>
          </cell>
          <cell r="K106"/>
        </row>
        <row r="107">
          <cell r="C107" t="str">
            <v>SUPPLIER_DUNS_SER</v>
          </cell>
          <cell r="D107" t="str">
            <v>nvarchar</v>
          </cell>
          <cell r="E107">
            <v>255</v>
          </cell>
          <cell r="F107"/>
          <cell r="G107"/>
          <cell r="H107" t="str">
            <v>Supplier DUNS SER</v>
          </cell>
          <cell r="I107" t="str">
            <v>ERP - Invoice - Supplier</v>
          </cell>
          <cell r="J107" t="str">
            <v>nvarchar (255)</v>
          </cell>
          <cell r="K107"/>
        </row>
        <row r="108">
          <cell r="C108" t="str">
            <v>SUPPLIER_DUNS_PAYDEX</v>
          </cell>
          <cell r="D108" t="str">
            <v>nvarchar</v>
          </cell>
          <cell r="E108">
            <v>255</v>
          </cell>
          <cell r="F108"/>
          <cell r="G108"/>
          <cell r="H108" t="str">
            <v>Supplier DUNS PAYDEX</v>
          </cell>
          <cell r="I108" t="str">
            <v>ERP - Invoice - Supplier</v>
          </cell>
          <cell r="J108" t="str">
            <v>nvarchar (255)</v>
          </cell>
          <cell r="K108"/>
        </row>
        <row r="109">
          <cell r="C109" t="str">
            <v>SUPPLIER_DUNS_GLOBAL_ULTIMATE_COMPANY_NAME</v>
          </cell>
          <cell r="D109" t="str">
            <v>nvarchar</v>
          </cell>
          <cell r="E109">
            <v>255</v>
          </cell>
          <cell r="F109"/>
          <cell r="G109"/>
          <cell r="H109" t="str">
            <v>Supplier DUNS Global Ultimate Company</v>
          </cell>
          <cell r="I109" t="str">
            <v>ERP - Invoice - Supplier</v>
          </cell>
          <cell r="J109" t="str">
            <v>nvarchar (255)</v>
          </cell>
          <cell r="K109"/>
        </row>
        <row r="110">
          <cell r="C110" t="str">
            <v>SUPPLIER_DUNS_GLOBAL_ULTIMATE_COUNTRY</v>
          </cell>
          <cell r="D110" t="str">
            <v>nvarchar</v>
          </cell>
          <cell r="E110">
            <v>255</v>
          </cell>
          <cell r="F110"/>
          <cell r="G110"/>
          <cell r="H110" t="str">
            <v>Supplier DUNS Global Ultimate Country</v>
          </cell>
          <cell r="I110" t="str">
            <v>ERP - Invoice - Supplier</v>
          </cell>
          <cell r="J110" t="str">
            <v>nvarchar (255)</v>
          </cell>
          <cell r="K110"/>
        </row>
        <row r="111">
          <cell r="C111" t="str">
            <v>CARD_HOLDER_ID</v>
          </cell>
          <cell r="D111" t="str">
            <v>nvarchar</v>
          </cell>
          <cell r="E111">
            <v>255</v>
          </cell>
          <cell r="F111"/>
          <cell r="G111"/>
          <cell r="H111" t="str">
            <v>Card holder ID</v>
          </cell>
          <cell r="I111" t="str">
            <v>ERP - Corp Card</v>
          </cell>
          <cell r="J111" t="str">
            <v>nvarchar (255)</v>
          </cell>
          <cell r="K111"/>
        </row>
        <row r="112">
          <cell r="C112" t="str">
            <v>CARD_HOLDER_NAME</v>
          </cell>
          <cell r="D112" t="str">
            <v>nvarchar</v>
          </cell>
          <cell r="E112">
            <v>255</v>
          </cell>
          <cell r="F112"/>
          <cell r="G112"/>
          <cell r="H112" t="str">
            <v>Card holder Name</v>
          </cell>
          <cell r="I112" t="str">
            <v>ERP - Corp Card</v>
          </cell>
          <cell r="J112" t="str">
            <v>nvarchar (255)</v>
          </cell>
          <cell r="K112"/>
        </row>
        <row r="113">
          <cell r="C113" t="str">
            <v>MERCHANT_CATEGORY_CODE</v>
          </cell>
          <cell r="D113" t="str">
            <v>nvarchar</v>
          </cell>
          <cell r="E113">
            <v>100</v>
          </cell>
          <cell r="F113"/>
          <cell r="G113"/>
          <cell r="H113" t="str">
            <v>Merchant Category Code</v>
          </cell>
          <cell r="I113" t="str">
            <v>ERP - Corp Card</v>
          </cell>
          <cell r="J113" t="str">
            <v>nvarchar (255)</v>
          </cell>
          <cell r="K113"/>
        </row>
        <row r="114">
          <cell r="C114" t="str">
            <v>MERCHANT_CATEGORY_CODE_TITLE</v>
          </cell>
          <cell r="D114" t="str">
            <v>nvarchar</v>
          </cell>
          <cell r="E114">
            <v>255</v>
          </cell>
          <cell r="F114"/>
          <cell r="G114"/>
          <cell r="H114" t="str">
            <v>Merchant Category Code Title</v>
          </cell>
          <cell r="I114" t="str">
            <v>ERP - Corp Card</v>
          </cell>
          <cell r="J114" t="str">
            <v>nvarchar (255)</v>
          </cell>
          <cell r="K114" t="str">
            <v>S</v>
          </cell>
        </row>
        <row r="115">
          <cell r="C115" t="str">
            <v>MERCHANT_CATEGORY_GROUP_CODE</v>
          </cell>
          <cell r="D115" t="str">
            <v>nvarchar</v>
          </cell>
          <cell r="E115">
            <v>100</v>
          </cell>
          <cell r="F115"/>
          <cell r="G115"/>
          <cell r="H115" t="str">
            <v>Merchant Category Group Code</v>
          </cell>
          <cell r="I115" t="str">
            <v>ERP - Corp Card</v>
          </cell>
          <cell r="J115" t="str">
            <v>nvarchar (255)</v>
          </cell>
          <cell r="K115"/>
        </row>
        <row r="116">
          <cell r="C116" t="str">
            <v>MERCHANT_CATEGORY_GROUP_TITLE</v>
          </cell>
          <cell r="D116" t="str">
            <v>nvarchar</v>
          </cell>
          <cell r="E116">
            <v>255</v>
          </cell>
          <cell r="F116"/>
          <cell r="G116"/>
          <cell r="H116" t="str">
            <v>Merchant Category Group Title</v>
          </cell>
          <cell r="I116" t="str">
            <v>ERP - Corp Card</v>
          </cell>
          <cell r="J116" t="str">
            <v>nvarchar (255)</v>
          </cell>
          <cell r="K116"/>
        </row>
        <row r="117">
          <cell r="C117" t="str">
            <v>EXPENSE_TYPE</v>
          </cell>
          <cell r="D117" t="str">
            <v>nvarchar</v>
          </cell>
          <cell r="E117">
            <v>255</v>
          </cell>
          <cell r="F117"/>
          <cell r="G117"/>
          <cell r="H117" t="str">
            <v>Expense Type</v>
          </cell>
          <cell r="I117" t="str">
            <v>ERP - Corp Card</v>
          </cell>
          <cell r="J117" t="str">
            <v>nvarchar (255)</v>
          </cell>
          <cell r="K117" t="str">
            <v>S</v>
          </cell>
        </row>
        <row r="118">
          <cell r="C118" t="str">
            <v>SIC_CODE</v>
          </cell>
          <cell r="D118" t="str">
            <v>nvarchar</v>
          </cell>
          <cell r="E118">
            <v>255</v>
          </cell>
          <cell r="F118"/>
          <cell r="G118"/>
          <cell r="H118" t="str">
            <v>SIC Code</v>
          </cell>
          <cell r="I118" t="str">
            <v>ERP - Corp Card</v>
          </cell>
          <cell r="J118" t="str">
            <v>nvarchar (255)</v>
          </cell>
          <cell r="K118"/>
        </row>
        <row r="119">
          <cell r="C119" t="str">
            <v>SIC_TITLE</v>
          </cell>
          <cell r="D119" t="str">
            <v>nvarchar</v>
          </cell>
          <cell r="E119">
            <v>255</v>
          </cell>
          <cell r="F119"/>
          <cell r="G119"/>
          <cell r="H119" t="str">
            <v>SIC Title</v>
          </cell>
          <cell r="I119" t="str">
            <v>ERP - Corp Card</v>
          </cell>
          <cell r="J119" t="str">
            <v>nvarchar (255)</v>
          </cell>
          <cell r="K119"/>
        </row>
        <row r="120">
          <cell r="C120" t="str">
            <v>NAICS_CODE</v>
          </cell>
          <cell r="D120" t="str">
            <v>nvarchar</v>
          </cell>
          <cell r="E120">
            <v>255</v>
          </cell>
          <cell r="F120"/>
          <cell r="G120"/>
          <cell r="H120" t="str">
            <v>NAICS Code</v>
          </cell>
          <cell r="I120" t="str">
            <v>ERP - Corp Card</v>
          </cell>
          <cell r="J120" t="str">
            <v>nvarchar (255)</v>
          </cell>
          <cell r="K120"/>
        </row>
        <row r="121">
          <cell r="C121" t="str">
            <v>NAICS_TITLE</v>
          </cell>
          <cell r="D121" t="str">
            <v>nvarchar</v>
          </cell>
          <cell r="E121">
            <v>255</v>
          </cell>
          <cell r="F121"/>
          <cell r="G121"/>
          <cell r="H121" t="str">
            <v>NAICS Title</v>
          </cell>
          <cell r="I121" t="str">
            <v>ERP - Corp Card</v>
          </cell>
          <cell r="J121" t="str">
            <v>nvarchar (255)</v>
          </cell>
          <cell r="K121"/>
        </row>
        <row r="122">
          <cell r="C122" t="str">
            <v>SHIPPING_CODE</v>
          </cell>
          <cell r="D122" t="str">
            <v>nvarchar</v>
          </cell>
          <cell r="E122">
            <v>255</v>
          </cell>
          <cell r="F122"/>
          <cell r="G122"/>
          <cell r="H122" t="str">
            <v>Shipping Code</v>
          </cell>
          <cell r="I122" t="str">
            <v>ERP - Miscellaneous</v>
          </cell>
          <cell r="J122" t="str">
            <v>nvarchar (255)</v>
          </cell>
          <cell r="K122"/>
        </row>
        <row r="123">
          <cell r="C123" t="str">
            <v>SHIPPING_MODE_TYPE</v>
          </cell>
          <cell r="D123" t="str">
            <v>nvarchar</v>
          </cell>
          <cell r="E123">
            <v>255</v>
          </cell>
          <cell r="F123"/>
          <cell r="G123"/>
          <cell r="H123" t="str">
            <v>Shipping Mode Type</v>
          </cell>
          <cell r="I123" t="str">
            <v>ERP - Miscellaneous</v>
          </cell>
          <cell r="J123" t="str">
            <v>nvarchar (255)</v>
          </cell>
          <cell r="K123"/>
        </row>
        <row r="124">
          <cell r="C124" t="str">
            <v>SHIPPING_TYPE</v>
          </cell>
          <cell r="D124" t="str">
            <v>nvarchar</v>
          </cell>
          <cell r="E124">
            <v>255</v>
          </cell>
          <cell r="F124"/>
          <cell r="G124"/>
          <cell r="H124" t="str">
            <v>Shipping Type</v>
          </cell>
          <cell r="I124" t="str">
            <v>ERP - Miscellaneous</v>
          </cell>
          <cell r="J124" t="str">
            <v>nvarchar (255)</v>
          </cell>
          <cell r="K124"/>
        </row>
        <row r="125">
          <cell r="C125" t="str">
            <v>PROJECT_CODE</v>
          </cell>
          <cell r="D125" t="str">
            <v>nvarchar</v>
          </cell>
          <cell r="E125">
            <v>255</v>
          </cell>
          <cell r="F125"/>
          <cell r="G125"/>
          <cell r="H125" t="str">
            <v>Project Code</v>
          </cell>
          <cell r="I125" t="str">
            <v>ERP - Miscellaneous</v>
          </cell>
          <cell r="J125" t="str">
            <v>nvarchar (255)</v>
          </cell>
          <cell r="K125"/>
        </row>
        <row r="126">
          <cell r="C126" t="str">
            <v>PROJECT_NAME</v>
          </cell>
          <cell r="D126" t="str">
            <v>nvarchar</v>
          </cell>
          <cell r="E126">
            <v>255</v>
          </cell>
          <cell r="F126"/>
          <cell r="G126"/>
          <cell r="H126" t="str">
            <v>Project Name</v>
          </cell>
          <cell r="I126" t="str">
            <v>ERP - Miscellaneous</v>
          </cell>
          <cell r="J126" t="str">
            <v>nvarchar (255)</v>
          </cell>
          <cell r="K126"/>
        </row>
        <row r="127">
          <cell r="C127" t="str">
            <v>PROJECT_DESC</v>
          </cell>
          <cell r="D127" t="str">
            <v>nvarchar</v>
          </cell>
          <cell r="E127">
            <v>255</v>
          </cell>
          <cell r="F127"/>
          <cell r="G127"/>
          <cell r="H127" t="str">
            <v>Project Description</v>
          </cell>
          <cell r="I127" t="str">
            <v>ERP - Miscellaneous</v>
          </cell>
          <cell r="J127" t="str">
            <v>nvarchar (255)</v>
          </cell>
          <cell r="K127"/>
        </row>
        <row r="128">
          <cell r="C128" t="str">
            <v>WORK_ORDER_NUMBER</v>
          </cell>
          <cell r="D128" t="str">
            <v>nvarchar</v>
          </cell>
          <cell r="E128">
            <v>255</v>
          </cell>
          <cell r="F128"/>
          <cell r="G128"/>
          <cell r="H128" t="str">
            <v>Work Order Number</v>
          </cell>
          <cell r="I128" t="str">
            <v>ERP - Miscellaneous</v>
          </cell>
          <cell r="J128" t="str">
            <v>nvarchar (255)</v>
          </cell>
          <cell r="K128"/>
        </row>
        <row r="129">
          <cell r="C129" t="str">
            <v>WORK_ORDER_DESC</v>
          </cell>
          <cell r="D129" t="str">
            <v>nvarchar</v>
          </cell>
          <cell r="E129">
            <v>255</v>
          </cell>
          <cell r="F129"/>
          <cell r="G129"/>
          <cell r="H129" t="str">
            <v>Work Order Description</v>
          </cell>
          <cell r="I129" t="str">
            <v>ERP - Miscellaneous</v>
          </cell>
          <cell r="J129" t="str">
            <v>nvarchar (255)</v>
          </cell>
          <cell r="K129"/>
        </row>
        <row r="130">
          <cell r="C130" t="str">
            <v>WBS_CODE</v>
          </cell>
          <cell r="D130" t="str">
            <v>nvarchar</v>
          </cell>
          <cell r="E130">
            <v>255</v>
          </cell>
          <cell r="F130"/>
          <cell r="G130"/>
          <cell r="H130" t="str">
            <v>WBS Code</v>
          </cell>
          <cell r="I130" t="str">
            <v>ERP - Miscellaneous</v>
          </cell>
          <cell r="J130" t="str">
            <v>nvarchar (255)</v>
          </cell>
          <cell r="K130"/>
        </row>
        <row r="131">
          <cell r="C131" t="str">
            <v>WBS_DESC</v>
          </cell>
          <cell r="D131" t="str">
            <v>nvarchar</v>
          </cell>
          <cell r="E131">
            <v>255</v>
          </cell>
          <cell r="F131"/>
          <cell r="G131"/>
          <cell r="H131" t="str">
            <v>WBS Description</v>
          </cell>
          <cell r="I131" t="str">
            <v>ERP - Miscellaneous</v>
          </cell>
          <cell r="J131" t="str">
            <v>nvarchar (255)</v>
          </cell>
          <cell r="K131"/>
        </row>
        <row r="132">
          <cell r="C132" t="str">
            <v>INCOTERMS_CODE</v>
          </cell>
          <cell r="D132" t="str">
            <v>nvarchar</v>
          </cell>
          <cell r="E132">
            <v>50</v>
          </cell>
          <cell r="F132"/>
          <cell r="G132"/>
          <cell r="H132" t="str">
            <v>Inco Terms Code</v>
          </cell>
          <cell r="I132" t="str">
            <v>ERP - Miscellaneous</v>
          </cell>
          <cell r="J132" t="str">
            <v>nvarchar (255)</v>
          </cell>
          <cell r="K132"/>
        </row>
        <row r="133">
          <cell r="C133" t="str">
            <v>INCOTERMS_DESCRIPTION</v>
          </cell>
          <cell r="D133" t="str">
            <v>nvarchar</v>
          </cell>
          <cell r="E133">
            <v>1000</v>
          </cell>
          <cell r="F133"/>
          <cell r="G133"/>
          <cell r="H133" t="str">
            <v>Inco Terms Description</v>
          </cell>
          <cell r="I133" t="str">
            <v>ERP - Miscellaneous</v>
          </cell>
          <cell r="J133" t="str">
            <v>nvarchar (255)</v>
          </cell>
          <cell r="K133"/>
        </row>
        <row r="134">
          <cell r="C134" t="str">
            <v>PRODUCT</v>
          </cell>
          <cell r="D134" t="str">
            <v>nvarchar</v>
          </cell>
          <cell r="E134">
            <v>255</v>
          </cell>
          <cell r="F134"/>
          <cell r="G134"/>
          <cell r="H134" t="str">
            <v>Product</v>
          </cell>
          <cell r="I134" t="str">
            <v>ERP - Miscellaneous</v>
          </cell>
          <cell r="J134" t="str">
            <v>nvarchar (255)</v>
          </cell>
          <cell r="K134"/>
        </row>
        <row r="135">
          <cell r="C135" t="str">
            <v>PRODUCT_CATEGORY</v>
          </cell>
          <cell r="D135" t="str">
            <v>nvarchar</v>
          </cell>
          <cell r="E135">
            <v>255</v>
          </cell>
          <cell r="F135"/>
          <cell r="G135"/>
          <cell r="H135" t="str">
            <v>Product Category</v>
          </cell>
          <cell r="I135" t="str">
            <v>ERP - Miscellaneous</v>
          </cell>
          <cell r="J135" t="str">
            <v>nvarchar (255)</v>
          </cell>
          <cell r="K135"/>
        </row>
        <row r="136">
          <cell r="C136" t="str">
            <v>INVOICE_DIRECT_INDIRECT_INDICATOR</v>
          </cell>
          <cell r="D136" t="str">
            <v>nvarchar</v>
          </cell>
          <cell r="E136">
            <v>255</v>
          </cell>
          <cell r="F136"/>
          <cell r="G136"/>
          <cell r="H136" t="str">
            <v>Direct Indirect Indicator</v>
          </cell>
          <cell r="I136" t="str">
            <v>ERP - Miscellaneous</v>
          </cell>
          <cell r="J136" t="str">
            <v>nvarchar (255)</v>
          </cell>
          <cell r="K136"/>
        </row>
        <row r="137">
          <cell r="C137" t="str">
            <v>CAPEX_OPEX_INDICATOR</v>
          </cell>
          <cell r="D137" t="str">
            <v>nvarchar</v>
          </cell>
          <cell r="E137">
            <v>255</v>
          </cell>
          <cell r="F137"/>
          <cell r="G137"/>
          <cell r="H137" t="str">
            <v>Capex Opex Indicator</v>
          </cell>
          <cell r="I137" t="str">
            <v>ERP - Miscellaneous</v>
          </cell>
          <cell r="J137" t="str">
            <v>nvarchar (255)</v>
          </cell>
          <cell r="K137"/>
        </row>
        <row r="138">
          <cell r="C138" t="str">
            <v>DOMESTIC_INTERNALTIONAL_INDICATOR</v>
          </cell>
          <cell r="D138" t="str">
            <v>nvarchar</v>
          </cell>
          <cell r="E138">
            <v>255</v>
          </cell>
          <cell r="F138"/>
          <cell r="G138"/>
          <cell r="H138" t="str">
            <v>Domestic International Indicator</v>
          </cell>
          <cell r="I138" t="str">
            <v>ERP - Miscellaneous</v>
          </cell>
          <cell r="J138" t="str">
            <v>nvarchar (255)</v>
          </cell>
          <cell r="K138"/>
        </row>
        <row r="139">
          <cell r="C139" t="str">
            <v>SUPPLIER_PREFERRED_STATUS</v>
          </cell>
          <cell r="D139" t="str">
            <v>nvarchar</v>
          </cell>
          <cell r="E139">
            <v>255</v>
          </cell>
          <cell r="F139"/>
          <cell r="G139"/>
          <cell r="H139" t="str">
            <v>Supplier Preferred status</v>
          </cell>
          <cell r="I139" t="str">
            <v>ERP - Miscellaneous</v>
          </cell>
          <cell r="J139" t="str">
            <v>nvarchar (255)</v>
          </cell>
          <cell r="K139"/>
        </row>
        <row r="140">
          <cell r="C140" t="str">
            <v>CUSTOMER_SUPPLIER_STATUS</v>
          </cell>
          <cell r="D140" t="str">
            <v>nvarchar</v>
          </cell>
          <cell r="E140">
            <v>255</v>
          </cell>
          <cell r="F140"/>
          <cell r="G140"/>
          <cell r="H140" t="str">
            <v>Customer Supplier Status</v>
          </cell>
          <cell r="I140" t="str">
            <v>ERP - Miscellaneous</v>
          </cell>
          <cell r="J140" t="str">
            <v>nvarchar (255)</v>
          </cell>
          <cell r="K140"/>
        </row>
        <row r="141">
          <cell r="C141" t="str">
            <v>PO_SOURCE_SYSTEM</v>
          </cell>
          <cell r="D141" t="str">
            <v>nvarchar</v>
          </cell>
          <cell r="E141">
            <v>255</v>
          </cell>
          <cell r="F141"/>
          <cell r="G141"/>
          <cell r="H141" t="str">
            <v>PO Source System</v>
          </cell>
          <cell r="I141" t="str">
            <v>ERP - PO</v>
          </cell>
          <cell r="J141" t="str">
            <v>nvarchar (255)</v>
          </cell>
          <cell r="K141"/>
        </row>
        <row r="142">
          <cell r="C142" t="str">
            <v>PO_STATUS</v>
          </cell>
          <cell r="D142" t="str">
            <v>nvarchar</v>
          </cell>
          <cell r="E142">
            <v>255</v>
          </cell>
          <cell r="F142"/>
          <cell r="G142"/>
          <cell r="H142" t="str">
            <v>PO Status</v>
          </cell>
          <cell r="I142" t="str">
            <v>ERP - PO</v>
          </cell>
          <cell r="J142" t="str">
            <v>nvarchar (255)</v>
          </cell>
          <cell r="K142"/>
        </row>
        <row r="143">
          <cell r="C143" t="str">
            <v>PO_TYPE</v>
          </cell>
          <cell r="D143" t="str">
            <v>nvarchar</v>
          </cell>
          <cell r="E143">
            <v>255</v>
          </cell>
          <cell r="F143"/>
          <cell r="G143"/>
          <cell r="H143" t="str">
            <v>PO Type</v>
          </cell>
          <cell r="I143" t="str">
            <v>ERP - PO</v>
          </cell>
          <cell r="J143" t="str">
            <v>nvarchar (255)</v>
          </cell>
          <cell r="K143"/>
        </row>
        <row r="144">
          <cell r="C144" t="str">
            <v>PO_DOCUMENT_TYPE</v>
          </cell>
          <cell r="D144" t="str">
            <v>nvarchar</v>
          </cell>
          <cell r="E144">
            <v>255</v>
          </cell>
          <cell r="F144"/>
          <cell r="G144"/>
          <cell r="H144" t="str">
            <v>PO Document Type</v>
          </cell>
          <cell r="I144" t="str">
            <v>ERP - PO</v>
          </cell>
          <cell r="J144" t="str">
            <v>nvarchar (255)</v>
          </cell>
          <cell r="K144"/>
        </row>
        <row r="145">
          <cell r="C145" t="str">
            <v>PO_NUMBER</v>
          </cell>
          <cell r="D145" t="str">
            <v>nvarchar</v>
          </cell>
          <cell r="E145">
            <v>255</v>
          </cell>
          <cell r="F145"/>
          <cell r="G145"/>
          <cell r="H145" t="str">
            <v>PO Number</v>
          </cell>
          <cell r="I145" t="str">
            <v>ERP - Invoice</v>
          </cell>
          <cell r="J145" t="str">
            <v>nvarchar (255)</v>
          </cell>
          <cell r="K145" t="str">
            <v>S</v>
          </cell>
        </row>
        <row r="146">
          <cell r="C146" t="str">
            <v>PO_LINE_NUMBER</v>
          </cell>
          <cell r="D146" t="str">
            <v>nvarchar</v>
          </cell>
          <cell r="E146">
            <v>255</v>
          </cell>
          <cell r="F146"/>
          <cell r="G146"/>
          <cell r="H146" t="str">
            <v>PO Line Number</v>
          </cell>
          <cell r="I146" t="str">
            <v>ERP - Invoice</v>
          </cell>
          <cell r="J146" t="str">
            <v>nvarchar (255)</v>
          </cell>
          <cell r="K146" t="str">
            <v>S</v>
          </cell>
        </row>
        <row r="147">
          <cell r="C147" t="str">
            <v>PO_EXTRA_PO_KEY</v>
          </cell>
          <cell r="D147" t="str">
            <v>nvarchar</v>
          </cell>
          <cell r="E147">
            <v>255</v>
          </cell>
          <cell r="F147"/>
          <cell r="G147"/>
          <cell r="H147" t="str">
            <v>PO Number 2</v>
          </cell>
          <cell r="I147" t="str">
            <v>ERP - PO</v>
          </cell>
          <cell r="J147" t="str">
            <v>nvarchar (255)</v>
          </cell>
          <cell r="K147"/>
        </row>
        <row r="148">
          <cell r="C148" t="str">
            <v>PO_EXTRA_PO_LINE_KEY</v>
          </cell>
          <cell r="D148" t="str">
            <v>nvarchar</v>
          </cell>
          <cell r="E148">
            <v>255</v>
          </cell>
          <cell r="F148"/>
          <cell r="G148"/>
          <cell r="H148" t="str">
            <v>PO Number 3</v>
          </cell>
          <cell r="I148" t="str">
            <v>ERP - PO</v>
          </cell>
          <cell r="J148" t="str">
            <v>nvarchar (255)</v>
          </cell>
          <cell r="K148"/>
        </row>
        <row r="149">
          <cell r="C149" t="str">
            <v>PO_DOCUMENT_DATE</v>
          </cell>
          <cell r="D149" t="str">
            <v>date</v>
          </cell>
          <cell r="E149"/>
          <cell r="F149"/>
          <cell r="G149"/>
          <cell r="H149" t="str">
            <v>PO Date</v>
          </cell>
          <cell r="I149" t="str">
            <v>ERP - PO</v>
          </cell>
          <cell r="J149" t="str">
            <v>Date</v>
          </cell>
          <cell r="K149"/>
        </row>
        <row r="150">
          <cell r="C150" t="str">
            <v>PO_COMPANY_CODE</v>
          </cell>
          <cell r="D150" t="str">
            <v>nvarchar</v>
          </cell>
          <cell r="E150">
            <v>255</v>
          </cell>
          <cell r="F150"/>
          <cell r="G150"/>
          <cell r="H150" t="str">
            <v>PO Company Code</v>
          </cell>
          <cell r="I150" t="str">
            <v>ERP - PO</v>
          </cell>
          <cell r="J150" t="str">
            <v>nvarchar (255)</v>
          </cell>
          <cell r="K150"/>
        </row>
        <row r="151">
          <cell r="C151" t="str">
            <v>PO_COMPANY_NAME</v>
          </cell>
          <cell r="D151" t="str">
            <v>nvarchar</v>
          </cell>
          <cell r="E151">
            <v>255</v>
          </cell>
          <cell r="F151"/>
          <cell r="G151"/>
          <cell r="H151" t="str">
            <v>PO Company Name</v>
          </cell>
          <cell r="I151" t="str">
            <v>ERP - PO</v>
          </cell>
          <cell r="J151" t="str">
            <v>nvarchar (255)</v>
          </cell>
          <cell r="K151"/>
        </row>
        <row r="152">
          <cell r="C152" t="str">
            <v>PO_LINE_AMOUNT_NORMALIZED</v>
          </cell>
          <cell r="D152" t="str">
            <v>float</v>
          </cell>
          <cell r="E152"/>
          <cell r="F152"/>
          <cell r="G152"/>
          <cell r="H152" t="str">
            <v>PO Line Amount Normalized</v>
          </cell>
          <cell r="I152" t="str">
            <v>ERP - PO</v>
          </cell>
          <cell r="J152" t="str">
            <v>Float</v>
          </cell>
          <cell r="K152"/>
        </row>
        <row r="153">
          <cell r="C153" t="str">
            <v>PO_LINE_AMOUNT_LOCAL</v>
          </cell>
          <cell r="D153" t="str">
            <v>float</v>
          </cell>
          <cell r="E153"/>
          <cell r="F153"/>
          <cell r="G153"/>
          <cell r="H153" t="str">
            <v>PO Line Amount Local</v>
          </cell>
          <cell r="I153" t="str">
            <v>ERP - PO</v>
          </cell>
          <cell r="J153" t="str">
            <v>Float</v>
          </cell>
          <cell r="K153"/>
        </row>
        <row r="154">
          <cell r="C154" t="str">
            <v>PO_LINE_AMOUNT_CURRENCY</v>
          </cell>
          <cell r="D154" t="str">
            <v>nvarchar</v>
          </cell>
          <cell r="E154">
            <v>255</v>
          </cell>
          <cell r="F154"/>
          <cell r="G154"/>
          <cell r="H154" t="str">
            <v>PO Line Amount Currency</v>
          </cell>
          <cell r="I154" t="str">
            <v>ERP - PO</v>
          </cell>
          <cell r="J154" t="str">
            <v>nvarchar (255)</v>
          </cell>
          <cell r="K154"/>
        </row>
        <row r="155">
          <cell r="C155" t="str">
            <v>PO_OPEN_LINE_AMOUNT_NORMALIZED</v>
          </cell>
          <cell r="D155" t="str">
            <v>float</v>
          </cell>
          <cell r="E155"/>
          <cell r="F155"/>
          <cell r="G155"/>
          <cell r="H155" t="str">
            <v>PO Open Line Amount Normalized</v>
          </cell>
          <cell r="I155" t="str">
            <v>ERP - PO</v>
          </cell>
          <cell r="J155" t="str">
            <v>Float</v>
          </cell>
          <cell r="K155"/>
        </row>
        <row r="156">
          <cell r="C156" t="str">
            <v>PO_OPEN_LINE_AMOUNT_LOCAL</v>
          </cell>
          <cell r="D156" t="str">
            <v>float</v>
          </cell>
          <cell r="E156"/>
          <cell r="F156"/>
          <cell r="G156"/>
          <cell r="H156" t="str">
            <v>PO Open Line Amount Local</v>
          </cell>
          <cell r="I156" t="str">
            <v>ERP - PO</v>
          </cell>
          <cell r="J156" t="str">
            <v>Float</v>
          </cell>
          <cell r="K156"/>
        </row>
        <row r="157">
          <cell r="C157" t="str">
            <v>PO_OPEN_LINE_AMOUNT_CURRENCY</v>
          </cell>
          <cell r="D157" t="str">
            <v>nvarchar</v>
          </cell>
          <cell r="E157">
            <v>255</v>
          </cell>
          <cell r="F157"/>
          <cell r="G157"/>
          <cell r="H157" t="str">
            <v>PO Open Line Amount Currency</v>
          </cell>
          <cell r="I157" t="str">
            <v>ERP - PO</v>
          </cell>
          <cell r="J157" t="str">
            <v>nvarchar (255)</v>
          </cell>
          <cell r="K157"/>
        </row>
        <row r="158">
          <cell r="C158" t="str">
            <v>PO_UNIT_PRICE_NORMALIZED</v>
          </cell>
          <cell r="D158" t="str">
            <v>float</v>
          </cell>
          <cell r="E158"/>
          <cell r="F158"/>
          <cell r="G158"/>
          <cell r="H158" t="str">
            <v>PO Unit Price Normalized</v>
          </cell>
          <cell r="I158" t="str">
            <v>ERP - PO</v>
          </cell>
          <cell r="J158" t="str">
            <v>Float</v>
          </cell>
          <cell r="K158" t="str">
            <v>S</v>
          </cell>
        </row>
        <row r="159">
          <cell r="C159" t="str">
            <v>PO_UNIT_PRICE_LOCAL</v>
          </cell>
          <cell r="D159" t="str">
            <v>nvarchar</v>
          </cell>
          <cell r="E159">
            <v>255</v>
          </cell>
          <cell r="F159"/>
          <cell r="G159"/>
          <cell r="H159" t="str">
            <v>PO Unit Price Local</v>
          </cell>
          <cell r="I159" t="str">
            <v>ERP - PO</v>
          </cell>
          <cell r="J159" t="str">
            <v>nvarchar (255)</v>
          </cell>
          <cell r="K159"/>
        </row>
        <row r="160">
          <cell r="C160" t="str">
            <v>PO_UNIT_PRICE_CURRENCY</v>
          </cell>
          <cell r="D160" t="str">
            <v>nvarchar</v>
          </cell>
          <cell r="E160">
            <v>255</v>
          </cell>
          <cell r="F160"/>
          <cell r="G160"/>
          <cell r="H160" t="str">
            <v>PO Unit Price Currency</v>
          </cell>
          <cell r="I160" t="str">
            <v>ERP - PO</v>
          </cell>
          <cell r="J160" t="str">
            <v>nvarchar (255)</v>
          </cell>
          <cell r="K160"/>
        </row>
        <row r="161">
          <cell r="C161" t="str">
            <v>PO_PAYMENT_TERM</v>
          </cell>
          <cell r="D161" t="str">
            <v>nvarchar</v>
          </cell>
          <cell r="E161">
            <v>255</v>
          </cell>
          <cell r="F161"/>
          <cell r="G161"/>
          <cell r="H161" t="str">
            <v>PO Payment Term</v>
          </cell>
          <cell r="I161" t="str">
            <v>ERP - PO</v>
          </cell>
          <cell r="J161" t="str">
            <v>nvarchar (255)</v>
          </cell>
          <cell r="K161"/>
        </row>
        <row r="162">
          <cell r="C162" t="str">
            <v>PO_QUANTITY</v>
          </cell>
          <cell r="D162" t="str">
            <v>nvarchar</v>
          </cell>
          <cell r="E162">
            <v>255</v>
          </cell>
          <cell r="F162"/>
          <cell r="G162"/>
          <cell r="H162" t="str">
            <v>PO Quantity</v>
          </cell>
          <cell r="I162" t="str">
            <v>ERP - PO</v>
          </cell>
          <cell r="J162" t="str">
            <v>Float</v>
          </cell>
          <cell r="K162" t="str">
            <v>S</v>
          </cell>
        </row>
        <row r="163">
          <cell r="C163" t="str">
            <v>PO_UOM</v>
          </cell>
          <cell r="D163" t="str">
            <v>nvarchar</v>
          </cell>
          <cell r="E163">
            <v>255</v>
          </cell>
          <cell r="F163"/>
          <cell r="G163"/>
          <cell r="H163" t="str">
            <v>PO UOM</v>
          </cell>
          <cell r="I163" t="str">
            <v>ERP - PO</v>
          </cell>
          <cell r="J163" t="str">
            <v>nvarchar (255)</v>
          </cell>
          <cell r="K163" t="str">
            <v>S</v>
          </cell>
        </row>
        <row r="164">
          <cell r="C164" t="str">
            <v>PO_DESCRIPTION_1</v>
          </cell>
          <cell r="D164" t="str">
            <v>nvarchar</v>
          </cell>
          <cell r="E164">
            <v>2000</v>
          </cell>
          <cell r="F164"/>
          <cell r="G164"/>
          <cell r="H164" t="str">
            <v>PO Description</v>
          </cell>
          <cell r="I164" t="str">
            <v>ERP - PO</v>
          </cell>
          <cell r="J164" t="str">
            <v>nvarchar (255)</v>
          </cell>
          <cell r="K164" t="str">
            <v>S</v>
          </cell>
        </row>
        <row r="165">
          <cell r="C165" t="str">
            <v>PO_DESCRIPTION_2</v>
          </cell>
          <cell r="D165" t="str">
            <v>nvarchar</v>
          </cell>
          <cell r="E165">
            <v>2000</v>
          </cell>
          <cell r="F165"/>
          <cell r="G165"/>
          <cell r="H165" t="str">
            <v>PO Description 2</v>
          </cell>
          <cell r="I165" t="str">
            <v>ERP - PO</v>
          </cell>
          <cell r="J165" t="str">
            <v>nvarchar (255)</v>
          </cell>
          <cell r="K165"/>
        </row>
        <row r="166">
          <cell r="C166" t="str">
            <v>PO_PLANT_CODE</v>
          </cell>
          <cell r="D166" t="str">
            <v>nvarchar</v>
          </cell>
          <cell r="E166">
            <v>255</v>
          </cell>
          <cell r="F166"/>
          <cell r="G166"/>
          <cell r="H166" t="str">
            <v>PO Plant Code</v>
          </cell>
          <cell r="I166" t="str">
            <v>ERP - PO</v>
          </cell>
          <cell r="J166" t="str">
            <v>nvarchar (255)</v>
          </cell>
          <cell r="K166"/>
        </row>
        <row r="167">
          <cell r="C167" t="str">
            <v>PO_PLANT_NAME</v>
          </cell>
          <cell r="D167" t="str">
            <v>nvarchar</v>
          </cell>
          <cell r="E167">
            <v>255</v>
          </cell>
          <cell r="F167"/>
          <cell r="G167"/>
          <cell r="H167" t="str">
            <v>PO Plant Name</v>
          </cell>
          <cell r="I167" t="str">
            <v>ERP - PO</v>
          </cell>
          <cell r="J167" t="str">
            <v>nvarchar (255)</v>
          </cell>
          <cell r="K167"/>
        </row>
        <row r="168">
          <cell r="C168" t="str">
            <v>PO_PLANT_ADDRESS</v>
          </cell>
          <cell r="D168" t="str">
            <v>nvarchar</v>
          </cell>
          <cell r="E168">
            <v>255</v>
          </cell>
          <cell r="F168"/>
          <cell r="G168"/>
          <cell r="H168" t="str">
            <v>PO Plant Address</v>
          </cell>
          <cell r="I168" t="str">
            <v>ERP - PO</v>
          </cell>
          <cell r="J168" t="str">
            <v>nvarchar (255)</v>
          </cell>
          <cell r="K168"/>
        </row>
        <row r="169">
          <cell r="C169" t="str">
            <v>PO_PLANT_CITY</v>
          </cell>
          <cell r="D169" t="str">
            <v>nvarchar</v>
          </cell>
          <cell r="E169">
            <v>255</v>
          </cell>
          <cell r="F169"/>
          <cell r="G169"/>
          <cell r="H169" t="str">
            <v>PO Plant City</v>
          </cell>
          <cell r="I169" t="str">
            <v>ERP - PO</v>
          </cell>
          <cell r="J169" t="str">
            <v>nvarchar (255)</v>
          </cell>
          <cell r="K169"/>
        </row>
        <row r="170">
          <cell r="C170" t="str">
            <v>PO_PLANT_STATE</v>
          </cell>
          <cell r="D170" t="str">
            <v>nvarchar</v>
          </cell>
          <cell r="E170">
            <v>255</v>
          </cell>
          <cell r="F170"/>
          <cell r="G170"/>
          <cell r="H170" t="str">
            <v>PO Plant State</v>
          </cell>
          <cell r="I170" t="str">
            <v>ERP - PO</v>
          </cell>
          <cell r="J170" t="str">
            <v>nvarchar (255)</v>
          </cell>
          <cell r="K170"/>
        </row>
        <row r="171">
          <cell r="C171" t="str">
            <v>PO_PLANT_ZIP</v>
          </cell>
          <cell r="D171" t="str">
            <v>nvarchar</v>
          </cell>
          <cell r="E171">
            <v>255</v>
          </cell>
          <cell r="F171"/>
          <cell r="G171"/>
          <cell r="H171" t="str">
            <v>PO Plant Zip</v>
          </cell>
          <cell r="I171" t="str">
            <v>ERP - PO</v>
          </cell>
          <cell r="J171" t="str">
            <v>nvarchar (255)</v>
          </cell>
          <cell r="K171"/>
        </row>
        <row r="172">
          <cell r="C172" t="str">
            <v>PO_PLANT_COUNTRY</v>
          </cell>
          <cell r="D172" t="str">
            <v>nvarchar</v>
          </cell>
          <cell r="E172">
            <v>255</v>
          </cell>
          <cell r="F172"/>
          <cell r="G172"/>
          <cell r="H172" t="str">
            <v>PO Plant Country</v>
          </cell>
          <cell r="I172" t="str">
            <v>ERP - PO</v>
          </cell>
          <cell r="J172" t="str">
            <v>nvarchar (255)</v>
          </cell>
          <cell r="K172"/>
        </row>
        <row r="173">
          <cell r="C173" t="str">
            <v>PO_PLANT_REGION</v>
          </cell>
          <cell r="D173" t="str">
            <v>nvarchar</v>
          </cell>
          <cell r="E173">
            <v>255</v>
          </cell>
          <cell r="F173"/>
          <cell r="G173"/>
          <cell r="H173" t="str">
            <v>PO Plant Region</v>
          </cell>
          <cell r="I173" t="str">
            <v>ERP - PO</v>
          </cell>
          <cell r="J173" t="str">
            <v>nvarchar (255)</v>
          </cell>
          <cell r="K173"/>
        </row>
        <row r="174">
          <cell r="C174" t="str">
            <v>PO_PLANT_TYPE</v>
          </cell>
          <cell r="D174" t="str">
            <v>nvarchar</v>
          </cell>
          <cell r="E174">
            <v>255</v>
          </cell>
          <cell r="F174"/>
          <cell r="G174"/>
          <cell r="H174" t="str">
            <v>PO Plant Type</v>
          </cell>
          <cell r="I174" t="str">
            <v>ERP - PO</v>
          </cell>
          <cell r="J174" t="str">
            <v>nvarchar (255)</v>
          </cell>
          <cell r="K174"/>
        </row>
        <row r="175">
          <cell r="C175" t="str">
            <v>PO_CATALOG_STATUS</v>
          </cell>
          <cell r="D175" t="str">
            <v>nvarchar</v>
          </cell>
          <cell r="E175">
            <v>255</v>
          </cell>
          <cell r="F175"/>
          <cell r="G175"/>
          <cell r="H175" t="str">
            <v>PO Catalog</v>
          </cell>
          <cell r="I175" t="str">
            <v>ERP - PO</v>
          </cell>
          <cell r="J175" t="str">
            <v>nvarchar (255)</v>
          </cell>
          <cell r="K175"/>
        </row>
        <row r="176">
          <cell r="C176" t="str">
            <v>PO_SUPPLIER_NUMBER</v>
          </cell>
          <cell r="D176" t="str">
            <v>nvarchar</v>
          </cell>
          <cell r="E176">
            <v>255</v>
          </cell>
          <cell r="F176"/>
          <cell r="G176"/>
          <cell r="H176" t="str">
            <v>PO Supplier Number</v>
          </cell>
          <cell r="I176" t="str">
            <v>ERP - PO</v>
          </cell>
          <cell r="J176" t="str">
            <v>nvarchar (255)</v>
          </cell>
          <cell r="K176"/>
        </row>
        <row r="177">
          <cell r="C177" t="str">
            <v>PO_SUPPLIER_NAME</v>
          </cell>
          <cell r="D177" t="str">
            <v>nvarchar</v>
          </cell>
          <cell r="E177">
            <v>255</v>
          </cell>
          <cell r="F177"/>
          <cell r="G177"/>
          <cell r="H177" t="str">
            <v>PO Supplier Name</v>
          </cell>
          <cell r="I177" t="str">
            <v>ERP - PO</v>
          </cell>
          <cell r="J177" t="str">
            <v>nvarchar (255)</v>
          </cell>
          <cell r="K177"/>
        </row>
        <row r="178">
          <cell r="C178" t="str">
            <v>BUYER_CODE</v>
          </cell>
          <cell r="D178" t="str">
            <v>nvarchar</v>
          </cell>
          <cell r="E178">
            <v>100</v>
          </cell>
          <cell r="F178" t="str">
            <v>Delete</v>
          </cell>
          <cell r="G178" t="str">
            <v>Duplicates PO_BUYER CODE</v>
          </cell>
          <cell r="H178"/>
          <cell r="I178"/>
          <cell r="J178"/>
          <cell r="K178"/>
        </row>
        <row r="179">
          <cell r="C179" t="str">
            <v>PO_BUYER_CODE</v>
          </cell>
          <cell r="D179" t="str">
            <v>nvarchar</v>
          </cell>
          <cell r="E179">
            <v>255</v>
          </cell>
          <cell r="F179"/>
          <cell r="G179"/>
          <cell r="H179" t="str">
            <v>PO Buyer Code</v>
          </cell>
          <cell r="I179" t="str">
            <v>ERP - PO</v>
          </cell>
          <cell r="J179" t="str">
            <v>nvarchar (255)</v>
          </cell>
          <cell r="K179"/>
        </row>
        <row r="180">
          <cell r="C180" t="str">
            <v>BUYER_NAME</v>
          </cell>
          <cell r="D180" t="str">
            <v>nvarchar</v>
          </cell>
          <cell r="E180">
            <v>255</v>
          </cell>
          <cell r="F180" t="str">
            <v>Delete</v>
          </cell>
          <cell r="G180" t="str">
            <v>Duplicates PO_BUYER NAME</v>
          </cell>
          <cell r="H180"/>
          <cell r="I180"/>
          <cell r="J180"/>
          <cell r="K180"/>
        </row>
        <row r="181">
          <cell r="C181" t="str">
            <v>PO_BUYER_NAME</v>
          </cell>
          <cell r="D181" t="str">
            <v>nvarchar</v>
          </cell>
          <cell r="E181">
            <v>255</v>
          </cell>
          <cell r="F181"/>
          <cell r="G181"/>
          <cell r="H181" t="str">
            <v>PO Buyer Name</v>
          </cell>
          <cell r="I181" t="str">
            <v>ERP - PO</v>
          </cell>
          <cell r="J181" t="str">
            <v>nvarchar (255)</v>
          </cell>
          <cell r="K181" t="str">
            <v>S</v>
          </cell>
        </row>
        <row r="182">
          <cell r="C182" t="str">
            <v>PO_PURCHASING_GROUP_CODE</v>
          </cell>
          <cell r="D182" t="str">
            <v>nvarchar</v>
          </cell>
          <cell r="E182">
            <v>255</v>
          </cell>
          <cell r="F182"/>
          <cell r="G182"/>
          <cell r="H182" t="str">
            <v>PO Purchasing Group Code</v>
          </cell>
          <cell r="I182" t="str">
            <v>ERP - PO</v>
          </cell>
          <cell r="J182" t="str">
            <v>nvarchar (255)</v>
          </cell>
          <cell r="K182"/>
        </row>
        <row r="183">
          <cell r="C183" t="str">
            <v>PO_PURCHASING_GROUP_NAME</v>
          </cell>
          <cell r="D183" t="str">
            <v>nvarchar</v>
          </cell>
          <cell r="E183">
            <v>255</v>
          </cell>
          <cell r="F183"/>
          <cell r="G183"/>
          <cell r="H183" t="str">
            <v>PO Purchasing Group Name</v>
          </cell>
          <cell r="I183" t="str">
            <v>ERP - PO</v>
          </cell>
          <cell r="J183" t="str">
            <v>nvarchar (255)</v>
          </cell>
          <cell r="K183"/>
        </row>
        <row r="184">
          <cell r="C184" t="str">
            <v>PO_PURCHASING_GROUP_NAME_2</v>
          </cell>
          <cell r="D184" t="str">
            <v>nvarchar</v>
          </cell>
          <cell r="E184">
            <v>255</v>
          </cell>
          <cell r="F184"/>
          <cell r="G184"/>
          <cell r="H184" t="str">
            <v>PO Purchasing Group Name 2</v>
          </cell>
          <cell r="I184" t="str">
            <v>ERP - PO</v>
          </cell>
          <cell r="J184" t="str">
            <v>nvarchar (255)</v>
          </cell>
          <cell r="K184"/>
        </row>
        <row r="185">
          <cell r="C185" t="str">
            <v>REQ_PURCHASING_ORG_CODE</v>
          </cell>
          <cell r="D185" t="str">
            <v>nvarchar</v>
          </cell>
          <cell r="E185">
            <v>255</v>
          </cell>
          <cell r="F185" t="str">
            <v>Delete</v>
          </cell>
          <cell r="G185" t="str">
            <v>Purch Org not applicable to Req</v>
          </cell>
          <cell r="H185"/>
          <cell r="I185"/>
          <cell r="J185"/>
          <cell r="K185"/>
        </row>
        <row r="186">
          <cell r="C186" t="str">
            <v>PO_PURCHASING_ORG_CODE</v>
          </cell>
          <cell r="D186" t="str">
            <v>nvarchar</v>
          </cell>
          <cell r="E186">
            <v>255</v>
          </cell>
          <cell r="F186"/>
          <cell r="G186"/>
          <cell r="H186" t="str">
            <v>PO Purchasing Org Code</v>
          </cell>
          <cell r="I186" t="str">
            <v>ERP - PO</v>
          </cell>
          <cell r="J186" t="str">
            <v>nvarchar (255)</v>
          </cell>
          <cell r="K186"/>
        </row>
        <row r="187">
          <cell r="C187" t="str">
            <v>REQ_PURCHASING_ORG_NAME</v>
          </cell>
          <cell r="D187" t="str">
            <v>nvarchar</v>
          </cell>
          <cell r="E187">
            <v>255</v>
          </cell>
          <cell r="F187" t="str">
            <v>Delete</v>
          </cell>
          <cell r="G187" t="str">
            <v>Purch Org not applicable to Req</v>
          </cell>
          <cell r="H187"/>
          <cell r="I187"/>
          <cell r="J187"/>
          <cell r="K187"/>
        </row>
        <row r="188">
          <cell r="C188" t="str">
            <v>PO_PURCHASING_ORG_NAME</v>
          </cell>
          <cell r="D188" t="str">
            <v>nvarchar</v>
          </cell>
          <cell r="E188">
            <v>255</v>
          </cell>
          <cell r="F188"/>
          <cell r="G188"/>
          <cell r="H188" t="str">
            <v>PO Purchasing Org Name</v>
          </cell>
          <cell r="I188" t="str">
            <v>ERP - PO</v>
          </cell>
          <cell r="J188" t="str">
            <v>nvarchar (255)</v>
          </cell>
          <cell r="K188"/>
        </row>
        <row r="189">
          <cell r="C189" t="str">
            <v>PO_CREATED_BY</v>
          </cell>
          <cell r="D189" t="str">
            <v>nvarchar</v>
          </cell>
          <cell r="E189">
            <v>255</v>
          </cell>
          <cell r="F189"/>
          <cell r="G189"/>
          <cell r="H189" t="str">
            <v>PO Created By</v>
          </cell>
          <cell r="I189" t="str">
            <v>ERP - PO</v>
          </cell>
          <cell r="J189" t="str">
            <v>nvarchar (255)</v>
          </cell>
          <cell r="K189"/>
        </row>
        <row r="190">
          <cell r="C190" t="str">
            <v>PO_APPROVER</v>
          </cell>
          <cell r="D190" t="str">
            <v>nvarchar</v>
          </cell>
          <cell r="E190">
            <v>255</v>
          </cell>
          <cell r="F190"/>
          <cell r="G190"/>
          <cell r="H190" t="str">
            <v>PO Approver</v>
          </cell>
          <cell r="I190" t="str">
            <v>ERP - PO</v>
          </cell>
          <cell r="J190" t="str">
            <v>nvarchar (255)</v>
          </cell>
          <cell r="K190"/>
        </row>
        <row r="191">
          <cell r="C191" t="str">
            <v>PO_GL_CODE</v>
          </cell>
          <cell r="D191" t="str">
            <v>nvarchar</v>
          </cell>
          <cell r="E191">
            <v>255</v>
          </cell>
          <cell r="F191"/>
          <cell r="G191"/>
          <cell r="H191" t="str">
            <v>PO GL Code</v>
          </cell>
          <cell r="I191" t="str">
            <v>ERP - PO</v>
          </cell>
          <cell r="J191" t="str">
            <v>nvarchar (255)</v>
          </cell>
          <cell r="K191"/>
        </row>
        <row r="192">
          <cell r="C192" t="str">
            <v>PO_GL_NAME</v>
          </cell>
          <cell r="D192" t="str">
            <v>nvarchar</v>
          </cell>
          <cell r="E192">
            <v>255</v>
          </cell>
          <cell r="F192"/>
          <cell r="G192"/>
          <cell r="H192" t="str">
            <v>PO GL Name</v>
          </cell>
          <cell r="I192" t="str">
            <v>ERP - PO</v>
          </cell>
          <cell r="J192" t="str">
            <v>nvarchar (255)</v>
          </cell>
          <cell r="K192"/>
        </row>
        <row r="193">
          <cell r="C193" t="str">
            <v>PO_COST_CENTER_CODE</v>
          </cell>
          <cell r="D193" t="str">
            <v>nvarchar</v>
          </cell>
          <cell r="E193">
            <v>255</v>
          </cell>
          <cell r="F193"/>
          <cell r="G193"/>
          <cell r="H193" t="str">
            <v>PO Cost Center Code</v>
          </cell>
          <cell r="I193" t="str">
            <v>ERP - PO</v>
          </cell>
          <cell r="J193" t="str">
            <v>nvarchar (255)</v>
          </cell>
          <cell r="K193"/>
        </row>
        <row r="194">
          <cell r="C194" t="str">
            <v>PO_COST_CENTER_NAME</v>
          </cell>
          <cell r="D194" t="str">
            <v>nvarchar</v>
          </cell>
          <cell r="E194">
            <v>255</v>
          </cell>
          <cell r="F194"/>
          <cell r="G194"/>
          <cell r="H194" t="str">
            <v>PO Cost Center Name</v>
          </cell>
          <cell r="I194" t="str">
            <v>ERP - PO</v>
          </cell>
          <cell r="J194" t="str">
            <v>nvarchar (255)</v>
          </cell>
          <cell r="K194"/>
        </row>
        <row r="195">
          <cell r="C195" t="str">
            <v>PO_LANGUAGE</v>
          </cell>
          <cell r="D195" t="str">
            <v>nvarchar</v>
          </cell>
          <cell r="E195">
            <v>255</v>
          </cell>
          <cell r="F195"/>
          <cell r="G195"/>
          <cell r="H195" t="str">
            <v>PO Language</v>
          </cell>
          <cell r="I195" t="str">
            <v>ERP - PO</v>
          </cell>
          <cell r="J195" t="str">
            <v>nvarchar (255)</v>
          </cell>
          <cell r="K195"/>
        </row>
        <row r="196">
          <cell r="C196" t="str">
            <v>PO_CATEGORY_CODE</v>
          </cell>
          <cell r="D196" t="str">
            <v>nvarchar</v>
          </cell>
          <cell r="E196">
            <v>255</v>
          </cell>
          <cell r="F196"/>
          <cell r="G196"/>
          <cell r="H196" t="str">
            <v>PO Category Code</v>
          </cell>
          <cell r="I196" t="str">
            <v>ERP - PO</v>
          </cell>
          <cell r="J196" t="str">
            <v>nvarchar (255)</v>
          </cell>
          <cell r="K196"/>
        </row>
        <row r="197">
          <cell r="C197" t="str">
            <v>PO_CATEGORY_1</v>
          </cell>
          <cell r="D197" t="str">
            <v>nvarchar</v>
          </cell>
          <cell r="E197">
            <v>255</v>
          </cell>
          <cell r="F197"/>
          <cell r="G197"/>
          <cell r="H197" t="str">
            <v>PO Category 1</v>
          </cell>
          <cell r="I197" t="str">
            <v>ERP - PO</v>
          </cell>
          <cell r="J197" t="str">
            <v>nvarchar (255)</v>
          </cell>
          <cell r="K197"/>
        </row>
        <row r="198">
          <cell r="C198" t="str">
            <v>PO_CATEGORY_2</v>
          </cell>
          <cell r="D198" t="str">
            <v>nvarchar</v>
          </cell>
          <cell r="E198">
            <v>255</v>
          </cell>
          <cell r="F198"/>
          <cell r="G198"/>
          <cell r="H198" t="str">
            <v>PO Category 2</v>
          </cell>
          <cell r="I198" t="str">
            <v>ERP - PO</v>
          </cell>
          <cell r="J198" t="str">
            <v>nvarchar (255)</v>
          </cell>
          <cell r="K198"/>
        </row>
        <row r="199">
          <cell r="C199" t="str">
            <v>PO_CATEGORY_3</v>
          </cell>
          <cell r="D199" t="str">
            <v>nvarchar</v>
          </cell>
          <cell r="E199">
            <v>255</v>
          </cell>
          <cell r="F199"/>
          <cell r="G199"/>
          <cell r="H199" t="str">
            <v>PO Category 3</v>
          </cell>
          <cell r="I199" t="str">
            <v>ERP - PO</v>
          </cell>
          <cell r="J199" t="str">
            <v>nvarchar (255)</v>
          </cell>
          <cell r="K199"/>
        </row>
        <row r="200">
          <cell r="C200" t="str">
            <v>PO_CATEGORY_4</v>
          </cell>
          <cell r="D200" t="str">
            <v>nvarchar</v>
          </cell>
          <cell r="E200">
            <v>255</v>
          </cell>
          <cell r="F200"/>
          <cell r="G200"/>
          <cell r="H200" t="str">
            <v>PO Category 4</v>
          </cell>
          <cell r="I200" t="str">
            <v>ERP - PO</v>
          </cell>
          <cell r="J200" t="str">
            <v>nvarchar (255)</v>
          </cell>
          <cell r="K200"/>
        </row>
        <row r="201">
          <cell r="C201" t="str">
            <v>ITEM_MATERIAL_NUMBER</v>
          </cell>
          <cell r="D201" t="str">
            <v>nvarchar</v>
          </cell>
          <cell r="E201">
            <v>50</v>
          </cell>
          <cell r="F201"/>
          <cell r="G201"/>
          <cell r="H201" t="str">
            <v>Material Number</v>
          </cell>
          <cell r="I201" t="str">
            <v>ERP - Item Master</v>
          </cell>
          <cell r="J201" t="str">
            <v>nvarchar (255)</v>
          </cell>
          <cell r="K201" t="str">
            <v>S</v>
          </cell>
        </row>
        <row r="202">
          <cell r="C202" t="str">
            <v>ITEM_MATERIAL_REVISION_NUMBER</v>
          </cell>
          <cell r="D202" t="str">
            <v>nvarchar</v>
          </cell>
          <cell r="E202">
            <v>50</v>
          </cell>
          <cell r="F202"/>
          <cell r="G202"/>
          <cell r="H202" t="str">
            <v>Maerial Revision Number</v>
          </cell>
          <cell r="I202" t="str">
            <v>ERP - Item Master</v>
          </cell>
          <cell r="J202" t="str">
            <v>nvarchar (255)</v>
          </cell>
          <cell r="K202"/>
        </row>
        <row r="203">
          <cell r="C203" t="str">
            <v>ITEM_MATERIAL_DESCRIPTION</v>
          </cell>
          <cell r="D203" t="str">
            <v>nvarchar</v>
          </cell>
          <cell r="E203">
            <v>1000</v>
          </cell>
          <cell r="F203"/>
          <cell r="G203"/>
          <cell r="H203" t="str">
            <v>Material Description</v>
          </cell>
          <cell r="I203" t="str">
            <v>ERP - Item Master</v>
          </cell>
          <cell r="J203" t="str">
            <v>nvarchar (255)</v>
          </cell>
          <cell r="K203" t="str">
            <v>S</v>
          </cell>
        </row>
        <row r="204">
          <cell r="C204" t="str">
            <v>ITEM_MATERIAL_GROUP_CODE</v>
          </cell>
          <cell r="D204" t="str">
            <v>nvarchar</v>
          </cell>
          <cell r="E204">
            <v>50</v>
          </cell>
          <cell r="F204"/>
          <cell r="G204"/>
          <cell r="H204" t="str">
            <v>Material Group Code</v>
          </cell>
          <cell r="I204" t="str">
            <v>ERP - Item Master</v>
          </cell>
          <cell r="J204" t="str">
            <v>nvarchar (255)</v>
          </cell>
          <cell r="K204"/>
        </row>
        <row r="205">
          <cell r="C205" t="str">
            <v>ITEM_MATERIAL_GROUP_DESCRIPTION</v>
          </cell>
          <cell r="D205" t="str">
            <v>nvarchar</v>
          </cell>
          <cell r="E205">
            <v>255</v>
          </cell>
          <cell r="F205"/>
          <cell r="G205"/>
          <cell r="H205" t="str">
            <v>Material Group Description</v>
          </cell>
          <cell r="I205" t="str">
            <v>ERP - Item Master</v>
          </cell>
          <cell r="J205" t="str">
            <v>nvarchar (255)</v>
          </cell>
          <cell r="K205" t="str">
            <v>S</v>
          </cell>
        </row>
        <row r="206">
          <cell r="C206" t="str">
            <v>ITEM_MATERIAL_TYPE</v>
          </cell>
          <cell r="D206" t="str">
            <v>nvarchar</v>
          </cell>
          <cell r="E206">
            <v>255</v>
          </cell>
          <cell r="F206"/>
          <cell r="G206"/>
          <cell r="H206" t="str">
            <v>Material Type</v>
          </cell>
          <cell r="I206" t="str">
            <v>ERP - Item Master</v>
          </cell>
          <cell r="J206" t="str">
            <v>nvarchar (255)</v>
          </cell>
          <cell r="K206"/>
        </row>
        <row r="207">
          <cell r="C207" t="str">
            <v>ITEM_MANUFACTURER_NAME</v>
          </cell>
          <cell r="D207" t="str">
            <v>nvarchar</v>
          </cell>
          <cell r="E207">
            <v>255</v>
          </cell>
          <cell r="F207"/>
          <cell r="G207"/>
          <cell r="H207" t="str">
            <v>Manufacturer Name</v>
          </cell>
          <cell r="I207" t="str">
            <v>ERP - Item Master</v>
          </cell>
          <cell r="J207" t="str">
            <v>nvarchar (255)</v>
          </cell>
          <cell r="K207"/>
        </row>
        <row r="208">
          <cell r="C208" t="str">
            <v>ITEM_MANUFACTURER_PART_NUMBER</v>
          </cell>
          <cell r="D208" t="str">
            <v>nvarchar</v>
          </cell>
          <cell r="E208">
            <v>255</v>
          </cell>
          <cell r="F208"/>
          <cell r="G208"/>
          <cell r="H208" t="str">
            <v>Manufacturer Part No</v>
          </cell>
          <cell r="I208" t="str">
            <v>ERP - Item Master</v>
          </cell>
          <cell r="J208" t="str">
            <v>nvarchar (255)</v>
          </cell>
          <cell r="K208"/>
        </row>
        <row r="209">
          <cell r="C209" t="str">
            <v>ITEM_SUPPLIER_PART_NUMBER</v>
          </cell>
          <cell r="D209" t="str">
            <v>nvarchar</v>
          </cell>
          <cell r="E209">
            <v>255</v>
          </cell>
          <cell r="F209"/>
          <cell r="G209"/>
          <cell r="H209" t="str">
            <v>Supplier Part No</v>
          </cell>
          <cell r="I209" t="str">
            <v>ERP - Item Master</v>
          </cell>
          <cell r="J209" t="str">
            <v>nvarchar (255)</v>
          </cell>
          <cell r="K209"/>
        </row>
        <row r="210">
          <cell r="C210" t="str">
            <v>ITEM_MATERIAL_CATEGORY_CODE</v>
          </cell>
          <cell r="D210" t="str">
            <v>nvarchar</v>
          </cell>
          <cell r="E210">
            <v>255</v>
          </cell>
          <cell r="F210"/>
          <cell r="G210"/>
          <cell r="H210" t="str">
            <v>Material Category Code</v>
          </cell>
          <cell r="I210" t="str">
            <v>ERP - Item Master</v>
          </cell>
          <cell r="J210" t="str">
            <v>nvarchar (255)</v>
          </cell>
          <cell r="K210"/>
        </row>
        <row r="211">
          <cell r="C211" t="str">
            <v>ITEM_MATERIAL_CATEGORY_1</v>
          </cell>
          <cell r="D211" t="str">
            <v>nvarchar</v>
          </cell>
          <cell r="E211">
            <v>255</v>
          </cell>
          <cell r="F211"/>
          <cell r="G211"/>
          <cell r="H211" t="str">
            <v>Material Category L1</v>
          </cell>
          <cell r="I211" t="str">
            <v>ERP - Item Master</v>
          </cell>
          <cell r="J211" t="str">
            <v>nvarchar (255)</v>
          </cell>
          <cell r="K211"/>
        </row>
        <row r="212">
          <cell r="C212" t="str">
            <v>ITEM_MATERIAL_CATEGORY_2</v>
          </cell>
          <cell r="D212" t="str">
            <v>nvarchar</v>
          </cell>
          <cell r="E212">
            <v>255</v>
          </cell>
          <cell r="F212"/>
          <cell r="G212"/>
          <cell r="H212" t="str">
            <v>Material Category L2</v>
          </cell>
          <cell r="I212" t="str">
            <v>ERP - Item Master</v>
          </cell>
          <cell r="J212" t="str">
            <v>nvarchar (255)</v>
          </cell>
          <cell r="K212"/>
        </row>
        <row r="213">
          <cell r="C213" t="str">
            <v>ITEM_MATERIAL_CATEGORY_3</v>
          </cell>
          <cell r="D213" t="str">
            <v>nvarchar</v>
          </cell>
          <cell r="E213">
            <v>255</v>
          </cell>
          <cell r="F213"/>
          <cell r="G213"/>
          <cell r="H213" t="str">
            <v>Material Category L3</v>
          </cell>
          <cell r="I213" t="str">
            <v>ERP - Item Master</v>
          </cell>
          <cell r="J213" t="str">
            <v>nvarchar (255)</v>
          </cell>
          <cell r="K213"/>
        </row>
        <row r="214">
          <cell r="C214" t="str">
            <v>ITEM_MATERIAL_CATEGORY_4</v>
          </cell>
          <cell r="D214" t="str">
            <v>nvarchar</v>
          </cell>
          <cell r="E214">
            <v>255</v>
          </cell>
          <cell r="F214"/>
          <cell r="G214"/>
          <cell r="H214" t="str">
            <v>Material Category L4</v>
          </cell>
          <cell r="I214" t="str">
            <v>ERP - Item Master</v>
          </cell>
          <cell r="J214" t="str">
            <v>nvarchar (255)</v>
          </cell>
          <cell r="K214"/>
        </row>
        <row r="215">
          <cell r="C215" t="str">
            <v>ITEM_MATERIAL_NAME</v>
          </cell>
          <cell r="D215" t="str">
            <v>nvarchar</v>
          </cell>
          <cell r="E215">
            <v>255</v>
          </cell>
          <cell r="F215"/>
          <cell r="G215"/>
          <cell r="H215" t="str">
            <v>Material Name</v>
          </cell>
          <cell r="I215" t="str">
            <v>ERP - Item Master</v>
          </cell>
          <cell r="J215" t="str">
            <v>nvarchar (255)</v>
          </cell>
          <cell r="K215"/>
        </row>
        <row r="216">
          <cell r="C216" t="str">
            <v>ITEM_MATERIAL_STOCK_INDICATOR</v>
          </cell>
          <cell r="D216" t="str">
            <v>nvarchar</v>
          </cell>
          <cell r="E216">
            <v>255</v>
          </cell>
          <cell r="F216"/>
          <cell r="G216"/>
          <cell r="H216" t="str">
            <v>Material Stock Indicator</v>
          </cell>
          <cell r="I216" t="str">
            <v>ERP - Item Master</v>
          </cell>
          <cell r="J216" t="str">
            <v>nvarchar (255)</v>
          </cell>
          <cell r="K216"/>
        </row>
        <row r="217">
          <cell r="C217" t="str">
            <v>ITEM_MATERIAL_CRITICALITY</v>
          </cell>
          <cell r="D217" t="str">
            <v>nvarchar</v>
          </cell>
          <cell r="E217">
            <v>255</v>
          </cell>
          <cell r="F217"/>
          <cell r="G217"/>
          <cell r="H217" t="str">
            <v>Material Criticality</v>
          </cell>
          <cell r="I217" t="str">
            <v>ERP - Item Master</v>
          </cell>
          <cell r="J217" t="str">
            <v>nvarchar (255)</v>
          </cell>
          <cell r="K217"/>
        </row>
        <row r="218">
          <cell r="C218" t="str">
            <v>ITEM_MATERIAL_LEAD_TIME</v>
          </cell>
          <cell r="D218" t="str">
            <v>float</v>
          </cell>
          <cell r="E218"/>
          <cell r="F218"/>
          <cell r="G218"/>
          <cell r="H218" t="str">
            <v>Material Lead Time</v>
          </cell>
          <cell r="I218" t="str">
            <v>ERP - Item Master</v>
          </cell>
          <cell r="J218" t="str">
            <v>Float</v>
          </cell>
          <cell r="K218"/>
        </row>
        <row r="219">
          <cell r="C219" t="str">
            <v>ITEM_MATERIAL_STANDARD_COST</v>
          </cell>
          <cell r="D219" t="str">
            <v>float</v>
          </cell>
          <cell r="E219"/>
          <cell r="F219"/>
          <cell r="G219"/>
          <cell r="H219" t="str">
            <v>Material Standard Cost</v>
          </cell>
          <cell r="I219" t="str">
            <v>ERP - Item Master</v>
          </cell>
          <cell r="J219" t="str">
            <v>Float</v>
          </cell>
          <cell r="K219"/>
        </row>
        <row r="220">
          <cell r="C220" t="str">
            <v>ITEM_MATERIAL_STANDARD_COST_CURRENCY</v>
          </cell>
          <cell r="D220" t="str">
            <v>nvarchar</v>
          </cell>
          <cell r="E220">
            <v>255</v>
          </cell>
          <cell r="F220"/>
          <cell r="G220"/>
          <cell r="H220" t="str">
            <v>Material Standard Cost Currency</v>
          </cell>
          <cell r="I220" t="str">
            <v>ERP - Item Master</v>
          </cell>
          <cell r="J220" t="str">
            <v>nvarchar (255)</v>
          </cell>
          <cell r="K220"/>
        </row>
        <row r="221">
          <cell r="C221" t="str">
            <v>ITEM_MATERIAL_STANDARD_UOM</v>
          </cell>
          <cell r="D221" t="str">
            <v>nvarchar</v>
          </cell>
          <cell r="E221">
            <v>255</v>
          </cell>
          <cell r="F221"/>
          <cell r="G221"/>
          <cell r="H221" t="str">
            <v>Material Standard UOM</v>
          </cell>
          <cell r="I221" t="str">
            <v>ERP - Item Master</v>
          </cell>
          <cell r="J221" t="str">
            <v>nvarchar (255)</v>
          </cell>
          <cell r="K221"/>
        </row>
        <row r="222">
          <cell r="C222" t="str">
            <v>ITEM_MATERIAL_STANDARD_COST_DATE</v>
          </cell>
          <cell r="D222" t="str">
            <v>date</v>
          </cell>
          <cell r="E222"/>
          <cell r="F222"/>
          <cell r="G222"/>
          <cell r="H222" t="str">
            <v>Material Standard Cost Date</v>
          </cell>
          <cell r="I222" t="str">
            <v>ERP - Item Master</v>
          </cell>
          <cell r="J222" t="str">
            <v>Date</v>
          </cell>
          <cell r="K222"/>
        </row>
        <row r="223">
          <cell r="C223" t="str">
            <v>ITEM_MATERIAL_BOM_EQUIPMENT</v>
          </cell>
          <cell r="D223" t="str">
            <v>nvarchar</v>
          </cell>
          <cell r="E223">
            <v>255</v>
          </cell>
          <cell r="F223"/>
          <cell r="G223"/>
          <cell r="H223" t="str">
            <v>Material BOM Equipment</v>
          </cell>
          <cell r="I223" t="str">
            <v>ERP - Item Master</v>
          </cell>
          <cell r="J223" t="str">
            <v>nvarchar (255)</v>
          </cell>
          <cell r="K223"/>
        </row>
        <row r="224">
          <cell r="C224" t="str">
            <v>ITEM_MATERIAL_ORIGIN_COUNTRY</v>
          </cell>
          <cell r="D224" t="str">
            <v>nvarchar</v>
          </cell>
          <cell r="E224">
            <v>255</v>
          </cell>
          <cell r="F224"/>
          <cell r="G224"/>
          <cell r="H224" t="str">
            <v>Material Origin Country</v>
          </cell>
          <cell r="I224" t="str">
            <v>ERP - Item Master</v>
          </cell>
          <cell r="J224" t="str">
            <v>nvarchar (255)</v>
          </cell>
          <cell r="K224"/>
        </row>
        <row r="225">
          <cell r="C225" t="str">
            <v>CONTRACT_SOURCE_SYSTEM</v>
          </cell>
          <cell r="D225" t="str">
            <v>nvarchar</v>
          </cell>
          <cell r="E225">
            <v>100</v>
          </cell>
          <cell r="F225"/>
          <cell r="G225"/>
          <cell r="H225" t="str">
            <v>Contract Source System</v>
          </cell>
          <cell r="I225" t="str">
            <v>ERP - Contract</v>
          </cell>
          <cell r="J225" t="str">
            <v>nvarchar (255)</v>
          </cell>
          <cell r="K225"/>
        </row>
        <row r="226">
          <cell r="C226" t="str">
            <v>CONTRACT_NUMBER</v>
          </cell>
          <cell r="D226" t="str">
            <v>nvarchar</v>
          </cell>
          <cell r="E226">
            <v>255</v>
          </cell>
          <cell r="F226"/>
          <cell r="G226"/>
          <cell r="H226" t="str">
            <v>Contract Number</v>
          </cell>
          <cell r="I226" t="str">
            <v>ERP - Contract</v>
          </cell>
          <cell r="J226" t="str">
            <v>nvarchar (255)</v>
          </cell>
          <cell r="K226" t="str">
            <v>S</v>
          </cell>
        </row>
        <row r="227">
          <cell r="C227" t="str">
            <v>CONTRACT_LINE_NUMBER</v>
          </cell>
          <cell r="D227" t="str">
            <v>nvarchar</v>
          </cell>
          <cell r="E227">
            <v>255</v>
          </cell>
          <cell r="F227"/>
          <cell r="G227"/>
          <cell r="H227" t="str">
            <v>Contract Line Number</v>
          </cell>
          <cell r="I227" t="str">
            <v>ERP - Contract</v>
          </cell>
          <cell r="J227" t="str">
            <v>nvarchar (255)</v>
          </cell>
          <cell r="K227"/>
        </row>
        <row r="228">
          <cell r="C228" t="str">
            <v>CONTRACT_AMOUNT</v>
          </cell>
          <cell r="D228" t="str">
            <v>nvarchar</v>
          </cell>
          <cell r="E228">
            <v>255</v>
          </cell>
          <cell r="F228"/>
          <cell r="G228"/>
          <cell r="H228" t="str">
            <v>Contract Amount</v>
          </cell>
          <cell r="I228" t="str">
            <v>ERP - Contract</v>
          </cell>
          <cell r="J228" t="str">
            <v>nvarchar (255)</v>
          </cell>
          <cell r="K228" t="str">
            <v>S</v>
          </cell>
        </row>
        <row r="229">
          <cell r="C229" t="str">
            <v>CONTRACT_START_DATE</v>
          </cell>
          <cell r="D229" t="str">
            <v>nvarchar</v>
          </cell>
          <cell r="E229">
            <v>255</v>
          </cell>
          <cell r="F229"/>
          <cell r="G229"/>
          <cell r="H229" t="str">
            <v>Contract Start Date</v>
          </cell>
          <cell r="I229" t="str">
            <v>ERP - Contract</v>
          </cell>
          <cell r="J229" t="str">
            <v>nvarchar (255)</v>
          </cell>
          <cell r="K229" t="str">
            <v>S</v>
          </cell>
        </row>
        <row r="230">
          <cell r="C230" t="str">
            <v>CONTRACT_END_DATE</v>
          </cell>
          <cell r="D230" t="str">
            <v>nvarchar</v>
          </cell>
          <cell r="E230">
            <v>255</v>
          </cell>
          <cell r="F230"/>
          <cell r="G230"/>
          <cell r="H230" t="str">
            <v>Contract End Date</v>
          </cell>
          <cell r="I230" t="str">
            <v>ERP - Contract</v>
          </cell>
          <cell r="J230" t="str">
            <v>nvarchar (255)</v>
          </cell>
          <cell r="K230" t="str">
            <v>S</v>
          </cell>
        </row>
        <row r="231">
          <cell r="C231" t="str">
            <v>CONTRACT_SUPPLIER_NUMBER</v>
          </cell>
          <cell r="D231" t="str">
            <v>nvarchar</v>
          </cell>
          <cell r="E231">
            <v>255</v>
          </cell>
          <cell r="F231"/>
          <cell r="G231"/>
          <cell r="H231" t="str">
            <v>Contract Supplier Number</v>
          </cell>
          <cell r="I231" t="str">
            <v>ERP - Contract</v>
          </cell>
          <cell r="J231" t="str">
            <v>nvarchar (255)</v>
          </cell>
          <cell r="K231"/>
        </row>
        <row r="232">
          <cell r="C232" t="str">
            <v>CONTRACT_SUPPLIER_NAME</v>
          </cell>
          <cell r="D232" t="str">
            <v>nvarchar</v>
          </cell>
          <cell r="E232">
            <v>255</v>
          </cell>
          <cell r="F232"/>
          <cell r="G232"/>
          <cell r="H232" t="str">
            <v>Contract Supplier Name</v>
          </cell>
          <cell r="I232" t="str">
            <v>ERP - Contract</v>
          </cell>
          <cell r="J232" t="str">
            <v>nvarchar (255)</v>
          </cell>
          <cell r="K232" t="str">
            <v>S</v>
          </cell>
        </row>
        <row r="233">
          <cell r="C233" t="str">
            <v>CONTRACT_DESCRIPTION</v>
          </cell>
          <cell r="D233" t="str">
            <v>nvarchar</v>
          </cell>
          <cell r="E233">
            <v>2000</v>
          </cell>
          <cell r="F233"/>
          <cell r="G233"/>
          <cell r="H233" t="str">
            <v>Contract Description</v>
          </cell>
          <cell r="I233" t="str">
            <v>ERP - Contract</v>
          </cell>
          <cell r="J233" t="str">
            <v>nvarchar (255)</v>
          </cell>
          <cell r="K233" t="str">
            <v>S</v>
          </cell>
        </row>
        <row r="234">
          <cell r="C234" t="str">
            <v>CONTRACT_DESCRIPTION_2</v>
          </cell>
          <cell r="D234" t="str">
            <v>nvarchar</v>
          </cell>
          <cell r="E234">
            <v>2000</v>
          </cell>
          <cell r="F234"/>
          <cell r="G234"/>
          <cell r="H234" t="str">
            <v>Contract Description 2</v>
          </cell>
          <cell r="I234" t="str">
            <v>ERP - Contract</v>
          </cell>
          <cell r="J234" t="str">
            <v>nvarchar (255)</v>
          </cell>
          <cell r="K234"/>
        </row>
        <row r="235">
          <cell r="C235" t="str">
            <v>CONTRACT_CATEGORY_CODE</v>
          </cell>
          <cell r="D235" t="str">
            <v>nvarchar</v>
          </cell>
          <cell r="E235">
            <v>255</v>
          </cell>
          <cell r="F235"/>
          <cell r="G235"/>
          <cell r="H235" t="str">
            <v>Contract Category Code</v>
          </cell>
          <cell r="I235" t="str">
            <v>ERP - Contract</v>
          </cell>
          <cell r="J235" t="str">
            <v>nvarchar (255)</v>
          </cell>
          <cell r="K235"/>
        </row>
        <row r="236">
          <cell r="C236" t="str">
            <v>CONTRACT_CATEGORY_1</v>
          </cell>
          <cell r="D236" t="str">
            <v>nvarchar</v>
          </cell>
          <cell r="E236">
            <v>255</v>
          </cell>
          <cell r="F236"/>
          <cell r="G236"/>
          <cell r="H236" t="str">
            <v>Contract Category 1</v>
          </cell>
          <cell r="I236" t="str">
            <v>ERP - Contract</v>
          </cell>
          <cell r="J236" t="str">
            <v>nvarchar (255)</v>
          </cell>
          <cell r="K236"/>
        </row>
        <row r="237">
          <cell r="C237" t="str">
            <v>CONTRACT_CATEGORY_2</v>
          </cell>
          <cell r="D237" t="str">
            <v>nvarchar</v>
          </cell>
          <cell r="E237">
            <v>255</v>
          </cell>
          <cell r="F237"/>
          <cell r="G237"/>
          <cell r="H237" t="str">
            <v>Contract Category 2</v>
          </cell>
          <cell r="I237" t="str">
            <v>ERP - Contract</v>
          </cell>
          <cell r="J237" t="str">
            <v>nvarchar (255)</v>
          </cell>
          <cell r="K237"/>
        </row>
        <row r="238">
          <cell r="C238" t="str">
            <v>CONTRACT_CATEGORY_3</v>
          </cell>
          <cell r="D238" t="str">
            <v>nvarchar</v>
          </cell>
          <cell r="E238">
            <v>255</v>
          </cell>
          <cell r="F238"/>
          <cell r="G238"/>
          <cell r="H238" t="str">
            <v>Contract Category 3</v>
          </cell>
          <cell r="I238" t="str">
            <v>ERP - Contract</v>
          </cell>
          <cell r="J238" t="str">
            <v>nvarchar (255)</v>
          </cell>
          <cell r="K238"/>
        </row>
        <row r="239">
          <cell r="C239" t="str">
            <v>CONTRACT_CATEGORY_4</v>
          </cell>
          <cell r="D239" t="str">
            <v>nvarchar</v>
          </cell>
          <cell r="E239">
            <v>255</v>
          </cell>
          <cell r="F239"/>
          <cell r="G239"/>
          <cell r="H239" t="str">
            <v>Contract Category 4</v>
          </cell>
          <cell r="I239" t="str">
            <v>ERP - Contract</v>
          </cell>
          <cell r="J239" t="str">
            <v>nvarchar (255)</v>
          </cell>
          <cell r="K239"/>
        </row>
        <row r="240">
          <cell r="C240" t="str">
            <v>CONTRACT_OWNER</v>
          </cell>
          <cell r="D240" t="str">
            <v>nvarchar</v>
          </cell>
          <cell r="E240">
            <v>255</v>
          </cell>
          <cell r="F240"/>
          <cell r="G240"/>
          <cell r="H240" t="str">
            <v>Contract Owner</v>
          </cell>
          <cell r="I240" t="str">
            <v>ERP - Contract</v>
          </cell>
          <cell r="J240" t="str">
            <v>nvarchar (255)</v>
          </cell>
          <cell r="K240"/>
        </row>
        <row r="241">
          <cell r="C241" t="str">
            <v>CONTRACT_STATUS</v>
          </cell>
          <cell r="D241" t="str">
            <v>nvarchar</v>
          </cell>
          <cell r="E241">
            <v>100</v>
          </cell>
          <cell r="F241"/>
          <cell r="G241"/>
          <cell r="H241" t="str">
            <v>Contract Status</v>
          </cell>
          <cell r="I241" t="str">
            <v>ERP - Contract</v>
          </cell>
          <cell r="J241" t="str">
            <v>nvarchar (255)</v>
          </cell>
          <cell r="K241"/>
        </row>
        <row r="242">
          <cell r="C242" t="str">
            <v>CONTRACT_TYPE</v>
          </cell>
          <cell r="D242" t="str">
            <v>nvarchar</v>
          </cell>
          <cell r="E242">
            <v>100</v>
          </cell>
          <cell r="F242"/>
          <cell r="G242"/>
          <cell r="H242" t="str">
            <v>Contract Type</v>
          </cell>
          <cell r="I242" t="str">
            <v>ERP - Contract</v>
          </cell>
          <cell r="J242" t="str">
            <v>nvarchar (255)</v>
          </cell>
          <cell r="K242"/>
        </row>
        <row r="243">
          <cell r="C243" t="str">
            <v>CONTRACT_BUSINESS_UNIT</v>
          </cell>
          <cell r="D243" t="str">
            <v>nvarchar</v>
          </cell>
          <cell r="E243">
            <v>255</v>
          </cell>
          <cell r="F243"/>
          <cell r="G243"/>
          <cell r="H243" t="str">
            <v>Contract Business Unit</v>
          </cell>
          <cell r="I243" t="str">
            <v>ERP - Contract</v>
          </cell>
          <cell r="J243" t="str">
            <v>nvarchar (255)</v>
          </cell>
          <cell r="K243"/>
        </row>
        <row r="244">
          <cell r="C244" t="str">
            <v>CONTRACT_COMPANY</v>
          </cell>
          <cell r="D244" t="str">
            <v>nvarchar</v>
          </cell>
          <cell r="E244">
            <v>255</v>
          </cell>
          <cell r="F244"/>
          <cell r="G244"/>
          <cell r="H244" t="str">
            <v>Contract Company</v>
          </cell>
          <cell r="I244" t="str">
            <v>ERP - Contract</v>
          </cell>
          <cell r="J244" t="str">
            <v>nvarchar (255)</v>
          </cell>
          <cell r="K244"/>
        </row>
        <row r="245">
          <cell r="C245" t="str">
            <v>CONTRACT_BU_COUNTRY</v>
          </cell>
          <cell r="D245" t="str">
            <v>nvarchar</v>
          </cell>
          <cell r="E245">
            <v>255</v>
          </cell>
          <cell r="F245"/>
          <cell r="G245"/>
          <cell r="H245" t="str">
            <v>Contract BU Country</v>
          </cell>
          <cell r="I245" t="str">
            <v>ERP - Contract</v>
          </cell>
          <cell r="J245" t="str">
            <v>nvarchar (255)</v>
          </cell>
          <cell r="K245"/>
        </row>
        <row r="246">
          <cell r="C246" t="str">
            <v>CONTRACT_BU_REGION</v>
          </cell>
          <cell r="D246" t="str">
            <v>nvarchar</v>
          </cell>
          <cell r="E246">
            <v>255</v>
          </cell>
          <cell r="F246"/>
          <cell r="G246"/>
          <cell r="H246" t="str">
            <v>Contract BU Region</v>
          </cell>
          <cell r="I246" t="str">
            <v>ERP - Contract</v>
          </cell>
          <cell r="J246" t="str">
            <v>nvarchar (255)</v>
          </cell>
          <cell r="K246"/>
        </row>
        <row r="247">
          <cell r="C247" t="str">
            <v>CONTRACT_RENEWAL_TYPE</v>
          </cell>
          <cell r="D247" t="str">
            <v>nvarchar</v>
          </cell>
          <cell r="E247">
            <v>100</v>
          </cell>
          <cell r="F247"/>
          <cell r="G247"/>
          <cell r="H247" t="str">
            <v>Contract Renewal Type</v>
          </cell>
          <cell r="I247" t="str">
            <v>ERP - Contract</v>
          </cell>
          <cell r="J247" t="str">
            <v>nvarchar (255)</v>
          </cell>
          <cell r="K247"/>
        </row>
        <row r="248">
          <cell r="C248"/>
          <cell r="D248"/>
          <cell r="E248"/>
          <cell r="F248" t="str">
            <v>Add</v>
          </cell>
          <cell r="G248"/>
          <cell r="H248" t="str">
            <v>Client Category Code</v>
          </cell>
          <cell r="I248" t="str">
            <v>ERP - Existing Enrichment</v>
          </cell>
          <cell r="J248" t="str">
            <v>nvarchar (255)</v>
          </cell>
          <cell r="K248"/>
        </row>
        <row r="249">
          <cell r="C249" t="str">
            <v>CLIENT_CATEGORY_1</v>
          </cell>
          <cell r="D249" t="str">
            <v>nvarchar</v>
          </cell>
          <cell r="E249">
            <v>255</v>
          </cell>
          <cell r="F249"/>
          <cell r="G249"/>
          <cell r="H249" t="str">
            <v>Client Category 1</v>
          </cell>
          <cell r="I249" t="str">
            <v>ERP - Existing Enrichment</v>
          </cell>
          <cell r="J249" t="str">
            <v>nvarchar (255)</v>
          </cell>
          <cell r="K249"/>
        </row>
        <row r="250">
          <cell r="C250" t="str">
            <v>CLIENT_CATEGORY_2</v>
          </cell>
          <cell r="D250" t="str">
            <v>nvarchar</v>
          </cell>
          <cell r="E250">
            <v>255</v>
          </cell>
          <cell r="F250"/>
          <cell r="G250"/>
          <cell r="H250" t="str">
            <v>Client Category 2</v>
          </cell>
          <cell r="I250" t="str">
            <v>ERP - Existing Enrichment</v>
          </cell>
          <cell r="J250" t="str">
            <v>nvarchar (255)</v>
          </cell>
          <cell r="K250"/>
        </row>
        <row r="251">
          <cell r="C251" t="str">
            <v>CLIENT_CATEGORY_3</v>
          </cell>
          <cell r="D251" t="str">
            <v>nvarchar</v>
          </cell>
          <cell r="E251">
            <v>255</v>
          </cell>
          <cell r="F251"/>
          <cell r="G251"/>
          <cell r="H251" t="str">
            <v>Client Category 3</v>
          </cell>
          <cell r="I251" t="str">
            <v>ERP - Existing Enrichment</v>
          </cell>
          <cell r="J251" t="str">
            <v>nvarchar (255)</v>
          </cell>
          <cell r="K251"/>
        </row>
        <row r="252">
          <cell r="C252" t="str">
            <v>CLIENT_CATEGORY_4</v>
          </cell>
          <cell r="D252" t="str">
            <v>nvarchar</v>
          </cell>
          <cell r="E252">
            <v>255</v>
          </cell>
          <cell r="F252"/>
          <cell r="G252"/>
          <cell r="H252" t="str">
            <v>Client Category 4</v>
          </cell>
          <cell r="I252" t="str">
            <v>ERP - Existing Enrichment</v>
          </cell>
          <cell r="J252" t="str">
            <v>nvarchar (255)</v>
          </cell>
          <cell r="K252"/>
        </row>
        <row r="253">
          <cell r="C253" t="str">
            <v>CLIENT_CHILD_SUPPLIER</v>
          </cell>
          <cell r="D253" t="str">
            <v>nvarchar</v>
          </cell>
          <cell r="E253">
            <v>255</v>
          </cell>
          <cell r="F253"/>
          <cell r="G253"/>
          <cell r="H253" t="str">
            <v>Client Child Supplier</v>
          </cell>
          <cell r="I253" t="str">
            <v>ERP - Existing Enrichment</v>
          </cell>
          <cell r="J253" t="str">
            <v>nvarchar (255)</v>
          </cell>
          <cell r="K253"/>
        </row>
        <row r="254">
          <cell r="C254" t="str">
            <v>CLIENT_PARENT_SUPPLIER</v>
          </cell>
          <cell r="D254" t="str">
            <v>nvarchar</v>
          </cell>
          <cell r="E254">
            <v>255</v>
          </cell>
          <cell r="F254"/>
          <cell r="G254"/>
          <cell r="H254" t="str">
            <v>Client Parent Supplier</v>
          </cell>
          <cell r="I254" t="str">
            <v>ERP - Existing Enrichment</v>
          </cell>
          <cell r="J254" t="str">
            <v>nvarchar (255)</v>
          </cell>
          <cell r="K254"/>
        </row>
        <row r="255">
          <cell r="C255" t="str">
            <v>REQUISITION_SOURCE_SYSTEM</v>
          </cell>
          <cell r="D255" t="str">
            <v>nvarchar</v>
          </cell>
          <cell r="E255">
            <v>255</v>
          </cell>
          <cell r="F255"/>
          <cell r="G255"/>
          <cell r="H255" t="str">
            <v>Requisition Source System</v>
          </cell>
          <cell r="I255" t="str">
            <v>ERP - Requisition</v>
          </cell>
          <cell r="J255" t="str">
            <v>nvarchar (255)</v>
          </cell>
          <cell r="K255"/>
        </row>
        <row r="256">
          <cell r="C256" t="str">
            <v>REQUISITION_NUMBER</v>
          </cell>
          <cell r="D256" t="str">
            <v>nvarchar</v>
          </cell>
          <cell r="E256">
            <v>255</v>
          </cell>
          <cell r="F256"/>
          <cell r="G256"/>
          <cell r="H256" t="str">
            <v>Requisition Number</v>
          </cell>
          <cell r="I256" t="str">
            <v>ERP - Requisition</v>
          </cell>
          <cell r="J256" t="str">
            <v>nvarchar (255)</v>
          </cell>
          <cell r="K256"/>
        </row>
        <row r="257">
          <cell r="C257" t="str">
            <v>REQUISITION_LINE_NUMBER</v>
          </cell>
          <cell r="D257" t="str">
            <v>nvarchar</v>
          </cell>
          <cell r="E257">
            <v>255</v>
          </cell>
          <cell r="F257"/>
          <cell r="G257"/>
          <cell r="H257" t="str">
            <v>Requisition Line Number</v>
          </cell>
          <cell r="I257" t="str">
            <v>ERP - Requisition</v>
          </cell>
          <cell r="J257" t="str">
            <v>nvarchar (255)</v>
          </cell>
          <cell r="K257"/>
        </row>
        <row r="258">
          <cell r="C258" t="str">
            <v>REQUISITION_SUPPLIER_NUMBER</v>
          </cell>
          <cell r="D258" t="str">
            <v>nvarchar</v>
          </cell>
          <cell r="E258">
            <v>255</v>
          </cell>
          <cell r="F258"/>
          <cell r="G258"/>
          <cell r="H258" t="str">
            <v>Requisition Supplier Number</v>
          </cell>
          <cell r="I258" t="str">
            <v>ERP - Requisition</v>
          </cell>
          <cell r="J258" t="str">
            <v>nvarchar (255)</v>
          </cell>
          <cell r="K258"/>
        </row>
        <row r="259">
          <cell r="C259" t="str">
            <v>REQUISITION_SUPPLIER_NAME</v>
          </cell>
          <cell r="D259" t="str">
            <v>nvarchar</v>
          </cell>
          <cell r="E259">
            <v>255</v>
          </cell>
          <cell r="F259"/>
          <cell r="G259"/>
          <cell r="H259" t="str">
            <v>Requisition Supplier Name</v>
          </cell>
          <cell r="I259" t="str">
            <v>ERP - Requisition</v>
          </cell>
          <cell r="J259" t="str">
            <v>nvarchar (255)</v>
          </cell>
          <cell r="K259"/>
        </row>
        <row r="260">
          <cell r="C260" t="str">
            <v>REQUISITION_CREATION_DATE</v>
          </cell>
          <cell r="D260" t="str">
            <v>nvarchar</v>
          </cell>
          <cell r="E260">
            <v>255</v>
          </cell>
          <cell r="F260"/>
          <cell r="G260"/>
          <cell r="H260" t="str">
            <v>Requisition Creation Date</v>
          </cell>
          <cell r="I260" t="str">
            <v>ERP - Requisition</v>
          </cell>
          <cell r="J260" t="str">
            <v>nvarchar (255)</v>
          </cell>
          <cell r="K260"/>
        </row>
        <row r="261">
          <cell r="C261" t="str">
            <v>REQUISITION_APPROVED_DATE</v>
          </cell>
          <cell r="D261" t="str">
            <v>nvarchar</v>
          </cell>
          <cell r="E261">
            <v>255</v>
          </cell>
          <cell r="F261"/>
          <cell r="G261"/>
          <cell r="H261" t="str">
            <v>Requisition Approved Date</v>
          </cell>
          <cell r="I261" t="str">
            <v>ERP - Requisition</v>
          </cell>
          <cell r="J261" t="str">
            <v>nvarchar (255)</v>
          </cell>
          <cell r="K261"/>
        </row>
        <row r="262">
          <cell r="C262" t="str">
            <v>REQUISITION_OWNER</v>
          </cell>
          <cell r="D262" t="str">
            <v>nvarchar</v>
          </cell>
          <cell r="E262">
            <v>255</v>
          </cell>
          <cell r="F262"/>
          <cell r="G262"/>
          <cell r="H262" t="str">
            <v>Requisition Owner</v>
          </cell>
          <cell r="I262" t="str">
            <v>ERP - Requisition</v>
          </cell>
          <cell r="J262" t="str">
            <v>nvarchar (255)</v>
          </cell>
          <cell r="K262"/>
        </row>
        <row r="263">
          <cell r="C263" t="str">
            <v>REQUISITION_AMOUNT</v>
          </cell>
          <cell r="D263" t="str">
            <v>nvarchar</v>
          </cell>
          <cell r="E263">
            <v>255</v>
          </cell>
          <cell r="F263"/>
          <cell r="G263"/>
          <cell r="H263" t="str">
            <v>Requisition Amount</v>
          </cell>
          <cell r="I263" t="str">
            <v>ERP - Requisition</v>
          </cell>
          <cell r="J263" t="str">
            <v>nvarchar (255)</v>
          </cell>
          <cell r="K263"/>
        </row>
        <row r="264">
          <cell r="C264" t="str">
            <v>REQUISITION_LINE_DESCRIPTION</v>
          </cell>
          <cell r="D264" t="str">
            <v>nvarchar</v>
          </cell>
          <cell r="E264">
            <v>255</v>
          </cell>
          <cell r="F264"/>
          <cell r="G264"/>
          <cell r="H264" t="str">
            <v>Requisition Line Description</v>
          </cell>
          <cell r="I264" t="str">
            <v>ERP - Requisition</v>
          </cell>
          <cell r="J264" t="str">
            <v>nvarchar (255)</v>
          </cell>
          <cell r="K264"/>
        </row>
        <row r="265">
          <cell r="C265" t="str">
            <v>GR_SOURCE_SYSTEM</v>
          </cell>
          <cell r="D265" t="str">
            <v>nvarchar</v>
          </cell>
          <cell r="E265">
            <v>255</v>
          </cell>
          <cell r="F265"/>
          <cell r="G265"/>
          <cell r="H265" t="str">
            <v>Goods Receipt Source System</v>
          </cell>
          <cell r="I265" t="str">
            <v>ERP - Goods Receipt</v>
          </cell>
          <cell r="J265" t="str">
            <v>nvarchar (255)</v>
          </cell>
          <cell r="K265"/>
        </row>
        <row r="266">
          <cell r="C266" t="str">
            <v>GR_NUMBER</v>
          </cell>
          <cell r="D266" t="str">
            <v>nvarchar</v>
          </cell>
          <cell r="E266">
            <v>255</v>
          </cell>
          <cell r="F266"/>
          <cell r="G266"/>
          <cell r="H266" t="str">
            <v>Goods Receipt Number</v>
          </cell>
          <cell r="I266" t="str">
            <v>ERP - Goods Receipt</v>
          </cell>
          <cell r="J266" t="str">
            <v>nvarchar (255)</v>
          </cell>
          <cell r="K266"/>
        </row>
        <row r="267">
          <cell r="C267" t="str">
            <v>GR_LINE_NUMBER</v>
          </cell>
          <cell r="D267" t="str">
            <v>nvarchar</v>
          </cell>
          <cell r="E267">
            <v>255</v>
          </cell>
          <cell r="F267"/>
          <cell r="G267"/>
          <cell r="H267" t="str">
            <v>Goods Receipt Line Number</v>
          </cell>
          <cell r="I267" t="str">
            <v>ERP - Goods Receipt</v>
          </cell>
          <cell r="J267" t="str">
            <v>nvarchar (255)</v>
          </cell>
          <cell r="K267"/>
        </row>
        <row r="268">
          <cell r="C268" t="str">
            <v>GR_SUPPLIER_NUMBER</v>
          </cell>
          <cell r="D268" t="str">
            <v>nvarchar</v>
          </cell>
          <cell r="E268">
            <v>255</v>
          </cell>
          <cell r="F268"/>
          <cell r="G268"/>
          <cell r="H268" t="str">
            <v>Goods Receipt Supplier Number</v>
          </cell>
          <cell r="I268" t="str">
            <v>ERP - Goods Receipt</v>
          </cell>
          <cell r="J268" t="str">
            <v>nvarchar (255)</v>
          </cell>
          <cell r="K268"/>
        </row>
        <row r="269">
          <cell r="C269" t="str">
            <v>GR_SUPPLIER_NAME</v>
          </cell>
          <cell r="D269" t="str">
            <v>nvarchar</v>
          </cell>
          <cell r="E269">
            <v>255</v>
          </cell>
          <cell r="F269"/>
          <cell r="G269"/>
          <cell r="H269" t="str">
            <v>Goods Receipt Supplier Name</v>
          </cell>
          <cell r="I269" t="str">
            <v>ERP - Goods Receipt</v>
          </cell>
          <cell r="J269" t="str">
            <v>nvarchar (255)</v>
          </cell>
          <cell r="K269"/>
        </row>
        <row r="270">
          <cell r="C270" t="str">
            <v>GR_DATE</v>
          </cell>
          <cell r="D270" t="str">
            <v>date</v>
          </cell>
          <cell r="E270"/>
          <cell r="F270"/>
          <cell r="G270"/>
          <cell r="H270" t="str">
            <v>Goods Receipt Date</v>
          </cell>
          <cell r="I270" t="str">
            <v>ERP - Goods Receipt</v>
          </cell>
          <cell r="J270" t="str">
            <v>Date</v>
          </cell>
          <cell r="K270"/>
        </row>
        <row r="271">
          <cell r="C271" t="str">
            <v>GR_LINE_AMOUNT</v>
          </cell>
          <cell r="D271" t="str">
            <v>float</v>
          </cell>
          <cell r="E271"/>
          <cell r="F271"/>
          <cell r="G271"/>
          <cell r="H271" t="str">
            <v>Goods Receipt Line Amount</v>
          </cell>
          <cell r="I271" t="str">
            <v>ERP - Goods Receipt</v>
          </cell>
          <cell r="J271" t="str">
            <v>Float</v>
          </cell>
          <cell r="K271"/>
        </row>
        <row r="272">
          <cell r="C272" t="str">
            <v>GR_UNIT_PRICE</v>
          </cell>
          <cell r="D272" t="str">
            <v>float</v>
          </cell>
          <cell r="E272"/>
          <cell r="F272"/>
          <cell r="G272"/>
          <cell r="H272" t="str">
            <v>Goods Receipt Unit Price</v>
          </cell>
          <cell r="I272" t="str">
            <v>ERP - Goods Receipt</v>
          </cell>
          <cell r="J272" t="str">
            <v>Float</v>
          </cell>
          <cell r="K272"/>
        </row>
        <row r="273">
          <cell r="C273" t="str">
            <v>GR_QUANTITY</v>
          </cell>
          <cell r="D273" t="str">
            <v>float</v>
          </cell>
          <cell r="E273"/>
          <cell r="F273"/>
          <cell r="G273"/>
          <cell r="H273" t="str">
            <v>Goods Receipt Quantity</v>
          </cell>
          <cell r="I273" t="str">
            <v>ERP - Goods Receipt</v>
          </cell>
          <cell r="J273" t="str">
            <v>Float</v>
          </cell>
          <cell r="K273"/>
        </row>
        <row r="274">
          <cell r="C274" t="str">
            <v>GR_UOM</v>
          </cell>
          <cell r="D274" t="str">
            <v>nvarchar</v>
          </cell>
          <cell r="E274">
            <v>255</v>
          </cell>
          <cell r="F274"/>
          <cell r="G274"/>
          <cell r="H274" t="str">
            <v>Goods Receipt UoM</v>
          </cell>
          <cell r="I274" t="str">
            <v>ERP - Goods Receipt</v>
          </cell>
          <cell r="J274" t="str">
            <v>nvarchar (255)</v>
          </cell>
          <cell r="K274"/>
        </row>
        <row r="275">
          <cell r="C275" t="str">
            <v>CUSTOM_FIELD_231</v>
          </cell>
          <cell r="D275" t="str">
            <v>nvarchar</v>
          </cell>
          <cell r="E275">
            <v>500</v>
          </cell>
          <cell r="F275" t="str">
            <v>To decide the name… tool may create designate data type</v>
          </cell>
          <cell r="G275"/>
          <cell r="H275" t="str">
            <v>Custom Field (Date) 1</v>
          </cell>
          <cell r="I275" t="str">
            <v>ERP - Custom Fields</v>
          </cell>
          <cell r="J275" t="str">
            <v>Float</v>
          </cell>
          <cell r="K275"/>
        </row>
        <row r="276">
          <cell r="C276" t="str">
            <v>CUSTOM_FIELD_232</v>
          </cell>
          <cell r="D276" t="str">
            <v>nvarchar</v>
          </cell>
          <cell r="E276">
            <v>500</v>
          </cell>
          <cell r="F276" t="str">
            <v>To decide the name… tool may create designate data type</v>
          </cell>
          <cell r="G276"/>
          <cell r="H276" t="str">
            <v>Custom Field (Date) 2</v>
          </cell>
          <cell r="I276" t="str">
            <v>ERP - Custom Fields</v>
          </cell>
          <cell r="J276" t="str">
            <v>Float</v>
          </cell>
          <cell r="K276"/>
        </row>
        <row r="277">
          <cell r="C277" t="str">
            <v>CUSTOM_FIELD_233</v>
          </cell>
          <cell r="D277" t="str">
            <v>nvarchar</v>
          </cell>
          <cell r="E277">
            <v>500</v>
          </cell>
          <cell r="F277" t="str">
            <v>To decide the name… tool may create designate data type</v>
          </cell>
          <cell r="G277"/>
          <cell r="H277" t="str">
            <v>Custom Field (Date) 3</v>
          </cell>
          <cell r="I277" t="str">
            <v>ERP - Custom Fields</v>
          </cell>
          <cell r="J277" t="str">
            <v>Float</v>
          </cell>
          <cell r="K277"/>
        </row>
        <row r="278">
          <cell r="C278" t="str">
            <v>CUSTOM_FIELD_234</v>
          </cell>
          <cell r="D278" t="str">
            <v>nvarchar</v>
          </cell>
          <cell r="E278">
            <v>500</v>
          </cell>
          <cell r="F278" t="str">
            <v>To decide the name… tool may create designate data type</v>
          </cell>
          <cell r="G278"/>
          <cell r="H278" t="str">
            <v>Custom Field (Date) 4</v>
          </cell>
          <cell r="I278" t="str">
            <v>ERP - Custom Fields</v>
          </cell>
          <cell r="J278" t="str">
            <v>Float</v>
          </cell>
          <cell r="K278"/>
        </row>
        <row r="279">
          <cell r="C279" t="str">
            <v>CUSTOM_FIELD_235</v>
          </cell>
          <cell r="D279" t="str">
            <v>nvarchar</v>
          </cell>
          <cell r="E279">
            <v>500</v>
          </cell>
          <cell r="F279" t="str">
            <v>To decide the name… tool may create designate data type</v>
          </cell>
          <cell r="G279"/>
          <cell r="H279" t="str">
            <v>Custom Field (Date) 5</v>
          </cell>
          <cell r="I279" t="str">
            <v>ERP - Custom Fields</v>
          </cell>
          <cell r="J279" t="str">
            <v>Float</v>
          </cell>
          <cell r="K279"/>
        </row>
        <row r="280">
          <cell r="C280" t="str">
            <v>CUSTOM_FIELD_236</v>
          </cell>
          <cell r="D280" t="str">
            <v>nvarchar</v>
          </cell>
          <cell r="E280">
            <v>500</v>
          </cell>
          <cell r="F280" t="str">
            <v>To decide the name… tool may create designate data type</v>
          </cell>
          <cell r="G280"/>
          <cell r="H280" t="str">
            <v>Custom Field (Date) 6</v>
          </cell>
          <cell r="I280" t="str">
            <v>ERP - Custom Fields</v>
          </cell>
          <cell r="J280" t="str">
            <v>Float</v>
          </cell>
          <cell r="K280"/>
        </row>
        <row r="281">
          <cell r="C281" t="str">
            <v>CUSTOM_FIELD_237</v>
          </cell>
          <cell r="D281" t="str">
            <v>nvarchar</v>
          </cell>
          <cell r="E281">
            <v>500</v>
          </cell>
          <cell r="F281" t="str">
            <v>To decide the name… tool may create designate data type</v>
          </cell>
          <cell r="G281"/>
          <cell r="H281" t="str">
            <v>Custom Field (Date) 7</v>
          </cell>
          <cell r="I281" t="str">
            <v>ERP - Custom Fields</v>
          </cell>
          <cell r="J281" t="str">
            <v>Float</v>
          </cell>
          <cell r="K281"/>
        </row>
        <row r="282">
          <cell r="C282" t="str">
            <v>CUSTOM_FIELD_238</v>
          </cell>
          <cell r="D282" t="str">
            <v>nvarchar</v>
          </cell>
          <cell r="E282">
            <v>500</v>
          </cell>
          <cell r="F282" t="str">
            <v>To decide the name… tool may create designate data type</v>
          </cell>
          <cell r="G282"/>
          <cell r="H282" t="str">
            <v>Custom Field (Date) 8</v>
          </cell>
          <cell r="I282" t="str">
            <v>ERP - Custom Fields</v>
          </cell>
          <cell r="J282" t="str">
            <v>Float</v>
          </cell>
          <cell r="K282"/>
        </row>
        <row r="283">
          <cell r="C283" t="str">
            <v>CUSTOM_FIELD_239</v>
          </cell>
          <cell r="D283" t="str">
            <v>nvarchar</v>
          </cell>
          <cell r="E283">
            <v>500</v>
          </cell>
          <cell r="F283" t="str">
            <v>To decide the name… tool may create designate data type</v>
          </cell>
          <cell r="G283"/>
          <cell r="H283" t="str">
            <v>Custom Field (Date) 9</v>
          </cell>
          <cell r="I283" t="str">
            <v>ERP - Custom Fields</v>
          </cell>
          <cell r="J283" t="str">
            <v>Float</v>
          </cell>
          <cell r="K283"/>
        </row>
        <row r="284">
          <cell r="C284" t="str">
            <v>CUSTOM_FIELD_240</v>
          </cell>
          <cell r="D284" t="str">
            <v>nvarchar</v>
          </cell>
          <cell r="E284">
            <v>500</v>
          </cell>
          <cell r="F284" t="str">
            <v>To decide the name… tool may create designate data type</v>
          </cell>
          <cell r="G284"/>
          <cell r="H284" t="str">
            <v>Custom Field (Date) 10</v>
          </cell>
          <cell r="I284" t="str">
            <v>ERP - Custom Fields</v>
          </cell>
          <cell r="J284" t="str">
            <v>Float</v>
          </cell>
          <cell r="K284"/>
        </row>
        <row r="285">
          <cell r="C285" t="str">
            <v>CUSTOM_FIELD_241</v>
          </cell>
          <cell r="D285" t="str">
            <v>nvarchar</v>
          </cell>
          <cell r="E285">
            <v>500</v>
          </cell>
          <cell r="F285" t="str">
            <v>To decide the name… tool may create designate data type</v>
          </cell>
          <cell r="G285"/>
          <cell r="H285" t="str">
            <v>Custom Field (int) 1</v>
          </cell>
          <cell r="I285" t="str">
            <v>ERP - Custom Fields</v>
          </cell>
          <cell r="J285" t="str">
            <v>Float</v>
          </cell>
          <cell r="K285"/>
        </row>
        <row r="286">
          <cell r="C286" t="str">
            <v>CUSTOM_FIELD_242</v>
          </cell>
          <cell r="D286" t="str">
            <v>nvarchar</v>
          </cell>
          <cell r="E286">
            <v>500</v>
          </cell>
          <cell r="F286" t="str">
            <v>To decide the name… tool may create designate data type</v>
          </cell>
          <cell r="G286"/>
          <cell r="H286" t="str">
            <v>Custom Field (int) 2</v>
          </cell>
          <cell r="I286" t="str">
            <v>ERP - Custom Fields</v>
          </cell>
          <cell r="J286" t="str">
            <v>Float</v>
          </cell>
          <cell r="K286"/>
        </row>
        <row r="287">
          <cell r="C287" t="str">
            <v>CUSTOM_FIELD_243</v>
          </cell>
          <cell r="D287" t="str">
            <v>nvarchar</v>
          </cell>
          <cell r="E287">
            <v>500</v>
          </cell>
          <cell r="F287" t="str">
            <v>To decide the name… tool may create designate data type</v>
          </cell>
          <cell r="G287"/>
          <cell r="H287" t="str">
            <v>Custom Field (int) 3</v>
          </cell>
          <cell r="I287" t="str">
            <v>ERP - Custom Fields</v>
          </cell>
          <cell r="J287" t="str">
            <v>Float</v>
          </cell>
          <cell r="K287"/>
        </row>
        <row r="288">
          <cell r="C288" t="str">
            <v>CUSTOM_FIELD_244</v>
          </cell>
          <cell r="D288" t="str">
            <v>nvarchar</v>
          </cell>
          <cell r="E288">
            <v>500</v>
          </cell>
          <cell r="F288" t="str">
            <v>To decide the name… tool may create designate data type</v>
          </cell>
          <cell r="G288"/>
          <cell r="H288" t="str">
            <v>Custom Field (int) 4</v>
          </cell>
          <cell r="I288" t="str">
            <v>ERP - Custom Fields</v>
          </cell>
          <cell r="J288" t="str">
            <v>Float</v>
          </cell>
          <cell r="K288"/>
        </row>
        <row r="289">
          <cell r="C289" t="str">
            <v>CUSTOM_FIELD_245</v>
          </cell>
          <cell r="D289" t="str">
            <v>nvarchar</v>
          </cell>
          <cell r="E289">
            <v>500</v>
          </cell>
          <cell r="F289" t="str">
            <v>To decide the name… tool may create designate data type</v>
          </cell>
          <cell r="G289"/>
          <cell r="H289" t="str">
            <v>Custom Field (int) 5</v>
          </cell>
          <cell r="I289" t="str">
            <v>ERP - Custom Fields</v>
          </cell>
          <cell r="J289" t="str">
            <v>Float</v>
          </cell>
          <cell r="K289"/>
        </row>
        <row r="290">
          <cell r="C290" t="str">
            <v>CUSTOM_FIELD_246</v>
          </cell>
          <cell r="D290" t="str">
            <v>nvarchar</v>
          </cell>
          <cell r="E290">
            <v>500</v>
          </cell>
          <cell r="F290" t="str">
            <v>To decide the name… tool may create designate data type</v>
          </cell>
          <cell r="G290"/>
          <cell r="H290" t="str">
            <v>Custom Field (int) 6</v>
          </cell>
          <cell r="I290" t="str">
            <v>ERP - Custom Fields</v>
          </cell>
          <cell r="J290" t="str">
            <v>Float</v>
          </cell>
          <cell r="K290"/>
        </row>
        <row r="291">
          <cell r="C291" t="str">
            <v>CUSTOM_FIELD_247</v>
          </cell>
          <cell r="D291" t="str">
            <v>nvarchar</v>
          </cell>
          <cell r="E291">
            <v>500</v>
          </cell>
          <cell r="F291" t="str">
            <v>To decide the name… tool may create designate data type</v>
          </cell>
          <cell r="G291"/>
          <cell r="H291" t="str">
            <v>Custom Field (int) 7</v>
          </cell>
          <cell r="I291" t="str">
            <v>ERP - Custom Fields</v>
          </cell>
          <cell r="J291" t="str">
            <v>Float</v>
          </cell>
          <cell r="K291"/>
        </row>
        <row r="292">
          <cell r="C292" t="str">
            <v>CUSTOM_FIELD_248</v>
          </cell>
          <cell r="D292" t="str">
            <v>nvarchar</v>
          </cell>
          <cell r="E292">
            <v>500</v>
          </cell>
          <cell r="F292" t="str">
            <v>To decide the name… tool may create designate data type</v>
          </cell>
          <cell r="G292"/>
          <cell r="H292" t="str">
            <v>Custom Field (int) 8</v>
          </cell>
          <cell r="I292" t="str">
            <v>ERP - Custom Fields</v>
          </cell>
          <cell r="J292" t="str">
            <v>Float</v>
          </cell>
          <cell r="K292"/>
        </row>
        <row r="293">
          <cell r="C293" t="str">
            <v>CUSTOM_FIELD_249</v>
          </cell>
          <cell r="D293" t="str">
            <v>nvarchar</v>
          </cell>
          <cell r="E293">
            <v>500</v>
          </cell>
          <cell r="F293" t="str">
            <v>To decide the name… tool may create designate data type</v>
          </cell>
          <cell r="G293"/>
          <cell r="H293" t="str">
            <v>Custom Field (int) 9</v>
          </cell>
          <cell r="I293" t="str">
            <v>ERP - Custom Fields</v>
          </cell>
          <cell r="J293" t="str">
            <v>Float</v>
          </cell>
          <cell r="K293"/>
        </row>
        <row r="294">
          <cell r="C294" t="str">
            <v>CUSTOM_FIELD_250</v>
          </cell>
          <cell r="D294" t="str">
            <v>nvarchar</v>
          </cell>
          <cell r="E294">
            <v>500</v>
          </cell>
          <cell r="F294" t="str">
            <v>To decide the name… tool may create designate data type</v>
          </cell>
          <cell r="G294"/>
          <cell r="H294" t="str">
            <v>Custom Field (int) 10</v>
          </cell>
          <cell r="I294" t="str">
            <v>ERP - Custom Fields</v>
          </cell>
          <cell r="J294" t="str">
            <v>Float</v>
          </cell>
          <cell r="K294"/>
        </row>
        <row r="295">
          <cell r="C295" t="str">
            <v>CUSTOM_FIELD_211</v>
          </cell>
          <cell r="D295" t="str">
            <v>nvarchar</v>
          </cell>
          <cell r="E295">
            <v>500</v>
          </cell>
          <cell r="F295" t="str">
            <v>To decide the name… tool may create designate data type</v>
          </cell>
          <cell r="G295"/>
          <cell r="H295" t="str">
            <v>Custom Field (Float) 1</v>
          </cell>
          <cell r="I295" t="str">
            <v>ERP - Custom Fields</v>
          </cell>
          <cell r="J295" t="str">
            <v>Float</v>
          </cell>
          <cell r="K295"/>
        </row>
        <row r="296">
          <cell r="C296" t="str">
            <v>CUSTOM_FIELD_212</v>
          </cell>
          <cell r="D296" t="str">
            <v>nvarchar</v>
          </cell>
          <cell r="E296">
            <v>500</v>
          </cell>
          <cell r="F296" t="str">
            <v>To decide the name… tool may create designate data type</v>
          </cell>
          <cell r="G296"/>
          <cell r="H296" t="str">
            <v>Custom Field (Float) 2</v>
          </cell>
          <cell r="I296" t="str">
            <v>ERP - Custom Fields</v>
          </cell>
          <cell r="J296" t="str">
            <v>Float</v>
          </cell>
          <cell r="K296"/>
        </row>
        <row r="297">
          <cell r="C297" t="str">
            <v>CUSTOM_FIELD_213</v>
          </cell>
          <cell r="D297" t="str">
            <v>nvarchar</v>
          </cell>
          <cell r="E297">
            <v>500</v>
          </cell>
          <cell r="F297" t="str">
            <v>To decide the name… tool may create designate data type</v>
          </cell>
          <cell r="G297"/>
          <cell r="H297" t="str">
            <v>Custom Field (Float) 3</v>
          </cell>
          <cell r="I297" t="str">
            <v>ERP - Custom Fields</v>
          </cell>
          <cell r="J297" t="str">
            <v>Float</v>
          </cell>
          <cell r="K297"/>
        </row>
        <row r="298">
          <cell r="C298" t="str">
            <v>CUSTOM_FIELD_214</v>
          </cell>
          <cell r="D298" t="str">
            <v>nvarchar</v>
          </cell>
          <cell r="E298">
            <v>500</v>
          </cell>
          <cell r="F298" t="str">
            <v>To decide the name… tool may create designate data type</v>
          </cell>
          <cell r="G298"/>
          <cell r="H298" t="str">
            <v>Custom Field (Float) 4</v>
          </cell>
          <cell r="I298" t="str">
            <v>ERP - Custom Fields</v>
          </cell>
          <cell r="J298" t="str">
            <v>Float</v>
          </cell>
          <cell r="K298"/>
        </row>
        <row r="299">
          <cell r="C299" t="str">
            <v>CUSTOM_FIELD_215</v>
          </cell>
          <cell r="D299" t="str">
            <v>nvarchar</v>
          </cell>
          <cell r="E299">
            <v>500</v>
          </cell>
          <cell r="F299" t="str">
            <v>To decide the name… tool may create designate data type</v>
          </cell>
          <cell r="G299"/>
          <cell r="H299" t="str">
            <v>Custom Field (Float) 5</v>
          </cell>
          <cell r="I299" t="str">
            <v>ERP - Custom Fields</v>
          </cell>
          <cell r="J299" t="str">
            <v>Float</v>
          </cell>
          <cell r="K299"/>
        </row>
        <row r="300">
          <cell r="C300" t="str">
            <v>CUSTOM_FIELD_216</v>
          </cell>
          <cell r="D300" t="str">
            <v>nvarchar</v>
          </cell>
          <cell r="E300">
            <v>500</v>
          </cell>
          <cell r="F300" t="str">
            <v>To decide the name… tool may create designate data type</v>
          </cell>
          <cell r="G300"/>
          <cell r="H300" t="str">
            <v>Custom Field (Float) 6</v>
          </cell>
          <cell r="I300" t="str">
            <v>ERP - Custom Fields</v>
          </cell>
          <cell r="J300" t="str">
            <v>Float</v>
          </cell>
          <cell r="K300"/>
        </row>
        <row r="301">
          <cell r="C301" t="str">
            <v>CUSTOM_FIELD_217</v>
          </cell>
          <cell r="D301" t="str">
            <v>nvarchar</v>
          </cell>
          <cell r="E301">
            <v>500</v>
          </cell>
          <cell r="F301" t="str">
            <v>To decide the name… tool may create designate data type</v>
          </cell>
          <cell r="G301"/>
          <cell r="H301" t="str">
            <v>Custom Field (Float) 7</v>
          </cell>
          <cell r="I301" t="str">
            <v>ERP - Custom Fields</v>
          </cell>
          <cell r="J301" t="str">
            <v>Float</v>
          </cell>
          <cell r="K301"/>
        </row>
        <row r="302">
          <cell r="C302" t="str">
            <v>CUSTOM_FIELD_218</v>
          </cell>
          <cell r="D302" t="str">
            <v>nvarchar</v>
          </cell>
          <cell r="E302">
            <v>500</v>
          </cell>
          <cell r="F302" t="str">
            <v>To decide the name… tool may create designate data type</v>
          </cell>
          <cell r="G302"/>
          <cell r="H302" t="str">
            <v>Custom Field (Float) 8</v>
          </cell>
          <cell r="I302" t="str">
            <v>ERP - Custom Fields</v>
          </cell>
          <cell r="J302" t="str">
            <v>Float</v>
          </cell>
          <cell r="K302"/>
        </row>
        <row r="303">
          <cell r="C303" t="str">
            <v>CUSTOM_FIELD_219</v>
          </cell>
          <cell r="D303" t="str">
            <v>nvarchar</v>
          </cell>
          <cell r="E303">
            <v>500</v>
          </cell>
          <cell r="F303" t="str">
            <v>To decide the name… tool may create designate data type</v>
          </cell>
          <cell r="G303"/>
          <cell r="H303" t="str">
            <v>Custom Field (Float) 9</v>
          </cell>
          <cell r="I303" t="str">
            <v>ERP - Custom Fields</v>
          </cell>
          <cell r="J303" t="str">
            <v>Float</v>
          </cell>
          <cell r="K303"/>
        </row>
        <row r="304">
          <cell r="C304" t="str">
            <v>CUSTOM_FIELD_220</v>
          </cell>
          <cell r="D304" t="str">
            <v>nvarchar</v>
          </cell>
          <cell r="E304">
            <v>500</v>
          </cell>
          <cell r="F304" t="str">
            <v>To decide the name… tool may create designate data type</v>
          </cell>
          <cell r="G304"/>
          <cell r="H304" t="str">
            <v>Custom Field (Float) 10</v>
          </cell>
          <cell r="I304" t="str">
            <v>ERP - Custom Fields</v>
          </cell>
          <cell r="J304" t="str">
            <v>Float</v>
          </cell>
          <cell r="K304"/>
        </row>
        <row r="305">
          <cell r="C305" t="str">
            <v>CUSTOM_FIELD_221</v>
          </cell>
          <cell r="D305" t="str">
            <v>nvarchar</v>
          </cell>
          <cell r="E305">
            <v>500</v>
          </cell>
          <cell r="F305" t="str">
            <v>To decide the name… tool may create designate data type</v>
          </cell>
          <cell r="G305"/>
          <cell r="H305" t="str">
            <v>Custom Field (Float) 11</v>
          </cell>
          <cell r="I305" t="str">
            <v>ERP - Custom Fields</v>
          </cell>
          <cell r="J305" t="str">
            <v>Float</v>
          </cell>
          <cell r="K305"/>
        </row>
        <row r="306">
          <cell r="C306" t="str">
            <v>CUSTOM_FIELD_222</v>
          </cell>
          <cell r="D306" t="str">
            <v>nvarchar</v>
          </cell>
          <cell r="E306">
            <v>500</v>
          </cell>
          <cell r="F306" t="str">
            <v>To decide the name… tool may create designate data type</v>
          </cell>
          <cell r="G306"/>
          <cell r="H306" t="str">
            <v>Custom Field (Float) 12</v>
          </cell>
          <cell r="I306" t="str">
            <v>ERP - Custom Fields</v>
          </cell>
          <cell r="J306" t="str">
            <v>Float</v>
          </cell>
          <cell r="K306"/>
        </row>
        <row r="307">
          <cell r="C307" t="str">
            <v>CUSTOM_FIELD_223</v>
          </cell>
          <cell r="D307" t="str">
            <v>nvarchar</v>
          </cell>
          <cell r="E307">
            <v>500</v>
          </cell>
          <cell r="F307" t="str">
            <v>To decide the name… tool may create designate data type</v>
          </cell>
          <cell r="G307"/>
          <cell r="H307" t="str">
            <v>Custom Field (Float) 13</v>
          </cell>
          <cell r="I307" t="str">
            <v>ERP - Custom Fields</v>
          </cell>
          <cell r="J307" t="str">
            <v>Float</v>
          </cell>
          <cell r="K307"/>
        </row>
        <row r="308">
          <cell r="C308" t="str">
            <v>CUSTOM_FIELD_224</v>
          </cell>
          <cell r="D308" t="str">
            <v>nvarchar</v>
          </cell>
          <cell r="E308">
            <v>500</v>
          </cell>
          <cell r="F308" t="str">
            <v>To decide the name… tool may create designate data type</v>
          </cell>
          <cell r="G308"/>
          <cell r="H308" t="str">
            <v>Custom Field (Float) 14</v>
          </cell>
          <cell r="I308" t="str">
            <v>ERP - Custom Fields</v>
          </cell>
          <cell r="J308" t="str">
            <v>Float</v>
          </cell>
          <cell r="K308"/>
        </row>
        <row r="309">
          <cell r="C309" t="str">
            <v>CUSTOM_FIELD_225</v>
          </cell>
          <cell r="D309" t="str">
            <v>nvarchar</v>
          </cell>
          <cell r="E309">
            <v>500</v>
          </cell>
          <cell r="F309" t="str">
            <v>To decide the name… tool may create designate data type</v>
          </cell>
          <cell r="G309"/>
          <cell r="H309" t="str">
            <v>Custom Field (Float) 15</v>
          </cell>
          <cell r="I309" t="str">
            <v>ERP - Custom Fields</v>
          </cell>
          <cell r="J309" t="str">
            <v>Float</v>
          </cell>
          <cell r="K309"/>
        </row>
        <row r="310">
          <cell r="C310" t="str">
            <v>CUSTOM_FIELD_226</v>
          </cell>
          <cell r="D310" t="str">
            <v>nvarchar</v>
          </cell>
          <cell r="E310">
            <v>500</v>
          </cell>
          <cell r="F310" t="str">
            <v>To decide the name… tool may create designate data type</v>
          </cell>
          <cell r="G310"/>
          <cell r="H310" t="str">
            <v>Custom Field (Float) 16</v>
          </cell>
          <cell r="I310" t="str">
            <v>ERP - Custom Fields</v>
          </cell>
          <cell r="J310" t="str">
            <v>Float</v>
          </cell>
          <cell r="K310"/>
        </row>
        <row r="311">
          <cell r="C311" t="str">
            <v>CUSTOM_FIELD_227</v>
          </cell>
          <cell r="D311" t="str">
            <v>nvarchar</v>
          </cell>
          <cell r="E311">
            <v>500</v>
          </cell>
          <cell r="F311" t="str">
            <v>To decide the name… tool may create designate data type</v>
          </cell>
          <cell r="G311"/>
          <cell r="H311" t="str">
            <v>Custom Field (Float) 17</v>
          </cell>
          <cell r="I311" t="str">
            <v>ERP - Custom Fields</v>
          </cell>
          <cell r="J311" t="str">
            <v>Float</v>
          </cell>
          <cell r="K311"/>
        </row>
        <row r="312">
          <cell r="C312" t="str">
            <v>CUSTOM_FIELD_228</v>
          </cell>
          <cell r="D312" t="str">
            <v>nvarchar</v>
          </cell>
          <cell r="E312">
            <v>500</v>
          </cell>
          <cell r="F312" t="str">
            <v>To decide the name… tool may create designate data type</v>
          </cell>
          <cell r="G312"/>
          <cell r="H312" t="str">
            <v>Custom Field (Float) 18</v>
          </cell>
          <cell r="I312" t="str">
            <v>ERP - Custom Fields</v>
          </cell>
          <cell r="J312" t="str">
            <v>Float</v>
          </cell>
          <cell r="K312"/>
        </row>
        <row r="313">
          <cell r="C313" t="str">
            <v>CUSTOM_FIELD_229</v>
          </cell>
          <cell r="D313" t="str">
            <v>nvarchar</v>
          </cell>
          <cell r="E313">
            <v>500</v>
          </cell>
          <cell r="F313" t="str">
            <v>To decide the name… tool may create designate data type</v>
          </cell>
          <cell r="G313"/>
          <cell r="H313" t="str">
            <v>Custom Field (Float) 19</v>
          </cell>
          <cell r="I313" t="str">
            <v>ERP - Custom Fields</v>
          </cell>
          <cell r="J313" t="str">
            <v>Float</v>
          </cell>
          <cell r="K313"/>
        </row>
        <row r="314">
          <cell r="C314" t="str">
            <v>CUSTOM_FIELD_230</v>
          </cell>
          <cell r="D314" t="str">
            <v>nvarchar</v>
          </cell>
          <cell r="E314">
            <v>500</v>
          </cell>
          <cell r="F314" t="str">
            <v>To decide the name… tool may create designate data type</v>
          </cell>
          <cell r="G314"/>
          <cell r="H314" t="str">
            <v>Custom Field (Float) 20</v>
          </cell>
          <cell r="I314" t="str">
            <v>ERP - Custom Fields</v>
          </cell>
          <cell r="J314" t="str">
            <v>Float</v>
          </cell>
          <cell r="K314"/>
        </row>
        <row r="315">
          <cell r="C315" t="str">
            <v>CUSTOM_FIELD_1</v>
          </cell>
          <cell r="D315" t="str">
            <v>nvarchar</v>
          </cell>
          <cell r="E315">
            <v>500</v>
          </cell>
          <cell r="F315" t="str">
            <v>To decide the name… tool may create designate data type</v>
          </cell>
          <cell r="G315"/>
          <cell r="H315" t="str">
            <v>Custom Field (Text) 1</v>
          </cell>
          <cell r="I315" t="str">
            <v>ERP - Custom Fields</v>
          </cell>
          <cell r="J315" t="str">
            <v>nvarchar (255)</v>
          </cell>
          <cell r="K315"/>
        </row>
        <row r="316">
          <cell r="C316" t="str">
            <v>CUSTOM_FIELD_2</v>
          </cell>
          <cell r="D316" t="str">
            <v>nvarchar</v>
          </cell>
          <cell r="E316">
            <v>500</v>
          </cell>
          <cell r="F316" t="str">
            <v>To decide the name… tool may create designate data type</v>
          </cell>
          <cell r="G316"/>
          <cell r="H316" t="str">
            <v>Custom Field (Text) 2</v>
          </cell>
          <cell r="I316" t="str">
            <v>ERP - Custom Fields</v>
          </cell>
          <cell r="J316" t="str">
            <v>nvarchar (255)</v>
          </cell>
          <cell r="K316"/>
        </row>
        <row r="317">
          <cell r="C317" t="str">
            <v>CUSTOM_FIELD_3</v>
          </cell>
          <cell r="D317" t="str">
            <v>nvarchar</v>
          </cell>
          <cell r="E317">
            <v>500</v>
          </cell>
          <cell r="F317" t="str">
            <v>To decide the name… tool may create designate data type</v>
          </cell>
          <cell r="G317"/>
          <cell r="H317" t="str">
            <v>Custom Field (Text) 3</v>
          </cell>
          <cell r="I317" t="str">
            <v>ERP - Custom Fields</v>
          </cell>
          <cell r="J317" t="str">
            <v>nvarchar (255)</v>
          </cell>
          <cell r="K317"/>
        </row>
        <row r="318">
          <cell r="C318" t="str">
            <v>CUSTOM_FIELD_4</v>
          </cell>
          <cell r="D318" t="str">
            <v>nvarchar</v>
          </cell>
          <cell r="E318">
            <v>500</v>
          </cell>
          <cell r="F318" t="str">
            <v>To decide the name… tool may create designate data type</v>
          </cell>
          <cell r="G318"/>
          <cell r="H318" t="str">
            <v>Custom Field (Text) 4</v>
          </cell>
          <cell r="I318" t="str">
            <v>ERP - Custom Fields</v>
          </cell>
          <cell r="J318" t="str">
            <v>nvarchar (255)</v>
          </cell>
          <cell r="K318"/>
        </row>
        <row r="319">
          <cell r="C319" t="str">
            <v>CUSTOM_FIELD_5</v>
          </cell>
          <cell r="D319" t="str">
            <v>nvarchar</v>
          </cell>
          <cell r="E319">
            <v>500</v>
          </cell>
          <cell r="F319" t="str">
            <v>To decide the name… tool may create designate data type</v>
          </cell>
          <cell r="G319"/>
          <cell r="H319" t="str">
            <v>Custom Field (Text) 5</v>
          </cell>
          <cell r="I319" t="str">
            <v>ERP - Custom Fields</v>
          </cell>
          <cell r="J319" t="str">
            <v>nvarchar (255)</v>
          </cell>
          <cell r="K319"/>
        </row>
        <row r="320">
          <cell r="C320" t="str">
            <v>CUSTOM_FIELD_6</v>
          </cell>
          <cell r="D320" t="str">
            <v>nvarchar</v>
          </cell>
          <cell r="E320">
            <v>500</v>
          </cell>
          <cell r="F320" t="str">
            <v>To decide the name… tool may create designate data type</v>
          </cell>
          <cell r="G320"/>
          <cell r="H320" t="str">
            <v>Custom Field (Text) 6</v>
          </cell>
          <cell r="I320" t="str">
            <v>ERP - Custom Fields</v>
          </cell>
          <cell r="J320" t="str">
            <v>nvarchar (255)</v>
          </cell>
          <cell r="K320"/>
        </row>
        <row r="321">
          <cell r="C321" t="str">
            <v>CUSTOM_FIELD_7</v>
          </cell>
          <cell r="D321" t="str">
            <v>nvarchar</v>
          </cell>
          <cell r="E321">
            <v>500</v>
          </cell>
          <cell r="F321" t="str">
            <v>To decide the name… tool may create designate data type</v>
          </cell>
          <cell r="G321"/>
          <cell r="H321" t="str">
            <v>Custom Field (Text) 7</v>
          </cell>
          <cell r="I321" t="str">
            <v>ERP - Custom Fields</v>
          </cell>
          <cell r="J321" t="str">
            <v>nvarchar (255)</v>
          </cell>
          <cell r="K321"/>
        </row>
        <row r="322">
          <cell r="C322" t="str">
            <v>CUSTOM_FIELD_8</v>
          </cell>
          <cell r="D322" t="str">
            <v>nvarchar</v>
          </cell>
          <cell r="E322">
            <v>500</v>
          </cell>
          <cell r="F322" t="str">
            <v>To decide the name… tool may create designate data type</v>
          </cell>
          <cell r="G322"/>
          <cell r="H322" t="str">
            <v>Custom Field (Text) 8</v>
          </cell>
          <cell r="I322" t="str">
            <v>ERP - Custom Fields</v>
          </cell>
          <cell r="J322" t="str">
            <v>nvarchar (255)</v>
          </cell>
          <cell r="K322"/>
        </row>
        <row r="323">
          <cell r="C323" t="str">
            <v>CUSTOM_FIELD_9</v>
          </cell>
          <cell r="D323" t="str">
            <v>nvarchar</v>
          </cell>
          <cell r="E323">
            <v>500</v>
          </cell>
          <cell r="F323" t="str">
            <v>To decide the name… tool may create designate data type</v>
          </cell>
          <cell r="G323"/>
          <cell r="H323" t="str">
            <v>Custom Field (Text) 9</v>
          </cell>
          <cell r="I323" t="str">
            <v>ERP - Custom Fields</v>
          </cell>
          <cell r="J323" t="str">
            <v>nvarchar (255)</v>
          </cell>
          <cell r="K323"/>
        </row>
        <row r="324">
          <cell r="C324" t="str">
            <v>CUSTOM_FIELD_10</v>
          </cell>
          <cell r="D324" t="str">
            <v>nvarchar</v>
          </cell>
          <cell r="E324">
            <v>500</v>
          </cell>
          <cell r="F324" t="str">
            <v>To decide the name… tool may create designate data type</v>
          </cell>
          <cell r="G324"/>
          <cell r="H324" t="str">
            <v>Custom Field (Text) 10</v>
          </cell>
          <cell r="I324" t="str">
            <v>ERP - Custom Fields</v>
          </cell>
          <cell r="J324" t="str">
            <v>nvarchar (255)</v>
          </cell>
          <cell r="K324"/>
        </row>
        <row r="325">
          <cell r="C325" t="str">
            <v>CUSTOM_FIELD_11</v>
          </cell>
          <cell r="D325" t="str">
            <v>nvarchar</v>
          </cell>
          <cell r="E325">
            <v>500</v>
          </cell>
          <cell r="F325" t="str">
            <v>To decide the name… tool may create designate data type</v>
          </cell>
          <cell r="G325"/>
          <cell r="H325" t="str">
            <v>Custom Field (Text) 11</v>
          </cell>
          <cell r="I325" t="str">
            <v>ERP - Custom Fields</v>
          </cell>
          <cell r="J325" t="str">
            <v>nvarchar (255)</v>
          </cell>
          <cell r="K325"/>
        </row>
        <row r="326">
          <cell r="C326" t="str">
            <v>CUSTOM_FIELD_12</v>
          </cell>
          <cell r="D326" t="str">
            <v>nvarchar</v>
          </cell>
          <cell r="E326">
            <v>500</v>
          </cell>
          <cell r="F326" t="str">
            <v>To decide the name… tool may create designate data type</v>
          </cell>
          <cell r="G326"/>
          <cell r="H326" t="str">
            <v>Custom Field (Text) 12</v>
          </cell>
          <cell r="I326" t="str">
            <v>ERP - Custom Fields</v>
          </cell>
          <cell r="J326" t="str">
            <v>nvarchar (255)</v>
          </cell>
          <cell r="K326"/>
        </row>
        <row r="327">
          <cell r="C327" t="str">
            <v>CUSTOM_FIELD_13</v>
          </cell>
          <cell r="D327" t="str">
            <v>nvarchar</v>
          </cell>
          <cell r="E327">
            <v>500</v>
          </cell>
          <cell r="F327" t="str">
            <v>To decide the name… tool may create designate data type</v>
          </cell>
          <cell r="G327"/>
          <cell r="H327" t="str">
            <v>Custom Field (Text) 13</v>
          </cell>
          <cell r="I327" t="str">
            <v>ERP - Custom Fields</v>
          </cell>
          <cell r="J327" t="str">
            <v>nvarchar (255)</v>
          </cell>
          <cell r="K327"/>
        </row>
        <row r="328">
          <cell r="C328" t="str">
            <v>CUSTOM_FIELD_14</v>
          </cell>
          <cell r="D328" t="str">
            <v>nvarchar</v>
          </cell>
          <cell r="E328">
            <v>500</v>
          </cell>
          <cell r="F328" t="str">
            <v>To decide the name… tool may create designate data type</v>
          </cell>
          <cell r="G328"/>
          <cell r="H328" t="str">
            <v>Custom Field (Text) 14</v>
          </cell>
          <cell r="I328" t="str">
            <v>ERP - Custom Fields</v>
          </cell>
          <cell r="J328" t="str">
            <v>nvarchar (255)</v>
          </cell>
          <cell r="K328"/>
        </row>
        <row r="329">
          <cell r="C329" t="str">
            <v>CUSTOM_FIELD_15</v>
          </cell>
          <cell r="D329" t="str">
            <v>nvarchar</v>
          </cell>
          <cell r="E329">
            <v>500</v>
          </cell>
          <cell r="F329" t="str">
            <v>To decide the name… tool may create designate data type</v>
          </cell>
          <cell r="G329"/>
          <cell r="H329" t="str">
            <v>Custom Field (Text) 15</v>
          </cell>
          <cell r="I329" t="str">
            <v>ERP - Custom Fields</v>
          </cell>
          <cell r="J329" t="str">
            <v>nvarchar (255)</v>
          </cell>
          <cell r="K329"/>
        </row>
        <row r="330">
          <cell r="C330" t="str">
            <v>CUSTOM_FIELD_16</v>
          </cell>
          <cell r="D330" t="str">
            <v>nvarchar</v>
          </cell>
          <cell r="E330">
            <v>500</v>
          </cell>
          <cell r="F330" t="str">
            <v>To decide the name… tool may create designate data type</v>
          </cell>
          <cell r="G330"/>
          <cell r="H330" t="str">
            <v>Custom Field (Text) 16</v>
          </cell>
          <cell r="I330" t="str">
            <v>ERP - Custom Fields</v>
          </cell>
          <cell r="J330" t="str">
            <v>nvarchar (255)</v>
          </cell>
          <cell r="K330"/>
        </row>
        <row r="331">
          <cell r="C331" t="str">
            <v>CUSTOM_FIELD_17</v>
          </cell>
          <cell r="D331" t="str">
            <v>nvarchar</v>
          </cell>
          <cell r="E331">
            <v>500</v>
          </cell>
          <cell r="F331" t="str">
            <v>To decide the name… tool may create designate data type</v>
          </cell>
          <cell r="G331"/>
          <cell r="H331" t="str">
            <v>Custom Field (Text) 17</v>
          </cell>
          <cell r="I331" t="str">
            <v>ERP - Custom Fields</v>
          </cell>
          <cell r="J331" t="str">
            <v>nvarchar (255)</v>
          </cell>
          <cell r="K331"/>
        </row>
        <row r="332">
          <cell r="C332" t="str">
            <v>CUSTOM_FIELD_18</v>
          </cell>
          <cell r="D332" t="str">
            <v>nvarchar</v>
          </cell>
          <cell r="E332">
            <v>500</v>
          </cell>
          <cell r="F332" t="str">
            <v>To decide the name… tool may create designate data type</v>
          </cell>
          <cell r="G332"/>
          <cell r="H332" t="str">
            <v>Custom Field (Text) 18</v>
          </cell>
          <cell r="I332" t="str">
            <v>ERP - Custom Fields</v>
          </cell>
          <cell r="J332" t="str">
            <v>nvarchar (255)</v>
          </cell>
          <cell r="K332"/>
        </row>
        <row r="333">
          <cell r="C333" t="str">
            <v>CUSTOM_FIELD_19</v>
          </cell>
          <cell r="D333" t="str">
            <v>nvarchar</v>
          </cell>
          <cell r="E333">
            <v>500</v>
          </cell>
          <cell r="F333" t="str">
            <v>To decide the name… tool may create designate data type</v>
          </cell>
          <cell r="G333"/>
          <cell r="H333" t="str">
            <v>Custom Field (Text) 19</v>
          </cell>
          <cell r="I333" t="str">
            <v>ERP - Custom Fields</v>
          </cell>
          <cell r="J333" t="str">
            <v>nvarchar (255)</v>
          </cell>
          <cell r="K333"/>
        </row>
        <row r="334">
          <cell r="C334" t="str">
            <v>CUSTOM_FIELD_20</v>
          </cell>
          <cell r="D334" t="str">
            <v>nvarchar</v>
          </cell>
          <cell r="E334">
            <v>500</v>
          </cell>
          <cell r="F334" t="str">
            <v>To decide the name… tool may create designate data type</v>
          </cell>
          <cell r="G334"/>
          <cell r="H334" t="str">
            <v>Custom Field (Text) 20</v>
          </cell>
          <cell r="I334" t="str">
            <v>ERP - Custom Fields</v>
          </cell>
          <cell r="J334" t="str">
            <v>nvarchar (255)</v>
          </cell>
          <cell r="K334"/>
        </row>
        <row r="335">
          <cell r="C335" t="str">
            <v>CUSTOM_FIELD_21</v>
          </cell>
          <cell r="D335" t="str">
            <v>nvarchar</v>
          </cell>
          <cell r="E335">
            <v>500</v>
          </cell>
          <cell r="F335" t="str">
            <v>To decide the name… tool may create designate data type</v>
          </cell>
          <cell r="G335"/>
          <cell r="H335" t="str">
            <v>Custom Field (Text) 21</v>
          </cell>
          <cell r="I335" t="str">
            <v>ERP - Custom Fields</v>
          </cell>
          <cell r="J335" t="str">
            <v>nvarchar (255)</v>
          </cell>
          <cell r="K335"/>
        </row>
        <row r="336">
          <cell r="C336" t="str">
            <v>CUSTOM_FIELD_22</v>
          </cell>
          <cell r="D336" t="str">
            <v>nvarchar</v>
          </cell>
          <cell r="E336">
            <v>500</v>
          </cell>
          <cell r="F336" t="str">
            <v>To decide the name… tool may create designate data type</v>
          </cell>
          <cell r="G336"/>
          <cell r="H336" t="str">
            <v>Custom Field (Text) 22</v>
          </cell>
          <cell r="I336" t="str">
            <v>ERP - Custom Fields</v>
          </cell>
          <cell r="J336" t="str">
            <v>nvarchar (255)</v>
          </cell>
          <cell r="K336"/>
        </row>
        <row r="337">
          <cell r="C337" t="str">
            <v>CUSTOM_FIELD_23</v>
          </cell>
          <cell r="D337" t="str">
            <v>nvarchar</v>
          </cell>
          <cell r="E337">
            <v>500</v>
          </cell>
          <cell r="F337" t="str">
            <v>To decide the name… tool may create designate data type</v>
          </cell>
          <cell r="G337"/>
          <cell r="H337" t="str">
            <v>Custom Field (Text) 23</v>
          </cell>
          <cell r="I337" t="str">
            <v>ERP - Custom Fields</v>
          </cell>
          <cell r="J337" t="str">
            <v>nvarchar (255)</v>
          </cell>
          <cell r="K337"/>
        </row>
        <row r="338">
          <cell r="C338" t="str">
            <v>CUSTOM_FIELD_24</v>
          </cell>
          <cell r="D338" t="str">
            <v>nvarchar</v>
          </cell>
          <cell r="E338">
            <v>500</v>
          </cell>
          <cell r="F338" t="str">
            <v>To decide the name… tool may create designate data type</v>
          </cell>
          <cell r="G338"/>
          <cell r="H338" t="str">
            <v>Custom Field (Text) 24</v>
          </cell>
          <cell r="I338" t="str">
            <v>ERP - Custom Fields</v>
          </cell>
          <cell r="J338" t="str">
            <v>nvarchar (255)</v>
          </cell>
          <cell r="K338"/>
        </row>
        <row r="339">
          <cell r="C339" t="str">
            <v>CUSTOM_FIELD_25</v>
          </cell>
          <cell r="D339" t="str">
            <v>nvarchar</v>
          </cell>
          <cell r="E339">
            <v>500</v>
          </cell>
          <cell r="F339" t="str">
            <v>To decide the name… tool may create designate data type</v>
          </cell>
          <cell r="G339"/>
          <cell r="H339" t="str">
            <v>Custom Field (Text) 25</v>
          </cell>
          <cell r="I339" t="str">
            <v>ERP - Custom Fields</v>
          </cell>
          <cell r="J339" t="str">
            <v>nvarchar (255)</v>
          </cell>
          <cell r="K339"/>
        </row>
        <row r="340">
          <cell r="C340" t="str">
            <v>CUSTOM_FIELD_26</v>
          </cell>
          <cell r="D340" t="str">
            <v>nvarchar</v>
          </cell>
          <cell r="E340">
            <v>500</v>
          </cell>
          <cell r="F340" t="str">
            <v>To decide the name… tool may create designate data type</v>
          </cell>
          <cell r="G340"/>
          <cell r="H340" t="str">
            <v>Custom Field (Text) 26</v>
          </cell>
          <cell r="I340" t="str">
            <v>ERP - Custom Fields</v>
          </cell>
          <cell r="J340" t="str">
            <v>nvarchar (255)</v>
          </cell>
          <cell r="K340"/>
        </row>
        <row r="341">
          <cell r="C341" t="str">
            <v>CUSTOM_FIELD_27</v>
          </cell>
          <cell r="D341" t="str">
            <v>nvarchar</v>
          </cell>
          <cell r="E341">
            <v>500</v>
          </cell>
          <cell r="F341" t="str">
            <v>To decide the name… tool may create designate data type</v>
          </cell>
          <cell r="G341"/>
          <cell r="H341" t="str">
            <v>Custom Field (Text) 27</v>
          </cell>
          <cell r="I341" t="str">
            <v>ERP - Custom Fields</v>
          </cell>
          <cell r="J341" t="str">
            <v>nvarchar (255)</v>
          </cell>
          <cell r="K341"/>
        </row>
        <row r="342">
          <cell r="C342" t="str">
            <v>CUSTOM_FIELD_28</v>
          </cell>
          <cell r="D342" t="str">
            <v>nvarchar</v>
          </cell>
          <cell r="E342">
            <v>500</v>
          </cell>
          <cell r="F342" t="str">
            <v>To decide the name… tool may create designate data type</v>
          </cell>
          <cell r="G342"/>
          <cell r="H342" t="str">
            <v>Custom Field (Text) 28</v>
          </cell>
          <cell r="I342" t="str">
            <v>ERP - Custom Fields</v>
          </cell>
          <cell r="J342" t="str">
            <v>nvarchar (255)</v>
          </cell>
          <cell r="K342"/>
        </row>
        <row r="343">
          <cell r="C343" t="str">
            <v>CUSTOM_FIELD_29</v>
          </cell>
          <cell r="D343" t="str">
            <v>nvarchar</v>
          </cell>
          <cell r="E343">
            <v>500</v>
          </cell>
          <cell r="F343" t="str">
            <v>To decide the name… tool may create designate data type</v>
          </cell>
          <cell r="G343"/>
          <cell r="H343" t="str">
            <v>Custom Field (Text) 29</v>
          </cell>
          <cell r="I343" t="str">
            <v>ERP - Custom Fields</v>
          </cell>
          <cell r="J343" t="str">
            <v>nvarchar (255)</v>
          </cell>
          <cell r="K343"/>
        </row>
        <row r="344">
          <cell r="C344" t="str">
            <v>CUSTOM_FIELD_30</v>
          </cell>
          <cell r="D344" t="str">
            <v>nvarchar</v>
          </cell>
          <cell r="E344">
            <v>500</v>
          </cell>
          <cell r="F344" t="str">
            <v>To decide the name… tool may create designate data type</v>
          </cell>
          <cell r="G344"/>
          <cell r="H344" t="str">
            <v>Custom Field (Text) 30</v>
          </cell>
          <cell r="I344" t="str">
            <v>ERP - Custom Fields</v>
          </cell>
          <cell r="J344" t="str">
            <v>nvarchar (255)</v>
          </cell>
          <cell r="K344"/>
        </row>
        <row r="345">
          <cell r="C345" t="str">
            <v>CUSTOM_FIELD_31</v>
          </cell>
          <cell r="D345" t="str">
            <v>nvarchar</v>
          </cell>
          <cell r="E345">
            <v>500</v>
          </cell>
          <cell r="F345" t="str">
            <v>To decide the name… tool may create designate data type</v>
          </cell>
          <cell r="G345"/>
          <cell r="H345" t="str">
            <v>Custom Field (Text) 31</v>
          </cell>
          <cell r="I345" t="str">
            <v>ERP - Custom Fields</v>
          </cell>
          <cell r="J345" t="str">
            <v>nvarchar (255)</v>
          </cell>
          <cell r="K345"/>
        </row>
        <row r="346">
          <cell r="C346" t="str">
            <v>CUSTOM_FIELD_32</v>
          </cell>
          <cell r="D346" t="str">
            <v>nvarchar</v>
          </cell>
          <cell r="E346">
            <v>500</v>
          </cell>
          <cell r="F346" t="str">
            <v>To decide the name… tool may create designate data type</v>
          </cell>
          <cell r="G346"/>
          <cell r="H346" t="str">
            <v>Custom Field (Text) 32</v>
          </cell>
          <cell r="I346" t="str">
            <v>ERP - Custom Fields</v>
          </cell>
          <cell r="J346" t="str">
            <v>nvarchar (255)</v>
          </cell>
          <cell r="K346"/>
        </row>
        <row r="347">
          <cell r="C347" t="str">
            <v>CUSTOM_FIELD_33</v>
          </cell>
          <cell r="D347" t="str">
            <v>nvarchar</v>
          </cell>
          <cell r="E347">
            <v>500</v>
          </cell>
          <cell r="F347" t="str">
            <v>To decide the name… tool may create designate data type</v>
          </cell>
          <cell r="G347"/>
          <cell r="H347" t="str">
            <v>Custom Field (Text) 33</v>
          </cell>
          <cell r="I347" t="str">
            <v>ERP - Custom Fields</v>
          </cell>
          <cell r="J347" t="str">
            <v>nvarchar (255)</v>
          </cell>
          <cell r="K347"/>
        </row>
        <row r="348">
          <cell r="C348" t="str">
            <v>CUSTOM_FIELD_34</v>
          </cell>
          <cell r="D348" t="str">
            <v>nvarchar</v>
          </cell>
          <cell r="E348">
            <v>500</v>
          </cell>
          <cell r="F348" t="str">
            <v>To decide the name… tool may create designate data type</v>
          </cell>
          <cell r="G348"/>
          <cell r="H348" t="str">
            <v>Custom Field (Text) 34</v>
          </cell>
          <cell r="I348" t="str">
            <v>ERP - Custom Fields</v>
          </cell>
          <cell r="J348" t="str">
            <v>nvarchar (255)</v>
          </cell>
          <cell r="K348"/>
        </row>
        <row r="349">
          <cell r="C349" t="str">
            <v>CUSTOM_FIELD_35</v>
          </cell>
          <cell r="D349" t="str">
            <v>nvarchar</v>
          </cell>
          <cell r="E349">
            <v>500</v>
          </cell>
          <cell r="F349" t="str">
            <v>To decide the name… tool may create designate data type</v>
          </cell>
          <cell r="G349"/>
          <cell r="H349" t="str">
            <v>Custom Field (Text) 35</v>
          </cell>
          <cell r="I349" t="str">
            <v>ERP - Custom Fields</v>
          </cell>
          <cell r="J349" t="str">
            <v>nvarchar (255)</v>
          </cell>
          <cell r="K349"/>
        </row>
        <row r="350">
          <cell r="C350" t="str">
            <v>CUSTOM_FIELD_36</v>
          </cell>
          <cell r="D350" t="str">
            <v>nvarchar</v>
          </cell>
          <cell r="E350">
            <v>500</v>
          </cell>
          <cell r="F350" t="str">
            <v>To decide the name… tool may create designate data type</v>
          </cell>
          <cell r="G350"/>
          <cell r="H350" t="str">
            <v>Custom Field (Text) 36</v>
          </cell>
          <cell r="I350" t="str">
            <v>ERP - Custom Fields</v>
          </cell>
          <cell r="J350" t="str">
            <v>nvarchar (255)</v>
          </cell>
          <cell r="K350"/>
        </row>
        <row r="351">
          <cell r="C351" t="str">
            <v>CUSTOM_FIELD_37</v>
          </cell>
          <cell r="D351" t="str">
            <v>nvarchar</v>
          </cell>
          <cell r="E351">
            <v>500</v>
          </cell>
          <cell r="F351" t="str">
            <v>To decide the name… tool may create designate data type</v>
          </cell>
          <cell r="G351"/>
          <cell r="H351" t="str">
            <v>Custom Field (Text) 37</v>
          </cell>
          <cell r="I351" t="str">
            <v>ERP - Custom Fields</v>
          </cell>
          <cell r="J351" t="str">
            <v>nvarchar (255)</v>
          </cell>
          <cell r="K351"/>
        </row>
        <row r="352">
          <cell r="C352" t="str">
            <v>CUSTOM_FIELD_38</v>
          </cell>
          <cell r="D352" t="str">
            <v>nvarchar</v>
          </cell>
          <cell r="E352">
            <v>500</v>
          </cell>
          <cell r="F352" t="str">
            <v>To decide the name… tool may create designate data type</v>
          </cell>
          <cell r="G352"/>
          <cell r="H352" t="str">
            <v>Custom Field (Text) 38</v>
          </cell>
          <cell r="I352" t="str">
            <v>ERP - Custom Fields</v>
          </cell>
          <cell r="J352" t="str">
            <v>nvarchar (255)</v>
          </cell>
          <cell r="K352"/>
        </row>
        <row r="353">
          <cell r="C353" t="str">
            <v>CUSTOM_FIELD_39</v>
          </cell>
          <cell r="D353" t="str">
            <v>nvarchar</v>
          </cell>
          <cell r="E353">
            <v>500</v>
          </cell>
          <cell r="F353" t="str">
            <v>To decide the name… tool may create designate data type</v>
          </cell>
          <cell r="G353"/>
          <cell r="H353" t="str">
            <v>Custom Field (Text) 39</v>
          </cell>
          <cell r="I353" t="str">
            <v>ERP - Custom Fields</v>
          </cell>
          <cell r="J353" t="str">
            <v>nvarchar (255)</v>
          </cell>
          <cell r="K353"/>
        </row>
        <row r="354">
          <cell r="C354" t="str">
            <v>CUSTOM_FIELD_40</v>
          </cell>
          <cell r="D354" t="str">
            <v>nvarchar</v>
          </cell>
          <cell r="E354">
            <v>500</v>
          </cell>
          <cell r="F354" t="str">
            <v>To decide the name… tool may create designate data type</v>
          </cell>
          <cell r="G354"/>
          <cell r="H354" t="str">
            <v>Custom Field (Text) 40</v>
          </cell>
          <cell r="I354" t="str">
            <v>ERP - Custom Fields</v>
          </cell>
          <cell r="J354" t="str">
            <v>nvarchar (255)</v>
          </cell>
          <cell r="K354"/>
        </row>
        <row r="355">
          <cell r="C355" t="str">
            <v>CUSTOM_FIELD_41</v>
          </cell>
          <cell r="D355" t="str">
            <v>nvarchar</v>
          </cell>
          <cell r="E355">
            <v>500</v>
          </cell>
          <cell r="F355" t="str">
            <v>To decide the name… tool may create designate data type</v>
          </cell>
          <cell r="G355"/>
          <cell r="H355" t="str">
            <v>Custom Field (Text) 41</v>
          </cell>
          <cell r="I355" t="str">
            <v>ERP - Custom Fields</v>
          </cell>
          <cell r="J355" t="str">
            <v>nvarchar (255)</v>
          </cell>
          <cell r="K355"/>
        </row>
        <row r="356">
          <cell r="C356" t="str">
            <v>CUSTOM_FIELD_42</v>
          </cell>
          <cell r="D356" t="str">
            <v>nvarchar</v>
          </cell>
          <cell r="E356">
            <v>500</v>
          </cell>
          <cell r="F356" t="str">
            <v>To decide the name… tool may create designate data type</v>
          </cell>
          <cell r="G356"/>
          <cell r="H356" t="str">
            <v>Custom Field (Text) 42</v>
          </cell>
          <cell r="I356" t="str">
            <v>ERP - Custom Fields</v>
          </cell>
          <cell r="J356" t="str">
            <v>nvarchar (255)</v>
          </cell>
          <cell r="K356"/>
        </row>
        <row r="357">
          <cell r="C357" t="str">
            <v>CUSTOM_FIELD_43</v>
          </cell>
          <cell r="D357" t="str">
            <v>nvarchar</v>
          </cell>
          <cell r="E357">
            <v>500</v>
          </cell>
          <cell r="F357" t="str">
            <v>To decide the name… tool may create designate data type</v>
          </cell>
          <cell r="G357"/>
          <cell r="H357" t="str">
            <v>Custom Field (Text) 43</v>
          </cell>
          <cell r="I357" t="str">
            <v>ERP - Custom Fields</v>
          </cell>
          <cell r="J357" t="str">
            <v>nvarchar (255)</v>
          </cell>
          <cell r="K357"/>
        </row>
        <row r="358">
          <cell r="C358" t="str">
            <v>CUSTOM_FIELD_44</v>
          </cell>
          <cell r="D358" t="str">
            <v>nvarchar</v>
          </cell>
          <cell r="E358">
            <v>500</v>
          </cell>
          <cell r="F358" t="str">
            <v>To decide the name… tool may create designate data type</v>
          </cell>
          <cell r="G358"/>
          <cell r="H358" t="str">
            <v>Custom Field (Text) 44</v>
          </cell>
          <cell r="I358" t="str">
            <v>ERP - Custom Fields</v>
          </cell>
          <cell r="J358" t="str">
            <v>nvarchar (255)</v>
          </cell>
          <cell r="K358"/>
        </row>
        <row r="359">
          <cell r="C359" t="str">
            <v>CUSTOM_FIELD_45</v>
          </cell>
          <cell r="D359" t="str">
            <v>nvarchar</v>
          </cell>
          <cell r="E359">
            <v>500</v>
          </cell>
          <cell r="F359" t="str">
            <v>To decide the name… tool may create designate data type</v>
          </cell>
          <cell r="G359"/>
          <cell r="H359" t="str">
            <v>Custom Field (Text) 45</v>
          </cell>
          <cell r="I359" t="str">
            <v>ERP - Custom Fields</v>
          </cell>
          <cell r="J359" t="str">
            <v>nvarchar (255)</v>
          </cell>
          <cell r="K359"/>
        </row>
        <row r="360">
          <cell r="C360" t="str">
            <v>CUSTOM_FIELD_46</v>
          </cell>
          <cell r="D360" t="str">
            <v>nvarchar</v>
          </cell>
          <cell r="E360">
            <v>500</v>
          </cell>
          <cell r="F360" t="str">
            <v>To decide the name… tool may create designate data type</v>
          </cell>
          <cell r="G360"/>
          <cell r="H360" t="str">
            <v>Custom Field (Text) 46</v>
          </cell>
          <cell r="I360" t="str">
            <v>ERP - Custom Fields</v>
          </cell>
          <cell r="J360" t="str">
            <v>nvarchar (255)</v>
          </cell>
          <cell r="K360"/>
        </row>
        <row r="361">
          <cell r="C361" t="str">
            <v>CUSTOM_FIELD_47</v>
          </cell>
          <cell r="D361" t="str">
            <v>nvarchar</v>
          </cell>
          <cell r="E361">
            <v>500</v>
          </cell>
          <cell r="F361" t="str">
            <v>To decide the name… tool may create designate data type</v>
          </cell>
          <cell r="G361"/>
          <cell r="H361" t="str">
            <v>Custom Field (Text) 47</v>
          </cell>
          <cell r="I361" t="str">
            <v>ERP - Custom Fields</v>
          </cell>
          <cell r="J361" t="str">
            <v>nvarchar (255)</v>
          </cell>
          <cell r="K361"/>
        </row>
        <row r="362">
          <cell r="C362" t="str">
            <v>CUSTOM_FIELD_48</v>
          </cell>
          <cell r="D362" t="str">
            <v>nvarchar</v>
          </cell>
          <cell r="E362">
            <v>500</v>
          </cell>
          <cell r="F362" t="str">
            <v>To decide the name… tool may create designate data type</v>
          </cell>
          <cell r="G362"/>
          <cell r="H362" t="str">
            <v>Custom Field (Text) 48</v>
          </cell>
          <cell r="I362" t="str">
            <v>ERP - Custom Fields</v>
          </cell>
          <cell r="J362" t="str">
            <v>nvarchar (255)</v>
          </cell>
          <cell r="K362"/>
        </row>
        <row r="363">
          <cell r="C363" t="str">
            <v>CUSTOM_FIELD_49</v>
          </cell>
          <cell r="D363" t="str">
            <v>nvarchar</v>
          </cell>
          <cell r="E363">
            <v>500</v>
          </cell>
          <cell r="F363" t="str">
            <v>To decide the name… tool may create designate data type</v>
          </cell>
          <cell r="G363"/>
          <cell r="H363" t="str">
            <v>Custom Field (Text) 49</v>
          </cell>
          <cell r="I363" t="str">
            <v>ERP - Custom Fields</v>
          </cell>
          <cell r="J363" t="str">
            <v>nvarchar (255)</v>
          </cell>
          <cell r="K363"/>
        </row>
        <row r="364">
          <cell r="C364" t="str">
            <v>CUSTOM_FIELD_50</v>
          </cell>
          <cell r="D364" t="str">
            <v>nvarchar</v>
          </cell>
          <cell r="E364">
            <v>500</v>
          </cell>
          <cell r="F364" t="str">
            <v>To decide the name… tool may create designate data type</v>
          </cell>
          <cell r="G364"/>
          <cell r="H364" t="str">
            <v>Custom Field (Text) 50</v>
          </cell>
          <cell r="I364" t="str">
            <v>ERP - Custom Fields</v>
          </cell>
          <cell r="J364" t="str">
            <v>nvarchar (255)</v>
          </cell>
          <cell r="K364"/>
        </row>
        <row r="365">
          <cell r="C365" t="str">
            <v>CUSTOM_FIELD_51</v>
          </cell>
          <cell r="D365" t="str">
            <v>nvarchar</v>
          </cell>
          <cell r="E365">
            <v>500</v>
          </cell>
          <cell r="F365" t="str">
            <v>To decide the name… tool may create designate data type</v>
          </cell>
          <cell r="G365"/>
          <cell r="H365" t="str">
            <v>Custom Field (Text) 51</v>
          </cell>
          <cell r="I365" t="str">
            <v>ERP - Custom Fields</v>
          </cell>
          <cell r="J365" t="str">
            <v>nvarchar (255)</v>
          </cell>
          <cell r="K365"/>
        </row>
        <row r="366">
          <cell r="C366" t="str">
            <v>CUSTOM_FIELD_52</v>
          </cell>
          <cell r="D366" t="str">
            <v>nvarchar</v>
          </cell>
          <cell r="E366">
            <v>500</v>
          </cell>
          <cell r="F366" t="str">
            <v>To decide the name… tool may create designate data type</v>
          </cell>
          <cell r="G366"/>
          <cell r="H366" t="str">
            <v>Custom Field (Text) 52</v>
          </cell>
          <cell r="I366" t="str">
            <v>ERP - Custom Fields</v>
          </cell>
          <cell r="J366" t="str">
            <v>nvarchar (255)</v>
          </cell>
          <cell r="K366"/>
        </row>
        <row r="367">
          <cell r="C367" t="str">
            <v>CUSTOM_FIELD_53</v>
          </cell>
          <cell r="D367" t="str">
            <v>nvarchar</v>
          </cell>
          <cell r="E367">
            <v>500</v>
          </cell>
          <cell r="F367" t="str">
            <v>To decide the name… tool may create designate data type</v>
          </cell>
          <cell r="G367"/>
          <cell r="H367" t="str">
            <v>Custom Field (Text) 53</v>
          </cell>
          <cell r="I367" t="str">
            <v>ERP - Custom Fields</v>
          </cell>
          <cell r="J367" t="str">
            <v>nvarchar (255)</v>
          </cell>
          <cell r="K367"/>
        </row>
        <row r="368">
          <cell r="C368" t="str">
            <v>CUSTOM_FIELD_54</v>
          </cell>
          <cell r="D368" t="str">
            <v>nvarchar</v>
          </cell>
          <cell r="E368">
            <v>500</v>
          </cell>
          <cell r="F368" t="str">
            <v>To decide the name… tool may create designate data type</v>
          </cell>
          <cell r="G368"/>
          <cell r="H368" t="str">
            <v>Custom Field (Text) 54</v>
          </cell>
          <cell r="I368" t="str">
            <v>ERP - Custom Fields</v>
          </cell>
          <cell r="J368" t="str">
            <v>nvarchar (255)</v>
          </cell>
          <cell r="K368"/>
        </row>
        <row r="369">
          <cell r="C369" t="str">
            <v>CUSTOM_FIELD_55</v>
          </cell>
          <cell r="D369" t="str">
            <v>nvarchar</v>
          </cell>
          <cell r="E369">
            <v>500</v>
          </cell>
          <cell r="F369" t="str">
            <v>To decide the name… tool may create designate data type</v>
          </cell>
          <cell r="G369"/>
          <cell r="H369" t="str">
            <v>Custom Field (Text) 55</v>
          </cell>
          <cell r="I369" t="str">
            <v>ERP - Custom Fields</v>
          </cell>
          <cell r="J369" t="str">
            <v>nvarchar (255)</v>
          </cell>
          <cell r="K369"/>
        </row>
        <row r="370">
          <cell r="C370" t="str">
            <v>CUSTOM_FIELD_56</v>
          </cell>
          <cell r="D370" t="str">
            <v>nvarchar</v>
          </cell>
          <cell r="E370">
            <v>500</v>
          </cell>
          <cell r="F370" t="str">
            <v>To decide the name… tool may create designate data type</v>
          </cell>
          <cell r="G370"/>
          <cell r="H370" t="str">
            <v>Custom Field (Text) 56</v>
          </cell>
          <cell r="I370" t="str">
            <v>ERP - Custom Fields</v>
          </cell>
          <cell r="J370" t="str">
            <v>nvarchar (255)</v>
          </cell>
          <cell r="K370"/>
        </row>
        <row r="371">
          <cell r="C371" t="str">
            <v>CUSTOM_FIELD_57</v>
          </cell>
          <cell r="D371" t="str">
            <v>nvarchar</v>
          </cell>
          <cell r="E371">
            <v>500</v>
          </cell>
          <cell r="F371" t="str">
            <v>To decide the name… tool may create designate data type</v>
          </cell>
          <cell r="G371"/>
          <cell r="H371" t="str">
            <v>Custom Field (Text) 57</v>
          </cell>
          <cell r="I371" t="str">
            <v>ERP - Custom Fields</v>
          </cell>
          <cell r="J371" t="str">
            <v>nvarchar (255)</v>
          </cell>
          <cell r="K371"/>
        </row>
        <row r="372">
          <cell r="C372" t="str">
            <v>CUSTOM_FIELD_58</v>
          </cell>
          <cell r="D372" t="str">
            <v>nvarchar</v>
          </cell>
          <cell r="E372">
            <v>500</v>
          </cell>
          <cell r="F372" t="str">
            <v>To decide the name… tool may create designate data type</v>
          </cell>
          <cell r="G372"/>
          <cell r="H372" t="str">
            <v>Custom Field (Text) 58</v>
          </cell>
          <cell r="I372" t="str">
            <v>ERP - Custom Fields</v>
          </cell>
          <cell r="J372" t="str">
            <v>nvarchar (255)</v>
          </cell>
          <cell r="K372"/>
        </row>
        <row r="373">
          <cell r="C373" t="str">
            <v>CUSTOM_FIELD_59</v>
          </cell>
          <cell r="D373" t="str">
            <v>nvarchar</v>
          </cell>
          <cell r="E373">
            <v>500</v>
          </cell>
          <cell r="F373" t="str">
            <v>To decide the name… tool may create designate data type</v>
          </cell>
          <cell r="G373"/>
          <cell r="H373" t="str">
            <v>Custom Field (Text) 59</v>
          </cell>
          <cell r="I373" t="str">
            <v>ERP - Custom Fields</v>
          </cell>
          <cell r="J373" t="str">
            <v>nvarchar (255)</v>
          </cell>
          <cell r="K373"/>
        </row>
        <row r="374">
          <cell r="C374" t="str">
            <v>CUSTOM_FIELD_60</v>
          </cell>
          <cell r="D374" t="str">
            <v>nvarchar</v>
          </cell>
          <cell r="E374">
            <v>500</v>
          </cell>
          <cell r="F374" t="str">
            <v>To decide the name… tool may create designate data type</v>
          </cell>
          <cell r="G374"/>
          <cell r="H374" t="str">
            <v>Custom Field (Text) 60</v>
          </cell>
          <cell r="I374" t="str">
            <v>ERP - Custom Fields</v>
          </cell>
          <cell r="J374" t="str">
            <v>nvarchar (255)</v>
          </cell>
          <cell r="K374"/>
        </row>
        <row r="375">
          <cell r="C375" t="str">
            <v>CUSTOM_FIELD_61</v>
          </cell>
          <cell r="D375" t="str">
            <v>nvarchar</v>
          </cell>
          <cell r="E375">
            <v>500</v>
          </cell>
          <cell r="F375" t="str">
            <v>To decide the name… tool may create designate data type</v>
          </cell>
          <cell r="G375"/>
          <cell r="H375" t="str">
            <v>Custom Field (Text) 61</v>
          </cell>
          <cell r="I375" t="str">
            <v>ERP - Custom Fields</v>
          </cell>
          <cell r="J375" t="str">
            <v>nvarchar (255)</v>
          </cell>
          <cell r="K375"/>
        </row>
        <row r="376">
          <cell r="C376" t="str">
            <v>CUSTOM_FIELD_62</v>
          </cell>
          <cell r="D376" t="str">
            <v>nvarchar</v>
          </cell>
          <cell r="E376">
            <v>500</v>
          </cell>
          <cell r="F376" t="str">
            <v>To decide the name… tool may create designate data type</v>
          </cell>
          <cell r="G376"/>
          <cell r="H376" t="str">
            <v>Custom Field (Text) 62</v>
          </cell>
          <cell r="I376" t="str">
            <v>ERP - Custom Fields</v>
          </cell>
          <cell r="J376" t="str">
            <v>nvarchar (255)</v>
          </cell>
          <cell r="K376"/>
        </row>
        <row r="377">
          <cell r="C377" t="str">
            <v>CUSTOM_FIELD_63</v>
          </cell>
          <cell r="D377" t="str">
            <v>nvarchar</v>
          </cell>
          <cell r="E377">
            <v>500</v>
          </cell>
          <cell r="F377" t="str">
            <v>To decide the name… tool may create designate data type</v>
          </cell>
          <cell r="G377"/>
          <cell r="H377" t="str">
            <v>Custom Field (Text) 63</v>
          </cell>
          <cell r="I377" t="str">
            <v>ERP - Custom Fields</v>
          </cell>
          <cell r="J377" t="str">
            <v>nvarchar (255)</v>
          </cell>
          <cell r="K377"/>
        </row>
        <row r="378">
          <cell r="C378" t="str">
            <v>CUSTOM_FIELD_64</v>
          </cell>
          <cell r="D378" t="str">
            <v>nvarchar</v>
          </cell>
          <cell r="E378">
            <v>500</v>
          </cell>
          <cell r="F378" t="str">
            <v>To decide the name… tool may create designate data type</v>
          </cell>
          <cell r="G378"/>
          <cell r="H378" t="str">
            <v>Custom Field (Text) 64</v>
          </cell>
          <cell r="I378" t="str">
            <v>ERP - Custom Fields</v>
          </cell>
          <cell r="J378" t="str">
            <v>nvarchar (255)</v>
          </cell>
          <cell r="K378"/>
        </row>
        <row r="379">
          <cell r="C379" t="str">
            <v>CUSTOM_FIELD_65</v>
          </cell>
          <cell r="D379" t="str">
            <v>nvarchar</v>
          </cell>
          <cell r="E379">
            <v>500</v>
          </cell>
          <cell r="F379" t="str">
            <v>To decide the name… tool may create designate data type</v>
          </cell>
          <cell r="G379"/>
          <cell r="H379" t="str">
            <v>Custom Field (Text) 65</v>
          </cell>
          <cell r="I379" t="str">
            <v>ERP - Custom Fields</v>
          </cell>
          <cell r="J379" t="str">
            <v>nvarchar (255)</v>
          </cell>
          <cell r="K379"/>
        </row>
        <row r="380">
          <cell r="C380" t="str">
            <v>CUSTOM_FIELD_66</v>
          </cell>
          <cell r="D380" t="str">
            <v>nvarchar</v>
          </cell>
          <cell r="E380">
            <v>500</v>
          </cell>
          <cell r="F380" t="str">
            <v>To decide the name… tool may create designate data type</v>
          </cell>
          <cell r="G380"/>
          <cell r="H380" t="str">
            <v>Custom Field (Text) 66</v>
          </cell>
          <cell r="I380" t="str">
            <v>ERP - Custom Fields</v>
          </cell>
          <cell r="J380" t="str">
            <v>nvarchar (255)</v>
          </cell>
          <cell r="K380"/>
        </row>
        <row r="381">
          <cell r="C381" t="str">
            <v>CUSTOM_FIELD_67</v>
          </cell>
          <cell r="D381" t="str">
            <v>nvarchar</v>
          </cell>
          <cell r="E381">
            <v>500</v>
          </cell>
          <cell r="F381" t="str">
            <v>To decide the name… tool may create designate data type</v>
          </cell>
          <cell r="G381"/>
          <cell r="H381" t="str">
            <v>Custom Field (Text) 67</v>
          </cell>
          <cell r="I381" t="str">
            <v>ERP - Custom Fields</v>
          </cell>
          <cell r="J381" t="str">
            <v>nvarchar (255)</v>
          </cell>
          <cell r="K381"/>
        </row>
        <row r="382">
          <cell r="C382" t="str">
            <v>CUSTOM_FIELD_68</v>
          </cell>
          <cell r="D382" t="str">
            <v>nvarchar</v>
          </cell>
          <cell r="E382">
            <v>500</v>
          </cell>
          <cell r="F382" t="str">
            <v>To decide the name… tool may create designate data type</v>
          </cell>
          <cell r="G382"/>
          <cell r="H382" t="str">
            <v>Custom Field (Text) 68</v>
          </cell>
          <cell r="I382" t="str">
            <v>ERP - Custom Fields</v>
          </cell>
          <cell r="J382" t="str">
            <v>nvarchar (255)</v>
          </cell>
          <cell r="K382"/>
        </row>
        <row r="383">
          <cell r="C383" t="str">
            <v>CUSTOM_FIELD_69</v>
          </cell>
          <cell r="D383" t="str">
            <v>nvarchar</v>
          </cell>
          <cell r="E383">
            <v>500</v>
          </cell>
          <cell r="F383" t="str">
            <v>To decide the name… tool may create designate data type</v>
          </cell>
          <cell r="G383"/>
          <cell r="H383" t="str">
            <v>Custom Field (Text) 69</v>
          </cell>
          <cell r="I383" t="str">
            <v>ERP - Custom Fields</v>
          </cell>
          <cell r="J383" t="str">
            <v>nvarchar (255)</v>
          </cell>
          <cell r="K383"/>
        </row>
        <row r="384">
          <cell r="C384" t="str">
            <v>CUSTOM_FIELD_70</v>
          </cell>
          <cell r="D384" t="str">
            <v>nvarchar</v>
          </cell>
          <cell r="E384">
            <v>500</v>
          </cell>
          <cell r="F384" t="str">
            <v>To decide the name… tool may create designate data type</v>
          </cell>
          <cell r="G384"/>
          <cell r="H384" t="str">
            <v>Custom Field (Text) 70</v>
          </cell>
          <cell r="I384" t="str">
            <v>ERP - Custom Fields</v>
          </cell>
          <cell r="J384" t="str">
            <v>nvarchar (255)</v>
          </cell>
          <cell r="K384"/>
        </row>
        <row r="385">
          <cell r="C385" t="str">
            <v>CUSTOM_FIELD_71</v>
          </cell>
          <cell r="D385" t="str">
            <v>nvarchar</v>
          </cell>
          <cell r="E385">
            <v>500</v>
          </cell>
          <cell r="F385" t="str">
            <v>To decide the name… tool may create designate data type</v>
          </cell>
          <cell r="G385"/>
          <cell r="H385" t="str">
            <v>Custom Field (Text) 71</v>
          </cell>
          <cell r="I385" t="str">
            <v>ERP - Custom Fields</v>
          </cell>
          <cell r="J385" t="str">
            <v>nvarchar (255)</v>
          </cell>
          <cell r="K385"/>
        </row>
        <row r="386">
          <cell r="C386" t="str">
            <v>CUSTOM_FIELD_72</v>
          </cell>
          <cell r="D386" t="str">
            <v>nvarchar</v>
          </cell>
          <cell r="E386">
            <v>500</v>
          </cell>
          <cell r="F386" t="str">
            <v>To decide the name… tool may create designate data type</v>
          </cell>
          <cell r="G386"/>
          <cell r="H386" t="str">
            <v>Custom Field (Text) 72</v>
          </cell>
          <cell r="I386" t="str">
            <v>ERP - Custom Fields</v>
          </cell>
          <cell r="J386" t="str">
            <v>nvarchar (255)</v>
          </cell>
          <cell r="K386"/>
        </row>
        <row r="387">
          <cell r="C387" t="str">
            <v>CUSTOM_FIELD_73</v>
          </cell>
          <cell r="D387" t="str">
            <v>nvarchar</v>
          </cell>
          <cell r="E387">
            <v>500</v>
          </cell>
          <cell r="F387" t="str">
            <v>To decide the name… tool may create designate data type</v>
          </cell>
          <cell r="G387"/>
          <cell r="H387" t="str">
            <v>Custom Field (Text) 73</v>
          </cell>
          <cell r="I387" t="str">
            <v>ERP - Custom Fields</v>
          </cell>
          <cell r="J387" t="str">
            <v>nvarchar (255)</v>
          </cell>
          <cell r="K387"/>
        </row>
        <row r="388">
          <cell r="C388" t="str">
            <v>CUSTOM_FIELD_74</v>
          </cell>
          <cell r="D388" t="str">
            <v>nvarchar</v>
          </cell>
          <cell r="E388">
            <v>500</v>
          </cell>
          <cell r="F388" t="str">
            <v>To decide the name… tool may create designate data type</v>
          </cell>
          <cell r="G388"/>
          <cell r="H388" t="str">
            <v>Custom Field (Text) 74</v>
          </cell>
          <cell r="I388" t="str">
            <v>ERP - Custom Fields</v>
          </cell>
          <cell r="J388" t="str">
            <v>nvarchar (255)</v>
          </cell>
          <cell r="K388"/>
        </row>
        <row r="389">
          <cell r="C389" t="str">
            <v>CUSTOM_FIELD_75</v>
          </cell>
          <cell r="D389" t="str">
            <v>nvarchar</v>
          </cell>
          <cell r="E389">
            <v>500</v>
          </cell>
          <cell r="F389" t="str">
            <v>To decide the name… tool may create designate data type</v>
          </cell>
          <cell r="G389"/>
          <cell r="H389" t="str">
            <v>Custom Field (Text) 75</v>
          </cell>
          <cell r="I389" t="str">
            <v>ERP - Custom Fields</v>
          </cell>
          <cell r="J389" t="str">
            <v>nvarchar (255)</v>
          </cell>
          <cell r="K389"/>
        </row>
        <row r="390">
          <cell r="C390" t="str">
            <v>CUSTOM_FIELD_76</v>
          </cell>
          <cell r="D390" t="str">
            <v>nvarchar</v>
          </cell>
          <cell r="E390">
            <v>500</v>
          </cell>
          <cell r="F390" t="str">
            <v>To decide the name… tool may create designate data type</v>
          </cell>
          <cell r="G390"/>
          <cell r="H390" t="str">
            <v>Custom Field (Text) 76</v>
          </cell>
          <cell r="I390" t="str">
            <v>ERP - Custom Fields</v>
          </cell>
          <cell r="J390" t="str">
            <v>nvarchar (255)</v>
          </cell>
          <cell r="K390"/>
        </row>
        <row r="391">
          <cell r="C391" t="str">
            <v>CUSTOM_FIELD_77</v>
          </cell>
          <cell r="D391" t="str">
            <v>nvarchar</v>
          </cell>
          <cell r="E391">
            <v>500</v>
          </cell>
          <cell r="F391" t="str">
            <v>To decide the name… tool may create designate data type</v>
          </cell>
          <cell r="G391"/>
          <cell r="H391" t="str">
            <v>Custom Field (Text) 77</v>
          </cell>
          <cell r="I391" t="str">
            <v>ERP - Custom Fields</v>
          </cell>
          <cell r="J391" t="str">
            <v>nvarchar (255)</v>
          </cell>
          <cell r="K391"/>
        </row>
        <row r="392">
          <cell r="C392" t="str">
            <v>CUSTOM_FIELD_78</v>
          </cell>
          <cell r="D392" t="str">
            <v>nvarchar</v>
          </cell>
          <cell r="E392">
            <v>500</v>
          </cell>
          <cell r="F392" t="str">
            <v>To decide the name… tool may create designate data type</v>
          </cell>
          <cell r="G392"/>
          <cell r="H392" t="str">
            <v>Custom Field (Text) 78</v>
          </cell>
          <cell r="I392" t="str">
            <v>ERP - Custom Fields</v>
          </cell>
          <cell r="J392" t="str">
            <v>nvarchar (255)</v>
          </cell>
          <cell r="K392"/>
        </row>
        <row r="393">
          <cell r="C393" t="str">
            <v>CUSTOM_FIELD_79</v>
          </cell>
          <cell r="D393" t="str">
            <v>nvarchar</v>
          </cell>
          <cell r="E393">
            <v>500</v>
          </cell>
          <cell r="F393" t="str">
            <v>To decide the name… tool may create designate data type</v>
          </cell>
          <cell r="G393"/>
          <cell r="H393" t="str">
            <v>Custom Field (Text) 79</v>
          </cell>
          <cell r="I393" t="str">
            <v>ERP - Custom Fields</v>
          </cell>
          <cell r="J393" t="str">
            <v>nvarchar (255)</v>
          </cell>
          <cell r="K393"/>
        </row>
        <row r="394">
          <cell r="C394" t="str">
            <v>CUSTOM_FIELD_80</v>
          </cell>
          <cell r="D394" t="str">
            <v>nvarchar</v>
          </cell>
          <cell r="E394">
            <v>500</v>
          </cell>
          <cell r="F394" t="str">
            <v>To decide the name… tool may create designate data type</v>
          </cell>
          <cell r="G394"/>
          <cell r="H394" t="str">
            <v>Custom Field (Text) 80</v>
          </cell>
          <cell r="I394" t="str">
            <v>ERP - Custom Fields</v>
          </cell>
          <cell r="J394" t="str">
            <v>nvarchar (255)</v>
          </cell>
          <cell r="K394"/>
        </row>
        <row r="395">
          <cell r="C395" t="str">
            <v>CUSTOM_FIELD_81</v>
          </cell>
          <cell r="D395" t="str">
            <v>nvarchar</v>
          </cell>
          <cell r="E395">
            <v>500</v>
          </cell>
          <cell r="F395" t="str">
            <v>To decide the name… tool may create designate data type</v>
          </cell>
          <cell r="G395"/>
          <cell r="H395" t="str">
            <v>Custom Field (Text) 81</v>
          </cell>
          <cell r="I395" t="str">
            <v>ERP - Custom Fields</v>
          </cell>
          <cell r="J395" t="str">
            <v>nvarchar (255)</v>
          </cell>
          <cell r="K395"/>
        </row>
        <row r="396">
          <cell r="C396" t="str">
            <v>CUSTOM_FIELD_82</v>
          </cell>
          <cell r="D396" t="str">
            <v>nvarchar</v>
          </cell>
          <cell r="E396">
            <v>500</v>
          </cell>
          <cell r="F396" t="str">
            <v>To decide the name… tool may create designate data type</v>
          </cell>
          <cell r="G396"/>
          <cell r="H396" t="str">
            <v>Custom Field (Text) 82</v>
          </cell>
          <cell r="I396" t="str">
            <v>ERP - Custom Fields</v>
          </cell>
          <cell r="J396" t="str">
            <v>nvarchar (255)</v>
          </cell>
          <cell r="K396"/>
        </row>
        <row r="397">
          <cell r="C397" t="str">
            <v>CUSTOM_FIELD_83</v>
          </cell>
          <cell r="D397" t="str">
            <v>nvarchar</v>
          </cell>
          <cell r="E397">
            <v>500</v>
          </cell>
          <cell r="F397" t="str">
            <v>To decide the name… tool may create designate data type</v>
          </cell>
          <cell r="G397"/>
          <cell r="H397" t="str">
            <v>Custom Field (Text) 83</v>
          </cell>
          <cell r="I397" t="str">
            <v>ERP - Custom Fields</v>
          </cell>
          <cell r="J397" t="str">
            <v>nvarchar (255)</v>
          </cell>
          <cell r="K397"/>
        </row>
        <row r="398">
          <cell r="C398" t="str">
            <v>CUSTOM_FIELD_84</v>
          </cell>
          <cell r="D398" t="str">
            <v>nvarchar</v>
          </cell>
          <cell r="E398">
            <v>500</v>
          </cell>
          <cell r="F398" t="str">
            <v>To decide the name… tool may create designate data type</v>
          </cell>
          <cell r="G398"/>
          <cell r="H398" t="str">
            <v>Custom Field (Text) 84</v>
          </cell>
          <cell r="I398" t="str">
            <v>ERP - Custom Fields</v>
          </cell>
          <cell r="J398" t="str">
            <v>nvarchar (255)</v>
          </cell>
          <cell r="K398"/>
        </row>
        <row r="399">
          <cell r="C399" t="str">
            <v>CUSTOM_FIELD_85</v>
          </cell>
          <cell r="D399" t="str">
            <v>nvarchar</v>
          </cell>
          <cell r="E399">
            <v>500</v>
          </cell>
          <cell r="F399" t="str">
            <v>To decide the name… tool may create designate data type</v>
          </cell>
          <cell r="G399"/>
          <cell r="H399" t="str">
            <v>Custom Field (Text) 85</v>
          </cell>
          <cell r="I399" t="str">
            <v>ERP - Custom Fields</v>
          </cell>
          <cell r="J399" t="str">
            <v>nvarchar (255)</v>
          </cell>
          <cell r="K399"/>
        </row>
        <row r="400">
          <cell r="C400" t="str">
            <v>CUSTOM_FIELD_86</v>
          </cell>
          <cell r="D400" t="str">
            <v>nvarchar</v>
          </cell>
          <cell r="E400">
            <v>500</v>
          </cell>
          <cell r="F400" t="str">
            <v>To decide the name… tool may create designate data type</v>
          </cell>
          <cell r="G400"/>
          <cell r="H400" t="str">
            <v>Custom Field (Text) 86</v>
          </cell>
          <cell r="I400" t="str">
            <v>ERP - Custom Fields</v>
          </cell>
          <cell r="J400" t="str">
            <v>nvarchar (255)</v>
          </cell>
          <cell r="K400"/>
        </row>
        <row r="401">
          <cell r="C401" t="str">
            <v>CUSTOM_FIELD_87</v>
          </cell>
          <cell r="D401" t="str">
            <v>nvarchar</v>
          </cell>
          <cell r="E401">
            <v>500</v>
          </cell>
          <cell r="F401" t="str">
            <v>To decide the name… tool may create designate data type</v>
          </cell>
          <cell r="G401"/>
          <cell r="H401" t="str">
            <v>Custom Field (Text) 87</v>
          </cell>
          <cell r="I401" t="str">
            <v>ERP - Custom Fields</v>
          </cell>
          <cell r="J401" t="str">
            <v>nvarchar (255)</v>
          </cell>
          <cell r="K401"/>
        </row>
        <row r="402">
          <cell r="C402" t="str">
            <v>CUSTOM_FIELD_88</v>
          </cell>
          <cell r="D402" t="str">
            <v>nvarchar</v>
          </cell>
          <cell r="E402">
            <v>500</v>
          </cell>
          <cell r="F402" t="str">
            <v>To decide the name… tool may create designate data type</v>
          </cell>
          <cell r="G402"/>
          <cell r="H402" t="str">
            <v>Custom Field (Text) 88</v>
          </cell>
          <cell r="I402" t="str">
            <v>ERP - Custom Fields</v>
          </cell>
          <cell r="J402" t="str">
            <v>nvarchar (255)</v>
          </cell>
          <cell r="K402"/>
        </row>
        <row r="403">
          <cell r="C403" t="str">
            <v>CUSTOM_FIELD_89</v>
          </cell>
          <cell r="D403" t="str">
            <v>nvarchar</v>
          </cell>
          <cell r="E403">
            <v>500</v>
          </cell>
          <cell r="F403" t="str">
            <v>To decide the name… tool may create designate data type</v>
          </cell>
          <cell r="G403"/>
          <cell r="H403" t="str">
            <v>Custom Field (Text) 89</v>
          </cell>
          <cell r="I403" t="str">
            <v>ERP - Custom Fields</v>
          </cell>
          <cell r="J403" t="str">
            <v>nvarchar (255)</v>
          </cell>
          <cell r="K403"/>
        </row>
        <row r="404">
          <cell r="C404" t="str">
            <v>CUSTOM_FIELD_90</v>
          </cell>
          <cell r="D404" t="str">
            <v>nvarchar</v>
          </cell>
          <cell r="E404">
            <v>500</v>
          </cell>
          <cell r="F404" t="str">
            <v>To decide the name… tool may create designate data type</v>
          </cell>
          <cell r="G404"/>
          <cell r="H404" t="str">
            <v>Custom Field (Text) 90</v>
          </cell>
          <cell r="I404" t="str">
            <v>ERP - Custom Fields</v>
          </cell>
          <cell r="J404" t="str">
            <v>nvarchar (255)</v>
          </cell>
          <cell r="K404"/>
        </row>
        <row r="405">
          <cell r="C405" t="str">
            <v>CUSTOM_FIELD_91</v>
          </cell>
          <cell r="D405" t="str">
            <v>nvarchar</v>
          </cell>
          <cell r="E405">
            <v>500</v>
          </cell>
          <cell r="F405" t="str">
            <v>To decide the name… tool may create designate data type</v>
          </cell>
          <cell r="G405"/>
          <cell r="H405" t="str">
            <v>Custom Field (Text) 91</v>
          </cell>
          <cell r="I405" t="str">
            <v>ERP - Custom Fields</v>
          </cell>
          <cell r="J405" t="str">
            <v>nvarchar (255)</v>
          </cell>
          <cell r="K405"/>
        </row>
        <row r="406">
          <cell r="C406" t="str">
            <v>CUSTOM_FIELD_92</v>
          </cell>
          <cell r="D406" t="str">
            <v>nvarchar</v>
          </cell>
          <cell r="E406">
            <v>500</v>
          </cell>
          <cell r="F406" t="str">
            <v>To decide the name… tool may create designate data type</v>
          </cell>
          <cell r="G406"/>
          <cell r="H406" t="str">
            <v>Custom Field (Text) 92</v>
          </cell>
          <cell r="I406" t="str">
            <v>ERP - Custom Fields</v>
          </cell>
          <cell r="J406" t="str">
            <v>nvarchar (255)</v>
          </cell>
          <cell r="K406"/>
        </row>
        <row r="407">
          <cell r="C407" t="str">
            <v>CUSTOM_FIELD_93</v>
          </cell>
          <cell r="D407" t="str">
            <v>nvarchar</v>
          </cell>
          <cell r="E407">
            <v>500</v>
          </cell>
          <cell r="F407" t="str">
            <v>To decide the name… tool may create designate data type</v>
          </cell>
          <cell r="G407"/>
          <cell r="H407" t="str">
            <v>Custom Field (Text) 93</v>
          </cell>
          <cell r="I407" t="str">
            <v>ERP - Custom Fields</v>
          </cell>
          <cell r="J407" t="str">
            <v>nvarchar (255)</v>
          </cell>
          <cell r="K407"/>
        </row>
        <row r="408">
          <cell r="C408" t="str">
            <v>CUSTOM_FIELD_94</v>
          </cell>
          <cell r="D408" t="str">
            <v>nvarchar</v>
          </cell>
          <cell r="E408">
            <v>500</v>
          </cell>
          <cell r="F408" t="str">
            <v>To decide the name… tool may create designate data type</v>
          </cell>
          <cell r="G408"/>
          <cell r="H408" t="str">
            <v>Custom Field (Text) 94</v>
          </cell>
          <cell r="I408" t="str">
            <v>ERP - Custom Fields</v>
          </cell>
          <cell r="J408" t="str">
            <v>nvarchar (255)</v>
          </cell>
          <cell r="K408"/>
        </row>
        <row r="409">
          <cell r="C409" t="str">
            <v>CUSTOM_FIELD_95</v>
          </cell>
          <cell r="D409" t="str">
            <v>nvarchar</v>
          </cell>
          <cell r="E409">
            <v>500</v>
          </cell>
          <cell r="F409" t="str">
            <v>To decide the name… tool may create designate data type</v>
          </cell>
          <cell r="G409"/>
          <cell r="H409" t="str">
            <v>Custom Field (Text) 95</v>
          </cell>
          <cell r="I409" t="str">
            <v>ERP - Custom Fields</v>
          </cell>
          <cell r="J409" t="str">
            <v>nvarchar (255)</v>
          </cell>
          <cell r="K409"/>
        </row>
        <row r="410">
          <cell r="C410" t="str">
            <v>CUSTOM_FIELD_96</v>
          </cell>
          <cell r="D410" t="str">
            <v>nvarchar</v>
          </cell>
          <cell r="E410">
            <v>500</v>
          </cell>
          <cell r="F410" t="str">
            <v>To decide the name… tool may create designate data type</v>
          </cell>
          <cell r="G410"/>
          <cell r="H410" t="str">
            <v>Custom Field (Text) 96</v>
          </cell>
          <cell r="I410" t="str">
            <v>ERP - Custom Fields</v>
          </cell>
          <cell r="J410" t="str">
            <v>nvarchar (255)</v>
          </cell>
          <cell r="K410"/>
        </row>
        <row r="411">
          <cell r="C411" t="str">
            <v>CUSTOM_FIELD_97</v>
          </cell>
          <cell r="D411" t="str">
            <v>nvarchar</v>
          </cell>
          <cell r="E411">
            <v>500</v>
          </cell>
          <cell r="F411" t="str">
            <v>To decide the name… tool may create designate data type</v>
          </cell>
          <cell r="G411"/>
          <cell r="H411" t="str">
            <v>Custom Field (Text) 97</v>
          </cell>
          <cell r="I411" t="str">
            <v>ERP - Custom Fields</v>
          </cell>
          <cell r="J411" t="str">
            <v>nvarchar (255)</v>
          </cell>
          <cell r="K411"/>
        </row>
        <row r="412">
          <cell r="C412" t="str">
            <v>CUSTOM_FIELD_98</v>
          </cell>
          <cell r="D412" t="str">
            <v>nvarchar</v>
          </cell>
          <cell r="E412">
            <v>500</v>
          </cell>
          <cell r="F412" t="str">
            <v>To decide the name… tool may create designate data type</v>
          </cell>
          <cell r="G412"/>
          <cell r="H412" t="str">
            <v>Custom Field (Text) 98</v>
          </cell>
          <cell r="I412" t="str">
            <v>ERP - Custom Fields</v>
          </cell>
          <cell r="J412" t="str">
            <v>nvarchar (255)</v>
          </cell>
          <cell r="K412"/>
        </row>
        <row r="413">
          <cell r="C413" t="str">
            <v>CUSTOM_FIELD_99</v>
          </cell>
          <cell r="D413" t="str">
            <v>nvarchar</v>
          </cell>
          <cell r="E413">
            <v>500</v>
          </cell>
          <cell r="F413" t="str">
            <v>To decide the name… tool may create designate data type</v>
          </cell>
          <cell r="G413"/>
          <cell r="H413" t="str">
            <v>Custom Field (Text) 99</v>
          </cell>
          <cell r="I413" t="str">
            <v>ERP - Custom Fields</v>
          </cell>
          <cell r="J413" t="str">
            <v>nvarchar (255)</v>
          </cell>
          <cell r="K413"/>
        </row>
        <row r="414">
          <cell r="C414" t="str">
            <v>CUSTOM_FIELD_100</v>
          </cell>
          <cell r="D414" t="str">
            <v>nvarchar</v>
          </cell>
          <cell r="E414">
            <v>500</v>
          </cell>
          <cell r="F414" t="str">
            <v>To decide the name… tool may create designate data type</v>
          </cell>
          <cell r="G414"/>
          <cell r="H414" t="str">
            <v>Custom Field (Text) 100</v>
          </cell>
          <cell r="I414" t="str">
            <v>ERP - Custom Fields</v>
          </cell>
          <cell r="J414" t="str">
            <v>nvarchar (255)</v>
          </cell>
          <cell r="K414"/>
        </row>
        <row r="415">
          <cell r="C415" t="str">
            <v>CUSTOM_FIELD_101</v>
          </cell>
          <cell r="D415" t="str">
            <v>nvarchar</v>
          </cell>
          <cell r="E415">
            <v>500</v>
          </cell>
          <cell r="F415" t="str">
            <v>To decide the name… tool may create designate data type</v>
          </cell>
          <cell r="G415"/>
          <cell r="H415" t="str">
            <v>Custom Field (Text) 101</v>
          </cell>
          <cell r="I415" t="str">
            <v>ERP - Custom Fields</v>
          </cell>
          <cell r="J415" t="str">
            <v>nvarchar (255)</v>
          </cell>
          <cell r="K415"/>
        </row>
        <row r="416">
          <cell r="C416" t="str">
            <v>CUSTOM_FIELD_102</v>
          </cell>
          <cell r="D416" t="str">
            <v>nvarchar</v>
          </cell>
          <cell r="E416">
            <v>500</v>
          </cell>
          <cell r="F416" t="str">
            <v>To decide the name… tool may create designate data type</v>
          </cell>
          <cell r="G416"/>
          <cell r="H416" t="str">
            <v>Custom Field (Text) 102</v>
          </cell>
          <cell r="I416" t="str">
            <v>ERP - Custom Fields</v>
          </cell>
          <cell r="J416" t="str">
            <v>nvarchar (255)</v>
          </cell>
          <cell r="K416"/>
        </row>
        <row r="417">
          <cell r="C417" t="str">
            <v>CUSTOM_FIELD_103</v>
          </cell>
          <cell r="D417" t="str">
            <v>nvarchar</v>
          </cell>
          <cell r="E417">
            <v>500</v>
          </cell>
          <cell r="F417" t="str">
            <v>To decide the name… tool may create designate data type</v>
          </cell>
          <cell r="G417"/>
          <cell r="H417" t="str">
            <v>Custom Field (Text) 103</v>
          </cell>
          <cell r="I417" t="str">
            <v>ERP - Custom Fields</v>
          </cell>
          <cell r="J417" t="str">
            <v>nvarchar (255)</v>
          </cell>
          <cell r="K417"/>
        </row>
        <row r="418">
          <cell r="C418" t="str">
            <v>CUSTOM_FIELD_104</v>
          </cell>
          <cell r="D418" t="str">
            <v>nvarchar</v>
          </cell>
          <cell r="E418">
            <v>500</v>
          </cell>
          <cell r="F418" t="str">
            <v>To decide the name… tool may create designate data type</v>
          </cell>
          <cell r="G418"/>
          <cell r="H418" t="str">
            <v>Custom Field (Text) 104</v>
          </cell>
          <cell r="I418" t="str">
            <v>ERP - Custom Fields</v>
          </cell>
          <cell r="J418" t="str">
            <v>nvarchar (255)</v>
          </cell>
          <cell r="K418"/>
        </row>
        <row r="419">
          <cell r="C419" t="str">
            <v>CUSTOM_FIELD_105</v>
          </cell>
          <cell r="D419" t="str">
            <v>nvarchar</v>
          </cell>
          <cell r="E419">
            <v>500</v>
          </cell>
          <cell r="F419" t="str">
            <v>To decide the name… tool may create designate data type</v>
          </cell>
          <cell r="G419"/>
          <cell r="H419" t="str">
            <v>Custom Field (Text) 105</v>
          </cell>
          <cell r="I419" t="str">
            <v>ERP - Custom Fields</v>
          </cell>
          <cell r="J419" t="str">
            <v>nvarchar (255)</v>
          </cell>
          <cell r="K419"/>
        </row>
        <row r="420">
          <cell r="C420" t="str">
            <v>CUSTOM_FIELD_106</v>
          </cell>
          <cell r="D420" t="str">
            <v>nvarchar</v>
          </cell>
          <cell r="E420">
            <v>500</v>
          </cell>
          <cell r="F420" t="str">
            <v>To decide the name… tool may create designate data type</v>
          </cell>
          <cell r="G420"/>
          <cell r="H420" t="str">
            <v>Custom Field (Text) 106</v>
          </cell>
          <cell r="I420" t="str">
            <v>ERP - Custom Fields</v>
          </cell>
          <cell r="J420" t="str">
            <v>nvarchar (255)</v>
          </cell>
          <cell r="K420"/>
        </row>
        <row r="421">
          <cell r="C421" t="str">
            <v>CUSTOM_FIELD_107</v>
          </cell>
          <cell r="D421" t="str">
            <v>nvarchar</v>
          </cell>
          <cell r="E421">
            <v>500</v>
          </cell>
          <cell r="F421" t="str">
            <v>To decide the name… tool may create designate data type</v>
          </cell>
          <cell r="G421"/>
          <cell r="H421" t="str">
            <v>Custom Field (Text) 107</v>
          </cell>
          <cell r="I421" t="str">
            <v>ERP - Custom Fields</v>
          </cell>
          <cell r="J421" t="str">
            <v>nvarchar (255)</v>
          </cell>
          <cell r="K421"/>
        </row>
        <row r="422">
          <cell r="C422" t="str">
            <v>CUSTOM_FIELD_108</v>
          </cell>
          <cell r="D422" t="str">
            <v>nvarchar</v>
          </cell>
          <cell r="E422">
            <v>500</v>
          </cell>
          <cell r="F422" t="str">
            <v>To decide the name… tool may create designate data type</v>
          </cell>
          <cell r="G422"/>
          <cell r="H422" t="str">
            <v>Custom Field (Text) 108</v>
          </cell>
          <cell r="I422" t="str">
            <v>ERP - Custom Fields</v>
          </cell>
          <cell r="J422" t="str">
            <v>nvarchar (255)</v>
          </cell>
          <cell r="K422"/>
        </row>
        <row r="423">
          <cell r="C423" t="str">
            <v>CUSTOM_FIELD_109</v>
          </cell>
          <cell r="D423" t="str">
            <v>nvarchar</v>
          </cell>
          <cell r="E423">
            <v>500</v>
          </cell>
          <cell r="F423" t="str">
            <v>To decide the name… tool may create designate data type</v>
          </cell>
          <cell r="G423"/>
          <cell r="H423" t="str">
            <v>Custom Field (Text) 109</v>
          </cell>
          <cell r="I423" t="str">
            <v>ERP - Custom Fields</v>
          </cell>
          <cell r="J423" t="str">
            <v>nvarchar (255)</v>
          </cell>
          <cell r="K423"/>
        </row>
        <row r="424">
          <cell r="C424" t="str">
            <v>CUSTOM_FIELD_110</v>
          </cell>
          <cell r="D424" t="str">
            <v>nvarchar</v>
          </cell>
          <cell r="E424">
            <v>500</v>
          </cell>
          <cell r="F424" t="str">
            <v>To decide the name… tool may create designate data type</v>
          </cell>
          <cell r="G424"/>
          <cell r="H424" t="str">
            <v>Custom Field (Text) 110</v>
          </cell>
          <cell r="I424" t="str">
            <v>ERP - Custom Fields</v>
          </cell>
          <cell r="J424" t="str">
            <v>nvarchar (255)</v>
          </cell>
          <cell r="K424"/>
        </row>
        <row r="425">
          <cell r="C425" t="str">
            <v>CUSTOM_FIELD_111</v>
          </cell>
          <cell r="D425" t="str">
            <v>nvarchar</v>
          </cell>
          <cell r="E425">
            <v>500</v>
          </cell>
          <cell r="F425" t="str">
            <v>To decide the name… tool may create designate data type</v>
          </cell>
          <cell r="G425"/>
          <cell r="H425" t="str">
            <v>Custom Field (Text) 111</v>
          </cell>
          <cell r="I425" t="str">
            <v>ERP - Custom Fields</v>
          </cell>
          <cell r="J425" t="str">
            <v>nvarchar (255)</v>
          </cell>
          <cell r="K425"/>
        </row>
        <row r="426">
          <cell r="C426" t="str">
            <v>CUSTOM_FIELD_112</v>
          </cell>
          <cell r="D426" t="str">
            <v>nvarchar</v>
          </cell>
          <cell r="E426">
            <v>500</v>
          </cell>
          <cell r="F426" t="str">
            <v>To decide the name… tool may create designate data type</v>
          </cell>
          <cell r="G426"/>
          <cell r="H426" t="str">
            <v>Custom Field (Text) 112</v>
          </cell>
          <cell r="I426" t="str">
            <v>ERP - Custom Fields</v>
          </cell>
          <cell r="J426" t="str">
            <v>nvarchar (255)</v>
          </cell>
          <cell r="K426"/>
        </row>
        <row r="427">
          <cell r="C427" t="str">
            <v>CUSTOM_FIELD_113</v>
          </cell>
          <cell r="D427" t="str">
            <v>nvarchar</v>
          </cell>
          <cell r="E427">
            <v>500</v>
          </cell>
          <cell r="F427" t="str">
            <v>To decide the name… tool may create designate data type</v>
          </cell>
          <cell r="G427"/>
          <cell r="H427" t="str">
            <v>Custom Field (Text) 113</v>
          </cell>
          <cell r="I427" t="str">
            <v>ERP - Custom Fields</v>
          </cell>
          <cell r="J427" t="str">
            <v>nvarchar (255)</v>
          </cell>
          <cell r="K427"/>
        </row>
        <row r="428">
          <cell r="C428" t="str">
            <v>CUSTOM_FIELD_114</v>
          </cell>
          <cell r="D428" t="str">
            <v>nvarchar</v>
          </cell>
          <cell r="E428">
            <v>500</v>
          </cell>
          <cell r="F428" t="str">
            <v>To decide the name… tool may create designate data type</v>
          </cell>
          <cell r="G428"/>
          <cell r="H428" t="str">
            <v>Custom Field (Text) 114</v>
          </cell>
          <cell r="I428" t="str">
            <v>ERP - Custom Fields</v>
          </cell>
          <cell r="J428" t="str">
            <v>nvarchar (255)</v>
          </cell>
          <cell r="K428"/>
        </row>
        <row r="429">
          <cell r="C429" t="str">
            <v>CUSTOM_FIELD_115</v>
          </cell>
          <cell r="D429" t="str">
            <v>nvarchar</v>
          </cell>
          <cell r="E429">
            <v>500</v>
          </cell>
          <cell r="F429" t="str">
            <v>To decide the name… tool may create designate data type</v>
          </cell>
          <cell r="G429"/>
          <cell r="H429" t="str">
            <v>Custom Field (Text) 115</v>
          </cell>
          <cell r="I429" t="str">
            <v>ERP - Custom Fields</v>
          </cell>
          <cell r="J429" t="str">
            <v>nvarchar (255)</v>
          </cell>
          <cell r="K429"/>
        </row>
        <row r="430">
          <cell r="C430" t="str">
            <v>CUSTOM_FIELD_116</v>
          </cell>
          <cell r="D430" t="str">
            <v>nvarchar</v>
          </cell>
          <cell r="E430">
            <v>500</v>
          </cell>
          <cell r="F430" t="str">
            <v>To decide the name… tool may create designate data type</v>
          </cell>
          <cell r="G430"/>
          <cell r="H430" t="str">
            <v>Custom Field (Text) 116</v>
          </cell>
          <cell r="I430" t="str">
            <v>ERP - Custom Fields</v>
          </cell>
          <cell r="J430" t="str">
            <v>nvarchar (255)</v>
          </cell>
          <cell r="K430"/>
        </row>
        <row r="431">
          <cell r="C431" t="str">
            <v>CUSTOM_FIELD_117</v>
          </cell>
          <cell r="D431" t="str">
            <v>nvarchar</v>
          </cell>
          <cell r="E431">
            <v>500</v>
          </cell>
          <cell r="F431" t="str">
            <v>To decide the name… tool may create designate data type</v>
          </cell>
          <cell r="G431"/>
          <cell r="H431" t="str">
            <v>Custom Field (Text) 117</v>
          </cell>
          <cell r="I431" t="str">
            <v>ERP - Custom Fields</v>
          </cell>
          <cell r="J431" t="str">
            <v>nvarchar (255)</v>
          </cell>
          <cell r="K431"/>
        </row>
        <row r="432">
          <cell r="C432" t="str">
            <v>CUSTOM_FIELD_118</v>
          </cell>
          <cell r="D432" t="str">
            <v>nvarchar</v>
          </cell>
          <cell r="E432">
            <v>500</v>
          </cell>
          <cell r="F432" t="str">
            <v>To decide the name… tool may create designate data type</v>
          </cell>
          <cell r="G432"/>
          <cell r="H432" t="str">
            <v>Custom Field (Text) 118</v>
          </cell>
          <cell r="I432" t="str">
            <v>ERP - Custom Fields</v>
          </cell>
          <cell r="J432" t="str">
            <v>nvarchar (255)</v>
          </cell>
          <cell r="K432"/>
        </row>
        <row r="433">
          <cell r="C433" t="str">
            <v>CUSTOM_FIELD_119</v>
          </cell>
          <cell r="D433" t="str">
            <v>nvarchar</v>
          </cell>
          <cell r="E433">
            <v>500</v>
          </cell>
          <cell r="F433" t="str">
            <v>To decide the name… tool may create designate data type</v>
          </cell>
          <cell r="G433"/>
          <cell r="H433" t="str">
            <v>Custom Field (Text) 119</v>
          </cell>
          <cell r="I433" t="str">
            <v>ERP - Custom Fields</v>
          </cell>
          <cell r="J433" t="str">
            <v>nvarchar (255)</v>
          </cell>
          <cell r="K433"/>
        </row>
        <row r="434">
          <cell r="C434" t="str">
            <v>CUSTOM_FIELD_120</v>
          </cell>
          <cell r="D434" t="str">
            <v>nvarchar</v>
          </cell>
          <cell r="E434">
            <v>500</v>
          </cell>
          <cell r="F434" t="str">
            <v>To decide the name… tool may create designate data type</v>
          </cell>
          <cell r="G434"/>
          <cell r="H434" t="str">
            <v>Custom Field (Text) 120</v>
          </cell>
          <cell r="I434" t="str">
            <v>ERP - Custom Fields</v>
          </cell>
          <cell r="J434" t="str">
            <v>nvarchar (255)</v>
          </cell>
          <cell r="K434"/>
        </row>
        <row r="435">
          <cell r="C435" t="str">
            <v>CUSTOM_FIELD_121</v>
          </cell>
          <cell r="D435" t="str">
            <v>nvarchar</v>
          </cell>
          <cell r="E435">
            <v>500</v>
          </cell>
          <cell r="F435" t="str">
            <v>To decide the name… tool may create designate data type</v>
          </cell>
          <cell r="G435"/>
          <cell r="H435" t="str">
            <v>Custom Field (Text) 121</v>
          </cell>
          <cell r="I435" t="str">
            <v>ERP - Custom Fields</v>
          </cell>
          <cell r="J435" t="str">
            <v>nvarchar (255)</v>
          </cell>
          <cell r="K435"/>
        </row>
        <row r="436">
          <cell r="C436" t="str">
            <v>CUSTOM_FIELD_122</v>
          </cell>
          <cell r="D436" t="str">
            <v>nvarchar</v>
          </cell>
          <cell r="E436">
            <v>500</v>
          </cell>
          <cell r="F436" t="str">
            <v>To decide the name… tool may create designate data type</v>
          </cell>
          <cell r="G436"/>
          <cell r="H436" t="str">
            <v>Custom Field (Text) 122</v>
          </cell>
          <cell r="I436" t="str">
            <v>ERP - Custom Fields</v>
          </cell>
          <cell r="J436" t="str">
            <v>nvarchar (255)</v>
          </cell>
          <cell r="K436"/>
        </row>
        <row r="437">
          <cell r="C437" t="str">
            <v>CUSTOM_FIELD_123</v>
          </cell>
          <cell r="D437" t="str">
            <v>nvarchar</v>
          </cell>
          <cell r="E437">
            <v>500</v>
          </cell>
          <cell r="F437" t="str">
            <v>To decide the name… tool may create designate data type</v>
          </cell>
          <cell r="G437"/>
          <cell r="H437" t="str">
            <v>Custom Field (Text) 123</v>
          </cell>
          <cell r="I437" t="str">
            <v>ERP - Custom Fields</v>
          </cell>
          <cell r="J437" t="str">
            <v>nvarchar (255)</v>
          </cell>
          <cell r="K437"/>
        </row>
        <row r="438">
          <cell r="C438" t="str">
            <v>CUSTOM_FIELD_124</v>
          </cell>
          <cell r="D438" t="str">
            <v>nvarchar</v>
          </cell>
          <cell r="E438">
            <v>500</v>
          </cell>
          <cell r="F438" t="str">
            <v>To decide the name… tool may create designate data type</v>
          </cell>
          <cell r="G438"/>
          <cell r="H438" t="str">
            <v>Custom Field (Text) 124</v>
          </cell>
          <cell r="I438" t="str">
            <v>ERP - Custom Fields</v>
          </cell>
          <cell r="J438" t="str">
            <v>nvarchar (255)</v>
          </cell>
          <cell r="K438"/>
        </row>
        <row r="439">
          <cell r="C439" t="str">
            <v>CUSTOM_FIELD_125</v>
          </cell>
          <cell r="D439" t="str">
            <v>nvarchar</v>
          </cell>
          <cell r="E439">
            <v>500</v>
          </cell>
          <cell r="F439" t="str">
            <v>To decide the name… tool may create designate data type</v>
          </cell>
          <cell r="G439"/>
          <cell r="H439" t="str">
            <v>Custom Field (Text) 125</v>
          </cell>
          <cell r="I439" t="str">
            <v>ERP - Custom Fields</v>
          </cell>
          <cell r="J439" t="str">
            <v>nvarchar (255)</v>
          </cell>
          <cell r="K439"/>
        </row>
        <row r="440">
          <cell r="C440" t="str">
            <v>CUSTOM_FIELD_126</v>
          </cell>
          <cell r="D440" t="str">
            <v>nvarchar</v>
          </cell>
          <cell r="E440">
            <v>500</v>
          </cell>
          <cell r="F440" t="str">
            <v>To decide the name… tool may create designate data type</v>
          </cell>
          <cell r="G440"/>
          <cell r="H440" t="str">
            <v>Custom Field (Text) 126</v>
          </cell>
          <cell r="I440" t="str">
            <v>ERP - Custom Fields</v>
          </cell>
          <cell r="J440" t="str">
            <v>nvarchar (255)</v>
          </cell>
          <cell r="K440"/>
        </row>
        <row r="441">
          <cell r="C441" t="str">
            <v>CUSTOM_FIELD_127</v>
          </cell>
          <cell r="D441" t="str">
            <v>nvarchar</v>
          </cell>
          <cell r="E441">
            <v>500</v>
          </cell>
          <cell r="F441" t="str">
            <v>To decide the name… tool may create designate data type</v>
          </cell>
          <cell r="G441"/>
          <cell r="H441" t="str">
            <v>Custom Field (Text) 127</v>
          </cell>
          <cell r="I441" t="str">
            <v>ERP - Custom Fields</v>
          </cell>
          <cell r="J441" t="str">
            <v>nvarchar (255)</v>
          </cell>
          <cell r="K441"/>
        </row>
        <row r="442">
          <cell r="C442" t="str">
            <v>CUSTOM_FIELD_128</v>
          </cell>
          <cell r="D442" t="str">
            <v>nvarchar</v>
          </cell>
          <cell r="E442">
            <v>500</v>
          </cell>
          <cell r="F442" t="str">
            <v>To decide the name… tool may create designate data type</v>
          </cell>
          <cell r="G442"/>
          <cell r="H442" t="str">
            <v>Custom Field (Text) 128</v>
          </cell>
          <cell r="I442" t="str">
            <v>ERP - Custom Fields</v>
          </cell>
          <cell r="J442" t="str">
            <v>nvarchar (255)</v>
          </cell>
          <cell r="K442"/>
        </row>
        <row r="443">
          <cell r="C443" t="str">
            <v>CUSTOM_FIELD_129</v>
          </cell>
          <cell r="D443" t="str">
            <v>nvarchar</v>
          </cell>
          <cell r="E443">
            <v>500</v>
          </cell>
          <cell r="F443" t="str">
            <v>To decide the name… tool may create designate data type</v>
          </cell>
          <cell r="G443"/>
          <cell r="H443" t="str">
            <v>Custom Field (Text) 129</v>
          </cell>
          <cell r="I443" t="str">
            <v>ERP - Custom Fields</v>
          </cell>
          <cell r="J443" t="str">
            <v>nvarchar (255)</v>
          </cell>
          <cell r="K443"/>
        </row>
        <row r="444">
          <cell r="C444" t="str">
            <v>CUSTOM_FIELD_130</v>
          </cell>
          <cell r="D444" t="str">
            <v>nvarchar</v>
          </cell>
          <cell r="E444">
            <v>500</v>
          </cell>
          <cell r="F444" t="str">
            <v>To decide the name… tool may create designate data type</v>
          </cell>
          <cell r="G444"/>
          <cell r="H444" t="str">
            <v>Custom Field (Text) 130</v>
          </cell>
          <cell r="I444" t="str">
            <v>ERP - Custom Fields</v>
          </cell>
          <cell r="J444" t="str">
            <v>nvarchar (255)</v>
          </cell>
          <cell r="K444"/>
        </row>
        <row r="445">
          <cell r="C445" t="str">
            <v>CUSTOM_FIELD_131</v>
          </cell>
          <cell r="D445" t="str">
            <v>nvarchar</v>
          </cell>
          <cell r="E445">
            <v>500</v>
          </cell>
          <cell r="F445" t="str">
            <v>To decide the name… tool may create designate data type</v>
          </cell>
          <cell r="G445"/>
          <cell r="H445" t="str">
            <v>Custom Field (Text) 131</v>
          </cell>
          <cell r="I445" t="str">
            <v>ERP - Custom Fields</v>
          </cell>
          <cell r="J445" t="str">
            <v>nvarchar (255)</v>
          </cell>
          <cell r="K445"/>
        </row>
        <row r="446">
          <cell r="C446" t="str">
            <v>CUSTOM_FIELD_132</v>
          </cell>
          <cell r="D446" t="str">
            <v>nvarchar</v>
          </cell>
          <cell r="E446">
            <v>500</v>
          </cell>
          <cell r="F446" t="str">
            <v>To decide the name… tool may create designate data type</v>
          </cell>
          <cell r="G446"/>
          <cell r="H446" t="str">
            <v>Custom Field (Text) 132</v>
          </cell>
          <cell r="I446" t="str">
            <v>ERP - Custom Fields</v>
          </cell>
          <cell r="J446" t="str">
            <v>nvarchar (255)</v>
          </cell>
          <cell r="K446"/>
        </row>
        <row r="447">
          <cell r="C447" t="str">
            <v>CUSTOM_FIELD_133</v>
          </cell>
          <cell r="D447" t="str">
            <v>nvarchar</v>
          </cell>
          <cell r="E447">
            <v>500</v>
          </cell>
          <cell r="F447" t="str">
            <v>To decide the name… tool may create designate data type</v>
          </cell>
          <cell r="G447"/>
          <cell r="H447" t="str">
            <v>Custom Field (Text) 133</v>
          </cell>
          <cell r="I447" t="str">
            <v>ERP - Custom Fields</v>
          </cell>
          <cell r="J447" t="str">
            <v>nvarchar (255)</v>
          </cell>
          <cell r="K447"/>
        </row>
        <row r="448">
          <cell r="C448" t="str">
            <v>CUSTOM_FIELD_134</v>
          </cell>
          <cell r="D448" t="str">
            <v>nvarchar</v>
          </cell>
          <cell r="E448">
            <v>500</v>
          </cell>
          <cell r="F448" t="str">
            <v>To decide the name… tool may create designate data type</v>
          </cell>
          <cell r="G448"/>
          <cell r="H448" t="str">
            <v>Custom Field (Text) 134</v>
          </cell>
          <cell r="I448" t="str">
            <v>ERP - Custom Fields</v>
          </cell>
          <cell r="J448" t="str">
            <v>nvarchar (255)</v>
          </cell>
          <cell r="K448"/>
        </row>
        <row r="449">
          <cell r="C449" t="str">
            <v>CUSTOM_FIELD_135</v>
          </cell>
          <cell r="D449" t="str">
            <v>nvarchar</v>
          </cell>
          <cell r="E449">
            <v>500</v>
          </cell>
          <cell r="F449" t="str">
            <v>To decide the name… tool may create designate data type</v>
          </cell>
          <cell r="G449"/>
          <cell r="H449" t="str">
            <v>Custom Field (Text) 135</v>
          </cell>
          <cell r="I449" t="str">
            <v>ERP - Custom Fields</v>
          </cell>
          <cell r="J449" t="str">
            <v>nvarchar (255)</v>
          </cell>
          <cell r="K449"/>
        </row>
        <row r="450">
          <cell r="C450" t="str">
            <v>CUSTOM_FIELD_136</v>
          </cell>
          <cell r="D450" t="str">
            <v>nvarchar</v>
          </cell>
          <cell r="E450">
            <v>500</v>
          </cell>
          <cell r="F450" t="str">
            <v>To decide the name… tool may create designate data type</v>
          </cell>
          <cell r="G450"/>
          <cell r="H450" t="str">
            <v>Custom Field (Text) 136</v>
          </cell>
          <cell r="I450" t="str">
            <v>ERP - Custom Fields</v>
          </cell>
          <cell r="J450" t="str">
            <v>nvarchar (255)</v>
          </cell>
          <cell r="K450"/>
        </row>
        <row r="451">
          <cell r="C451" t="str">
            <v>CUSTOM_FIELD_137</v>
          </cell>
          <cell r="D451" t="str">
            <v>nvarchar</v>
          </cell>
          <cell r="E451">
            <v>500</v>
          </cell>
          <cell r="F451" t="str">
            <v>To decide the name… tool may create designate data type</v>
          </cell>
          <cell r="G451"/>
          <cell r="H451" t="str">
            <v>Custom Field (Text) 137</v>
          </cell>
          <cell r="I451" t="str">
            <v>ERP - Custom Fields</v>
          </cell>
          <cell r="J451" t="str">
            <v>nvarchar (255)</v>
          </cell>
          <cell r="K451"/>
        </row>
        <row r="452">
          <cell r="C452" t="str">
            <v>CUSTOM_FIELD_138</v>
          </cell>
          <cell r="D452" t="str">
            <v>nvarchar</v>
          </cell>
          <cell r="E452">
            <v>500</v>
          </cell>
          <cell r="F452" t="str">
            <v>To decide the name… tool may create designate data type</v>
          </cell>
          <cell r="G452"/>
          <cell r="H452" t="str">
            <v>Custom Field (Text) 138</v>
          </cell>
          <cell r="I452" t="str">
            <v>ERP - Custom Fields</v>
          </cell>
          <cell r="J452" t="str">
            <v>nvarchar (255)</v>
          </cell>
          <cell r="K452"/>
        </row>
        <row r="453">
          <cell r="C453" t="str">
            <v>CUSTOM_FIELD_139</v>
          </cell>
          <cell r="D453" t="str">
            <v>nvarchar</v>
          </cell>
          <cell r="E453">
            <v>500</v>
          </cell>
          <cell r="F453" t="str">
            <v>To decide the name… tool may create designate data type</v>
          </cell>
          <cell r="G453"/>
          <cell r="H453" t="str">
            <v>Custom Field (Text) 139</v>
          </cell>
          <cell r="I453" t="str">
            <v>ERP - Custom Fields</v>
          </cell>
          <cell r="J453" t="str">
            <v>nvarchar (255)</v>
          </cell>
          <cell r="K453"/>
        </row>
        <row r="454">
          <cell r="C454" t="str">
            <v>CUSTOM_FIELD_140</v>
          </cell>
          <cell r="D454" t="str">
            <v>nvarchar</v>
          </cell>
          <cell r="E454">
            <v>500</v>
          </cell>
          <cell r="F454" t="str">
            <v>To decide the name… tool may create designate data type</v>
          </cell>
          <cell r="G454"/>
          <cell r="H454" t="str">
            <v>Custom Field (Text) 140</v>
          </cell>
          <cell r="I454" t="str">
            <v>ERP - Custom Fields</v>
          </cell>
          <cell r="J454" t="str">
            <v>nvarchar (255)</v>
          </cell>
          <cell r="K454"/>
        </row>
        <row r="455">
          <cell r="C455" t="str">
            <v>CUSTOM_FIELD_141</v>
          </cell>
          <cell r="D455" t="str">
            <v>nvarchar</v>
          </cell>
          <cell r="E455">
            <v>500</v>
          </cell>
          <cell r="F455" t="str">
            <v>To decide the name… tool may create designate data type</v>
          </cell>
          <cell r="G455"/>
          <cell r="H455" t="str">
            <v>Custom Field (Text) 141</v>
          </cell>
          <cell r="I455" t="str">
            <v>ERP - Custom Fields</v>
          </cell>
          <cell r="J455" t="str">
            <v>nvarchar (255)</v>
          </cell>
          <cell r="K455"/>
        </row>
        <row r="456">
          <cell r="C456" t="str">
            <v>CUSTOM_FIELD_142</v>
          </cell>
          <cell r="D456" t="str">
            <v>nvarchar</v>
          </cell>
          <cell r="E456">
            <v>500</v>
          </cell>
          <cell r="F456" t="str">
            <v>To decide the name… tool may create designate data type</v>
          </cell>
          <cell r="G456"/>
          <cell r="H456" t="str">
            <v>Custom Field (Text) 142</v>
          </cell>
          <cell r="I456" t="str">
            <v>ERP - Custom Fields</v>
          </cell>
          <cell r="J456" t="str">
            <v>nvarchar (255)</v>
          </cell>
          <cell r="K456"/>
        </row>
        <row r="457">
          <cell r="C457" t="str">
            <v>CUSTOM_FIELD_143</v>
          </cell>
          <cell r="D457" t="str">
            <v>nvarchar</v>
          </cell>
          <cell r="E457">
            <v>500</v>
          </cell>
          <cell r="F457" t="str">
            <v>To decide the name… tool may create designate data type</v>
          </cell>
          <cell r="G457"/>
          <cell r="H457" t="str">
            <v>Custom Field (Text) 143</v>
          </cell>
          <cell r="I457" t="str">
            <v>ERP - Custom Fields</v>
          </cell>
          <cell r="J457" t="str">
            <v>nvarchar (255)</v>
          </cell>
          <cell r="K457"/>
        </row>
        <row r="458">
          <cell r="C458" t="str">
            <v>CUSTOM_FIELD_144</v>
          </cell>
          <cell r="D458" t="str">
            <v>nvarchar</v>
          </cell>
          <cell r="E458">
            <v>500</v>
          </cell>
          <cell r="F458" t="str">
            <v>To decide the name… tool may create designate data type</v>
          </cell>
          <cell r="G458"/>
          <cell r="H458" t="str">
            <v>Custom Field (Text) 144</v>
          </cell>
          <cell r="I458" t="str">
            <v>ERP - Custom Fields</v>
          </cell>
          <cell r="J458" t="str">
            <v>nvarchar (255)</v>
          </cell>
          <cell r="K458"/>
        </row>
        <row r="459">
          <cell r="C459" t="str">
            <v>CUSTOM_FIELD_145</v>
          </cell>
          <cell r="D459" t="str">
            <v>nvarchar</v>
          </cell>
          <cell r="E459">
            <v>500</v>
          </cell>
          <cell r="F459" t="str">
            <v>To decide the name… tool may create designate data type</v>
          </cell>
          <cell r="G459"/>
          <cell r="H459" t="str">
            <v>Custom Field (Text) 145</v>
          </cell>
          <cell r="I459" t="str">
            <v>ERP - Custom Fields</v>
          </cell>
          <cell r="J459" t="str">
            <v>nvarchar (255)</v>
          </cell>
          <cell r="K459"/>
        </row>
        <row r="460">
          <cell r="C460" t="str">
            <v>CUSTOM_FIELD_146</v>
          </cell>
          <cell r="D460" t="str">
            <v>nvarchar</v>
          </cell>
          <cell r="E460">
            <v>500</v>
          </cell>
          <cell r="F460" t="str">
            <v>To decide the name… tool may create designate data type</v>
          </cell>
          <cell r="G460"/>
          <cell r="H460" t="str">
            <v>Custom Field (Text) 146</v>
          </cell>
          <cell r="I460" t="str">
            <v>ERP - Custom Fields</v>
          </cell>
          <cell r="J460" t="str">
            <v>nvarchar (255)</v>
          </cell>
          <cell r="K460"/>
        </row>
        <row r="461">
          <cell r="C461" t="str">
            <v>CUSTOM_FIELD_147</v>
          </cell>
          <cell r="D461" t="str">
            <v>nvarchar</v>
          </cell>
          <cell r="E461">
            <v>500</v>
          </cell>
          <cell r="F461" t="str">
            <v>To decide the name… tool may create designate data type</v>
          </cell>
          <cell r="G461"/>
          <cell r="H461" t="str">
            <v>Custom Field (Text) 147</v>
          </cell>
          <cell r="I461" t="str">
            <v>ERP - Custom Fields</v>
          </cell>
          <cell r="J461" t="str">
            <v>nvarchar (255)</v>
          </cell>
          <cell r="K461"/>
        </row>
        <row r="462">
          <cell r="C462" t="str">
            <v>CUSTOM_FIELD_148</v>
          </cell>
          <cell r="D462" t="str">
            <v>nvarchar</v>
          </cell>
          <cell r="E462">
            <v>500</v>
          </cell>
          <cell r="F462" t="str">
            <v>To decide the name… tool may create designate data type</v>
          </cell>
          <cell r="G462"/>
          <cell r="H462" t="str">
            <v>Custom Field (Text) 148</v>
          </cell>
          <cell r="I462" t="str">
            <v>ERP - Custom Fields</v>
          </cell>
          <cell r="J462" t="str">
            <v>nvarchar (255)</v>
          </cell>
          <cell r="K462"/>
        </row>
        <row r="463">
          <cell r="C463" t="str">
            <v>CUSTOM_FIELD_149</v>
          </cell>
          <cell r="D463" t="str">
            <v>nvarchar</v>
          </cell>
          <cell r="E463">
            <v>500</v>
          </cell>
          <cell r="F463" t="str">
            <v>To decide the name… tool may create designate data type</v>
          </cell>
          <cell r="G463"/>
          <cell r="H463" t="str">
            <v>Custom Field (Text) 149</v>
          </cell>
          <cell r="I463" t="str">
            <v>ERP - Custom Fields</v>
          </cell>
          <cell r="J463" t="str">
            <v>nvarchar (255)</v>
          </cell>
          <cell r="K463"/>
        </row>
        <row r="464">
          <cell r="C464" t="str">
            <v>CUSTOM_FIELD_150</v>
          </cell>
          <cell r="D464" t="str">
            <v>nvarchar</v>
          </cell>
          <cell r="E464">
            <v>500</v>
          </cell>
          <cell r="F464" t="str">
            <v>To decide the name… tool may create designate data type</v>
          </cell>
          <cell r="G464"/>
          <cell r="H464" t="str">
            <v>Custom Field (Text) 150</v>
          </cell>
          <cell r="I464" t="str">
            <v>ERP - Custom Fields</v>
          </cell>
          <cell r="J464" t="str">
            <v>nvarchar (255)</v>
          </cell>
          <cell r="K464"/>
        </row>
        <row r="465">
          <cell r="C465" t="str">
            <v>CUSTOM_FIELD_151</v>
          </cell>
          <cell r="D465" t="str">
            <v>nvarchar</v>
          </cell>
          <cell r="E465">
            <v>500</v>
          </cell>
          <cell r="F465" t="str">
            <v>To decide the name… tool may create designate data type</v>
          </cell>
          <cell r="G465"/>
          <cell r="H465" t="str">
            <v>Custom Field (Text) 151</v>
          </cell>
          <cell r="I465" t="str">
            <v>ERP - Custom Fields</v>
          </cell>
          <cell r="J465" t="str">
            <v>nvarchar (255)</v>
          </cell>
          <cell r="K465"/>
        </row>
        <row r="466">
          <cell r="C466" t="str">
            <v>CUSTOM_FIELD_152</v>
          </cell>
          <cell r="D466" t="str">
            <v>nvarchar</v>
          </cell>
          <cell r="E466">
            <v>500</v>
          </cell>
          <cell r="F466" t="str">
            <v>To decide the name… tool may create designate data type</v>
          </cell>
          <cell r="G466"/>
          <cell r="H466" t="str">
            <v>Custom Field (Text) 152</v>
          </cell>
          <cell r="I466" t="str">
            <v>ERP - Custom Fields</v>
          </cell>
          <cell r="J466" t="str">
            <v>nvarchar (255)</v>
          </cell>
          <cell r="K466"/>
        </row>
        <row r="467">
          <cell r="C467" t="str">
            <v>CUSTOM_FIELD_153</v>
          </cell>
          <cell r="D467" t="str">
            <v>nvarchar</v>
          </cell>
          <cell r="E467">
            <v>500</v>
          </cell>
          <cell r="F467" t="str">
            <v>To decide the name… tool may create designate data type</v>
          </cell>
          <cell r="G467"/>
          <cell r="H467" t="str">
            <v>Custom Field (Text) 153</v>
          </cell>
          <cell r="I467" t="str">
            <v>ERP - Custom Fields</v>
          </cell>
          <cell r="J467" t="str">
            <v>nvarchar (255)</v>
          </cell>
          <cell r="K467"/>
        </row>
        <row r="468">
          <cell r="C468" t="str">
            <v>CUSTOM_FIELD_154</v>
          </cell>
          <cell r="D468" t="str">
            <v>nvarchar</v>
          </cell>
          <cell r="E468">
            <v>500</v>
          </cell>
          <cell r="F468" t="str">
            <v>To decide the name… tool may create designate data type</v>
          </cell>
          <cell r="G468"/>
          <cell r="H468" t="str">
            <v>Custom Field (Text) 154</v>
          </cell>
          <cell r="I468" t="str">
            <v>ERP - Custom Fields</v>
          </cell>
          <cell r="J468" t="str">
            <v>nvarchar (255)</v>
          </cell>
          <cell r="K468"/>
        </row>
        <row r="469">
          <cell r="C469" t="str">
            <v>CUSTOM_FIELD_155</v>
          </cell>
          <cell r="D469" t="str">
            <v>nvarchar</v>
          </cell>
          <cell r="E469">
            <v>500</v>
          </cell>
          <cell r="F469" t="str">
            <v>To decide the name… tool may create designate data type</v>
          </cell>
          <cell r="G469"/>
          <cell r="H469" t="str">
            <v>Custom Field (Text) 155</v>
          </cell>
          <cell r="I469" t="str">
            <v>ERP - Custom Fields</v>
          </cell>
          <cell r="J469" t="str">
            <v>nvarchar (255)</v>
          </cell>
          <cell r="K469"/>
        </row>
        <row r="470">
          <cell r="C470" t="str">
            <v>CUSTOM_FIELD_156</v>
          </cell>
          <cell r="D470" t="str">
            <v>nvarchar</v>
          </cell>
          <cell r="E470">
            <v>500</v>
          </cell>
          <cell r="F470" t="str">
            <v>To decide the name… tool may create designate data type</v>
          </cell>
          <cell r="G470"/>
          <cell r="H470" t="str">
            <v>Custom Field (Text) 156</v>
          </cell>
          <cell r="I470" t="str">
            <v>ERP - Custom Fields</v>
          </cell>
          <cell r="J470" t="str">
            <v>nvarchar (255)</v>
          </cell>
          <cell r="K470"/>
        </row>
        <row r="471">
          <cell r="C471" t="str">
            <v>CUSTOM_FIELD_157</v>
          </cell>
          <cell r="D471" t="str">
            <v>nvarchar</v>
          </cell>
          <cell r="E471">
            <v>500</v>
          </cell>
          <cell r="F471" t="str">
            <v>To decide the name… tool may create designate data type</v>
          </cell>
          <cell r="G471"/>
          <cell r="H471" t="str">
            <v>Custom Field (Text) 157</v>
          </cell>
          <cell r="I471" t="str">
            <v>ERP - Custom Fields</v>
          </cell>
          <cell r="J471" t="str">
            <v>nvarchar (255)</v>
          </cell>
          <cell r="K471"/>
        </row>
        <row r="472">
          <cell r="C472" t="str">
            <v>CUSTOM_FIELD_158</v>
          </cell>
          <cell r="D472" t="str">
            <v>nvarchar</v>
          </cell>
          <cell r="E472">
            <v>500</v>
          </cell>
          <cell r="F472" t="str">
            <v>To decide the name… tool may create designate data type</v>
          </cell>
          <cell r="G472"/>
          <cell r="H472" t="str">
            <v>Custom Field (Text) 158</v>
          </cell>
          <cell r="I472" t="str">
            <v>ERP - Custom Fields</v>
          </cell>
          <cell r="J472" t="str">
            <v>nvarchar (255)</v>
          </cell>
          <cell r="K472"/>
        </row>
        <row r="473">
          <cell r="C473" t="str">
            <v>CUSTOM_FIELD_159</v>
          </cell>
          <cell r="D473" t="str">
            <v>nvarchar</v>
          </cell>
          <cell r="E473">
            <v>500</v>
          </cell>
          <cell r="F473" t="str">
            <v>To decide the name… tool may create designate data type</v>
          </cell>
          <cell r="G473"/>
          <cell r="H473" t="str">
            <v>Custom Field (Text) 159</v>
          </cell>
          <cell r="I473" t="str">
            <v>ERP - Custom Fields</v>
          </cell>
          <cell r="J473" t="str">
            <v>nvarchar (255)</v>
          </cell>
          <cell r="K473"/>
        </row>
        <row r="474">
          <cell r="C474" t="str">
            <v>CUSTOM_FIELD_160</v>
          </cell>
          <cell r="D474" t="str">
            <v>nvarchar</v>
          </cell>
          <cell r="E474">
            <v>500</v>
          </cell>
          <cell r="F474" t="str">
            <v>To decide the name… tool may create designate data type</v>
          </cell>
          <cell r="G474"/>
          <cell r="H474" t="str">
            <v>Custom Field (Text) 160</v>
          </cell>
          <cell r="I474" t="str">
            <v>ERP - Custom Fields</v>
          </cell>
          <cell r="J474" t="str">
            <v>nvarchar (255)</v>
          </cell>
          <cell r="K474"/>
        </row>
        <row r="475">
          <cell r="C475" t="str">
            <v>CUSTOM_FIELD_161</v>
          </cell>
          <cell r="D475" t="str">
            <v>nvarchar</v>
          </cell>
          <cell r="E475">
            <v>500</v>
          </cell>
          <cell r="F475" t="str">
            <v>To decide the name… tool may create designate data type</v>
          </cell>
          <cell r="G475"/>
          <cell r="H475" t="str">
            <v>Custom Field (Text) 161</v>
          </cell>
          <cell r="I475" t="str">
            <v>ERP - Custom Fields</v>
          </cell>
          <cell r="J475" t="str">
            <v>nvarchar (255)</v>
          </cell>
          <cell r="K475"/>
        </row>
        <row r="476">
          <cell r="C476" t="str">
            <v>CUSTOM_FIELD_162</v>
          </cell>
          <cell r="D476" t="str">
            <v>nvarchar</v>
          </cell>
          <cell r="E476">
            <v>500</v>
          </cell>
          <cell r="F476" t="str">
            <v>To decide the name… tool may create designate data type</v>
          </cell>
          <cell r="G476"/>
          <cell r="H476" t="str">
            <v>Custom Field (Text) 162</v>
          </cell>
          <cell r="I476" t="str">
            <v>ERP - Custom Fields</v>
          </cell>
          <cell r="J476" t="str">
            <v>nvarchar (255)</v>
          </cell>
          <cell r="K476"/>
        </row>
        <row r="477">
          <cell r="C477" t="str">
            <v>CUSTOM_FIELD_163</v>
          </cell>
          <cell r="D477" t="str">
            <v>nvarchar</v>
          </cell>
          <cell r="E477">
            <v>500</v>
          </cell>
          <cell r="F477" t="str">
            <v>To decide the name… tool may create designate data type</v>
          </cell>
          <cell r="G477"/>
          <cell r="H477" t="str">
            <v>Custom Field (Text) 163</v>
          </cell>
          <cell r="I477" t="str">
            <v>ERP - Custom Fields</v>
          </cell>
          <cell r="J477" t="str">
            <v>nvarchar (255)</v>
          </cell>
          <cell r="K477"/>
        </row>
        <row r="478">
          <cell r="C478" t="str">
            <v>CUSTOM_FIELD_164</v>
          </cell>
          <cell r="D478" t="str">
            <v>nvarchar</v>
          </cell>
          <cell r="E478">
            <v>500</v>
          </cell>
          <cell r="F478" t="str">
            <v>To decide the name… tool may create designate data type</v>
          </cell>
          <cell r="G478"/>
          <cell r="H478" t="str">
            <v>Custom Field (Text) 164</v>
          </cell>
          <cell r="I478" t="str">
            <v>ERP - Custom Fields</v>
          </cell>
          <cell r="J478" t="str">
            <v>nvarchar (255)</v>
          </cell>
          <cell r="K478"/>
        </row>
        <row r="479">
          <cell r="C479" t="str">
            <v>CUSTOM_FIELD_165</v>
          </cell>
          <cell r="D479" t="str">
            <v>nvarchar</v>
          </cell>
          <cell r="E479">
            <v>500</v>
          </cell>
          <cell r="F479" t="str">
            <v>To decide the name… tool may create designate data type</v>
          </cell>
          <cell r="G479"/>
          <cell r="H479" t="str">
            <v>Custom Field (Text) 165</v>
          </cell>
          <cell r="I479" t="str">
            <v>ERP - Custom Fields</v>
          </cell>
          <cell r="J479" t="str">
            <v>nvarchar (255)</v>
          </cell>
          <cell r="K479"/>
        </row>
        <row r="480">
          <cell r="C480" t="str">
            <v>CUSTOM_FIELD_166</v>
          </cell>
          <cell r="D480" t="str">
            <v>nvarchar</v>
          </cell>
          <cell r="E480">
            <v>500</v>
          </cell>
          <cell r="F480" t="str">
            <v>To decide the name… tool may create designate data type</v>
          </cell>
          <cell r="G480"/>
          <cell r="H480" t="str">
            <v>Custom Field (Text) 166</v>
          </cell>
          <cell r="I480" t="str">
            <v>ERP - Custom Fields</v>
          </cell>
          <cell r="J480" t="str">
            <v>nvarchar (255)</v>
          </cell>
          <cell r="K480"/>
        </row>
        <row r="481">
          <cell r="C481" t="str">
            <v>CUSTOM_FIELD_167</v>
          </cell>
          <cell r="D481" t="str">
            <v>nvarchar</v>
          </cell>
          <cell r="E481">
            <v>500</v>
          </cell>
          <cell r="F481" t="str">
            <v>To decide the name… tool may create designate data type</v>
          </cell>
          <cell r="G481"/>
          <cell r="H481" t="str">
            <v>Custom Field (Text) 167</v>
          </cell>
          <cell r="I481" t="str">
            <v>ERP - Custom Fields</v>
          </cell>
          <cell r="J481" t="str">
            <v>nvarchar (255)</v>
          </cell>
          <cell r="K481"/>
        </row>
        <row r="482">
          <cell r="C482" t="str">
            <v>CUSTOM_FIELD_168</v>
          </cell>
          <cell r="D482" t="str">
            <v>nvarchar</v>
          </cell>
          <cell r="E482">
            <v>500</v>
          </cell>
          <cell r="F482" t="str">
            <v>To decide the name… tool may create designate data type</v>
          </cell>
          <cell r="G482"/>
          <cell r="H482" t="str">
            <v>Custom Field (Text) 168</v>
          </cell>
          <cell r="I482" t="str">
            <v>ERP - Custom Fields</v>
          </cell>
          <cell r="J482" t="str">
            <v>nvarchar (255)</v>
          </cell>
          <cell r="K482"/>
        </row>
        <row r="483">
          <cell r="C483" t="str">
            <v>CUSTOM_FIELD_169</v>
          </cell>
          <cell r="D483" t="str">
            <v>nvarchar</v>
          </cell>
          <cell r="E483">
            <v>500</v>
          </cell>
          <cell r="F483" t="str">
            <v>To decide the name… tool may create designate data type</v>
          </cell>
          <cell r="G483"/>
          <cell r="H483" t="str">
            <v>Custom Field (Text) 169</v>
          </cell>
          <cell r="I483" t="str">
            <v>ERP - Custom Fields</v>
          </cell>
          <cell r="J483" t="str">
            <v>nvarchar (255)</v>
          </cell>
          <cell r="K483"/>
        </row>
        <row r="484">
          <cell r="C484" t="str">
            <v>CUSTOM_FIELD_170</v>
          </cell>
          <cell r="D484" t="str">
            <v>nvarchar</v>
          </cell>
          <cell r="E484">
            <v>500</v>
          </cell>
          <cell r="F484" t="str">
            <v>To decide the name… tool may create designate data type</v>
          </cell>
          <cell r="G484"/>
          <cell r="H484" t="str">
            <v>Custom Field (Text) 170</v>
          </cell>
          <cell r="I484" t="str">
            <v>ERP - Custom Fields</v>
          </cell>
          <cell r="J484" t="str">
            <v>nvarchar (255)</v>
          </cell>
          <cell r="K484"/>
        </row>
        <row r="485">
          <cell r="C485" t="str">
            <v>CUSTOM_FIELD_171</v>
          </cell>
          <cell r="D485" t="str">
            <v>nvarchar</v>
          </cell>
          <cell r="E485">
            <v>500</v>
          </cell>
          <cell r="F485" t="str">
            <v>To decide the name… tool may create designate data type</v>
          </cell>
          <cell r="G485"/>
          <cell r="H485" t="str">
            <v>Custom Field (Text) 171</v>
          </cell>
          <cell r="I485" t="str">
            <v>ERP - Custom Fields</v>
          </cell>
          <cell r="J485" t="str">
            <v>nvarchar (255)</v>
          </cell>
          <cell r="K485"/>
        </row>
        <row r="486">
          <cell r="C486" t="str">
            <v>CUSTOM_FIELD_172</v>
          </cell>
          <cell r="D486" t="str">
            <v>nvarchar</v>
          </cell>
          <cell r="E486">
            <v>500</v>
          </cell>
          <cell r="F486" t="str">
            <v>To decide the name… tool may create designate data type</v>
          </cell>
          <cell r="G486"/>
          <cell r="H486" t="str">
            <v>Custom Field (Text) 172</v>
          </cell>
          <cell r="I486" t="str">
            <v>ERP - Custom Fields</v>
          </cell>
          <cell r="J486" t="str">
            <v>nvarchar (255)</v>
          </cell>
          <cell r="K486"/>
        </row>
        <row r="487">
          <cell r="C487" t="str">
            <v>CUSTOM_FIELD_173</v>
          </cell>
          <cell r="D487" t="str">
            <v>nvarchar</v>
          </cell>
          <cell r="E487">
            <v>500</v>
          </cell>
          <cell r="F487" t="str">
            <v>To decide the name… tool may create designate data type</v>
          </cell>
          <cell r="G487"/>
          <cell r="H487" t="str">
            <v>Custom Field (Text) 173</v>
          </cell>
          <cell r="I487" t="str">
            <v>ERP - Custom Fields</v>
          </cell>
          <cell r="J487" t="str">
            <v>nvarchar (255)</v>
          </cell>
          <cell r="K487"/>
        </row>
        <row r="488">
          <cell r="C488" t="str">
            <v>CUSTOM_FIELD_174</v>
          </cell>
          <cell r="D488" t="str">
            <v>nvarchar</v>
          </cell>
          <cell r="E488">
            <v>500</v>
          </cell>
          <cell r="F488" t="str">
            <v>To decide the name… tool may create designate data type</v>
          </cell>
          <cell r="G488"/>
          <cell r="H488" t="str">
            <v>Custom Field (Text) 174</v>
          </cell>
          <cell r="I488" t="str">
            <v>ERP - Custom Fields</v>
          </cell>
          <cell r="J488" t="str">
            <v>nvarchar (255)</v>
          </cell>
          <cell r="K488"/>
        </row>
        <row r="489">
          <cell r="C489" t="str">
            <v>CUSTOM_FIELD_175</v>
          </cell>
          <cell r="D489" t="str">
            <v>nvarchar</v>
          </cell>
          <cell r="E489">
            <v>500</v>
          </cell>
          <cell r="F489" t="str">
            <v>To decide the name… tool may create designate data type</v>
          </cell>
          <cell r="G489"/>
          <cell r="H489" t="str">
            <v>Custom Field (Text) 175</v>
          </cell>
          <cell r="I489" t="str">
            <v>ERP - Custom Fields</v>
          </cell>
          <cell r="J489" t="str">
            <v>nvarchar (255)</v>
          </cell>
          <cell r="K489"/>
        </row>
        <row r="490">
          <cell r="C490" t="str">
            <v>CUSTOM_FIELD_176</v>
          </cell>
          <cell r="D490" t="str">
            <v>nvarchar</v>
          </cell>
          <cell r="E490">
            <v>500</v>
          </cell>
          <cell r="F490" t="str">
            <v>To decide the name… tool may create designate data type</v>
          </cell>
          <cell r="G490"/>
          <cell r="H490" t="str">
            <v>Custom Field (Text) 176</v>
          </cell>
          <cell r="I490" t="str">
            <v>ERP - Custom Fields</v>
          </cell>
          <cell r="J490" t="str">
            <v>nvarchar (255)</v>
          </cell>
          <cell r="K490"/>
        </row>
        <row r="491">
          <cell r="C491" t="str">
            <v>CUSTOM_FIELD_177</v>
          </cell>
          <cell r="D491" t="str">
            <v>nvarchar</v>
          </cell>
          <cell r="E491">
            <v>500</v>
          </cell>
          <cell r="F491" t="str">
            <v>To decide the name… tool may create designate data type</v>
          </cell>
          <cell r="G491"/>
          <cell r="H491" t="str">
            <v>Custom Field (Text) 177</v>
          </cell>
          <cell r="I491" t="str">
            <v>ERP - Custom Fields</v>
          </cell>
          <cell r="J491" t="str">
            <v>nvarchar (255)</v>
          </cell>
          <cell r="K491"/>
        </row>
        <row r="492">
          <cell r="C492" t="str">
            <v>CUSTOM_FIELD_178</v>
          </cell>
          <cell r="D492" t="str">
            <v>nvarchar</v>
          </cell>
          <cell r="E492">
            <v>500</v>
          </cell>
          <cell r="F492" t="str">
            <v>To decide the name… tool may create designate data type</v>
          </cell>
          <cell r="G492"/>
          <cell r="H492" t="str">
            <v>Custom Field (Text) 178</v>
          </cell>
          <cell r="I492" t="str">
            <v>ERP - Custom Fields</v>
          </cell>
          <cell r="J492" t="str">
            <v>nvarchar (255)</v>
          </cell>
          <cell r="K492"/>
        </row>
        <row r="493">
          <cell r="C493" t="str">
            <v>CUSTOM_FIELD_179</v>
          </cell>
          <cell r="D493" t="str">
            <v>nvarchar</v>
          </cell>
          <cell r="E493">
            <v>500</v>
          </cell>
          <cell r="F493" t="str">
            <v>To decide the name… tool may create designate data type</v>
          </cell>
          <cell r="G493"/>
          <cell r="H493" t="str">
            <v>Custom Field (Text) 179</v>
          </cell>
          <cell r="I493" t="str">
            <v>ERP - Custom Fields</v>
          </cell>
          <cell r="J493" t="str">
            <v>nvarchar (255)</v>
          </cell>
          <cell r="K493"/>
        </row>
        <row r="494">
          <cell r="C494" t="str">
            <v>CUSTOM_FIELD_180</v>
          </cell>
          <cell r="D494" t="str">
            <v>nvarchar</v>
          </cell>
          <cell r="E494">
            <v>500</v>
          </cell>
          <cell r="F494" t="str">
            <v>To decide the name… tool may create designate data type</v>
          </cell>
          <cell r="G494"/>
          <cell r="H494" t="str">
            <v>Custom Field (Text) 180</v>
          </cell>
          <cell r="I494" t="str">
            <v>ERP - Custom Fields</v>
          </cell>
          <cell r="J494" t="str">
            <v>nvarchar (255)</v>
          </cell>
          <cell r="K494"/>
        </row>
        <row r="495">
          <cell r="C495" t="str">
            <v>CUSTOM_FIELD_181</v>
          </cell>
          <cell r="D495" t="str">
            <v>nvarchar</v>
          </cell>
          <cell r="E495">
            <v>500</v>
          </cell>
          <cell r="F495" t="str">
            <v>To decide the name… tool may create designate data type</v>
          </cell>
          <cell r="G495"/>
          <cell r="H495" t="str">
            <v>Custom Field (Text) 181</v>
          </cell>
          <cell r="I495" t="str">
            <v>ERP - Custom Fields</v>
          </cell>
          <cell r="J495" t="str">
            <v>nvarchar (255)</v>
          </cell>
          <cell r="K495"/>
        </row>
        <row r="496">
          <cell r="C496" t="str">
            <v>CUSTOM_FIELD_182</v>
          </cell>
          <cell r="D496" t="str">
            <v>nvarchar</v>
          </cell>
          <cell r="E496">
            <v>500</v>
          </cell>
          <cell r="F496" t="str">
            <v>To decide the name… tool may create designate data type</v>
          </cell>
          <cell r="G496"/>
          <cell r="H496" t="str">
            <v>Custom Field (Text) 182</v>
          </cell>
          <cell r="I496" t="str">
            <v>ERP - Custom Fields</v>
          </cell>
          <cell r="J496" t="str">
            <v>nvarchar (255)</v>
          </cell>
          <cell r="K496"/>
        </row>
        <row r="497">
          <cell r="C497" t="str">
            <v>CUSTOM_FIELD_183</v>
          </cell>
          <cell r="D497" t="str">
            <v>nvarchar</v>
          </cell>
          <cell r="E497">
            <v>500</v>
          </cell>
          <cell r="F497" t="str">
            <v>To decide the name… tool may create designate data type</v>
          </cell>
          <cell r="G497"/>
          <cell r="H497" t="str">
            <v>Custom Field (Text) 183</v>
          </cell>
          <cell r="I497" t="str">
            <v>ERP - Custom Fields</v>
          </cell>
          <cell r="J497" t="str">
            <v>nvarchar (255)</v>
          </cell>
          <cell r="K497"/>
        </row>
        <row r="498">
          <cell r="C498" t="str">
            <v>CUSTOM_FIELD_184</v>
          </cell>
          <cell r="D498" t="str">
            <v>nvarchar</v>
          </cell>
          <cell r="E498">
            <v>500</v>
          </cell>
          <cell r="F498" t="str">
            <v>To decide the name… tool may create designate data type</v>
          </cell>
          <cell r="G498"/>
          <cell r="H498" t="str">
            <v>Custom Field (Text) 184</v>
          </cell>
          <cell r="I498" t="str">
            <v>ERP - Custom Fields</v>
          </cell>
          <cell r="J498" t="str">
            <v>nvarchar (255)</v>
          </cell>
          <cell r="K498"/>
        </row>
        <row r="499">
          <cell r="C499" t="str">
            <v>CUSTOM_FIELD_185</v>
          </cell>
          <cell r="D499" t="str">
            <v>nvarchar</v>
          </cell>
          <cell r="E499">
            <v>500</v>
          </cell>
          <cell r="F499" t="str">
            <v>To decide the name… tool may create designate data type</v>
          </cell>
          <cell r="G499"/>
          <cell r="H499" t="str">
            <v>Custom Field (Text) 185</v>
          </cell>
          <cell r="I499" t="str">
            <v>ERP - Custom Fields</v>
          </cell>
          <cell r="J499" t="str">
            <v>nvarchar (255)</v>
          </cell>
          <cell r="K499"/>
        </row>
        <row r="500">
          <cell r="C500" t="str">
            <v>CUSTOM_FIELD_186</v>
          </cell>
          <cell r="D500" t="str">
            <v>nvarchar</v>
          </cell>
          <cell r="E500">
            <v>500</v>
          </cell>
          <cell r="F500" t="str">
            <v>To decide the name… tool may create designate data type</v>
          </cell>
          <cell r="G500"/>
          <cell r="H500" t="str">
            <v>Custom Field (Text) 186</v>
          </cell>
          <cell r="I500" t="str">
            <v>ERP - Custom Fields</v>
          </cell>
          <cell r="J500" t="str">
            <v>nvarchar (255)</v>
          </cell>
          <cell r="K500"/>
        </row>
        <row r="501">
          <cell r="C501" t="str">
            <v>CUSTOM_FIELD_187</v>
          </cell>
          <cell r="D501" t="str">
            <v>nvarchar</v>
          </cell>
          <cell r="E501">
            <v>500</v>
          </cell>
          <cell r="F501" t="str">
            <v>To decide the name… tool may create designate data type</v>
          </cell>
          <cell r="G501"/>
          <cell r="H501" t="str">
            <v>Custom Field (Text) 187</v>
          </cell>
          <cell r="I501" t="str">
            <v>ERP - Custom Fields</v>
          </cell>
          <cell r="J501" t="str">
            <v>nvarchar (255)</v>
          </cell>
          <cell r="K501"/>
        </row>
        <row r="502">
          <cell r="C502" t="str">
            <v>CUSTOM_FIELD_188</v>
          </cell>
          <cell r="D502" t="str">
            <v>nvarchar</v>
          </cell>
          <cell r="E502">
            <v>500</v>
          </cell>
          <cell r="F502" t="str">
            <v>To decide the name… tool may create designate data type</v>
          </cell>
          <cell r="G502"/>
          <cell r="H502" t="str">
            <v>Custom Field (Text) 188</v>
          </cell>
          <cell r="I502" t="str">
            <v>ERP - Custom Fields</v>
          </cell>
          <cell r="J502" t="str">
            <v>nvarchar (255)</v>
          </cell>
          <cell r="K502"/>
        </row>
        <row r="503">
          <cell r="C503" t="str">
            <v>CUSTOM_FIELD_189</v>
          </cell>
          <cell r="D503" t="str">
            <v>nvarchar</v>
          </cell>
          <cell r="E503">
            <v>500</v>
          </cell>
          <cell r="F503" t="str">
            <v>To decide the name… tool may create designate data type</v>
          </cell>
          <cell r="G503"/>
          <cell r="H503" t="str">
            <v>Custom Field (Text) 189</v>
          </cell>
          <cell r="I503" t="str">
            <v>ERP - Custom Fields</v>
          </cell>
          <cell r="J503" t="str">
            <v>nvarchar (255)</v>
          </cell>
          <cell r="K503"/>
        </row>
        <row r="504">
          <cell r="C504" t="str">
            <v>CUSTOM_FIELD_190</v>
          </cell>
          <cell r="D504" t="str">
            <v>nvarchar</v>
          </cell>
          <cell r="E504">
            <v>500</v>
          </cell>
          <cell r="F504" t="str">
            <v>To decide the name… tool may create designate data type</v>
          </cell>
          <cell r="G504"/>
          <cell r="H504" t="str">
            <v>Custom Field (Text) 190</v>
          </cell>
          <cell r="I504" t="str">
            <v>ERP - Custom Fields</v>
          </cell>
          <cell r="J504" t="str">
            <v>nvarchar (255)</v>
          </cell>
          <cell r="K504"/>
        </row>
        <row r="505">
          <cell r="C505" t="str">
            <v>CUSTOM_FIELD_191</v>
          </cell>
          <cell r="D505" t="str">
            <v>nvarchar</v>
          </cell>
          <cell r="E505">
            <v>500</v>
          </cell>
          <cell r="F505" t="str">
            <v>To decide the name… tool may create designate data type</v>
          </cell>
          <cell r="G505"/>
          <cell r="H505" t="str">
            <v>Custom Field (Text) 191</v>
          </cell>
          <cell r="I505" t="str">
            <v>ERP - Custom Fields</v>
          </cell>
          <cell r="J505" t="str">
            <v>nvarchar (255)</v>
          </cell>
          <cell r="K505"/>
        </row>
        <row r="506">
          <cell r="C506" t="str">
            <v>CUSTOM_FIELD_192</v>
          </cell>
          <cell r="D506" t="str">
            <v>nvarchar</v>
          </cell>
          <cell r="E506">
            <v>500</v>
          </cell>
          <cell r="F506" t="str">
            <v>To decide the name… tool may create designate data type</v>
          </cell>
          <cell r="G506"/>
          <cell r="H506" t="str">
            <v>Custom Field (Text) 192</v>
          </cell>
          <cell r="I506" t="str">
            <v>ERP - Custom Fields</v>
          </cell>
          <cell r="J506" t="str">
            <v>nvarchar (255)</v>
          </cell>
          <cell r="K506"/>
        </row>
        <row r="507">
          <cell r="C507" t="str">
            <v>CUSTOM_FIELD_193</v>
          </cell>
          <cell r="D507" t="str">
            <v>nvarchar</v>
          </cell>
          <cell r="E507">
            <v>500</v>
          </cell>
          <cell r="F507" t="str">
            <v>To decide the name… tool may create designate data type</v>
          </cell>
          <cell r="G507"/>
          <cell r="H507" t="str">
            <v>Custom Field (Text) 193</v>
          </cell>
          <cell r="I507" t="str">
            <v>ERP - Custom Fields</v>
          </cell>
          <cell r="J507" t="str">
            <v>nvarchar (255)</v>
          </cell>
          <cell r="K507"/>
        </row>
        <row r="508">
          <cell r="C508" t="str">
            <v>CUSTOM_FIELD_194</v>
          </cell>
          <cell r="D508" t="str">
            <v>nvarchar</v>
          </cell>
          <cell r="E508">
            <v>500</v>
          </cell>
          <cell r="F508" t="str">
            <v>To decide the name… tool may create designate data type</v>
          </cell>
          <cell r="G508"/>
          <cell r="H508" t="str">
            <v>Custom Field (Text) 194</v>
          </cell>
          <cell r="I508" t="str">
            <v>ERP - Custom Fields</v>
          </cell>
          <cell r="J508" t="str">
            <v>nvarchar (255)</v>
          </cell>
          <cell r="K508"/>
        </row>
        <row r="509">
          <cell r="C509" t="str">
            <v>CUSTOM_FIELD_195</v>
          </cell>
          <cell r="D509" t="str">
            <v>nvarchar</v>
          </cell>
          <cell r="E509">
            <v>500</v>
          </cell>
          <cell r="F509" t="str">
            <v>To decide the name… tool may create designate data type</v>
          </cell>
          <cell r="G509"/>
          <cell r="H509" t="str">
            <v>Custom Field (Text) 195</v>
          </cell>
          <cell r="I509" t="str">
            <v>ERP - Custom Fields</v>
          </cell>
          <cell r="J509" t="str">
            <v>nvarchar (255)</v>
          </cell>
          <cell r="K509"/>
        </row>
        <row r="510">
          <cell r="C510" t="str">
            <v>CUSTOM_FIELD_196</v>
          </cell>
          <cell r="D510" t="str">
            <v>nvarchar</v>
          </cell>
          <cell r="E510">
            <v>500</v>
          </cell>
          <cell r="F510" t="str">
            <v>To decide the name… tool may create designate data type</v>
          </cell>
          <cell r="G510"/>
          <cell r="H510" t="str">
            <v>Custom Field (Text) 196</v>
          </cell>
          <cell r="I510" t="str">
            <v>ERP - Custom Fields</v>
          </cell>
          <cell r="J510" t="str">
            <v>nvarchar (255)</v>
          </cell>
          <cell r="K510"/>
        </row>
        <row r="511">
          <cell r="C511" t="str">
            <v>CUSTOM_FIELD_197</v>
          </cell>
          <cell r="D511" t="str">
            <v>nvarchar</v>
          </cell>
          <cell r="E511">
            <v>500</v>
          </cell>
          <cell r="F511" t="str">
            <v>To decide the name… tool may create designate data type</v>
          </cell>
          <cell r="G511"/>
          <cell r="H511" t="str">
            <v>Custom Field (Text) 197</v>
          </cell>
          <cell r="I511" t="str">
            <v>ERP - Custom Fields</v>
          </cell>
          <cell r="J511" t="str">
            <v>nvarchar (255)</v>
          </cell>
          <cell r="K511"/>
        </row>
        <row r="512">
          <cell r="C512" t="str">
            <v>CUSTOM_FIELD_198</v>
          </cell>
          <cell r="D512" t="str">
            <v>nvarchar</v>
          </cell>
          <cell r="E512">
            <v>500</v>
          </cell>
          <cell r="F512" t="str">
            <v>To decide the name… tool may create designate data type</v>
          </cell>
          <cell r="G512"/>
          <cell r="H512" t="str">
            <v>Custom Field (Text) 198</v>
          </cell>
          <cell r="I512" t="str">
            <v>ERP - Custom Fields</v>
          </cell>
          <cell r="J512" t="str">
            <v>nvarchar (255)</v>
          </cell>
          <cell r="K512"/>
        </row>
        <row r="513">
          <cell r="C513" t="str">
            <v>CUSTOM_FIELD_199</v>
          </cell>
          <cell r="D513" t="str">
            <v>nvarchar</v>
          </cell>
          <cell r="E513">
            <v>500</v>
          </cell>
          <cell r="F513" t="str">
            <v>To decide the name… tool may create designate data type</v>
          </cell>
          <cell r="G513"/>
          <cell r="H513" t="str">
            <v>Custom Field (Text) 199</v>
          </cell>
          <cell r="I513" t="str">
            <v>ERP - Custom Fields</v>
          </cell>
          <cell r="J513" t="str">
            <v>nvarchar (255)</v>
          </cell>
          <cell r="K513"/>
        </row>
        <row r="514">
          <cell r="C514" t="str">
            <v>CUSTOM_FIELD_200</v>
          </cell>
          <cell r="D514" t="str">
            <v>nvarchar</v>
          </cell>
          <cell r="E514">
            <v>500</v>
          </cell>
          <cell r="F514" t="str">
            <v>To decide the name… tool may create designate data type</v>
          </cell>
          <cell r="G514"/>
          <cell r="H514" t="str">
            <v>Custom Field (Text) 200</v>
          </cell>
          <cell r="I514" t="str">
            <v>ERP - Custom Fields</v>
          </cell>
          <cell r="J514" t="str">
            <v>nvarchar (255)</v>
          </cell>
          <cell r="K514"/>
        </row>
        <row r="515">
          <cell r="C515" t="str">
            <v>CUSTOM_FIELD_201</v>
          </cell>
          <cell r="D515" t="str">
            <v>nvarchar</v>
          </cell>
          <cell r="E515">
            <v>500</v>
          </cell>
          <cell r="F515" t="str">
            <v>To decide the name… tool may create designate data type</v>
          </cell>
          <cell r="G515"/>
          <cell r="H515" t="str">
            <v>Custom Field (Text) 201</v>
          </cell>
          <cell r="I515" t="str">
            <v>ERP - Custom Fields</v>
          </cell>
          <cell r="J515" t="str">
            <v>nvarchar (255)</v>
          </cell>
          <cell r="K515"/>
        </row>
        <row r="516">
          <cell r="C516" t="str">
            <v>CUSTOM_FIELD_202</v>
          </cell>
          <cell r="D516" t="str">
            <v>nvarchar</v>
          </cell>
          <cell r="E516">
            <v>500</v>
          </cell>
          <cell r="F516" t="str">
            <v>To decide the name… tool may create designate data type</v>
          </cell>
          <cell r="G516"/>
          <cell r="H516" t="str">
            <v>Custom Field (Text) 202</v>
          </cell>
          <cell r="I516" t="str">
            <v>ERP - Custom Fields</v>
          </cell>
          <cell r="J516" t="str">
            <v>nvarchar (255)</v>
          </cell>
          <cell r="K516"/>
        </row>
        <row r="517">
          <cell r="C517" t="str">
            <v>CUSTOM_FIELD_203</v>
          </cell>
          <cell r="D517" t="str">
            <v>nvarchar</v>
          </cell>
          <cell r="E517">
            <v>500</v>
          </cell>
          <cell r="F517" t="str">
            <v>To decide the name… tool may create designate data type</v>
          </cell>
          <cell r="G517"/>
          <cell r="H517" t="str">
            <v>Custom Field (Text) 203</v>
          </cell>
          <cell r="I517" t="str">
            <v>ERP - Custom Fields</v>
          </cell>
          <cell r="J517" t="str">
            <v>nvarchar (255)</v>
          </cell>
          <cell r="K517"/>
        </row>
        <row r="518">
          <cell r="C518" t="str">
            <v>CUSTOM_FIELD_204</v>
          </cell>
          <cell r="D518" t="str">
            <v>nvarchar</v>
          </cell>
          <cell r="E518">
            <v>500</v>
          </cell>
          <cell r="F518" t="str">
            <v>To decide the name… tool may create designate data type</v>
          </cell>
          <cell r="G518"/>
          <cell r="H518" t="str">
            <v>Custom Field (Text) 204</v>
          </cell>
          <cell r="I518" t="str">
            <v>ERP - Custom Fields</v>
          </cell>
          <cell r="J518" t="str">
            <v>nvarchar (255)</v>
          </cell>
          <cell r="K518"/>
        </row>
        <row r="519">
          <cell r="C519" t="str">
            <v>CUSTOM_FIELD_205</v>
          </cell>
          <cell r="D519" t="str">
            <v>nvarchar</v>
          </cell>
          <cell r="E519">
            <v>500</v>
          </cell>
          <cell r="F519" t="str">
            <v>To decide the name… tool may create designate data type</v>
          </cell>
          <cell r="G519"/>
          <cell r="H519" t="str">
            <v>Custom Field (Text) 205</v>
          </cell>
          <cell r="I519" t="str">
            <v>ERP - Custom Fields</v>
          </cell>
          <cell r="J519" t="str">
            <v>nvarchar (255)</v>
          </cell>
          <cell r="K519"/>
        </row>
        <row r="520">
          <cell r="C520" t="str">
            <v>CUSTOM_FIELD_206</v>
          </cell>
          <cell r="D520" t="str">
            <v>nvarchar</v>
          </cell>
          <cell r="E520">
            <v>500</v>
          </cell>
          <cell r="F520" t="str">
            <v>To decide the name… tool may create designate data type</v>
          </cell>
          <cell r="G520"/>
          <cell r="H520" t="str">
            <v>Custom Field (Text) 206</v>
          </cell>
          <cell r="I520" t="str">
            <v>ERP - Custom Fields</v>
          </cell>
          <cell r="J520" t="str">
            <v>nvarchar (255)</v>
          </cell>
          <cell r="K520"/>
        </row>
        <row r="521">
          <cell r="C521" t="str">
            <v>CUSTOM_FIELD_207</v>
          </cell>
          <cell r="D521" t="str">
            <v>nvarchar</v>
          </cell>
          <cell r="E521">
            <v>500</v>
          </cell>
          <cell r="F521" t="str">
            <v>To decide the name… tool may create designate data type</v>
          </cell>
          <cell r="G521"/>
          <cell r="H521" t="str">
            <v>Custom Field (Text) 207</v>
          </cell>
          <cell r="I521" t="str">
            <v>ERP - Custom Fields</v>
          </cell>
          <cell r="J521" t="str">
            <v>nvarchar (255)</v>
          </cell>
          <cell r="K521"/>
        </row>
        <row r="522">
          <cell r="C522" t="str">
            <v>CUSTOM_FIELD_208</v>
          </cell>
          <cell r="D522" t="str">
            <v>nvarchar</v>
          </cell>
          <cell r="E522">
            <v>500</v>
          </cell>
          <cell r="F522" t="str">
            <v>To decide the name… tool may create designate data type</v>
          </cell>
          <cell r="G522"/>
          <cell r="H522" t="str">
            <v>Custom Field (Text) 208</v>
          </cell>
          <cell r="I522" t="str">
            <v>ERP - Custom Fields</v>
          </cell>
          <cell r="J522" t="str">
            <v>nvarchar (255)</v>
          </cell>
          <cell r="K522"/>
        </row>
        <row r="523">
          <cell r="C523" t="str">
            <v>CUSTOM_FIELD_209</v>
          </cell>
          <cell r="D523" t="str">
            <v>nvarchar</v>
          </cell>
          <cell r="E523">
            <v>500</v>
          </cell>
          <cell r="F523" t="str">
            <v>To decide the name… tool may create designate data type</v>
          </cell>
          <cell r="G523"/>
          <cell r="H523" t="str">
            <v>Custom Field (Text) 209</v>
          </cell>
          <cell r="I523" t="str">
            <v>ERP - Custom Fields</v>
          </cell>
          <cell r="J523" t="str">
            <v>nvarchar (255)</v>
          </cell>
          <cell r="K523"/>
        </row>
        <row r="524">
          <cell r="C524" t="str">
            <v>CUSTOM_FIELD_210</v>
          </cell>
          <cell r="D524" t="str">
            <v>nvarchar</v>
          </cell>
          <cell r="E524">
            <v>500</v>
          </cell>
          <cell r="F524" t="str">
            <v>To decide the name… tool may create designate data type</v>
          </cell>
          <cell r="G524"/>
          <cell r="H524" t="str">
            <v>Custom Field (Text) 210</v>
          </cell>
          <cell r="I524" t="str">
            <v>ERP - Custom Fields</v>
          </cell>
          <cell r="J524" t="str">
            <v>nvarchar (255)</v>
          </cell>
          <cell r="K524"/>
        </row>
        <row r="525">
          <cell r="C525" t="str">
            <v>GEP_CATEGORY_KEY</v>
          </cell>
          <cell r="D525" t="str">
            <v>nvarchar</v>
          </cell>
          <cell r="E525">
            <v>255</v>
          </cell>
          <cell r="F525"/>
          <cell r="G525"/>
          <cell r="H525" t="str">
            <v>GEP Category Key</v>
          </cell>
          <cell r="I525" t="str">
            <v>GEP - Category</v>
          </cell>
          <cell r="J525" t="str">
            <v>nvarchar (255)</v>
          </cell>
          <cell r="K525"/>
        </row>
        <row r="526">
          <cell r="C526" t="str">
            <v>GEP_CATEGORY_CODE</v>
          </cell>
          <cell r="D526" t="str">
            <v>nvarchar</v>
          </cell>
          <cell r="E526">
            <v>255</v>
          </cell>
          <cell r="F526"/>
          <cell r="G526"/>
          <cell r="H526" t="str">
            <v>GEP Category Code</v>
          </cell>
          <cell r="I526" t="str">
            <v>GEP - Category</v>
          </cell>
          <cell r="J526" t="str">
            <v>nvarchar (255)</v>
          </cell>
          <cell r="K526"/>
        </row>
        <row r="527">
          <cell r="C527" t="str">
            <v>GEP_CATEGORY_LEVEL_1</v>
          </cell>
          <cell r="D527" t="str">
            <v>nvarchar</v>
          </cell>
          <cell r="E527">
            <v>255</v>
          </cell>
          <cell r="F527"/>
          <cell r="G527"/>
          <cell r="H527" t="str">
            <v>GEP Category Level 1</v>
          </cell>
          <cell r="I527" t="str">
            <v>GEP - Category</v>
          </cell>
          <cell r="J527" t="str">
            <v>nvarchar (255)</v>
          </cell>
          <cell r="K527" t="str">
            <v>S</v>
          </cell>
        </row>
        <row r="528">
          <cell r="C528" t="str">
            <v>GEP_CATEGORY_LEVEL_2</v>
          </cell>
          <cell r="D528" t="str">
            <v>nvarchar</v>
          </cell>
          <cell r="E528">
            <v>255</v>
          </cell>
          <cell r="F528"/>
          <cell r="G528"/>
          <cell r="H528" t="str">
            <v>GEP Category Level 2</v>
          </cell>
          <cell r="I528" t="str">
            <v>GEP - Category</v>
          </cell>
          <cell r="J528" t="str">
            <v>nvarchar (255)</v>
          </cell>
          <cell r="K528" t="str">
            <v>S</v>
          </cell>
        </row>
        <row r="529">
          <cell r="C529" t="str">
            <v>GEP_CATEGORY_LEVEL_3</v>
          </cell>
          <cell r="D529" t="str">
            <v>nvarchar</v>
          </cell>
          <cell r="E529">
            <v>255</v>
          </cell>
          <cell r="F529"/>
          <cell r="G529"/>
          <cell r="H529" t="str">
            <v>GEP Category Level 3</v>
          </cell>
          <cell r="I529" t="str">
            <v>GEP - Category</v>
          </cell>
          <cell r="J529" t="str">
            <v>nvarchar (255)</v>
          </cell>
          <cell r="K529" t="str">
            <v>S</v>
          </cell>
        </row>
        <row r="530">
          <cell r="C530" t="str">
            <v>GEP_CATEGORY_LEVEL_4</v>
          </cell>
          <cell r="D530" t="str">
            <v>nvarchar</v>
          </cell>
          <cell r="E530">
            <v>255</v>
          </cell>
          <cell r="F530"/>
          <cell r="G530"/>
          <cell r="H530" t="str">
            <v>GEP Category Level 4</v>
          </cell>
          <cell r="I530" t="str">
            <v>GEP - Category</v>
          </cell>
          <cell r="J530" t="str">
            <v>nvarchar (255)</v>
          </cell>
          <cell r="K530" t="str">
            <v>S</v>
          </cell>
        </row>
        <row r="531">
          <cell r="C531" t="str">
            <v>GEP_CATEGORY_LEVEL_5</v>
          </cell>
          <cell r="D531" t="str">
            <v>nvarchar</v>
          </cell>
          <cell r="E531">
            <v>255</v>
          </cell>
          <cell r="F531"/>
          <cell r="G531"/>
          <cell r="H531" t="str">
            <v>GEP Category Level 5</v>
          </cell>
          <cell r="I531" t="str">
            <v>GEP - Category</v>
          </cell>
          <cell r="J531" t="str">
            <v>nvarchar (255)</v>
          </cell>
          <cell r="K531"/>
        </row>
        <row r="532">
          <cell r="C532" t="str">
            <v>GEP_CATEGORY_LEVEL_6</v>
          </cell>
          <cell r="D532" t="str">
            <v>nvarchar</v>
          </cell>
          <cell r="E532">
            <v>255</v>
          </cell>
          <cell r="F532"/>
          <cell r="G532"/>
          <cell r="H532" t="str">
            <v>GEP Category Level 6</v>
          </cell>
          <cell r="I532" t="str">
            <v>GEP - Category</v>
          </cell>
          <cell r="J532" t="str">
            <v>nvarchar (255)</v>
          </cell>
          <cell r="K532"/>
        </row>
        <row r="533">
          <cell r="C533" t="str">
            <v>GEP_CATEGORY_LEVEL_7</v>
          </cell>
          <cell r="D533" t="str">
            <v>nvarchar</v>
          </cell>
          <cell r="E533">
            <v>255</v>
          </cell>
          <cell r="F533"/>
          <cell r="G533"/>
          <cell r="H533" t="str">
            <v>GEP Category Level 7</v>
          </cell>
          <cell r="I533" t="str">
            <v>GEP - Category</v>
          </cell>
          <cell r="J533" t="str">
            <v>nvarchar (255)</v>
          </cell>
          <cell r="K533"/>
        </row>
        <row r="534">
          <cell r="C534" t="str">
            <v>GEP_CATEGORY_VERSION</v>
          </cell>
          <cell r="D534" t="str">
            <v>nvarchar</v>
          </cell>
          <cell r="E534">
            <v>255</v>
          </cell>
          <cell r="F534"/>
          <cell r="G534"/>
          <cell r="H534" t="str">
            <v>GEP Category Version</v>
          </cell>
          <cell r="I534" t="str">
            <v>GEP - Category</v>
          </cell>
          <cell r="J534" t="str">
            <v>nvarchar (255)</v>
          </cell>
          <cell r="K534"/>
        </row>
        <row r="535">
          <cell r="C535" t="str">
            <v>GEP_PRODUCT_SERVICE_FLAG</v>
          </cell>
          <cell r="D535" t="str">
            <v>nvarchar</v>
          </cell>
          <cell r="E535">
            <v>255</v>
          </cell>
          <cell r="F535"/>
          <cell r="G535"/>
          <cell r="H535" t="str">
            <v>GEP Product Service Flag</v>
          </cell>
          <cell r="I535" t="str">
            <v>GEP - Category</v>
          </cell>
          <cell r="J535" t="str">
            <v>nvarchar (255)</v>
          </cell>
          <cell r="K535"/>
        </row>
        <row r="536">
          <cell r="C536" t="str">
            <v>GEP_DIRECT_INDIRECT_FLAG</v>
          </cell>
          <cell r="D536" t="str">
            <v>nvarchar</v>
          </cell>
          <cell r="E536">
            <v>255</v>
          </cell>
          <cell r="F536"/>
          <cell r="G536"/>
          <cell r="H536" t="str">
            <v>GEP Direct Indirect Flag</v>
          </cell>
          <cell r="I536" t="str">
            <v>GEP - Category</v>
          </cell>
          <cell r="J536" t="str">
            <v>nvarchar (255)</v>
          </cell>
          <cell r="K536"/>
        </row>
        <row r="537">
          <cell r="C537" t="str">
            <v>GEP_SOURCING_CATEGORY</v>
          </cell>
          <cell r="D537" t="str">
            <v>nvarchar</v>
          </cell>
          <cell r="E537">
            <v>255</v>
          </cell>
          <cell r="F537"/>
          <cell r="G537"/>
          <cell r="H537" t="str">
            <v>GEP Sourcing Category</v>
          </cell>
          <cell r="I537" t="str">
            <v>GEP - Category</v>
          </cell>
          <cell r="J537" t="str">
            <v>nvarchar (255)</v>
          </cell>
          <cell r="K537"/>
        </row>
        <row r="538">
          <cell r="C538" t="str">
            <v>GEP_MRO_CAPITAL_FLAG</v>
          </cell>
          <cell r="D538" t="str">
            <v>nvarchar</v>
          </cell>
          <cell r="E538">
            <v>255</v>
          </cell>
          <cell r="F538"/>
          <cell r="G538"/>
          <cell r="H538" t="str">
            <v>GEP MRO Capital Flag</v>
          </cell>
          <cell r="I538" t="str">
            <v>GEP - Category</v>
          </cell>
          <cell r="J538" t="str">
            <v>nvarchar (255)</v>
          </cell>
          <cell r="K538"/>
        </row>
        <row r="539">
          <cell r="C539" t="str">
            <v>GEP_UNSPSC_KEY</v>
          </cell>
          <cell r="D539" t="str">
            <v>nvarchar</v>
          </cell>
          <cell r="E539">
            <v>255</v>
          </cell>
          <cell r="F539"/>
          <cell r="G539"/>
          <cell r="H539" t="str">
            <v>GEP UNSPSC Key</v>
          </cell>
          <cell r="I539" t="str">
            <v>GEP - Category</v>
          </cell>
          <cell r="J539" t="str">
            <v>nvarchar (255)</v>
          </cell>
          <cell r="K539"/>
        </row>
        <row r="540">
          <cell r="C540" t="str">
            <v>GEP_UNSPSC_CODE</v>
          </cell>
          <cell r="D540" t="str">
            <v>nvarchar</v>
          </cell>
          <cell r="E540">
            <v>255</v>
          </cell>
          <cell r="F540"/>
          <cell r="G540"/>
          <cell r="H540" t="str">
            <v>GEP UNSPSC Code</v>
          </cell>
          <cell r="I540" t="str">
            <v>GEP - Category</v>
          </cell>
          <cell r="J540" t="str">
            <v>nvarchar (255)</v>
          </cell>
          <cell r="K540"/>
        </row>
        <row r="541">
          <cell r="C541" t="str">
            <v>GEP_UNSPSC_L1_SEGMENT</v>
          </cell>
          <cell r="D541" t="str">
            <v>nvarchar</v>
          </cell>
          <cell r="E541">
            <v>255</v>
          </cell>
          <cell r="F541"/>
          <cell r="G541"/>
          <cell r="H541" t="str">
            <v>GEP UNSPSC L1 Segment</v>
          </cell>
          <cell r="I541" t="str">
            <v>GEP - Category</v>
          </cell>
          <cell r="J541" t="str">
            <v>nvarchar (255)</v>
          </cell>
          <cell r="K541"/>
        </row>
        <row r="542">
          <cell r="C542" t="str">
            <v>GEP_UNSPSC_L2_FAMILY</v>
          </cell>
          <cell r="D542" t="str">
            <v>nvarchar</v>
          </cell>
          <cell r="E542">
            <v>255</v>
          </cell>
          <cell r="F542"/>
          <cell r="G542"/>
          <cell r="H542" t="str">
            <v>GEP UNSPSC L2 Family</v>
          </cell>
          <cell r="I542" t="str">
            <v>GEP - Category</v>
          </cell>
          <cell r="J542" t="str">
            <v>nvarchar (255)</v>
          </cell>
          <cell r="K542"/>
        </row>
        <row r="543">
          <cell r="C543" t="str">
            <v>GEP_UNSPSC_L3_CATEGORY</v>
          </cell>
          <cell r="D543" t="str">
            <v>nvarchar</v>
          </cell>
          <cell r="E543">
            <v>255</v>
          </cell>
          <cell r="F543"/>
          <cell r="G543"/>
          <cell r="H543" t="str">
            <v>GEP UNSPSC L3 Category</v>
          </cell>
          <cell r="I543" t="str">
            <v>GEP - Category</v>
          </cell>
          <cell r="J543" t="str">
            <v>nvarchar (255)</v>
          </cell>
          <cell r="K543"/>
        </row>
        <row r="544">
          <cell r="C544" t="str">
            <v>GEP_UNSPSC_L4_COMMODITY</v>
          </cell>
          <cell r="D544" t="str">
            <v>nvarchar</v>
          </cell>
          <cell r="E544">
            <v>255</v>
          </cell>
          <cell r="F544"/>
          <cell r="G544"/>
          <cell r="H544" t="str">
            <v>GEP UNSPSC L4 Commodity</v>
          </cell>
          <cell r="I544" t="str">
            <v>GEP - Category</v>
          </cell>
          <cell r="J544" t="str">
            <v>nvarchar (255)</v>
          </cell>
          <cell r="K544"/>
        </row>
        <row r="545">
          <cell r="C545" t="str">
            <v>GEP_UNSPSC_VERSION</v>
          </cell>
          <cell r="D545" t="str">
            <v>nvarchar</v>
          </cell>
          <cell r="E545">
            <v>255</v>
          </cell>
          <cell r="F545"/>
          <cell r="G545"/>
          <cell r="H545" t="str">
            <v>GEP UNSPSC Version</v>
          </cell>
          <cell r="I545" t="str">
            <v>GEP - Category</v>
          </cell>
          <cell r="J545" t="str">
            <v>nvarchar (255)</v>
          </cell>
          <cell r="K545"/>
        </row>
        <row r="546">
          <cell r="C546" t="str">
            <v>GEP_UNSPSC_STATUS</v>
          </cell>
          <cell r="D546" t="str">
            <v>nvarchar</v>
          </cell>
          <cell r="E546">
            <v>255</v>
          </cell>
          <cell r="F546"/>
          <cell r="G546"/>
          <cell r="H546" t="str">
            <v>GEP UNSPSC Status</v>
          </cell>
          <cell r="I546" t="str">
            <v>GEP - Category</v>
          </cell>
          <cell r="J546" t="str">
            <v>nvarchar (255)</v>
          </cell>
          <cell r="K546"/>
        </row>
        <row r="547">
          <cell r="C547" t="str">
            <v>GEP_NORM_BU_CODE</v>
          </cell>
          <cell r="D547" t="str">
            <v>nvarchar</v>
          </cell>
          <cell r="E547">
            <v>255</v>
          </cell>
          <cell r="F547" t="str">
            <v>Edit</v>
          </cell>
          <cell r="G547" t="str">
            <v>Codes cannot be normalized</v>
          </cell>
          <cell r="H547" t="str">
            <v>GEP Normalized Business Unit</v>
          </cell>
          <cell r="I547" t="str">
            <v>GEP - BU</v>
          </cell>
          <cell r="J547" t="str">
            <v>nvarchar (255)</v>
          </cell>
          <cell r="K547"/>
        </row>
        <row r="548">
          <cell r="C548" t="str">
            <v>GEP_NORM_BU_LEVEL1</v>
          </cell>
          <cell r="D548" t="str">
            <v>nvarchar</v>
          </cell>
          <cell r="E548">
            <v>255</v>
          </cell>
          <cell r="F548"/>
          <cell r="G548"/>
          <cell r="H548" t="str">
            <v>GEP Normalized Business Group Level 1</v>
          </cell>
          <cell r="I548" t="str">
            <v>GEP - BU</v>
          </cell>
          <cell r="J548" t="str">
            <v>nvarchar (255)</v>
          </cell>
          <cell r="K548"/>
        </row>
        <row r="549">
          <cell r="C549" t="str">
            <v>GEP_NORM_BU_LEVEL2</v>
          </cell>
          <cell r="D549" t="str">
            <v>nvarchar</v>
          </cell>
          <cell r="E549">
            <v>255</v>
          </cell>
          <cell r="F549"/>
          <cell r="G549"/>
          <cell r="H549" t="str">
            <v>GEP Normalized Business Group Level 2</v>
          </cell>
          <cell r="I549" t="str">
            <v>GEP - BU</v>
          </cell>
          <cell r="J549" t="str">
            <v>nvarchar (255)</v>
          </cell>
          <cell r="K549"/>
        </row>
        <row r="550">
          <cell r="C550" t="str">
            <v>GEP_NORM_BU_LEVEL3</v>
          </cell>
          <cell r="D550" t="str">
            <v>nvarchar</v>
          </cell>
          <cell r="E550">
            <v>255</v>
          </cell>
          <cell r="F550"/>
          <cell r="G550"/>
          <cell r="H550" t="str">
            <v>GEP Normalized Business Group Level 3</v>
          </cell>
          <cell r="I550" t="str">
            <v>GEP - BU</v>
          </cell>
          <cell r="J550" t="str">
            <v>nvarchar (255)</v>
          </cell>
          <cell r="K550"/>
        </row>
        <row r="551">
          <cell r="C551" t="str">
            <v>GEP_NORM_BU_LEVEL4</v>
          </cell>
          <cell r="D551" t="str">
            <v>nvarchar</v>
          </cell>
          <cell r="E551">
            <v>255</v>
          </cell>
          <cell r="F551"/>
          <cell r="G551"/>
          <cell r="H551" t="str">
            <v>GEP Normalized Business Group Level 4</v>
          </cell>
          <cell r="I551" t="str">
            <v>GEP - BU</v>
          </cell>
          <cell r="J551" t="str">
            <v>nvarchar (255)</v>
          </cell>
          <cell r="K551"/>
        </row>
        <row r="552">
          <cell r="C552" t="str">
            <v>GEP_NORM_COMPANY</v>
          </cell>
          <cell r="D552" t="str">
            <v>nvarchar</v>
          </cell>
          <cell r="E552">
            <v>255</v>
          </cell>
          <cell r="F552"/>
          <cell r="G552"/>
          <cell r="H552" t="str">
            <v>GEP Normalized Company</v>
          </cell>
          <cell r="I552" t="str">
            <v>GEP - BU</v>
          </cell>
          <cell r="J552" t="str">
            <v>nvarchar (255)</v>
          </cell>
          <cell r="K552"/>
        </row>
        <row r="553">
          <cell r="C553" t="str">
            <v>GEP_NORM_PLANT_NAME</v>
          </cell>
          <cell r="D553" t="str">
            <v>nvarchar</v>
          </cell>
          <cell r="E553">
            <v>255</v>
          </cell>
          <cell r="F553"/>
          <cell r="G553"/>
          <cell r="H553" t="str">
            <v>GEP Normalized Facility</v>
          </cell>
          <cell r="I553" t="str">
            <v>GEP - BU</v>
          </cell>
          <cell r="J553" t="str">
            <v>nvarchar (255)</v>
          </cell>
          <cell r="K553"/>
        </row>
        <row r="554">
          <cell r="C554" t="str">
            <v>GEP_NORM_COMPANY_COUNTRY</v>
          </cell>
          <cell r="D554" t="str">
            <v>nvarchar</v>
          </cell>
          <cell r="E554">
            <v>255</v>
          </cell>
          <cell r="F554"/>
          <cell r="G554"/>
          <cell r="H554" t="str">
            <v>GEP Business Country</v>
          </cell>
          <cell r="I554" t="str">
            <v>GEP - BU Geography</v>
          </cell>
          <cell r="J554" t="str">
            <v>nvarchar (255)</v>
          </cell>
          <cell r="K554"/>
        </row>
        <row r="555">
          <cell r="C555"/>
          <cell r="D555"/>
          <cell r="E555"/>
          <cell r="F555" t="str">
            <v>Add</v>
          </cell>
          <cell r="G555"/>
          <cell r="H555" t="str">
            <v>GEP Business Sub Region</v>
          </cell>
          <cell r="I555" t="str">
            <v>GEP - BU Geography</v>
          </cell>
          <cell r="J555" t="str">
            <v>nvarchar (255)</v>
          </cell>
          <cell r="K555"/>
        </row>
        <row r="556">
          <cell r="C556" t="str">
            <v>GEP_NORM_COMPANY_REGION</v>
          </cell>
          <cell r="D556" t="str">
            <v>nvarchar</v>
          </cell>
          <cell r="E556">
            <v>255</v>
          </cell>
          <cell r="F556"/>
          <cell r="G556"/>
          <cell r="H556" t="str">
            <v>GEP Business Region</v>
          </cell>
          <cell r="I556" t="str">
            <v>GEP - BU Geography</v>
          </cell>
          <cell r="J556" t="str">
            <v>nvarchar (255)</v>
          </cell>
          <cell r="K556"/>
        </row>
        <row r="557">
          <cell r="C557"/>
          <cell r="D557"/>
          <cell r="E557"/>
          <cell r="F557" t="str">
            <v>Add</v>
          </cell>
          <cell r="G557"/>
          <cell r="H557" t="str">
            <v>GEP Source System</v>
          </cell>
          <cell r="I557" t="str">
            <v>GEP - Source System</v>
          </cell>
          <cell r="J557" t="str">
            <v>nvarchar (255)</v>
          </cell>
          <cell r="K557"/>
        </row>
        <row r="558">
          <cell r="C558"/>
          <cell r="D558"/>
          <cell r="E558"/>
          <cell r="F558" t="str">
            <v>Add</v>
          </cell>
          <cell r="G558"/>
          <cell r="H558" t="str">
            <v>GEP Source System Level 2</v>
          </cell>
          <cell r="I558" t="str">
            <v>GEP - Source System</v>
          </cell>
          <cell r="J558" t="str">
            <v>nvarchar (255)</v>
          </cell>
          <cell r="K558"/>
        </row>
        <row r="559">
          <cell r="C559"/>
          <cell r="D559"/>
          <cell r="E559"/>
          <cell r="F559" t="str">
            <v>Add</v>
          </cell>
          <cell r="G559"/>
          <cell r="H559" t="str">
            <v>GEP Source System Level 3</v>
          </cell>
          <cell r="I559" t="str">
            <v>GEP - Source System</v>
          </cell>
          <cell r="J559" t="str">
            <v>nvarchar (255)</v>
          </cell>
          <cell r="K559"/>
        </row>
        <row r="560">
          <cell r="C560"/>
          <cell r="D560"/>
          <cell r="E560"/>
          <cell r="F560" t="str">
            <v>Add</v>
          </cell>
          <cell r="G560"/>
          <cell r="H560" t="str">
            <v>GEP Normalized Date</v>
          </cell>
          <cell r="I560" t="str">
            <v>GEP - Period</v>
          </cell>
          <cell r="J560" t="str">
            <v>Date</v>
          </cell>
          <cell r="K560"/>
        </row>
        <row r="561">
          <cell r="C561" t="str">
            <v>GEP_FISCAL_YEAR</v>
          </cell>
          <cell r="D561" t="str">
            <v>int</v>
          </cell>
          <cell r="E561"/>
          <cell r="F561"/>
          <cell r="G561"/>
          <cell r="H561" t="str">
            <v>GEP Fiscal Year</v>
          </cell>
          <cell r="I561" t="str">
            <v>GEP - Period</v>
          </cell>
          <cell r="J561" t="str">
            <v>nvarchar (255)</v>
          </cell>
          <cell r="K561" t="str">
            <v>S</v>
          </cell>
        </row>
        <row r="562">
          <cell r="C562" t="str">
            <v>GEP_FISCAL_QTR</v>
          </cell>
          <cell r="D562" t="str">
            <v>varchar</v>
          </cell>
          <cell r="E562">
            <v>20</v>
          </cell>
          <cell r="F562"/>
          <cell r="G562"/>
          <cell r="H562" t="str">
            <v>GEP Fiscal Quarter</v>
          </cell>
          <cell r="I562" t="str">
            <v>GEP - Period</v>
          </cell>
          <cell r="J562" t="str">
            <v>nvarchar (50)</v>
          </cell>
          <cell r="K562" t="str">
            <v>S</v>
          </cell>
        </row>
        <row r="563">
          <cell r="C563" t="str">
            <v>GEP_FISCAL_MONTH</v>
          </cell>
          <cell r="D563" t="str">
            <v>varchar</v>
          </cell>
          <cell r="E563">
            <v>50</v>
          </cell>
          <cell r="F563"/>
          <cell r="G563"/>
          <cell r="H563" t="str">
            <v>GEP Fiscal Month</v>
          </cell>
          <cell r="I563" t="str">
            <v>GEP - Period</v>
          </cell>
          <cell r="J563" t="str">
            <v>nvarchar (50)</v>
          </cell>
          <cell r="K563" t="str">
            <v>S</v>
          </cell>
        </row>
        <row r="564">
          <cell r="C564"/>
          <cell r="D564"/>
          <cell r="E564"/>
          <cell r="F564" t="str">
            <v>Add</v>
          </cell>
          <cell r="G564"/>
          <cell r="H564" t="str">
            <v>GEP Fiscal Period ID</v>
          </cell>
          <cell r="I564" t="str">
            <v>GEP - Period</v>
          </cell>
          <cell r="J564" t="str">
            <v>nvarchar (255)</v>
          </cell>
          <cell r="K564"/>
        </row>
        <row r="565">
          <cell r="C565" t="str">
            <v>GEP_YEAR</v>
          </cell>
          <cell r="D565" t="str">
            <v>int</v>
          </cell>
          <cell r="E565"/>
          <cell r="F565"/>
          <cell r="G565"/>
          <cell r="H565" t="str">
            <v>GEP Calendar Year</v>
          </cell>
          <cell r="I565" t="str">
            <v>GEP - Period</v>
          </cell>
          <cell r="J565" t="str">
            <v>nvarchar (255)</v>
          </cell>
          <cell r="K565"/>
        </row>
        <row r="566">
          <cell r="C566" t="str">
            <v>GEP_QTR</v>
          </cell>
          <cell r="D566" t="str">
            <v>varchar</v>
          </cell>
          <cell r="E566">
            <v>20</v>
          </cell>
          <cell r="F566"/>
          <cell r="G566"/>
          <cell r="H566" t="str">
            <v>GEP Calendar Quarter</v>
          </cell>
          <cell r="I566" t="str">
            <v>GEP - Period</v>
          </cell>
          <cell r="J566" t="str">
            <v>nvarchar (50)</v>
          </cell>
          <cell r="K566"/>
        </row>
        <row r="567">
          <cell r="C567" t="str">
            <v>GEP_MONTH</v>
          </cell>
          <cell r="D567" t="str">
            <v>varchar</v>
          </cell>
          <cell r="E567">
            <v>50</v>
          </cell>
          <cell r="F567"/>
          <cell r="G567"/>
          <cell r="H567" t="str">
            <v>GEP Calendar Month</v>
          </cell>
          <cell r="I567" t="str">
            <v>GEP - Period</v>
          </cell>
          <cell r="J567" t="str">
            <v>nvarchar (50)</v>
          </cell>
          <cell r="K567"/>
        </row>
        <row r="568">
          <cell r="C568" t="str">
            <v>EXCH_MONTH</v>
          </cell>
          <cell r="D568" t="str">
            <v>varchar</v>
          </cell>
          <cell r="E568">
            <v>50</v>
          </cell>
          <cell r="F568"/>
          <cell r="G568"/>
          <cell r="H568" t="str">
            <v>GEP Currecy Exchange Month</v>
          </cell>
          <cell r="I568" t="str">
            <v>GEP - Amount</v>
          </cell>
          <cell r="J568" t="str">
            <v>nvarchar (50)</v>
          </cell>
          <cell r="K568"/>
        </row>
        <row r="569">
          <cell r="C569" t="str">
            <v>EXCH_YEAR</v>
          </cell>
          <cell r="D569" t="str">
            <v>smallint</v>
          </cell>
          <cell r="E569"/>
          <cell r="F569"/>
          <cell r="G569"/>
          <cell r="H569" t="str">
            <v>GEP Currecy Exchange Year</v>
          </cell>
          <cell r="I569" t="str">
            <v>GEP - Amount</v>
          </cell>
          <cell r="J569" t="str">
            <v>nvarchar (255)</v>
          </cell>
          <cell r="K569"/>
        </row>
        <row r="570">
          <cell r="C570" t="str">
            <v>EXCH_RATE</v>
          </cell>
          <cell r="D570" t="str">
            <v>nvarchar</v>
          </cell>
          <cell r="E570">
            <v>255</v>
          </cell>
          <cell r="F570"/>
          <cell r="G570"/>
          <cell r="H570" t="str">
            <v>GEP Currecy Exchange Rate</v>
          </cell>
          <cell r="I570" t="str">
            <v>GEP - Amount</v>
          </cell>
          <cell r="J570" t="str">
            <v>Float</v>
          </cell>
          <cell r="K570"/>
        </row>
        <row r="571">
          <cell r="C571" t="str">
            <v>GEP_NORM_SPEND_USD</v>
          </cell>
          <cell r="D571" t="str">
            <v>float</v>
          </cell>
          <cell r="E571"/>
          <cell r="F571"/>
          <cell r="G571"/>
          <cell r="H571" t="str">
            <v>GEP Normalized Spend (USD)</v>
          </cell>
          <cell r="I571" t="str">
            <v>GEP - Amount</v>
          </cell>
          <cell r="J571" t="str">
            <v>Float</v>
          </cell>
          <cell r="K571" t="str">
            <v>S</v>
          </cell>
        </row>
        <row r="572">
          <cell r="C572" t="str">
            <v>GEP_NORM_SPEND_USD_WITHOUT_TAX</v>
          </cell>
          <cell r="D572" t="str">
            <v>float</v>
          </cell>
          <cell r="E572"/>
          <cell r="F572"/>
          <cell r="G572"/>
          <cell r="H572" t="str">
            <v>GEP Normalized Spend (USD) Without Tax</v>
          </cell>
          <cell r="I572" t="str">
            <v>GEP - Amount</v>
          </cell>
          <cell r="J572" t="str">
            <v>Float</v>
          </cell>
          <cell r="K572"/>
        </row>
        <row r="573">
          <cell r="C573" t="str">
            <v>GEP_NORM_SPEND_EUR</v>
          </cell>
          <cell r="D573" t="str">
            <v>float</v>
          </cell>
          <cell r="E573"/>
          <cell r="F573"/>
          <cell r="G573"/>
          <cell r="H573" t="str">
            <v>GEP Normalized Spend (EUR)</v>
          </cell>
          <cell r="I573" t="str">
            <v>GEP - Amount</v>
          </cell>
          <cell r="J573" t="str">
            <v>Float</v>
          </cell>
          <cell r="K573"/>
        </row>
        <row r="574">
          <cell r="C574" t="str">
            <v>GEP_NORM_SPEND_EUR_WITHOUT_TAX</v>
          </cell>
          <cell r="D574" t="str">
            <v>float</v>
          </cell>
          <cell r="E574"/>
          <cell r="F574"/>
          <cell r="G574"/>
          <cell r="H574" t="str">
            <v>GEP Normalized Spend (EUR) Without Tax</v>
          </cell>
          <cell r="I574" t="str">
            <v>GEP - Amount</v>
          </cell>
          <cell r="J574" t="str">
            <v>Float</v>
          </cell>
          <cell r="K574"/>
        </row>
        <row r="575">
          <cell r="C575" t="str">
            <v>GEP_NORM_SPEND_GBP</v>
          </cell>
          <cell r="D575" t="str">
            <v>float</v>
          </cell>
          <cell r="E575"/>
          <cell r="F575"/>
          <cell r="G575"/>
          <cell r="H575" t="str">
            <v>GEP Normalized Spend (GBP)</v>
          </cell>
          <cell r="I575" t="str">
            <v>GEP - Amount</v>
          </cell>
          <cell r="J575" t="str">
            <v>Float</v>
          </cell>
          <cell r="K575"/>
        </row>
        <row r="576">
          <cell r="C576" t="str">
            <v>GEP_NORM_SPEND_AUD</v>
          </cell>
          <cell r="D576" t="str">
            <v>float</v>
          </cell>
          <cell r="E576"/>
          <cell r="F576"/>
          <cell r="G576"/>
          <cell r="H576" t="str">
            <v>GEP Normalized Spend (AUD)</v>
          </cell>
          <cell r="I576" t="str">
            <v>GEP - Amount</v>
          </cell>
          <cell r="J576" t="str">
            <v>Float</v>
          </cell>
          <cell r="K576"/>
        </row>
        <row r="577">
          <cell r="C577" t="str">
            <v>GEP_NORM_SPEND_CAD</v>
          </cell>
          <cell r="D577" t="str">
            <v>float</v>
          </cell>
          <cell r="E577"/>
          <cell r="F577"/>
          <cell r="G577"/>
          <cell r="H577" t="str">
            <v>GEP Normalized Spend (CAD)</v>
          </cell>
          <cell r="I577" t="str">
            <v>GEP - Amount</v>
          </cell>
          <cell r="J577" t="str">
            <v>Float</v>
          </cell>
          <cell r="K577"/>
        </row>
        <row r="578">
          <cell r="C578" t="str">
            <v>GEP_NORM_SPEND_CNY</v>
          </cell>
          <cell r="D578" t="str">
            <v>float</v>
          </cell>
          <cell r="E578"/>
          <cell r="F578"/>
          <cell r="G578"/>
          <cell r="H578" t="str">
            <v>GEP Normalized Spend (CNY)</v>
          </cell>
          <cell r="I578" t="str">
            <v>GEP - Amount</v>
          </cell>
          <cell r="J578" t="str">
            <v>Float</v>
          </cell>
          <cell r="K578"/>
        </row>
        <row r="579">
          <cell r="C579" t="str">
            <v>GEP_NORM_SPEND_JPY</v>
          </cell>
          <cell r="D579" t="str">
            <v>float</v>
          </cell>
          <cell r="E579"/>
          <cell r="F579"/>
          <cell r="G579"/>
          <cell r="H579" t="str">
            <v>GEP Normalized Spend (JPY)</v>
          </cell>
          <cell r="I579" t="str">
            <v>GEP - Amount</v>
          </cell>
          <cell r="J579" t="str">
            <v>Float</v>
          </cell>
          <cell r="K579"/>
        </row>
        <row r="580">
          <cell r="C580" t="str">
            <v>GEP_NORM_SPEND_CHF</v>
          </cell>
          <cell r="D580" t="str">
            <v>float</v>
          </cell>
          <cell r="E580"/>
          <cell r="F580"/>
          <cell r="G580"/>
          <cell r="H580" t="str">
            <v>GEP Normalized Spend (CHF)</v>
          </cell>
          <cell r="I580" t="str">
            <v>GEP - Amount</v>
          </cell>
          <cell r="J580" t="str">
            <v>Float</v>
          </cell>
          <cell r="K580"/>
        </row>
        <row r="581">
          <cell r="C581" t="str">
            <v>GEP_NORM_SPEND_MXN</v>
          </cell>
          <cell r="D581" t="str">
            <v>float</v>
          </cell>
          <cell r="E581"/>
          <cell r="F581"/>
          <cell r="G581"/>
          <cell r="H581" t="str">
            <v>GEP Normalized Spend (MXN)</v>
          </cell>
          <cell r="I581" t="str">
            <v>GEP - Amount</v>
          </cell>
          <cell r="J581" t="str">
            <v>Float</v>
          </cell>
          <cell r="K581"/>
        </row>
        <row r="582">
          <cell r="C582" t="str">
            <v>GEP_NORM_SPEND_NOK</v>
          </cell>
          <cell r="D582" t="str">
            <v>float</v>
          </cell>
          <cell r="E582"/>
          <cell r="F582"/>
          <cell r="G582"/>
          <cell r="H582" t="str">
            <v>GEP Normalized Spend (NOK)</v>
          </cell>
          <cell r="I582" t="str">
            <v>GEP - Amount</v>
          </cell>
          <cell r="J582" t="str">
            <v>Float</v>
          </cell>
          <cell r="K582"/>
        </row>
        <row r="583">
          <cell r="C583"/>
          <cell r="D583"/>
          <cell r="E583"/>
          <cell r="F583" t="str">
            <v>Add</v>
          </cell>
          <cell r="G583"/>
          <cell r="H583" t="str">
            <v>GEP Normalized PO Unit Price (USD)</v>
          </cell>
          <cell r="I583" t="str">
            <v>GEP - Amount</v>
          </cell>
          <cell r="J583" t="str">
            <v>Float</v>
          </cell>
          <cell r="K583"/>
        </row>
        <row r="584">
          <cell r="C584"/>
          <cell r="D584"/>
          <cell r="E584"/>
          <cell r="F584" t="str">
            <v>Add</v>
          </cell>
          <cell r="G584"/>
          <cell r="H584" t="str">
            <v>GEP Normalized PO Unit Price (EUR)</v>
          </cell>
          <cell r="I584" t="str">
            <v>GEP - Amount</v>
          </cell>
          <cell r="J584" t="str">
            <v>Float</v>
          </cell>
          <cell r="K584"/>
        </row>
        <row r="585">
          <cell r="C585" t="str">
            <v>GEP_NORM_INVOICE_UNIT_PRICE</v>
          </cell>
          <cell r="D585" t="str">
            <v>float</v>
          </cell>
          <cell r="E585"/>
          <cell r="F585"/>
          <cell r="G585"/>
          <cell r="H585" t="str">
            <v>GEP Normalized Invoice Unit Price (USD)</v>
          </cell>
          <cell r="I585" t="str">
            <v>GEP - Amount</v>
          </cell>
          <cell r="J585" t="str">
            <v>Float</v>
          </cell>
          <cell r="K585"/>
        </row>
        <row r="586">
          <cell r="C586"/>
          <cell r="D586"/>
          <cell r="E586"/>
          <cell r="F586" t="str">
            <v>Add</v>
          </cell>
          <cell r="G586"/>
          <cell r="H586" t="str">
            <v>GEP Normalized Invoice Unit Price (EUR)</v>
          </cell>
          <cell r="I586" t="str">
            <v>GEP - Amount</v>
          </cell>
          <cell r="J586" t="str">
            <v>Float</v>
          </cell>
          <cell r="K586"/>
        </row>
        <row r="587">
          <cell r="C587" t="str">
            <v>GEP_NORM_INVOICE_QUANTITY</v>
          </cell>
          <cell r="D587" t="str">
            <v>float</v>
          </cell>
          <cell r="E587"/>
          <cell r="F587"/>
          <cell r="G587"/>
          <cell r="H587" t="str">
            <v>GEP Normalized Invoice Quanity</v>
          </cell>
          <cell r="I587" t="str">
            <v>GEP - Amount</v>
          </cell>
          <cell r="J587" t="str">
            <v>Float</v>
          </cell>
          <cell r="K587"/>
        </row>
        <row r="588">
          <cell r="C588" t="str">
            <v>GEP_NORM_INVOICE_UOM</v>
          </cell>
          <cell r="D588" t="str">
            <v>nvarchar</v>
          </cell>
          <cell r="E588">
            <v>255</v>
          </cell>
          <cell r="F588"/>
          <cell r="G588"/>
          <cell r="H588" t="str">
            <v>GEP Normalized Invoice UOM</v>
          </cell>
          <cell r="I588" t="str">
            <v>GEP - Amount</v>
          </cell>
          <cell r="J588" t="str">
            <v>nvarchar (255)</v>
          </cell>
          <cell r="K588"/>
        </row>
        <row r="589">
          <cell r="C589" t="str">
            <v>PO_QUANTITY_NORMALIZED</v>
          </cell>
          <cell r="D589" t="str">
            <v>float</v>
          </cell>
          <cell r="E589"/>
          <cell r="F589"/>
          <cell r="G589"/>
          <cell r="H589" t="str">
            <v>GEP Normalized PO Quanity</v>
          </cell>
          <cell r="I589" t="str">
            <v>GEP - Amount</v>
          </cell>
          <cell r="J589" t="str">
            <v>Float</v>
          </cell>
          <cell r="K589"/>
        </row>
        <row r="590">
          <cell r="C590" t="str">
            <v>PO_UOM_NORMALIZED</v>
          </cell>
          <cell r="D590" t="str">
            <v>nvarchar</v>
          </cell>
          <cell r="E590">
            <v>255</v>
          </cell>
          <cell r="F590"/>
          <cell r="G590"/>
          <cell r="H590" t="str">
            <v>GEP Normalized PO UOM</v>
          </cell>
          <cell r="I590" t="str">
            <v>GEP - Amount</v>
          </cell>
          <cell r="J590" t="str">
            <v>nvarchar (255)</v>
          </cell>
          <cell r="K590"/>
        </row>
        <row r="591">
          <cell r="C591" t="str">
            <v>GEP_NORM_PAYMENT_TERM</v>
          </cell>
          <cell r="D591" t="str">
            <v>nvarchar</v>
          </cell>
          <cell r="E591">
            <v>255</v>
          </cell>
          <cell r="F591"/>
          <cell r="G591"/>
          <cell r="H591" t="str">
            <v>GEP Normalized Invoice Payment Term</v>
          </cell>
          <cell r="I591" t="str">
            <v>GEP - Payment Term</v>
          </cell>
          <cell r="J591" t="str">
            <v>nvarchar (255)</v>
          </cell>
          <cell r="K591" t="str">
            <v>S</v>
          </cell>
        </row>
        <row r="592">
          <cell r="C592" t="str">
            <v>GEP_NORM_NET_DAYS</v>
          </cell>
          <cell r="D592" t="str">
            <v>float</v>
          </cell>
          <cell r="E592"/>
          <cell r="F592"/>
          <cell r="G592"/>
          <cell r="H592" t="str">
            <v>GEP Invoice Payment Term Net Days</v>
          </cell>
          <cell r="I592" t="str">
            <v>GEP - Payment Term</v>
          </cell>
          <cell r="J592" t="str">
            <v>Float</v>
          </cell>
          <cell r="K592"/>
        </row>
        <row r="593">
          <cell r="C593" t="str">
            <v>GEP_NORM_DISCOUNT_PERCENTAGE</v>
          </cell>
          <cell r="D593" t="str">
            <v>float</v>
          </cell>
          <cell r="E593"/>
          <cell r="F593"/>
          <cell r="G593"/>
          <cell r="H593" t="str">
            <v>GEP Invoice Payment Term Discount Percentage</v>
          </cell>
          <cell r="I593" t="str">
            <v>GEP - Payment Term</v>
          </cell>
          <cell r="J593" t="str">
            <v>Float</v>
          </cell>
          <cell r="K593"/>
        </row>
        <row r="594">
          <cell r="C594" t="str">
            <v>GEP_NORM_DISCOUNT_DAYS</v>
          </cell>
          <cell r="D594" t="str">
            <v>float</v>
          </cell>
          <cell r="E594"/>
          <cell r="F594"/>
          <cell r="G594"/>
          <cell r="H594" t="str">
            <v>GEP Invoice Payment Term Net Days Discount Adjusted</v>
          </cell>
          <cell r="I594" t="str">
            <v>GEP - Payment Term</v>
          </cell>
          <cell r="J594" t="str">
            <v>Float</v>
          </cell>
          <cell r="K594"/>
        </row>
        <row r="595">
          <cell r="C595" t="str">
            <v>GEP_PAYTERM_BUCKET</v>
          </cell>
          <cell r="D595" t="str">
            <v>nvarchar</v>
          </cell>
          <cell r="E595">
            <v>100</v>
          </cell>
          <cell r="F595"/>
          <cell r="G595"/>
          <cell r="H595" t="str">
            <v>GEP Invoice Payment Term Days Bucket</v>
          </cell>
          <cell r="I595" t="str">
            <v>GEP - Payment Term</v>
          </cell>
          <cell r="J595" t="str">
            <v>nvarchar (255)</v>
          </cell>
          <cell r="K595"/>
        </row>
        <row r="596">
          <cell r="C596" t="str">
            <v>GEP_SUPPLIER_PAYMENT_TERM</v>
          </cell>
          <cell r="D596" t="str">
            <v>nvarchar</v>
          </cell>
          <cell r="E596">
            <v>255</v>
          </cell>
          <cell r="F596"/>
          <cell r="G596"/>
          <cell r="H596" t="str">
            <v>GEP Normalized Supplier Payment Term</v>
          </cell>
          <cell r="I596" t="str">
            <v>GEP - Payment Term</v>
          </cell>
          <cell r="J596" t="str">
            <v>nvarchar (255)</v>
          </cell>
          <cell r="K596"/>
        </row>
        <row r="597">
          <cell r="C597" t="str">
            <v>GEP_SUPPLIER_NET_DAYS</v>
          </cell>
          <cell r="D597" t="str">
            <v>float</v>
          </cell>
          <cell r="E597"/>
          <cell r="F597"/>
          <cell r="G597"/>
          <cell r="H597" t="str">
            <v>GEP Supplier Payment Term Net Days</v>
          </cell>
          <cell r="I597" t="str">
            <v>GEP - Payment Term</v>
          </cell>
          <cell r="J597" t="str">
            <v>Float</v>
          </cell>
          <cell r="K597"/>
        </row>
        <row r="598">
          <cell r="C598" t="str">
            <v>GEP_SUPPLIER_DISCOUNT_PERCENTAGE</v>
          </cell>
          <cell r="D598" t="str">
            <v>float</v>
          </cell>
          <cell r="E598"/>
          <cell r="F598"/>
          <cell r="G598"/>
          <cell r="H598" t="str">
            <v>GEP Supplier Payment Term Discount Percentage</v>
          </cell>
          <cell r="I598" t="str">
            <v>GEP - Payment Term</v>
          </cell>
          <cell r="J598" t="str">
            <v>Float</v>
          </cell>
          <cell r="K598"/>
        </row>
        <row r="599">
          <cell r="C599" t="str">
            <v>GEP_SUPPLIER_DISCOUNT_DAYS</v>
          </cell>
          <cell r="D599" t="str">
            <v>float</v>
          </cell>
          <cell r="E599"/>
          <cell r="F599"/>
          <cell r="G599"/>
          <cell r="H599" t="str">
            <v>GEP Supplier Payment Term Net Days Discount Adjusted</v>
          </cell>
          <cell r="I599" t="str">
            <v>GEP - Payment Term</v>
          </cell>
          <cell r="J599" t="str">
            <v>Float</v>
          </cell>
          <cell r="K599"/>
        </row>
        <row r="600">
          <cell r="C600" t="str">
            <v>GEP_NORM_PO_PAYMENT_TERM</v>
          </cell>
          <cell r="D600" t="str">
            <v>nvarchar</v>
          </cell>
          <cell r="E600">
            <v>255</v>
          </cell>
          <cell r="F600"/>
          <cell r="G600"/>
          <cell r="H600" t="str">
            <v>GEP Normalized PO Payment Term</v>
          </cell>
          <cell r="I600" t="str">
            <v>GEP - Payment Term</v>
          </cell>
          <cell r="J600" t="str">
            <v>nvarchar (255)</v>
          </cell>
          <cell r="K600"/>
        </row>
        <row r="601">
          <cell r="C601" t="str">
            <v>GEP_ACTUAL_PAYMENT_TERM_DAYS</v>
          </cell>
          <cell r="D601" t="str">
            <v>float</v>
          </cell>
          <cell r="E601"/>
          <cell r="F601"/>
          <cell r="G601"/>
          <cell r="H601" t="str">
            <v>GEP Actual Payment Term Days</v>
          </cell>
          <cell r="I601" t="str">
            <v>GEP - Payment Term</v>
          </cell>
          <cell r="J601" t="str">
            <v>Float</v>
          </cell>
          <cell r="K601"/>
        </row>
        <row r="602">
          <cell r="C602" t="str">
            <v>GEP_NORM_SUPP_NUMBER</v>
          </cell>
          <cell r="D602" t="str">
            <v>nvarchar</v>
          </cell>
          <cell r="E602">
            <v>255</v>
          </cell>
          <cell r="F602"/>
          <cell r="G602"/>
          <cell r="H602" t="str">
            <v>GEP Supplier Number</v>
          </cell>
          <cell r="I602" t="str">
            <v>GEP - Supplier</v>
          </cell>
          <cell r="J602" t="str">
            <v>nvarchar (255)</v>
          </cell>
          <cell r="K602"/>
        </row>
        <row r="603">
          <cell r="C603" t="str">
            <v>GEP_NORM_SUPP_NAME</v>
          </cell>
          <cell r="D603" t="str">
            <v>nvarchar</v>
          </cell>
          <cell r="E603">
            <v>255</v>
          </cell>
          <cell r="F603"/>
          <cell r="G603"/>
          <cell r="H603" t="str">
            <v>GEP Normalized Supplier</v>
          </cell>
          <cell r="I603" t="str">
            <v>GEP - Supplier</v>
          </cell>
          <cell r="J603" t="str">
            <v>nvarchar (255)</v>
          </cell>
          <cell r="K603" t="str">
            <v>S</v>
          </cell>
        </row>
        <row r="604">
          <cell r="C604" t="str">
            <v>GEP_ULT_PARENT</v>
          </cell>
          <cell r="D604" t="str">
            <v>nvarchar</v>
          </cell>
          <cell r="E604">
            <v>255</v>
          </cell>
          <cell r="F604"/>
          <cell r="G604"/>
          <cell r="H604" t="str">
            <v>GEP Ultimate Parent</v>
          </cell>
          <cell r="I604" t="str">
            <v>GEP - Supplier</v>
          </cell>
          <cell r="J604" t="str">
            <v>nvarchar (255)</v>
          </cell>
          <cell r="K604" t="str">
            <v>S</v>
          </cell>
        </row>
        <row r="605">
          <cell r="C605" t="str">
            <v>GEP_NORM_SUPP_CITY</v>
          </cell>
          <cell r="D605" t="str">
            <v>nvarchar</v>
          </cell>
          <cell r="E605">
            <v>255</v>
          </cell>
          <cell r="F605"/>
          <cell r="G605"/>
          <cell r="H605" t="str">
            <v>GEP Supplier City</v>
          </cell>
          <cell r="I605" t="str">
            <v>GEP - Supplier</v>
          </cell>
          <cell r="J605" t="str">
            <v>nvarchar (255)</v>
          </cell>
          <cell r="K605"/>
        </row>
        <row r="606">
          <cell r="C606" t="str">
            <v>GEP_NORM_SUPP_STATE</v>
          </cell>
          <cell r="D606" t="str">
            <v>nvarchar</v>
          </cell>
          <cell r="E606">
            <v>255</v>
          </cell>
          <cell r="F606"/>
          <cell r="G606"/>
          <cell r="H606" t="str">
            <v>GEP Supplier State</v>
          </cell>
          <cell r="I606" t="str">
            <v>GEP - Supplier</v>
          </cell>
          <cell r="J606" t="str">
            <v>nvarchar (255)</v>
          </cell>
          <cell r="K606"/>
        </row>
        <row r="607">
          <cell r="C607" t="str">
            <v>GEP_NORM_SUPP_COUNTRY</v>
          </cell>
          <cell r="D607" t="str">
            <v>nvarchar</v>
          </cell>
          <cell r="E607">
            <v>255</v>
          </cell>
          <cell r="F607"/>
          <cell r="G607"/>
          <cell r="H607" t="str">
            <v>GEP Supplier Country</v>
          </cell>
          <cell r="I607" t="str">
            <v>GEP - Supplier</v>
          </cell>
          <cell r="J607" t="str">
            <v>nvarchar (255)</v>
          </cell>
          <cell r="K607"/>
        </row>
        <row r="608">
          <cell r="C608" t="str">
            <v>GEP_NORM_SUPP_SUB_REGION</v>
          </cell>
          <cell r="D608" t="str">
            <v>nvarchar</v>
          </cell>
          <cell r="E608">
            <v>255</v>
          </cell>
          <cell r="F608"/>
          <cell r="G608"/>
          <cell r="H608" t="str">
            <v>GEP Supplier Sub Region</v>
          </cell>
          <cell r="I608" t="str">
            <v>GEP - Supplier</v>
          </cell>
          <cell r="J608" t="str">
            <v>nvarchar (255)</v>
          </cell>
          <cell r="K608"/>
        </row>
        <row r="609">
          <cell r="C609" t="str">
            <v>GEP_NORM_SUPP_REGION</v>
          </cell>
          <cell r="D609" t="str">
            <v>nvarchar</v>
          </cell>
          <cell r="E609">
            <v>255</v>
          </cell>
          <cell r="F609"/>
          <cell r="G609"/>
          <cell r="H609" t="str">
            <v>GEP Supplier Region</v>
          </cell>
          <cell r="I609" t="str">
            <v>GEP - Supplier</v>
          </cell>
          <cell r="J609" t="str">
            <v>nvarchar (255)</v>
          </cell>
          <cell r="K609"/>
        </row>
        <row r="610">
          <cell r="C610" t="str">
            <v>GEP_DIVERSITY_FLAG</v>
          </cell>
          <cell r="D610" t="str">
            <v>nvarchar</v>
          </cell>
          <cell r="E610">
            <v>50</v>
          </cell>
          <cell r="F610"/>
          <cell r="G610"/>
          <cell r="H610" t="str">
            <v xml:space="preserve">GEP Diversity Flag </v>
          </cell>
          <cell r="I610" t="str">
            <v>GEP - Diversity</v>
          </cell>
          <cell r="J610" t="str">
            <v>nvarchar (255)</v>
          </cell>
          <cell r="K610"/>
        </row>
        <row r="611">
          <cell r="C611" t="str">
            <v>GEP_DIVERSITY_TYPE</v>
          </cell>
          <cell r="D611" t="str">
            <v>nvarchar</v>
          </cell>
          <cell r="E611">
            <v>255</v>
          </cell>
          <cell r="F611"/>
          <cell r="G611"/>
          <cell r="H611" t="str">
            <v xml:space="preserve">Gep Diversity Type </v>
          </cell>
          <cell r="I611" t="str">
            <v>GEP - Diversity</v>
          </cell>
          <cell r="J611" t="str">
            <v>nvarchar (255)</v>
          </cell>
          <cell r="K611"/>
        </row>
        <row r="612">
          <cell r="C612" t="str">
            <v>GEP_DIVERSITY_8A_CERTIFICATION_INDICATOR</v>
          </cell>
          <cell r="D612" t="str">
            <v>bit</v>
          </cell>
          <cell r="E612"/>
          <cell r="F612"/>
          <cell r="G612"/>
          <cell r="H612" t="str">
            <v>GEP Diversity 8a Certification Indicator</v>
          </cell>
          <cell r="I612" t="str">
            <v>GEP - Diversity</v>
          </cell>
          <cell r="J612" t="str">
            <v>nvarchar (255)</v>
          </cell>
          <cell r="K612"/>
        </row>
        <row r="613">
          <cell r="C613" t="str">
            <v>GEP_DIVERSITY_AFRICAN_AMERICAN_OWNED_INDICATOR</v>
          </cell>
          <cell r="D613" t="str">
            <v>bit</v>
          </cell>
          <cell r="E613"/>
          <cell r="F613"/>
          <cell r="G613"/>
          <cell r="H613" t="str">
            <v>GEP Diversity African American Owned Indicator</v>
          </cell>
          <cell r="I613" t="str">
            <v>GEP - Diversity</v>
          </cell>
          <cell r="J613" t="str">
            <v>nvarchar (255)</v>
          </cell>
          <cell r="K613"/>
        </row>
        <row r="614">
          <cell r="C614" t="str">
            <v>GEP_DIVERSITY_AIRPORT_CONCESSION_DISADVANTAGED_BUSINESS_ENTERPRISE_INDICATOR</v>
          </cell>
          <cell r="D614" t="str">
            <v>bit</v>
          </cell>
          <cell r="E614"/>
          <cell r="F614"/>
          <cell r="G614"/>
          <cell r="H614" t="str">
            <v>GEP Diversity Airport Concession Disadvantaged Business Enterprise Indicator</v>
          </cell>
          <cell r="I614" t="str">
            <v>GEP - Diversity</v>
          </cell>
          <cell r="J614" t="str">
            <v>nvarchar (255)</v>
          </cell>
          <cell r="K614"/>
        </row>
        <row r="615">
          <cell r="C615" t="str">
            <v>GEP_DIVERSITY_ALASKAN_NATIVE_CORPORATION_INDICATOR</v>
          </cell>
          <cell r="D615" t="str">
            <v>bit</v>
          </cell>
          <cell r="E615"/>
          <cell r="F615"/>
          <cell r="G615"/>
          <cell r="H615" t="str">
            <v>GEP Diversity Alaskan Native Corporation Indicator</v>
          </cell>
          <cell r="I615" t="str">
            <v>GEP - Diversity</v>
          </cell>
          <cell r="J615" t="str">
            <v>nvarchar (255)</v>
          </cell>
          <cell r="K615"/>
        </row>
        <row r="616">
          <cell r="C616" t="str">
            <v>GEP_DIVERSITY_ASIAN_PACIFIC_AMERICAN_OWNED_INDICATOR</v>
          </cell>
          <cell r="D616" t="str">
            <v>bit</v>
          </cell>
          <cell r="E616"/>
          <cell r="F616"/>
          <cell r="G616"/>
          <cell r="H616" t="str">
            <v>GEP Diversity Asian Pacific American Owned Indicator</v>
          </cell>
          <cell r="I616" t="str">
            <v>GEP - Diversity</v>
          </cell>
          <cell r="J616" t="str">
            <v>nvarchar (255)</v>
          </cell>
          <cell r="K616"/>
        </row>
        <row r="617">
          <cell r="C617" t="str">
            <v>GEP_DIVERSITY_CERTIFIED_SMALL_BUSINESS_INDICATOR</v>
          </cell>
          <cell r="D617" t="str">
            <v>bit</v>
          </cell>
          <cell r="E617"/>
          <cell r="F617"/>
          <cell r="G617"/>
          <cell r="H617" t="str">
            <v>GEP Diversity Certified Small Business Indicator</v>
          </cell>
          <cell r="I617" t="str">
            <v>GEP - Diversity</v>
          </cell>
          <cell r="J617" t="str">
            <v>nvarchar (255)</v>
          </cell>
          <cell r="K617"/>
        </row>
        <row r="618">
          <cell r="C618" t="str">
            <v>GEP_DIVERSITY_DISABLED_OWNED_BUSINESS_INDICATOR</v>
          </cell>
          <cell r="D618" t="str">
            <v>bit</v>
          </cell>
          <cell r="E618"/>
          <cell r="F618"/>
          <cell r="G618"/>
          <cell r="H618" t="str">
            <v>GEP Diversity Disabled Owned Business Indicator</v>
          </cell>
          <cell r="I618" t="str">
            <v>GEP - Diversity</v>
          </cell>
          <cell r="J618" t="str">
            <v>nvarchar (255)</v>
          </cell>
          <cell r="K618"/>
        </row>
        <row r="619">
          <cell r="C619" t="str">
            <v>GEP_DIVERSITY_DISABLED_VETERAN_BUSINESS_ENTERPRISE_INDICATOR</v>
          </cell>
          <cell r="D619" t="str">
            <v>bit</v>
          </cell>
          <cell r="E619"/>
          <cell r="F619"/>
          <cell r="G619"/>
          <cell r="H619" t="str">
            <v>GEP Diversity Disabled Veteran Business Enterprise Indicator</v>
          </cell>
          <cell r="I619" t="str">
            <v>GEP - Diversity</v>
          </cell>
          <cell r="J619" t="str">
            <v>nvarchar (255)</v>
          </cell>
          <cell r="K619"/>
        </row>
        <row r="620">
          <cell r="C620" t="str">
            <v>GEP_DIVERSITY_DISADVANTAGED_BUSINESS_ENTERPRISE_INDICATOR</v>
          </cell>
          <cell r="D620" t="str">
            <v>bit</v>
          </cell>
          <cell r="E620"/>
          <cell r="F620"/>
          <cell r="G620"/>
          <cell r="H620" t="str">
            <v>GEP Diversity Disadvantaged Business Enterprise Indicator</v>
          </cell>
          <cell r="I620" t="str">
            <v>GEP - Diversity</v>
          </cell>
          <cell r="J620" t="str">
            <v>nvarchar (255)</v>
          </cell>
          <cell r="K620"/>
        </row>
        <row r="621">
          <cell r="C621" t="str">
            <v>GEP_DIVERSITY_DISADVANTAGED_VETERAN_ENTERPRISE_INDICATOR</v>
          </cell>
          <cell r="D621" t="str">
            <v>bit</v>
          </cell>
          <cell r="E621"/>
          <cell r="F621"/>
          <cell r="G621"/>
          <cell r="H621" t="str">
            <v>GEP Diversity Disadvantaged Veteran Enterprise Indicator</v>
          </cell>
          <cell r="I621" t="str">
            <v>GEP - Diversity</v>
          </cell>
          <cell r="J621" t="str">
            <v>nvarchar (255)</v>
          </cell>
          <cell r="K621"/>
        </row>
        <row r="622">
          <cell r="C622" t="str">
            <v>GEP_DIVERSITY_HISPANIC_AMERICAN_OWNED_INDICATOR</v>
          </cell>
          <cell r="D622" t="str">
            <v>bit</v>
          </cell>
          <cell r="E622"/>
          <cell r="F622"/>
          <cell r="G622"/>
          <cell r="H622" t="str">
            <v>GEP Diversity Hispanic American Owned Indicator</v>
          </cell>
          <cell r="I622" t="str">
            <v>GEP - Diversity</v>
          </cell>
          <cell r="J622" t="str">
            <v>nvarchar (255)</v>
          </cell>
          <cell r="K622"/>
        </row>
        <row r="623">
          <cell r="C623" t="str">
            <v>GEP_DIVERSITY_HUB_ZONE_CERTIFIED_BUSINESS_INDICATOR</v>
          </cell>
          <cell r="D623" t="str">
            <v>bit</v>
          </cell>
          <cell r="E623"/>
          <cell r="F623"/>
          <cell r="G623"/>
          <cell r="H623" t="str">
            <v>GEP Diversity Hub Zone Certified Business Indicator</v>
          </cell>
          <cell r="I623" t="str">
            <v>GEP - Diversity</v>
          </cell>
          <cell r="J623" t="str">
            <v>nvarchar (255)</v>
          </cell>
          <cell r="K623"/>
        </row>
        <row r="624">
          <cell r="C624" t="str">
            <v>GEP_DIVERSITY_LABOR_SURPLUS_AREA_INDICATOR</v>
          </cell>
          <cell r="D624" t="str">
            <v>bit</v>
          </cell>
          <cell r="E624"/>
          <cell r="F624"/>
          <cell r="G624"/>
          <cell r="H624" t="str">
            <v>GEP Diversity Labor Surplus Area Indicator</v>
          </cell>
          <cell r="I624" t="str">
            <v>GEP - Diversity</v>
          </cell>
          <cell r="J624" t="str">
            <v>nvarchar (255)</v>
          </cell>
          <cell r="K624"/>
        </row>
        <row r="625">
          <cell r="C625" t="str">
            <v>GEP_DIVERSITY_MINORITY_BUSINESS_ENTERPRISE_INDICATOR</v>
          </cell>
          <cell r="D625" t="str">
            <v>bit</v>
          </cell>
          <cell r="E625"/>
          <cell r="F625"/>
          <cell r="G625"/>
          <cell r="H625" t="str">
            <v>GEP Diversity Minority Business Enterprise Indicator</v>
          </cell>
          <cell r="I625" t="str">
            <v>GEP - Diversity</v>
          </cell>
          <cell r="J625" t="str">
            <v>nvarchar (255)</v>
          </cell>
          <cell r="K625"/>
        </row>
        <row r="626">
          <cell r="C626" t="str">
            <v>GEP_DIVERSITY_MINORITY_COLLEGE_INDICATOR</v>
          </cell>
          <cell r="D626" t="str">
            <v>bit</v>
          </cell>
          <cell r="E626"/>
          <cell r="F626"/>
          <cell r="G626"/>
          <cell r="H626" t="str">
            <v>GEP Diversity Minority College Indicator</v>
          </cell>
          <cell r="I626" t="str">
            <v>GEP - Diversity</v>
          </cell>
          <cell r="J626" t="str">
            <v>nvarchar (255)</v>
          </cell>
          <cell r="K626"/>
        </row>
        <row r="627">
          <cell r="C627" t="str">
            <v>GEP_DIVERSITY_MINORITY_OWNED_INDICATOR</v>
          </cell>
          <cell r="D627" t="str">
            <v>bit</v>
          </cell>
          <cell r="E627"/>
          <cell r="F627"/>
          <cell r="G627"/>
          <cell r="H627" t="str">
            <v>GEP Diversity Minority Owned Indicator</v>
          </cell>
          <cell r="I627" t="str">
            <v>GEP - Diversity</v>
          </cell>
          <cell r="J627" t="str">
            <v>nvarchar (255)</v>
          </cell>
          <cell r="K627"/>
        </row>
        <row r="628">
          <cell r="C628" t="str">
            <v>GEP_DIVERSITY_NATIVE_AMERICAN_OWNED_INDICATOR</v>
          </cell>
          <cell r="D628" t="str">
            <v>bit</v>
          </cell>
          <cell r="E628"/>
          <cell r="F628"/>
          <cell r="G628"/>
          <cell r="H628" t="str">
            <v>GEP Diversity Native American Owned Indicator</v>
          </cell>
          <cell r="I628" t="str">
            <v>GEP - Diversity</v>
          </cell>
          <cell r="J628" t="str">
            <v>nvarchar (255)</v>
          </cell>
          <cell r="K628"/>
        </row>
        <row r="629">
          <cell r="C629" t="str">
            <v>GEP_DIVERSITY_OTHER_VETERAN_OWNED_INDICATOR</v>
          </cell>
          <cell r="D629" t="str">
            <v>bit</v>
          </cell>
          <cell r="E629"/>
          <cell r="F629"/>
          <cell r="G629"/>
          <cell r="H629" t="str">
            <v>GEP Diversity Other Veteran Owned Indicator</v>
          </cell>
          <cell r="I629" t="str">
            <v>GEP - Diversity</v>
          </cell>
          <cell r="J629" t="str">
            <v>nvarchar (255)</v>
          </cell>
          <cell r="K629"/>
        </row>
        <row r="630">
          <cell r="C630" t="str">
            <v>GEP_DIVERSITY_OUT_OF_BUSINESS_INDICATOR</v>
          </cell>
          <cell r="D630" t="str">
            <v>bit</v>
          </cell>
          <cell r="E630"/>
          <cell r="F630"/>
          <cell r="G630"/>
          <cell r="H630" t="str">
            <v>GEP Diversity Out Of Business Indicator</v>
          </cell>
          <cell r="I630" t="str">
            <v>GEP - Diversity</v>
          </cell>
          <cell r="J630" t="str">
            <v>nvarchar (255)</v>
          </cell>
          <cell r="K630"/>
        </row>
        <row r="631">
          <cell r="C631" t="str">
            <v>GEP_DIVERSITY_POLITICAL_DISTRICT</v>
          </cell>
          <cell r="D631" t="str">
            <v>bit</v>
          </cell>
          <cell r="E631"/>
          <cell r="F631"/>
          <cell r="G631"/>
          <cell r="H631" t="str">
            <v>GEP Diversity Political District</v>
          </cell>
          <cell r="I631" t="str">
            <v>GEP - Diversity</v>
          </cell>
          <cell r="J631" t="str">
            <v>nvarchar (255)</v>
          </cell>
          <cell r="K631"/>
        </row>
        <row r="632">
          <cell r="C632" t="str">
            <v>GEP_DIVERSITY_SERVICE_DISABLED_VETERAN_OWNED_INDICATOR</v>
          </cell>
          <cell r="D632" t="str">
            <v>bit</v>
          </cell>
          <cell r="E632"/>
          <cell r="F632"/>
          <cell r="G632"/>
          <cell r="H632" t="str">
            <v>GEP Diversity Service Disabled Veteran Owned Indicator</v>
          </cell>
          <cell r="I632" t="str">
            <v>GEP - Diversity</v>
          </cell>
          <cell r="J632" t="str">
            <v>nvarchar (255)</v>
          </cell>
          <cell r="K632"/>
        </row>
        <row r="633">
          <cell r="C633" t="str">
            <v>GEP_DIVERSITY_SMALL_BUSINESS_INDICATOR</v>
          </cell>
          <cell r="D633" t="str">
            <v>bit</v>
          </cell>
          <cell r="E633"/>
          <cell r="F633"/>
          <cell r="G633"/>
          <cell r="H633" t="str">
            <v>GEP Diversity Small Business Indicator</v>
          </cell>
          <cell r="I633" t="str">
            <v>GEP - Diversity</v>
          </cell>
          <cell r="J633" t="str">
            <v>nvarchar (255)</v>
          </cell>
          <cell r="K633"/>
        </row>
        <row r="634">
          <cell r="C634" t="str">
            <v>GEP_DIVERSITY_SMALL_DISADVANTAGED_BUSINESS_INDICATOR</v>
          </cell>
          <cell r="D634" t="str">
            <v>bit</v>
          </cell>
          <cell r="E634"/>
          <cell r="F634"/>
          <cell r="G634"/>
          <cell r="H634" t="str">
            <v>GEP Diversity Small Disadvantaged Business Indicator</v>
          </cell>
          <cell r="I634" t="str">
            <v>GEP - Diversity</v>
          </cell>
          <cell r="J634" t="str">
            <v>nvarchar (255)</v>
          </cell>
          <cell r="K634"/>
        </row>
        <row r="635">
          <cell r="C635" t="str">
            <v>GEP_DIVERSITY_SUBCONTINENT_ASIAN_AMERICAN_OWNED_INDICATOR</v>
          </cell>
          <cell r="D635" t="str">
            <v>bit</v>
          </cell>
          <cell r="E635"/>
          <cell r="F635"/>
          <cell r="G635"/>
          <cell r="H635" t="str">
            <v>GEP Diversity Subcontinent Asian American Owned Indicator</v>
          </cell>
          <cell r="I635" t="str">
            <v>GEP - Diversity</v>
          </cell>
          <cell r="J635" t="str">
            <v>nvarchar (255)</v>
          </cell>
          <cell r="K635"/>
        </row>
        <row r="636">
          <cell r="C636" t="str">
            <v>GEP_DIVERSITY_VETERAN_BUSINESS_ENTERPRISE_INDICATOR</v>
          </cell>
          <cell r="D636" t="str">
            <v>bit</v>
          </cell>
          <cell r="E636"/>
          <cell r="F636"/>
          <cell r="G636"/>
          <cell r="H636" t="str">
            <v>GEP Diversity Veteran Business Enterprise Indicator</v>
          </cell>
          <cell r="I636" t="str">
            <v>GEP - Diversity</v>
          </cell>
          <cell r="J636" t="str">
            <v>nvarchar (255)</v>
          </cell>
          <cell r="K636"/>
        </row>
        <row r="637">
          <cell r="C637" t="str">
            <v>GEP_DIVERSITY_VETERAN_OWNED_INDICATOR</v>
          </cell>
          <cell r="D637" t="str">
            <v>bit</v>
          </cell>
          <cell r="E637"/>
          <cell r="F637"/>
          <cell r="G637"/>
          <cell r="H637" t="str">
            <v>GEP Diversity Veteran Owned Indicator</v>
          </cell>
          <cell r="I637" t="str">
            <v>GEP - Diversity</v>
          </cell>
          <cell r="J637" t="str">
            <v>nvarchar (255)</v>
          </cell>
          <cell r="K637"/>
        </row>
        <row r="638">
          <cell r="C638" t="str">
            <v>GEP_DIVERSITY_VIETNAM_VETERAN_OWNED_INDICATOR</v>
          </cell>
          <cell r="D638" t="str">
            <v>bit</v>
          </cell>
          <cell r="E638"/>
          <cell r="F638"/>
          <cell r="G638"/>
          <cell r="H638" t="str">
            <v>GEP Diversity Vietnam Veteran Owned Indicator</v>
          </cell>
          <cell r="I638" t="str">
            <v>GEP - Diversity</v>
          </cell>
          <cell r="J638" t="str">
            <v>nvarchar (255)</v>
          </cell>
          <cell r="K638"/>
        </row>
        <row r="639">
          <cell r="C639" t="str">
            <v>GEP_DIVERSITY_WOMAN_OWNED_BUSINESS_ENTERPRISE_INDICATOR</v>
          </cell>
          <cell r="D639" t="str">
            <v>bit</v>
          </cell>
          <cell r="E639"/>
          <cell r="F639"/>
          <cell r="G639"/>
          <cell r="H639" t="str">
            <v>GEP Diversity Woman Owned Business Enterprise Indicator</v>
          </cell>
          <cell r="I639" t="str">
            <v>GEP - Diversity</v>
          </cell>
          <cell r="J639" t="str">
            <v>nvarchar (255)</v>
          </cell>
          <cell r="K639"/>
        </row>
        <row r="640">
          <cell r="C640" t="str">
            <v>GEP_DIVERSITY_WOMAN_OWNED_INDICATOR</v>
          </cell>
          <cell r="D640" t="str">
            <v>bit</v>
          </cell>
          <cell r="E640"/>
          <cell r="F640"/>
          <cell r="G640"/>
          <cell r="H640" t="str">
            <v>GEP Diversity Woman Owned Indicator</v>
          </cell>
          <cell r="I640" t="str">
            <v>GEP - Diversity</v>
          </cell>
          <cell r="J640" t="str">
            <v>nvarchar (255)</v>
          </cell>
          <cell r="K640"/>
        </row>
        <row r="641">
          <cell r="C641" t="str">
            <v>GEP_OTHER_DIVERSITY</v>
          </cell>
          <cell r="D641" t="str">
            <v>nvarchar</v>
          </cell>
          <cell r="E641">
            <v>255</v>
          </cell>
          <cell r="F641"/>
          <cell r="G641"/>
          <cell r="H641" t="str">
            <v>Gep Diversity Other</v>
          </cell>
          <cell r="I641" t="str">
            <v>GEP - Diversity</v>
          </cell>
          <cell r="J641" t="str">
            <v>nvarchar (255)</v>
          </cell>
          <cell r="K641"/>
        </row>
        <row r="642">
          <cell r="C642" t="str">
            <v>GEP_PREFERRED_SUPPLIER_STATUS</v>
          </cell>
          <cell r="D642" t="str">
            <v>nvarchar</v>
          </cell>
          <cell r="E642">
            <v>255</v>
          </cell>
          <cell r="F642"/>
          <cell r="G642"/>
          <cell r="H642" t="str">
            <v>GEP Preferred Supplier</v>
          </cell>
          <cell r="I642" t="str">
            <v>GEP - Miscellaneous</v>
          </cell>
          <cell r="J642" t="str">
            <v>nvarchar (255)</v>
          </cell>
          <cell r="K642"/>
        </row>
        <row r="643">
          <cell r="C643" t="str">
            <v>GEP_MANAGED_CATEGORY_FLAG</v>
          </cell>
          <cell r="D643" t="str">
            <v>nvarchar</v>
          </cell>
          <cell r="E643">
            <v>100</v>
          </cell>
          <cell r="F643"/>
          <cell r="G643"/>
          <cell r="H643" t="str">
            <v>GEP Managed Category</v>
          </cell>
          <cell r="I643" t="str">
            <v>GEP - Miscellaneous</v>
          </cell>
          <cell r="J643" t="str">
            <v>nvarchar (255)</v>
          </cell>
          <cell r="K643"/>
        </row>
        <row r="644">
          <cell r="C644" t="str">
            <v>GEP_SOURCING_SCOPE_FLAG</v>
          </cell>
          <cell r="D644" t="str">
            <v>nvarchar</v>
          </cell>
          <cell r="E644">
            <v>100</v>
          </cell>
          <cell r="F644"/>
          <cell r="G644"/>
          <cell r="H644" t="str">
            <v>GEP Sourcing Scope</v>
          </cell>
          <cell r="I644" t="str">
            <v>GEP - Miscellaneous</v>
          </cell>
          <cell r="J644" t="str">
            <v>nvarchar (255)</v>
          </cell>
          <cell r="K644"/>
        </row>
        <row r="645">
          <cell r="C645" t="str">
            <v>GEP_SOLE_SOURCING_FLAG</v>
          </cell>
          <cell r="D645" t="str">
            <v>nvarchar</v>
          </cell>
          <cell r="E645">
            <v>100</v>
          </cell>
          <cell r="F645"/>
          <cell r="G645"/>
          <cell r="H645" t="str">
            <v>GEP Sole Sourcing</v>
          </cell>
          <cell r="I645" t="str">
            <v>GEP - Miscellaneous</v>
          </cell>
          <cell r="J645" t="str">
            <v>nvarchar (255)</v>
          </cell>
          <cell r="K645"/>
        </row>
        <row r="646">
          <cell r="C646" t="str">
            <v>GEP_BUYING_CHANNEL</v>
          </cell>
          <cell r="D646" t="str">
            <v>nvarchar</v>
          </cell>
          <cell r="E646">
            <v>100</v>
          </cell>
          <cell r="F646"/>
          <cell r="G646"/>
          <cell r="H646" t="str">
            <v>GEP Buying Channel</v>
          </cell>
          <cell r="I646" t="str">
            <v>GEP - Miscellaneous</v>
          </cell>
          <cell r="J646" t="str">
            <v>nvarchar (255)</v>
          </cell>
          <cell r="K646" t="str">
            <v>S</v>
          </cell>
        </row>
        <row r="647">
          <cell r="C647" t="str">
            <v>GEP_PAYMENT_CHANNEL</v>
          </cell>
          <cell r="D647" t="str">
            <v>nvarchar</v>
          </cell>
          <cell r="E647">
            <v>100</v>
          </cell>
          <cell r="F647"/>
          <cell r="G647"/>
          <cell r="H647" t="str">
            <v>GEP Payment Channel</v>
          </cell>
          <cell r="I647" t="str">
            <v>GEP - Miscellaneous</v>
          </cell>
          <cell r="J647" t="str">
            <v>nvarchar (255)</v>
          </cell>
          <cell r="K647"/>
        </row>
        <row r="648">
          <cell r="C648" t="str">
            <v>GEP_SOURCING_REGION</v>
          </cell>
          <cell r="D648" t="str">
            <v>nvarchar</v>
          </cell>
          <cell r="E648">
            <v>100</v>
          </cell>
          <cell r="F648"/>
          <cell r="G648"/>
          <cell r="H648" t="str">
            <v>GEP Sourcing Region</v>
          </cell>
          <cell r="I648" t="str">
            <v>GEP - Miscellaneous</v>
          </cell>
          <cell r="J648" t="str">
            <v>nvarchar (255)</v>
          </cell>
          <cell r="K648"/>
        </row>
        <row r="649">
          <cell r="C649" t="str">
            <v>GEP_PO_NON_PO_FLAG</v>
          </cell>
          <cell r="D649" t="str">
            <v>nvarchar</v>
          </cell>
          <cell r="E649">
            <v>100</v>
          </cell>
          <cell r="F649"/>
          <cell r="G649"/>
          <cell r="H649" t="str">
            <v>GEP PO Flag</v>
          </cell>
          <cell r="I649" t="str">
            <v>GEP - Miscellaneous</v>
          </cell>
          <cell r="J649" t="str">
            <v>nvarchar (255)</v>
          </cell>
          <cell r="K649" t="str">
            <v>S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al Fernandes" refreshedDate="44385.567536805553" createdVersion="7" refreshedVersion="7" minRefreshableVersion="3" recordCount="736" xr:uid="{70C47E61-C12B-49DD-BCD7-76509081910B}">
  <cacheSource type="worksheet">
    <worksheetSource ref="B1:K485" sheet="SSDL Schema"/>
  </cacheSource>
  <cacheFields count="6">
    <cacheField name="Field_Name" numFmtId="0">
      <sharedItems/>
    </cacheField>
    <cacheField name="Data Type" numFmtId="0">
      <sharedItems/>
    </cacheField>
    <cacheField name="Length" numFmtId="0">
      <sharedItems containsString="0" containsBlank="1" containsNumber="1" containsInteger="1" minValue="20" maxValue="2000"/>
    </cacheField>
    <cacheField name="PK / FK" numFmtId="0">
      <sharedItems containsBlank="1"/>
    </cacheField>
    <cacheField name="Self Service Display Name" numFmtId="0">
      <sharedItems containsBlank="1"/>
    </cacheField>
    <cacheField name="Self Service Field Category" numFmtId="0">
      <sharedItems count="33">
        <s v="GEP - Admin - ID"/>
        <s v="ERP - Invoice - Document"/>
        <s v="ERP - Invoice - Period"/>
        <s v="ERP - Invoice - Amount"/>
        <s v="ERP - PO"/>
        <s v="ERP - Miscellaneous"/>
        <s v="GEP - Amount"/>
        <s v="GEP - Period"/>
        <s v="GEP - Admin - Maintenance"/>
        <s v="GEP - Payment Term"/>
        <s v="GEP - Miscellaneous"/>
        <s v="GEP - Admin - Data Lake"/>
        <s v="ERP - Invoice - BU"/>
        <s v="GEP - BU"/>
        <s v="GEP - BU Geography"/>
        <s v="ERP - Invoice - Supplier"/>
        <s v="GEP - Supplier"/>
        <s v="ERP - Invoice - Payment Term"/>
        <s v="ERP - Invoice - GL"/>
        <s v="ERP - Invoice - Cost Center"/>
        <s v="ERP - Contract"/>
        <s v="ERP - Existing Enrichment"/>
        <s v="GEP - Category"/>
        <s v="ERP - Invoice"/>
        <s v="ERP - Item Master"/>
        <s v="ERP - Invoice - Source System"/>
        <s v="GEP - Source System"/>
        <s v="GEP - Diversity"/>
        <s v="ERP - Corp Card"/>
        <s v="ERP - Custom Fields"/>
        <s v="ERP - Requisition"/>
        <s v="ERP - Goods Receipt"/>
        <s v="GEP - Syst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s v="GEP_DATAID"/>
    <s v="bigint"/>
    <m/>
    <s v="PK"/>
    <s v="GEP DATA ID"/>
    <x v="0"/>
  </r>
  <r>
    <s v="UNIQUEID"/>
    <s v="nvarchar"/>
    <n v="1000"/>
    <m/>
    <s v="Unique ID"/>
    <x v="0"/>
  </r>
  <r>
    <s v="INVOICE_DOCUMENT_TYPE"/>
    <s v="nvarchar"/>
    <n v="255"/>
    <m/>
    <s v="Invoice Document Type"/>
    <x v="1"/>
  </r>
  <r>
    <s v="INVOICE_POSTING_KEY"/>
    <s v="nvarchar"/>
    <n v="255"/>
    <m/>
    <s v="Invoice Posting Key"/>
    <x v="1"/>
  </r>
  <r>
    <s v="INVOICE_DOCUMENT_NUMBER"/>
    <s v="nvarchar"/>
    <n v="255"/>
    <m/>
    <s v="Invoice Document Number"/>
    <x v="1"/>
  </r>
  <r>
    <s v="INVOICE_NUMBER"/>
    <s v="nvarchar"/>
    <n v="255"/>
    <m/>
    <s v="Invoice Number"/>
    <x v="1"/>
  </r>
  <r>
    <s v="INVOICE_LINE_NUMBER"/>
    <s v="nvarchar"/>
    <n v="255"/>
    <m/>
    <s v="Invoice Line Number"/>
    <x v="1"/>
  </r>
  <r>
    <s v="INVOICE_DISTRIBUTION_LINE_NUMBER"/>
    <s v="nvarchar"/>
    <n v="255"/>
    <m/>
    <s v="Invoice Line Distribution number"/>
    <x v="1"/>
  </r>
  <r>
    <s v="INVOICE_NUMBER_2"/>
    <s v="nvarchar"/>
    <n v="255"/>
    <m/>
    <s v="Invoice Number 2"/>
    <x v="1"/>
  </r>
  <r>
    <s v="INVOICE_NUMBER_3"/>
    <s v="nvarchar"/>
    <n v="255"/>
    <m/>
    <s v="Invoice Number 3"/>
    <x v="1"/>
  </r>
  <r>
    <s v="INVOICE_VOUCHER_NUMBER"/>
    <s v="nvarchar"/>
    <n v="255"/>
    <m/>
    <s v="Invoice Voucher Number"/>
    <x v="1"/>
  </r>
  <r>
    <s v="INVOICE_VOUCHER_LINE_NUMBER"/>
    <s v="nvarchar"/>
    <n v="255"/>
    <m/>
    <s v="Invoice Voucher Line Number"/>
    <x v="1"/>
  </r>
  <r>
    <s v="INVOICE_JOURNAL_NUMBER"/>
    <s v="nvarchar"/>
    <n v="255"/>
    <m/>
    <s v="Invoice Journal Number"/>
    <x v="1"/>
  </r>
  <r>
    <s v="INVOICE_LINE_TYPE"/>
    <s v="nvarchar"/>
    <n v="255"/>
    <m/>
    <s v="Invoice Line Type"/>
    <x v="1"/>
  </r>
  <r>
    <s v="INVOICE_PAYMENT_METHOD"/>
    <s v="nvarchar"/>
    <n v="255"/>
    <m/>
    <s v="Invoice Payment Method"/>
    <x v="1"/>
  </r>
  <r>
    <s v="INVOICE_CREATION_DATE"/>
    <s v="date"/>
    <m/>
    <m/>
    <s v="Invoice Creation Date"/>
    <x v="2"/>
  </r>
  <r>
    <s v="INVOICE_RECEIPT_DATE"/>
    <s v="date"/>
    <m/>
    <m/>
    <s v="Invoice Receipt Date"/>
    <x v="2"/>
  </r>
  <r>
    <s v="INVOICE_PERIOD_ID"/>
    <s v="nvarchar"/>
    <n v="255"/>
    <m/>
    <s v="Invoice Period ID"/>
    <x v="2"/>
  </r>
  <r>
    <s v="INVOICE_POSTING_DATE"/>
    <s v="date"/>
    <m/>
    <m/>
    <s v="Invoice Posted Date"/>
    <x v="2"/>
  </r>
  <r>
    <s v="INVOICE_ACCOUNTING_DATE"/>
    <s v="date"/>
    <m/>
    <m/>
    <s v="Invoice Accounting Date"/>
    <x v="2"/>
  </r>
  <r>
    <s v="INVOICE_PAID_DATE"/>
    <s v="date"/>
    <m/>
    <m/>
    <s v="Invoice Paid Date"/>
    <x v="2"/>
  </r>
  <r>
    <s v="INVOICE_LINE_AMOUNT_NORMALIZED"/>
    <s v="float"/>
    <m/>
    <m/>
    <s v="Invoice Line Amount Normalized"/>
    <x v="3"/>
  </r>
  <r>
    <s v="PO_UNIT_PRICE_LOCAL"/>
    <s v="float"/>
    <m/>
    <m/>
    <s v="PO Unit Price Local"/>
    <x v="4"/>
  </r>
  <r>
    <s v="INVOICE_LINE_AMOUNT_CURRENCY"/>
    <s v="nvarchar"/>
    <n v="255"/>
    <m/>
    <s v="Invoice Line Amount Currency"/>
    <x v="3"/>
  </r>
  <r>
    <s v="INVOICE_DEBIT_CREDIT_INDICATOR"/>
    <s v="nvarchar"/>
    <n v="255"/>
    <m/>
    <s v="Invoice Debit Credit Indicator"/>
    <x v="3"/>
  </r>
  <r>
    <s v="INVOICE_UNIT_PRICE_NORMALIZED"/>
    <s v="float"/>
    <m/>
    <m/>
    <s v="Invoice Unit Price Normalized"/>
    <x v="3"/>
  </r>
  <r>
    <s v="INVOICE_LINE_AMOUNT_LOCAL"/>
    <s v="float"/>
    <m/>
    <m/>
    <s v="Invoice Line Amount Local"/>
    <x v="3"/>
  </r>
  <r>
    <s v="INVOICE_UNIT_PRICE_CURRENCY"/>
    <s v="nvarchar"/>
    <n v="255"/>
    <m/>
    <s v="Invoice Unit Price Currency"/>
    <x v="3"/>
  </r>
  <r>
    <s v="INVOICE_QUANTITY"/>
    <s v="float"/>
    <m/>
    <m/>
    <s v="Invoice Quantity"/>
    <x v="3"/>
  </r>
  <r>
    <s v="INVOICE_UOM"/>
    <s v="nvarchar"/>
    <n v="255"/>
    <m/>
    <s v="Invoice UOM"/>
    <x v="3"/>
  </r>
  <r>
    <s v="INVOICE_LINE_DESCRIPTION"/>
    <s v="nvarchar"/>
    <n v="255"/>
    <m/>
    <s v="Invoice Description"/>
    <x v="1"/>
  </r>
  <r>
    <s v="INVOICE_LINE_DESCRIPTION_2"/>
    <s v="nvarchar"/>
    <n v="255"/>
    <m/>
    <s v="Invoice Description 2"/>
    <x v="1"/>
  </r>
  <r>
    <s v="INVOICE_CREATED_BY"/>
    <s v="nvarchar"/>
    <n v="255"/>
    <m/>
    <s v="Invoice Created By"/>
    <x v="1"/>
  </r>
  <r>
    <s v="INVOICE_APPROVED_BY"/>
    <s v="nvarchar"/>
    <n v="255"/>
    <m/>
    <s v="Invoice Approved By"/>
    <x v="1"/>
  </r>
  <r>
    <s v="INVOICE_LANGUAGE_KEY"/>
    <s v="nvarchar"/>
    <n v="255"/>
    <m/>
    <s v="Invoice Language"/>
    <x v="1"/>
  </r>
  <r>
    <s v="INVOICE_STATUS"/>
    <s v="nvarchar"/>
    <n v="255"/>
    <m/>
    <s v="Invoice Status"/>
    <x v="1"/>
  </r>
  <r>
    <s v="INVOICE_TYPE"/>
    <s v="nvarchar"/>
    <n v="255"/>
    <m/>
    <s v="Invoice Type"/>
    <x v="1"/>
  </r>
  <r>
    <s v="SHIPPING_CODE"/>
    <s v="nvarchar"/>
    <n v="255"/>
    <m/>
    <s v="Shipping Code"/>
    <x v="5"/>
  </r>
  <r>
    <s v="SHIPPING_MODE_TYPE"/>
    <s v="nvarchar"/>
    <n v="255"/>
    <m/>
    <s v="Shipping Mode Type"/>
    <x v="5"/>
  </r>
  <r>
    <s v="SHIPPING_TYPE"/>
    <s v="nvarchar"/>
    <n v="255"/>
    <m/>
    <s v="Shipping Type"/>
    <x v="5"/>
  </r>
  <r>
    <s v="INVOICE_DIRECT_INDIRECT_INDICATOR"/>
    <s v="nvarchar"/>
    <n v="255"/>
    <m/>
    <s v="Direct Indirect Indicator"/>
    <x v="5"/>
  </r>
  <r>
    <s v="CAPEX_OPEX_INDICATOR"/>
    <s v="nvarchar"/>
    <n v="255"/>
    <m/>
    <s v="Capex Opex Indicator"/>
    <x v="5"/>
  </r>
  <r>
    <s v="DOMESTIC_INTERNALTIONAL_INDICATOR"/>
    <s v="nvarchar"/>
    <n v="255"/>
    <m/>
    <s v="Domestic International Indicator"/>
    <x v="5"/>
  </r>
  <r>
    <s v="GEP_NORM_INVOICE_UNIT_PRICE_USD"/>
    <s v="float"/>
    <m/>
    <m/>
    <s v="GEP Normalized Invoice Unit Price (USD)"/>
    <x v="6"/>
  </r>
  <r>
    <s v="GEP_NORM_INVOICE_UNIT_PRICE_EUR"/>
    <s v="float"/>
    <m/>
    <m/>
    <s v="GEP Normalized Invoice Unit Price (EUR)"/>
    <x v="6"/>
  </r>
  <r>
    <s v="GEP_NORM_INVOICE_QUANTITY"/>
    <s v="float"/>
    <m/>
    <m/>
    <s v="GEP Normalized Invoice Quanity"/>
    <x v="6"/>
  </r>
  <r>
    <s v="GEP_NORM_INVOICE_UOM"/>
    <s v="nvarchar"/>
    <n v="255"/>
    <m/>
    <s v="GEP Normalized Invoice UOM"/>
    <x v="6"/>
  </r>
  <r>
    <s v="EXCH_MONTH"/>
    <s v="nvarchar"/>
    <n v="255"/>
    <m/>
    <s v="GEP Currecy Exchange Month"/>
    <x v="6"/>
  </r>
  <r>
    <s v="EXCH_YEAR"/>
    <s v="nvarchar"/>
    <n v="255"/>
    <m/>
    <s v="GEP Currecy Exchange Year"/>
    <x v="6"/>
  </r>
  <r>
    <s v="EXCH_RATE"/>
    <s v="float"/>
    <m/>
    <m/>
    <s v="GEP Currecy Exchange Rate"/>
    <x v="6"/>
  </r>
  <r>
    <s v="GEP_NORM_SPEND_USD"/>
    <s v="float"/>
    <m/>
    <m/>
    <s v="GEP Normalized Spend (USD)"/>
    <x v="6"/>
  </r>
  <r>
    <s v="GEP_NORM_SPEND_USD_WITHOUT_TAX"/>
    <s v="float"/>
    <m/>
    <m/>
    <s v="GEP Normalized Spend (USD) Without Tax"/>
    <x v="6"/>
  </r>
  <r>
    <s v="GEP_NORM_SPEND_EUR"/>
    <s v="float"/>
    <m/>
    <m/>
    <s v="GEP Normalized Spend (EUR)"/>
    <x v="6"/>
  </r>
  <r>
    <s v="GEP_NORM_SPEND_EUR_WITHOUT_TAX"/>
    <s v="float"/>
    <m/>
    <m/>
    <s v="GEP Normalized Spend (EUR) Without Tax"/>
    <x v="6"/>
  </r>
  <r>
    <s v="GEP_NORM_SPEND_GBP"/>
    <s v="float"/>
    <m/>
    <m/>
    <s v="GEP Normalized Spend (GBP)"/>
    <x v="6"/>
  </r>
  <r>
    <s v="GEP_NORM_SPEND_AUD"/>
    <s v="float"/>
    <m/>
    <m/>
    <s v="GEP Normalized Spend (AUD)"/>
    <x v="6"/>
  </r>
  <r>
    <s v="GEP_NORM_SPEND_CAD"/>
    <s v="float"/>
    <m/>
    <m/>
    <s v="GEP Normalized Spend (CAD)"/>
    <x v="6"/>
  </r>
  <r>
    <s v="GEP_NORM_SPEND_CNY"/>
    <s v="float"/>
    <m/>
    <m/>
    <s v="GEP Normalized Spend (CNY)"/>
    <x v="6"/>
  </r>
  <r>
    <s v="GEP_NORM_SPEND_JPY"/>
    <s v="float"/>
    <m/>
    <m/>
    <s v="GEP Normalized Spend (JPY)"/>
    <x v="6"/>
  </r>
  <r>
    <s v="GEP_NORM_SPEND_CHF"/>
    <s v="float"/>
    <m/>
    <m/>
    <s v="GEP Normalized Spend (CHF)"/>
    <x v="6"/>
  </r>
  <r>
    <s v="GEP_NORM_SPEND_MXN"/>
    <s v="float"/>
    <m/>
    <m/>
    <s v="GEP Normalized Spend (MXN)"/>
    <x v="6"/>
  </r>
  <r>
    <s v="GEP_NORM_SPEND_NOK"/>
    <s v="float"/>
    <m/>
    <m/>
    <s v="GEP Normalized Spend (NOK)"/>
    <x v="6"/>
  </r>
  <r>
    <s v="GEP_NORMALIZED_PO_UNIT_PRICE_USD"/>
    <s v="float"/>
    <m/>
    <m/>
    <s v="GEP Normalized PO Unit Price (USD)"/>
    <x v="6"/>
  </r>
  <r>
    <s v="GEP_NORMALIZED_PO_UNIT_PRICE_EUR"/>
    <s v="float"/>
    <m/>
    <m/>
    <s v="GEP Normalized PO Unit Price (EUR)"/>
    <x v="6"/>
  </r>
  <r>
    <s v="GEP_NORM_DATE"/>
    <s v="date"/>
    <m/>
    <m/>
    <s v="GEP Normalized Date"/>
    <x v="7"/>
  </r>
  <r>
    <s v="CREATED_DATE"/>
    <s v="datetime"/>
    <m/>
    <m/>
    <s v="Record Entry Date"/>
    <x v="0"/>
  </r>
  <r>
    <s v="MODIFIED_DATE"/>
    <s v="datetime"/>
    <m/>
    <m/>
    <s v="Record Modifed Date"/>
    <x v="0"/>
  </r>
  <r>
    <s v="GEP_SUPP_CLUSTER"/>
    <s v="int"/>
    <m/>
    <m/>
    <s v="GEP Vendor Normalization Cluster ID"/>
    <x v="8"/>
  </r>
  <r>
    <s v="GEP_CLN_CLUSTER"/>
    <s v="int"/>
    <m/>
    <m/>
    <s v="GEP Classification Cluster ID"/>
    <x v="8"/>
  </r>
  <r>
    <s v="GEP_BU_CLUSTER"/>
    <s v="int"/>
    <m/>
    <m/>
    <s v="GEP BU Cluster ID"/>
    <x v="8"/>
  </r>
  <r>
    <s v="GEP_EXCLUDE"/>
    <s v="boolean"/>
    <m/>
    <m/>
    <s v="GEP Exclude"/>
    <x v="8"/>
  </r>
  <r>
    <s v="GEP_EXCLUSION_COMMENTS"/>
    <s v="nvarchar"/>
    <n v="500"/>
    <m/>
    <s v="GEP Exclusion Comments"/>
    <x v="8"/>
  </r>
  <r>
    <s v="GEP_EXCLUSION_CRITERIA"/>
    <s v="nvarchar"/>
    <n v="255"/>
    <m/>
    <s v="GEP Exclusion Criteria"/>
    <x v="8"/>
  </r>
  <r>
    <s v="GEP_TRANSLATED_SUPP_NAME"/>
    <s v="nvarchar"/>
    <n v="255"/>
    <m/>
    <s v="GEP Translated Supplier Name"/>
    <x v="8"/>
  </r>
  <r>
    <s v="GEP_TRANSLATED_INVOICE_LINE_DESCRIPTION"/>
    <s v="nvarchar"/>
    <n v="255"/>
    <m/>
    <s v="GEP Translated Invoice Description"/>
    <x v="8"/>
  </r>
  <r>
    <s v="GEP_TRANSLATED_PO_DESCRIPTION"/>
    <s v="nvarchar"/>
    <n v="255"/>
    <m/>
    <s v="GEP Translated PO Description"/>
    <x v="8"/>
  </r>
  <r>
    <s v="GEP_TRANSLATED_MATERIAL_DESCRIPTION"/>
    <s v="nvarchar"/>
    <n v="255"/>
    <m/>
    <s v="GEP Translated Material Description"/>
    <x v="8"/>
  </r>
  <r>
    <s v="GEP_TRANSLATED_DESCRIPTION_2"/>
    <s v="nvarchar"/>
    <n v="255"/>
    <m/>
    <s v="GEP Translated Description 2"/>
    <x v="8"/>
  </r>
  <r>
    <s v="GEP_ACTUAL_PAYMENT_TERM_DAYS"/>
    <s v="float"/>
    <m/>
    <m/>
    <s v="GEP Actual Payment Term Days"/>
    <x v="9"/>
  </r>
  <r>
    <s v="GEP_PO_AVG_UNIT_PRICE"/>
    <s v="float"/>
    <m/>
    <m/>
    <s v="GEP PO Average Unit Price"/>
    <x v="10"/>
  </r>
  <r>
    <s v="GEP_ONE_TIME_SUPP_FLAG"/>
    <s v="nvarchar"/>
    <n v="255"/>
    <m/>
    <s v="GEP One Time Vendor Flag"/>
    <x v="10"/>
  </r>
  <r>
    <s v="GEP_ONE_ITEM_MULTI_SUPP_FLAG"/>
    <s v="nvarchar"/>
    <n v="255"/>
    <m/>
    <s v="GEP One Item Multiple Supplier Flag"/>
    <x v="10"/>
  </r>
  <r>
    <s v="GEP_ONE_SUPP_MULTI_BU_FLAG"/>
    <s v="nvarchar"/>
    <n v="255"/>
    <m/>
    <s v="GEP One Supplier Multiple BU Flag"/>
    <x v="10"/>
  </r>
  <r>
    <s v="GEP_ONE_SUPP_MULTI_PAYTERM_FLAG"/>
    <s v="nvarchar"/>
    <n v="255"/>
    <m/>
    <s v="GEP One Supplier Multiple Payment Term Flag"/>
    <x v="10"/>
  </r>
  <r>
    <s v="GEP_SUPP_SPEND_TOP_BUCKET"/>
    <s v="nvarchar"/>
    <n v="255"/>
    <m/>
    <s v="GEP Supplier Spend Top Bucket"/>
    <x v="10"/>
  </r>
  <r>
    <s v="GEP_SUPP_SPEND_BUCKET"/>
    <s v="nvarchar"/>
    <n v="255"/>
    <m/>
    <s v="GEP Supplier Spend Bucket"/>
    <x v="10"/>
  </r>
  <r>
    <s v="GEP_INV_SPEND_BUCKET"/>
    <s v="nvarchar"/>
    <n v="255"/>
    <m/>
    <s v="GEP Invoice Spend Bucket"/>
    <x v="10"/>
  </r>
  <r>
    <s v="GEP_PO_SPEND_BUCKET"/>
    <s v="nvarchar"/>
    <n v="255"/>
    <m/>
    <s v="GEP PO Spend Bucket"/>
    <x v="10"/>
  </r>
  <r>
    <s v="GEP_PAYTERM_BUCKET"/>
    <s v="nvarchar"/>
    <n v="255"/>
    <m/>
    <s v="GEP Invoice Payment Term Days Bucket"/>
    <x v="9"/>
  </r>
  <r>
    <s v="GEP_TRANS_BUCKET"/>
    <s v="nvarchar"/>
    <n v="255"/>
    <m/>
    <s v="GEP Transaction Spend Bucket"/>
    <x v="10"/>
  </r>
  <r>
    <s v="GEP_PRIORITY"/>
    <s v="nvarchar"/>
    <n v="255"/>
    <m/>
    <s v="GEP CF Priority Bucket"/>
    <x v="8"/>
  </r>
  <r>
    <s v="GEP_QA_FLAG_VNE"/>
    <s v="nvarchar"/>
    <n v="255"/>
    <m/>
    <s v="GEP VNE QA Flag"/>
    <x v="8"/>
  </r>
  <r>
    <s v="GEP_QA_FLAG_CF"/>
    <s v="nvarchar"/>
    <n v="255"/>
    <m/>
    <s v="GEP CF QA Flag"/>
    <x v="8"/>
  </r>
  <r>
    <s v="GEP_QA_FLAG_OTH"/>
    <s v="nvarchar"/>
    <n v="255"/>
    <m/>
    <s v="GEP QA Flag Other"/>
    <x v="8"/>
  </r>
  <r>
    <s v="GEP_SLA_FLAG_VNE"/>
    <s v="nvarchar"/>
    <n v="255"/>
    <m/>
    <s v="GEP VNE SLA Flag"/>
    <x v="8"/>
  </r>
  <r>
    <s v="GEP_SLA_FLAG_CF"/>
    <s v="nvarchar"/>
    <n v="255"/>
    <m/>
    <s v="s"/>
    <x v="8"/>
  </r>
  <r>
    <s v="GEP_AI_SOURCE_CF"/>
    <s v="nvarchar"/>
    <n v="255"/>
    <m/>
    <s v="GEP Classification Source"/>
    <x v="8"/>
  </r>
  <r>
    <s v="GEP_AI_ALGO_VNE"/>
    <s v="nvarchar"/>
    <n v="255"/>
    <m/>
    <s v="GEP VNE AI Algorithm"/>
    <x v="8"/>
  </r>
  <r>
    <s v="GEP_AI_ALGO_CF"/>
    <s v="nvarchar"/>
    <n v="255"/>
    <m/>
    <s v="GEP CF AI Algorithm"/>
    <x v="8"/>
  </r>
  <r>
    <s v="GEP_FEEDBACK_FLAG"/>
    <s v="nvarchar"/>
    <n v="255"/>
    <m/>
    <s v="GEP CF Feedback Flag"/>
    <x v="8"/>
  </r>
  <r>
    <s v="GEP_VNE_FEEDBACK_FLAG"/>
    <s v="nvarchar"/>
    <n v="255"/>
    <m/>
    <s v="GEP VNE Feedback Flag"/>
    <x v="8"/>
  </r>
  <r>
    <s v="GEP_VNE_SOURCE"/>
    <s v="nvarchar"/>
    <n v="255"/>
    <m/>
    <s v="GEP Supplier Normalization Method L1"/>
    <x v="8"/>
  </r>
  <r>
    <s v="GEP_VNE_SOURCE_2"/>
    <s v="nvarchar"/>
    <n v="255"/>
    <m/>
    <s v="GEP Supplier Normalization Method L2"/>
    <x v="8"/>
  </r>
  <r>
    <s v="GEP_VNE_HISTORICAL_FLAG"/>
    <s v="nvarchar"/>
    <n v="255"/>
    <m/>
    <s v="GEP Supplier Normalization Historical Flag"/>
    <x v="8"/>
  </r>
  <r>
    <s v="GEP_UP_STATUS_FLAG"/>
    <s v="nvarchar"/>
    <n v="255"/>
    <m/>
    <s v="GEP Parent Linkage Status Flag"/>
    <x v="8"/>
  </r>
  <r>
    <s v="GEP_UP_SOURCE"/>
    <s v="nvarchar"/>
    <n v="255"/>
    <m/>
    <s v="GEP Parent Linkage Method L1"/>
    <x v="8"/>
  </r>
  <r>
    <s v="GEP_UP_SOURCE_2"/>
    <s v="nvarchar"/>
    <n v="255"/>
    <m/>
    <s v="GEP Parent Linkage Method L2"/>
    <x v="8"/>
  </r>
  <r>
    <s v="GEP_UP_HISTORICAL_FLAG"/>
    <s v="nvarchar"/>
    <n v="255"/>
    <m/>
    <s v="GEP Parent Linkage Historical Flag"/>
    <x v="8"/>
  </r>
  <r>
    <s v="GEP_CF_SOURCE"/>
    <s v="nvarchar"/>
    <n v="255"/>
    <m/>
    <s v="GEP Classification Method L1"/>
    <x v="8"/>
  </r>
  <r>
    <s v="GEP_CF_SOURCE_2"/>
    <s v="nvarchar"/>
    <n v="255"/>
    <m/>
    <s v="GEP Classification Method L2"/>
    <x v="8"/>
  </r>
  <r>
    <s v="GEP_CF_HISTORICAL_FLAG"/>
    <s v="nvarchar"/>
    <n v="255"/>
    <m/>
    <s v="GEP Classification Historical Flag"/>
    <x v="8"/>
  </r>
  <r>
    <s v="GEP_JOB_ID"/>
    <s v="bigint"/>
    <m/>
    <m/>
    <s v="GEP Job ID"/>
    <x v="8"/>
  </r>
  <r>
    <s v="GEP_JOB_NAME"/>
    <s v="nvarchar"/>
    <n v="255"/>
    <m/>
    <s v="GEP Job Name"/>
    <x v="8"/>
  </r>
  <r>
    <s v="GEP_COMMENTS"/>
    <s v="nvarchar"/>
    <n v="255"/>
    <m/>
    <s v="GEP Comments"/>
    <x v="10"/>
  </r>
  <r>
    <s v="GEP_DUPLICATE_KEY_FLAG"/>
    <s v="nvarchar"/>
    <n v="255"/>
    <m/>
    <s v="GEP Duplicate (Key) Flag"/>
    <x v="8"/>
  </r>
  <r>
    <s v="GEP_DUPLICATE_KEY_ID"/>
    <s v="nvarchar"/>
    <n v="255"/>
    <m/>
    <s v="GEP Duplicate (key) ID"/>
    <x v="8"/>
  </r>
  <r>
    <s v="GEP_DUPLICATE_ALL_FLAG"/>
    <s v="nvarchar"/>
    <n v="255"/>
    <m/>
    <s v="GEP Duplicate (All) Flag"/>
    <x v="8"/>
  </r>
  <r>
    <s v="GEP_DUPLICATE_ALL_ID"/>
    <s v="nvarchar"/>
    <n v="255"/>
    <m/>
    <s v="GEP Duplicate (All) ID"/>
    <x v="8"/>
  </r>
  <r>
    <s v="GEP_RULE_ID"/>
    <s v="int"/>
    <m/>
    <m/>
    <s v="GEP Rule ID (Classification)"/>
    <x v="8"/>
  </r>
  <r>
    <s v="GEP_RULE_ID_VNE"/>
    <s v="nvarchar"/>
    <n v="255"/>
    <m/>
    <s v="GEP Rule ID (Vendor Normalization)"/>
    <x v="8"/>
  </r>
  <r>
    <s v="GEP_RULE_ID_OTHER"/>
    <s v="int"/>
    <m/>
    <m/>
    <s v="GEP Rule ID (Other)"/>
    <x v="8"/>
  </r>
  <r>
    <s v="RULE_PROVIDER"/>
    <s v="nvarchar"/>
    <n v="255"/>
    <m/>
    <s v="GEP Rule Provider (Classification)"/>
    <x v="8"/>
  </r>
  <r>
    <s v="RULE_SOURCE"/>
    <s v="nvarchar"/>
    <n v="255"/>
    <m/>
    <s v="GEP Rule Source (Classification)"/>
    <x v="8"/>
  </r>
  <r>
    <s v="RULE_TYPE_NAME"/>
    <s v="nvarchar"/>
    <n v="255"/>
    <m/>
    <s v="GEP Rule Type"/>
    <x v="8"/>
  </r>
  <r>
    <s v="GEP_CF_STATUS_FLAG"/>
    <s v="nvarchar"/>
    <n v="255"/>
    <m/>
    <s v="GEP Classification Status Flag"/>
    <x v="8"/>
  </r>
  <r>
    <s v="GEP_VNE_STATUS_FLAG"/>
    <s v="nvarchar"/>
    <n v="255"/>
    <m/>
    <s v="GEP Supplier Normalization Status Flag"/>
    <x v="8"/>
  </r>
  <r>
    <s v="GEP_CONFIDENCE_FLAG"/>
    <s v="nvarchar"/>
    <n v="255"/>
    <m/>
    <s v="GEP Confidence Flag"/>
    <x v="8"/>
  </r>
  <r>
    <s v="GEP_DELIVERY_STATUS"/>
    <s v="nvarchar"/>
    <n v="255"/>
    <m/>
    <s v="GEP Delivery Status Flag"/>
    <x v="8"/>
  </r>
  <r>
    <s v="GEP_CF_USER"/>
    <s v="nvarchar"/>
    <n v="255"/>
    <m/>
    <s v="GEP CF User"/>
    <x v="8"/>
  </r>
  <r>
    <s v="GEP_VNE_USER"/>
    <s v="nvarchar"/>
    <n v="255"/>
    <m/>
    <s v="GEP VNE User"/>
    <x v="8"/>
  </r>
  <r>
    <s v="GEP_AI_DL_CATEGORY_L1"/>
    <s v="nvarchar"/>
    <n v="255"/>
    <m/>
    <s v="GEP AI DL Category L1"/>
    <x v="11"/>
  </r>
  <r>
    <s v="GEP_AI_DL_CATEGORY_L2"/>
    <s v="nvarchar"/>
    <n v="255"/>
    <m/>
    <s v="GEP AI DL Category L2"/>
    <x v="11"/>
  </r>
  <r>
    <s v="GEP_AI_DL_CATEGORY_L3"/>
    <s v="nvarchar"/>
    <n v="255"/>
    <m/>
    <s v="GEP AI DL Category L3"/>
    <x v="11"/>
  </r>
  <r>
    <s v="GEP_AI_DL_CATEGORY_L4"/>
    <s v="nvarchar"/>
    <n v="255"/>
    <m/>
    <s v="GEP AI DL Category L4"/>
    <x v="11"/>
  </r>
  <r>
    <s v="GEP_AI_DL_SUPPLIER_SIC_NAICS"/>
    <s v="nvarchar"/>
    <n v="255"/>
    <m/>
    <s v="GEP AI DL Supplier SIC NAICS"/>
    <x v="11"/>
  </r>
  <r>
    <s v="GEP_MANAGED_CATEGORY_FLAG"/>
    <s v="nvarchar"/>
    <n v="255"/>
    <m/>
    <s v="GEP Managed Category"/>
    <x v="10"/>
  </r>
  <r>
    <s v="GEP_SOURCING_SCOPE_FLAG"/>
    <s v="nvarchar"/>
    <n v="255"/>
    <m/>
    <s v="GEP Sourcing Scope"/>
    <x v="10"/>
  </r>
  <r>
    <s v="GEP_SOLE_SOURCING_FLAG"/>
    <s v="nvarchar"/>
    <n v="255"/>
    <m/>
    <s v="GEP Sole Sourcing"/>
    <x v="10"/>
  </r>
  <r>
    <s v="GEP_BUYING_CHANNEL"/>
    <s v="nvarchar"/>
    <n v="255"/>
    <m/>
    <s v="GEP Buying Channel"/>
    <x v="10"/>
  </r>
  <r>
    <s v="GEP_PAYMENT_CHANNEL"/>
    <s v="nvarchar"/>
    <n v="255"/>
    <m/>
    <s v="GEP Payment Channel"/>
    <x v="10"/>
  </r>
  <r>
    <s v="GEP_SOURCING_REGION"/>
    <s v="nvarchar"/>
    <n v="255"/>
    <m/>
    <s v="GEP Sourcing Region"/>
    <x v="10"/>
  </r>
  <r>
    <s v="GEP_PO_NON_PO_FLAG"/>
    <s v="nvarchar"/>
    <n v="255"/>
    <m/>
    <s v="GEP PO Flag"/>
    <x v="10"/>
  </r>
  <r>
    <s v="GEP_CONTRACT_FLAG"/>
    <s v="nvarchar"/>
    <n v="255"/>
    <m/>
    <s v="GEP Contract Flag"/>
    <x v="10"/>
  </r>
  <r>
    <s v="GEP_CONFIDENTIAL_FLAG"/>
    <s v="nvarchar"/>
    <n v="255"/>
    <m/>
    <s v="GEP Confidential Flag"/>
    <x v="10"/>
  </r>
  <r>
    <s v="GEP_INTERCOMPANY_FLAG"/>
    <s v="nvarchar"/>
    <n v="255"/>
    <m/>
    <s v="GEP Intercompany Flag"/>
    <x v="10"/>
  </r>
  <r>
    <s v="GEP_DISCONTINUED_FLAG"/>
    <s v="nvarchar"/>
    <n v="255"/>
    <m/>
    <s v="GEP Discontinued Flag"/>
    <x v="10"/>
  </r>
  <r>
    <s v="GEP_CATEGORY_MANAGER_GLOBAL"/>
    <s v="nvarchar"/>
    <n v="255"/>
    <m/>
    <s v="GEP Category Manager Global"/>
    <x v="10"/>
  </r>
  <r>
    <s v="GEP_CATEGORY_MANAGER_REGION"/>
    <s v="nvarchar"/>
    <n v="255"/>
    <m/>
    <s v="GEP Category Manager Region"/>
    <x v="10"/>
  </r>
  <r>
    <s v="INVOICE_UNIT_PRICE_IN_LOCAL_CURRENCY"/>
    <s v="float"/>
    <m/>
    <m/>
    <s v="Invoice Unit Price Local"/>
    <x v="3"/>
  </r>
  <r>
    <s v="BUSINESS_DIVISION"/>
    <s v="nvarchar"/>
    <n v="255"/>
    <m/>
    <s v="Business Division"/>
    <x v="12"/>
  </r>
  <r>
    <s v="DEPARTMENT_CODE"/>
    <s v="nvarchar"/>
    <n v="255"/>
    <m/>
    <s v="Department Code"/>
    <x v="12"/>
  </r>
  <r>
    <s v="DEPARTMENT_DESCRIPTION"/>
    <s v="nvarchar"/>
    <n v="255"/>
    <m/>
    <s v="Department Description"/>
    <x v="12"/>
  </r>
  <r>
    <s v="BUSINESS_UNIT_CODE"/>
    <s v="nvarchar"/>
    <n v="255"/>
    <m/>
    <s v="Business Unit Code"/>
    <x v="12"/>
  </r>
  <r>
    <s v="BUSINESS_UNIT_DESC"/>
    <s v="nvarchar"/>
    <n v="255"/>
    <m/>
    <s v="Business Unit"/>
    <x v="12"/>
  </r>
  <r>
    <s v="BUSINESS_GROUP_DESC"/>
    <s v="nvarchar"/>
    <n v="255"/>
    <m/>
    <s v="BU Group"/>
    <x v="12"/>
  </r>
  <r>
    <s v="BUSINESS_GROUP_DESC_2"/>
    <s v="nvarchar"/>
    <n v="255"/>
    <m/>
    <s v="BU Group 2"/>
    <x v="12"/>
  </r>
  <r>
    <s v="BUSINESS_GROUP_DESC_3"/>
    <s v="nvarchar"/>
    <n v="255"/>
    <m/>
    <s v="BU Group 3"/>
    <x v="12"/>
  </r>
  <r>
    <s v="BUSINESS_GROUP_DESC_4"/>
    <s v="nvarchar"/>
    <n v="255"/>
    <m/>
    <s v="BU Group 4"/>
    <x v="12"/>
  </r>
  <r>
    <s v="BUSINESS_GROUP_DESC_5"/>
    <s v="nvarchar"/>
    <n v="255"/>
    <m/>
    <s v="BU Group 5"/>
    <x v="12"/>
  </r>
  <r>
    <s v="BUSINESS_GROUP_DESC_6"/>
    <s v="nvarchar"/>
    <n v="255"/>
    <m/>
    <s v="BU Group 6"/>
    <x v="12"/>
  </r>
  <r>
    <s v="GEP_NORM_BUSINESS_UNIT"/>
    <s v="nvarchar"/>
    <n v="255"/>
    <m/>
    <s v="GEP Normalized Business Unit"/>
    <x v="13"/>
  </r>
  <r>
    <s v="GEP_NORM_BU_LEVEL1"/>
    <s v="nvarchar"/>
    <n v="255"/>
    <m/>
    <s v="GEP Normalized Business Group Level 1"/>
    <x v="13"/>
  </r>
  <r>
    <s v="GEP_NORM_BU_LEVEL2"/>
    <s v="nvarchar"/>
    <n v="255"/>
    <m/>
    <s v="GEP Normalized Business Group Level 2"/>
    <x v="13"/>
  </r>
  <r>
    <s v="GEP_NORM_BU_LEVEL3"/>
    <s v="nvarchar"/>
    <n v="255"/>
    <m/>
    <s v="GEP Normalized Business Group Level 3"/>
    <x v="13"/>
  </r>
  <r>
    <s v="GEP_NORM_BU_LEVEL4"/>
    <s v="nvarchar"/>
    <n v="255"/>
    <m/>
    <s v="GEP Normalized Business Group Level 4"/>
    <x v="13"/>
  </r>
  <r>
    <s v="COMPANY_CODE"/>
    <s v="nvarchar"/>
    <n v="255"/>
    <m/>
    <s v="Company Code"/>
    <x v="12"/>
  </r>
  <r>
    <s v="COMPANY_NAME"/>
    <s v="nvarchar"/>
    <n v="255"/>
    <m/>
    <s v="Company Name"/>
    <x v="12"/>
  </r>
  <r>
    <s v="COMPANY_COUNTRY"/>
    <s v="nvarchar"/>
    <n v="255"/>
    <m/>
    <s v="Company Country"/>
    <x v="12"/>
  </r>
  <r>
    <s v="COMPANY_REGION"/>
    <s v="nvarchar"/>
    <n v="255"/>
    <m/>
    <s v="Company Region"/>
    <x v="12"/>
  </r>
  <r>
    <s v="GEP_NORM_COMPANY"/>
    <s v="nvarchar"/>
    <n v="255"/>
    <m/>
    <s v="GEP Normalized Company"/>
    <x v="13"/>
  </r>
  <r>
    <s v="GEP_NORM_COMPANY_COUNTRY"/>
    <s v="nvarchar"/>
    <n v="255"/>
    <m/>
    <s v="GEP Business Country"/>
    <x v="14"/>
  </r>
  <r>
    <s v="GEP_NORM_COMPANY_SUB_REGION"/>
    <s v="nvarchar"/>
    <n v="255"/>
    <m/>
    <s v="GEP Business Sub Region"/>
    <x v="14"/>
  </r>
  <r>
    <s v="GEP_NORM_COMPANY_REGION"/>
    <s v="nvarchar"/>
    <n v="255"/>
    <m/>
    <s v="GEP Business Region"/>
    <x v="14"/>
  </r>
  <r>
    <s v="PLANT_TYPE"/>
    <s v="nvarchar"/>
    <n v="255"/>
    <m/>
    <s v="Facility Type"/>
    <x v="12"/>
  </r>
  <r>
    <s v="PLANT_CODE"/>
    <s v="nvarchar"/>
    <n v="255"/>
    <m/>
    <s v="Facility Code"/>
    <x v="12"/>
  </r>
  <r>
    <s v="PLANT_NAME"/>
    <s v="nvarchar"/>
    <n v="255"/>
    <m/>
    <s v="Facility Name"/>
    <x v="12"/>
  </r>
  <r>
    <s v="PLANT_ADDRESS"/>
    <s v="nvarchar"/>
    <n v="255"/>
    <m/>
    <s v="Facility Address"/>
    <x v="12"/>
  </r>
  <r>
    <s v="PLANT_CITY"/>
    <s v="nvarchar"/>
    <n v="255"/>
    <m/>
    <s v="Facility City"/>
    <x v="12"/>
  </r>
  <r>
    <s v="PLANT_STATE"/>
    <s v="nvarchar"/>
    <n v="255"/>
    <m/>
    <s v="Facility State"/>
    <x v="12"/>
  </r>
  <r>
    <s v="PLANT_ZIP_CODE"/>
    <s v="nvarchar"/>
    <n v="255"/>
    <m/>
    <s v="Facility Zip"/>
    <x v="12"/>
  </r>
  <r>
    <s v="PLANT_COUNTRY"/>
    <s v="nvarchar"/>
    <n v="255"/>
    <m/>
    <s v="Facility Country"/>
    <x v="12"/>
  </r>
  <r>
    <s v="PLANT_REGION"/>
    <s v="nvarchar"/>
    <n v="255"/>
    <m/>
    <s v="Facility Region"/>
    <x v="12"/>
  </r>
  <r>
    <s v="GEP_NORM_PLANT_NAME"/>
    <s v="nvarchar"/>
    <n v="255"/>
    <m/>
    <s v="GEP Normalized Facility"/>
    <x v="13"/>
  </r>
  <r>
    <s v="SUPPLIER_NUMBER"/>
    <s v="nvarchar"/>
    <n v="255"/>
    <m/>
    <s v="Invoice Supplier Number"/>
    <x v="15"/>
  </r>
  <r>
    <s v="SUPPLIER_NAME"/>
    <s v="nvarchar"/>
    <n v="255"/>
    <m/>
    <s v="Invoice Supplier Name"/>
    <x v="15"/>
  </r>
  <r>
    <s v="SUPPLIER_ADDRESS"/>
    <s v="nvarchar"/>
    <n v="255"/>
    <m/>
    <s v="Invoice Supplier Address"/>
    <x v="15"/>
  </r>
  <r>
    <s v="SUPPLIER_CITY"/>
    <s v="nvarchar"/>
    <n v="255"/>
    <m/>
    <s v="Invoice Supplier City"/>
    <x v="15"/>
  </r>
  <r>
    <s v="SUPPLIER_ZIP_CODE"/>
    <s v="nvarchar"/>
    <n v="255"/>
    <m/>
    <s v="Invoice Supplier Zip Postal Code"/>
    <x v="15"/>
  </r>
  <r>
    <s v="SUPPLIER_STATE"/>
    <s v="nvarchar"/>
    <n v="255"/>
    <m/>
    <s v="Invoice Supplier State"/>
    <x v="15"/>
  </r>
  <r>
    <s v="SUPPLIER_COUNTRY"/>
    <s v="nvarchar"/>
    <n v="255"/>
    <m/>
    <s v="Invoice Supplier Country"/>
    <x v="15"/>
  </r>
  <r>
    <s v="SUPPLIER_PAYTERM_CODE"/>
    <s v="nvarchar"/>
    <n v="255"/>
    <m/>
    <s v="Supplier Payment Term Code"/>
    <x v="15"/>
  </r>
  <r>
    <s v="SUPPLIER_PAYTERM_DESC"/>
    <s v="nvarchar"/>
    <n v="255"/>
    <m/>
    <s v="Supplier Payment Term Desc"/>
    <x v="15"/>
  </r>
  <r>
    <s v="SUPPLIER_TYPE"/>
    <s v="nvarchar"/>
    <n v="255"/>
    <m/>
    <s v="Supplier Type"/>
    <x v="15"/>
  </r>
  <r>
    <s v="SUPPLIER_DIVERSITY_CODE"/>
    <s v="nvarchar"/>
    <n v="255"/>
    <m/>
    <s v="Supplier Diversity Code"/>
    <x v="15"/>
  </r>
  <r>
    <s v="SUPPLIER_DUNS_NUMBER"/>
    <s v="nvarchar"/>
    <n v="255"/>
    <m/>
    <s v="Supplier DUNS Number"/>
    <x v="15"/>
  </r>
  <r>
    <s v="SUPPLIER_ORIGIN_COUNTRY"/>
    <s v="nvarchar"/>
    <n v="255"/>
    <m/>
    <s v="Supplier Country of Origin"/>
    <x v="15"/>
  </r>
  <r>
    <s v="SUPPLIER_DUNS_SSI"/>
    <s v="nvarchar"/>
    <n v="255"/>
    <m/>
    <s v="Supplier DUNS SSI"/>
    <x v="15"/>
  </r>
  <r>
    <s v="SUPPLIER_DUNS_SER"/>
    <s v="nvarchar"/>
    <n v="255"/>
    <m/>
    <s v="Supplier DUNS SER"/>
    <x v="15"/>
  </r>
  <r>
    <s v="SUPPLIER_DUNS_PAYDEX"/>
    <s v="nvarchar"/>
    <n v="255"/>
    <m/>
    <s v="Supplier DUNS PAYDEX"/>
    <x v="15"/>
  </r>
  <r>
    <s v="SUPPLIER_DUNS_GLOBAL_ULTIMATE_COMPANY_NAME"/>
    <s v="nvarchar"/>
    <n v="255"/>
    <m/>
    <s v="Supplier DUNS Global Ultimate Company"/>
    <x v="15"/>
  </r>
  <r>
    <s v="SUPPLIER_DUNS_GLOBAL_ULTIMATE_COUNTRY"/>
    <s v="nvarchar"/>
    <n v="255"/>
    <m/>
    <s v="Supplier DUNS Global Ultimate Country"/>
    <x v="15"/>
  </r>
  <r>
    <s v="SUPPLIER_PREFERRED_STATUS"/>
    <s v="nvarchar"/>
    <n v="255"/>
    <m/>
    <s v="Supplier Preferred status"/>
    <x v="5"/>
  </r>
  <r>
    <s v="CUSTOMER_SUPPLIER_STATUS"/>
    <s v="nvarchar"/>
    <n v="255"/>
    <m/>
    <s v="Customer Supplier Status"/>
    <x v="5"/>
  </r>
  <r>
    <s v="GEP_DELTAFLAG"/>
    <s v="nvarchar"/>
    <n v="255"/>
    <m/>
    <s v="GEP CF Delta Flag"/>
    <x v="8"/>
  </r>
  <r>
    <s v="GEP_ENRICHFLAG"/>
    <s v="nvarchar"/>
    <n v="255"/>
    <m/>
    <s v="GEP VNE Enrich Flag"/>
    <x v="8"/>
  </r>
  <r>
    <s v="GEP_NEW_VENDOR_FLAG"/>
    <s v="nvarchar"/>
    <n v="255"/>
    <m/>
    <s v="GEP New Vendor Flag"/>
    <x v="10"/>
  </r>
  <r>
    <s v="GEP_NORM_SUPP_NUMBER"/>
    <s v="nvarchar"/>
    <n v="255"/>
    <m/>
    <s v="GEP Supplier Number"/>
    <x v="16"/>
  </r>
  <r>
    <s v="GEP_NORM_SUPP_NAME"/>
    <s v="nvarchar"/>
    <n v="255"/>
    <m/>
    <s v="GEP Normalized Supplier"/>
    <x v="16"/>
  </r>
  <r>
    <s v="GEP_ULT_PARENT"/>
    <s v="nvarchar"/>
    <n v="255"/>
    <m/>
    <s v="GEP Ultimate Parent"/>
    <x v="16"/>
  </r>
  <r>
    <s v="GEP_NORM_SUPP_CITY"/>
    <s v="nvarchar"/>
    <n v="255"/>
    <m/>
    <s v="GEP Supplier City"/>
    <x v="16"/>
  </r>
  <r>
    <s v="GEP_NORM_SUPP_STATE"/>
    <s v="nvarchar"/>
    <n v="255"/>
    <m/>
    <s v="GEP Supplier State"/>
    <x v="16"/>
  </r>
  <r>
    <s v="GEP_NORM_SUPP_COUNTRY"/>
    <s v="nvarchar"/>
    <n v="255"/>
    <m/>
    <s v="GEP Supplier Country"/>
    <x v="16"/>
  </r>
  <r>
    <s v="GEP_NORM_SUPP_SUB_REGION"/>
    <s v="nvarchar"/>
    <n v="255"/>
    <m/>
    <s v="GEP Supplier Sub Region"/>
    <x v="16"/>
  </r>
  <r>
    <s v="GEP_NORM_SUPP_REGION"/>
    <s v="nvarchar"/>
    <n v="255"/>
    <m/>
    <s v="GEP Supplier Region"/>
    <x v="16"/>
  </r>
  <r>
    <s v="GEP_PREFERRED_SUPPLIER_STATUS"/>
    <s v="nvarchar"/>
    <n v="255"/>
    <m/>
    <s v="GEP Preferred Supplier"/>
    <x v="10"/>
  </r>
  <r>
    <s v="GEP_CUSTOMER_SUPPLIER_STATUS"/>
    <s v="nvarchar"/>
    <n v="255"/>
    <m/>
    <s v="GEP Customer Supplier Flag"/>
    <x v="10"/>
  </r>
  <r>
    <s v="GEP_AI_SUPPLIER_LOB"/>
    <s v="nvarchar"/>
    <n v="255"/>
    <m/>
    <s v="GEP AI DL Supplier LOB"/>
    <x v="11"/>
  </r>
  <r>
    <s v="GEP_SUPPLIER_PAYMENT_TERM"/>
    <s v="nvarchar"/>
    <n v="255"/>
    <m/>
    <s v="GEP Normalized Supplier Payment Term"/>
    <x v="9"/>
  </r>
  <r>
    <s v="GEP_SUPPLIER_NET_DAYS"/>
    <s v="float"/>
    <m/>
    <m/>
    <s v="GEP Supplier Payment Term Net Days"/>
    <x v="9"/>
  </r>
  <r>
    <s v="GEP_SUPPLIER_DISCOUNT_PERCENTAGE"/>
    <s v="float"/>
    <m/>
    <m/>
    <s v="GEP Supplier Payment Term Discount Percentage"/>
    <x v="9"/>
  </r>
  <r>
    <s v="GEP_SUPPLIER_DISCOUNT_DAYS"/>
    <s v="float"/>
    <m/>
    <m/>
    <s v="GEP Supplier Payment Term Net Days Discount Adjusted"/>
    <x v="9"/>
  </r>
  <r>
    <s v="PAYMENT_TERM_CODE"/>
    <s v="nvarchar"/>
    <n v="255"/>
    <m/>
    <s v="Invoice Payment Term Code"/>
    <x v="17"/>
  </r>
  <r>
    <s v="PAYMENT_TERM_DESCRIPTION"/>
    <s v="nvarchar"/>
    <n v="255"/>
    <m/>
    <s v="Invoice Payment Term Desc"/>
    <x v="17"/>
  </r>
  <r>
    <s v="GEP_NORM_PAYMENT_TERM"/>
    <s v="nvarchar"/>
    <n v="255"/>
    <m/>
    <s v="GEP Normalized Invoice Payment Term"/>
    <x v="9"/>
  </r>
  <r>
    <s v="GEP_NORM_NET_DAYS"/>
    <s v="float"/>
    <m/>
    <m/>
    <s v="GEP Invoice Payment Term Net Days"/>
    <x v="9"/>
  </r>
  <r>
    <s v="GEP_NORM_DISCOUNT_PERCENTAGE"/>
    <s v="float"/>
    <m/>
    <m/>
    <s v="GEP Invoice Payment Term Discount Percentage"/>
    <x v="9"/>
  </r>
  <r>
    <s v="GEP_NORM_DISCOUNT_DAYS"/>
    <s v="float"/>
    <m/>
    <m/>
    <s v="GEP Invoice Payment Term Net Days Discount Adjusted"/>
    <x v="9"/>
  </r>
  <r>
    <s v="GL_ACCOUNT_CODE"/>
    <s v="nvarchar"/>
    <n v="255"/>
    <m/>
    <s v="GL Account Code"/>
    <x v="18"/>
  </r>
  <r>
    <s v="GL_ACCOUNT_NAME"/>
    <s v="nvarchar"/>
    <n v="255"/>
    <m/>
    <s v="GL Account Name"/>
    <x v="18"/>
  </r>
  <r>
    <s v="GL_ACCOUNT_HIERARCHY_L1"/>
    <s v="nvarchar"/>
    <n v="255"/>
    <m/>
    <s v="GL Hierarchy 1"/>
    <x v="18"/>
  </r>
  <r>
    <s v="GL_ACCOUNT_HIERARCHY_L2"/>
    <s v="nvarchar"/>
    <n v="255"/>
    <m/>
    <s v="GL Hierarchy 2"/>
    <x v="18"/>
  </r>
  <r>
    <s v="CHART_OF_ACCOUNT_CODE"/>
    <s v="nvarchar"/>
    <n v="255"/>
    <m/>
    <s v="Chart of Account Code"/>
    <x v="18"/>
  </r>
  <r>
    <s v="CHART_OF_ACCOUNT_NAME"/>
    <s v="nvarchar"/>
    <n v="255"/>
    <m/>
    <s v="Chart of Account Name"/>
    <x v="18"/>
  </r>
  <r>
    <s v="COST_CENTER_CODE"/>
    <s v="nvarchar"/>
    <n v="255"/>
    <m/>
    <s v="Cost Center Code"/>
    <x v="19"/>
  </r>
  <r>
    <s v="COST_CENTER_DESCRIPTION"/>
    <s v="nvarchar"/>
    <n v="255"/>
    <m/>
    <s v="Cost Center Name"/>
    <x v="19"/>
  </r>
  <r>
    <s v="COST_CENTER_HIERARCHY_L1"/>
    <s v="nvarchar"/>
    <n v="255"/>
    <m/>
    <s v="Cost Center Hierarchy 1"/>
    <x v="19"/>
  </r>
  <r>
    <s v="COST_CENTER_HIERARCHY_L2"/>
    <s v="nvarchar"/>
    <n v="255"/>
    <m/>
    <s v="Cost Center Hierarchy 2"/>
    <x v="19"/>
  </r>
  <r>
    <s v="COST_CENTER_HIERARCHY_L3"/>
    <s v="nvarchar"/>
    <n v="255"/>
    <m/>
    <s v="Cost Center Hierarchy 3"/>
    <x v="19"/>
  </r>
  <r>
    <s v="COST_CENTER_HIERARCHY_L4"/>
    <s v="nvarchar"/>
    <n v="255"/>
    <m/>
    <s v="Cost Center Hierarchy 4"/>
    <x v="19"/>
  </r>
  <r>
    <s v="COST_CENTER_HIERARCHY_L5"/>
    <s v="nvarchar"/>
    <n v="255"/>
    <m/>
    <s v="Cost Center Hierarchy 5"/>
    <x v="19"/>
  </r>
  <r>
    <s v="CONTRACT_SOURCE_SYSTEM"/>
    <s v="nvarchar"/>
    <n v="255"/>
    <m/>
    <s v="Contract Source System"/>
    <x v="20"/>
  </r>
  <r>
    <s v="CONTRACT_NUMBER"/>
    <s v="nvarchar"/>
    <n v="255"/>
    <m/>
    <s v="Contract Number"/>
    <x v="20"/>
  </r>
  <r>
    <s v="CONTRACT_LINE_NUMBER"/>
    <s v="nvarchar"/>
    <n v="255"/>
    <m/>
    <s v="Contract Line Number"/>
    <x v="20"/>
  </r>
  <r>
    <s v="CONTRACT_AMOUNT"/>
    <s v="float"/>
    <m/>
    <m/>
    <s v="Contract Amount"/>
    <x v="20"/>
  </r>
  <r>
    <s v="CONTRACT_START_DATE"/>
    <s v="date"/>
    <m/>
    <m/>
    <s v="Contract Start Date"/>
    <x v="20"/>
  </r>
  <r>
    <s v="CONTRACT_END_DATE"/>
    <s v="date"/>
    <m/>
    <m/>
    <s v="Contract End Date"/>
    <x v="20"/>
  </r>
  <r>
    <s v="CONTRACT_SUPPLIER_NUMBER"/>
    <s v="nvarchar"/>
    <n v="255"/>
    <m/>
    <s v="Contract Supplier Number"/>
    <x v="20"/>
  </r>
  <r>
    <s v="CONTRACT_SUPPLIER_NAME"/>
    <s v="nvarchar"/>
    <n v="255"/>
    <m/>
    <s v="Contract Supplier Name"/>
    <x v="20"/>
  </r>
  <r>
    <s v="CONTRACT_DESCRIPTION"/>
    <s v="nvarchar"/>
    <n v="2000"/>
    <m/>
    <s v="Contract Description"/>
    <x v="20"/>
  </r>
  <r>
    <s v="CONTRACT_DESCRIPTION_2"/>
    <s v="nvarchar"/>
    <n v="2000"/>
    <m/>
    <s v="Contract Description 2"/>
    <x v="20"/>
  </r>
  <r>
    <s v="CONTRACT_CATEGORY_CODE"/>
    <s v="nvarchar"/>
    <n v="255"/>
    <m/>
    <s v="Contract Category Code"/>
    <x v="20"/>
  </r>
  <r>
    <s v="CONTRACT_CATEGORY_1"/>
    <s v="nvarchar"/>
    <n v="255"/>
    <m/>
    <s v="Contract Category 1"/>
    <x v="20"/>
  </r>
  <r>
    <s v="CONTRACT_CATEGORY_2"/>
    <s v="nvarchar"/>
    <n v="255"/>
    <m/>
    <s v="Contract Category 2"/>
    <x v="20"/>
  </r>
  <r>
    <s v="CONTRACT_CATEGORY_3"/>
    <s v="nvarchar"/>
    <n v="255"/>
    <m/>
    <s v="Contract Category 3"/>
    <x v="20"/>
  </r>
  <r>
    <s v="CONTRACT_CATEGORY_4"/>
    <s v="nvarchar"/>
    <n v="255"/>
    <m/>
    <s v="Contract Category 4"/>
    <x v="20"/>
  </r>
  <r>
    <s v="CONTRACT_OWNER"/>
    <s v="nvarchar"/>
    <n v="255"/>
    <m/>
    <s v="Contract Owner"/>
    <x v="20"/>
  </r>
  <r>
    <s v="CONTRACT_STATUS"/>
    <s v="nvarchar"/>
    <n v="255"/>
    <m/>
    <s v="Contract Status"/>
    <x v="20"/>
  </r>
  <r>
    <s v="CONTRACT_TYPE"/>
    <s v="nvarchar"/>
    <n v="255"/>
    <m/>
    <s v="Contract Type"/>
    <x v="20"/>
  </r>
  <r>
    <s v="CONTRACT_BUSINESS_UNIT"/>
    <s v="nvarchar"/>
    <n v="255"/>
    <m/>
    <s v="Contract Business Unit"/>
    <x v="20"/>
  </r>
  <r>
    <s v="CONTRACT_COMPANY"/>
    <s v="nvarchar"/>
    <n v="255"/>
    <m/>
    <s v="Contract Company"/>
    <x v="20"/>
  </r>
  <r>
    <s v="CONTRACT_BU_COUNTRY"/>
    <s v="nvarchar"/>
    <n v="255"/>
    <m/>
    <s v="Contract BU Country"/>
    <x v="20"/>
  </r>
  <r>
    <s v="CONTRACT_BU_REGION"/>
    <s v="nvarchar"/>
    <n v="255"/>
    <m/>
    <s v="Contract BU Region"/>
    <x v="20"/>
  </r>
  <r>
    <s v="CONTRACT_RENEWAL_TYPE"/>
    <s v="nvarchar"/>
    <n v="255"/>
    <m/>
    <s v="Contract Renewal Type"/>
    <x v="20"/>
  </r>
  <r>
    <s v="CLIENT_CHILD_SUPPLIER"/>
    <s v="nvarchar"/>
    <n v="255"/>
    <m/>
    <s v="Client Child Supplier"/>
    <x v="21"/>
  </r>
  <r>
    <s v="CLIENT_PARENT_SUPPLIER"/>
    <s v="nvarchar"/>
    <n v="255"/>
    <m/>
    <s v="Client Parent Supplier"/>
    <x v="21"/>
  </r>
  <r>
    <s v="CLIENT_CATEGORY_CODE"/>
    <s v="nvarchar"/>
    <n v="255"/>
    <m/>
    <s v="Client Category Code"/>
    <x v="21"/>
  </r>
  <r>
    <s v="CLIENT_CATEGORY_1"/>
    <s v="nvarchar"/>
    <n v="255"/>
    <m/>
    <s v="Client Category 1"/>
    <x v="21"/>
  </r>
  <r>
    <s v="CLIENT_CATEGORY_2"/>
    <s v="nvarchar"/>
    <n v="255"/>
    <m/>
    <s v="Client Category 2"/>
    <x v="21"/>
  </r>
  <r>
    <s v="CLIENT_CATEGORY_3"/>
    <s v="nvarchar"/>
    <n v="255"/>
    <m/>
    <s v="Client Category 3"/>
    <x v="21"/>
  </r>
  <r>
    <s v="CLIENT_CATEGORY_4"/>
    <s v="nvarchar"/>
    <n v="255"/>
    <m/>
    <s v="Client Category 4"/>
    <x v="21"/>
  </r>
  <r>
    <s v="GEP_CATEGORY_KEY"/>
    <s v="nvarchar"/>
    <n v="255"/>
    <m/>
    <s v="GEP Category Key"/>
    <x v="22"/>
  </r>
  <r>
    <s v="GEP_CATEGORY_CODE"/>
    <s v="nvarchar"/>
    <n v="255"/>
    <m/>
    <s v="GEP Category Code"/>
    <x v="22"/>
  </r>
  <r>
    <s v="GEP_CATEGORY_LEVEL_1"/>
    <s v="nvarchar"/>
    <n v="255"/>
    <m/>
    <s v="GEP Category Level 1"/>
    <x v="22"/>
  </r>
  <r>
    <s v="GEP_CATEGORY_LEVEL_2"/>
    <s v="nvarchar"/>
    <n v="255"/>
    <m/>
    <s v="GEP Category Level 2"/>
    <x v="22"/>
  </r>
  <r>
    <s v="GEP_CATEGORY_LEVEL_3"/>
    <s v="nvarchar"/>
    <n v="255"/>
    <m/>
    <s v="GEP Category Level 3"/>
    <x v="22"/>
  </r>
  <r>
    <s v="GEP_CATEGORY_LEVEL_4"/>
    <s v="nvarchar"/>
    <n v="255"/>
    <m/>
    <s v="GEP Category Level 4"/>
    <x v="22"/>
  </r>
  <r>
    <s v="GEP_CATEGORY_LEVEL_5"/>
    <s v="nvarchar"/>
    <n v="255"/>
    <m/>
    <s v="GEP Category Level 5"/>
    <x v="22"/>
  </r>
  <r>
    <s v="GEP_CATEGORY_LEVEL_6"/>
    <s v="nvarchar"/>
    <n v="255"/>
    <m/>
    <s v="GEP Category Level 6"/>
    <x v="22"/>
  </r>
  <r>
    <s v="GEP_CATEGORY_LEVEL_7"/>
    <s v="nvarchar"/>
    <n v="255"/>
    <m/>
    <s v="GEP Category Level 7"/>
    <x v="22"/>
  </r>
  <r>
    <s v="GEP_CATEGORY_VERSION"/>
    <s v="nvarchar"/>
    <n v="255"/>
    <m/>
    <s v="GEP Category Version"/>
    <x v="22"/>
  </r>
  <r>
    <s v="GEP_PRODUCT_SERVICE_FLAG"/>
    <s v="nvarchar"/>
    <n v="255"/>
    <m/>
    <s v="GEP Product Service Flag"/>
    <x v="22"/>
  </r>
  <r>
    <s v="GEP_DIRECT_INDIRECT_FLAG"/>
    <s v="nvarchar"/>
    <n v="255"/>
    <m/>
    <s v="GEP Direct Indirect Flag"/>
    <x v="22"/>
  </r>
  <r>
    <s v="GEP_SOURCING_CATEGORY"/>
    <s v="nvarchar"/>
    <n v="255"/>
    <m/>
    <s v="GEP Sourcing Category"/>
    <x v="22"/>
  </r>
  <r>
    <s v="GEP_MRO_CAPITAL_FLAG"/>
    <s v="nvarchar"/>
    <n v="255"/>
    <m/>
    <s v="GEP MRO Capital Flag"/>
    <x v="22"/>
  </r>
  <r>
    <s v="GEP_UNSPSC_KEY"/>
    <s v="nvarchar"/>
    <n v="255"/>
    <m/>
    <s v="GEP UNSPSC Key"/>
    <x v="22"/>
  </r>
  <r>
    <s v="GEP_UNSPSC_CODE"/>
    <s v="nvarchar"/>
    <n v="255"/>
    <m/>
    <s v="GEP UNSPSC Code"/>
    <x v="22"/>
  </r>
  <r>
    <s v="GEP_UNSPSC_L1_SEGMENT"/>
    <s v="nvarchar"/>
    <n v="255"/>
    <m/>
    <s v="GEP UNSPSC L1 Segment"/>
    <x v="22"/>
  </r>
  <r>
    <s v="GEP_UNSPSC_L2_FAMILY"/>
    <s v="nvarchar"/>
    <n v="255"/>
    <m/>
    <s v="GEP UNSPSC L2 Family"/>
    <x v="22"/>
  </r>
  <r>
    <s v="GEP_UNSPSC_L3_CATEGORY"/>
    <s v="nvarchar"/>
    <n v="255"/>
    <m/>
    <s v="GEP UNSPSC L3 Category"/>
    <x v="22"/>
  </r>
  <r>
    <s v="GEP_UNSPSC_L4_COMMODITY"/>
    <s v="nvarchar"/>
    <n v="255"/>
    <m/>
    <s v="GEP UNSPSC L4 Commodity"/>
    <x v="22"/>
  </r>
  <r>
    <s v="GEP_UNSPSC_VERSION"/>
    <s v="nvarchar"/>
    <n v="255"/>
    <m/>
    <s v="GEP UNSPSC Version"/>
    <x v="22"/>
  </r>
  <r>
    <s v="GEP_UNSPSC_STATUS"/>
    <s v="nvarchar"/>
    <n v="255"/>
    <m/>
    <s v="GEP UNSPSC Status"/>
    <x v="22"/>
  </r>
  <r>
    <s v="PO_SOURCE_SYSTEM"/>
    <s v="nvarchar"/>
    <n v="255"/>
    <m/>
    <s v="PO Source System"/>
    <x v="4"/>
  </r>
  <r>
    <s v="PO_STATUS"/>
    <s v="nvarchar"/>
    <n v="255"/>
    <m/>
    <s v="PO Status"/>
    <x v="4"/>
  </r>
  <r>
    <s v="PO_TYPE"/>
    <s v="nvarchar"/>
    <n v="255"/>
    <m/>
    <s v="PO Type"/>
    <x v="4"/>
  </r>
  <r>
    <s v="PO_DOCUMENT_TYPE"/>
    <s v="nvarchar"/>
    <n v="255"/>
    <m/>
    <s v="PO Document Type"/>
    <x v="4"/>
  </r>
  <r>
    <s v="PO_NUMBER"/>
    <s v="nvarchar"/>
    <n v="255"/>
    <m/>
    <s v="PO Number"/>
    <x v="23"/>
  </r>
  <r>
    <s v="PO_LINE_NUMBER"/>
    <s v="nvarchar"/>
    <n v="255"/>
    <m/>
    <s v="PO Line Number"/>
    <x v="23"/>
  </r>
  <r>
    <s v="PO_EXTRA_PO_KEY"/>
    <s v="nvarchar"/>
    <n v="255"/>
    <m/>
    <s v="PO Number 2"/>
    <x v="4"/>
  </r>
  <r>
    <s v="PO_EXTRA_PO_LINE_KEY"/>
    <s v="nvarchar"/>
    <n v="255"/>
    <m/>
    <s v="PO Number 3"/>
    <x v="4"/>
  </r>
  <r>
    <s v="PO_DOCUMENT_DATE"/>
    <s v="date"/>
    <m/>
    <m/>
    <s v="PO Date"/>
    <x v="4"/>
  </r>
  <r>
    <s v="PO_COMPANY_CODE"/>
    <s v="nvarchar"/>
    <n v="255"/>
    <m/>
    <s v="PO Company Code"/>
    <x v="4"/>
  </r>
  <r>
    <s v="PO_COMPANY_NAME"/>
    <s v="nvarchar"/>
    <n v="255"/>
    <m/>
    <s v="PO Company Name"/>
    <x v="4"/>
  </r>
  <r>
    <s v="PO_LINE_AMOUNT_NORMALIZED"/>
    <s v="float"/>
    <m/>
    <m/>
    <s v="PO Line Amount Normalized"/>
    <x v="4"/>
  </r>
  <r>
    <s v="GEP_CATEGORY_MANAGER_LOCAL"/>
    <s v="nvarchar"/>
    <n v="255"/>
    <m/>
    <s v="GEP Category Manager Local"/>
    <x v="10"/>
  </r>
  <r>
    <s v="PO_LINE_AMOUNT_CURRENCY"/>
    <s v="nvarchar"/>
    <n v="255"/>
    <m/>
    <s v="PO Line Amount Currency"/>
    <x v="4"/>
  </r>
  <r>
    <s v="PO_OPEN_LINE_AMOUNT_NORMALIZED"/>
    <s v="float"/>
    <m/>
    <m/>
    <s v="PO Open Line Amount Normalized"/>
    <x v="4"/>
  </r>
  <r>
    <s v="PO_LINE_AMOUNT_LOCAL"/>
    <s v="float"/>
    <m/>
    <m/>
    <s v="PO Line Amount Local"/>
    <x v="4"/>
  </r>
  <r>
    <s v="PO_OPEN_LINE_AMOUNT_CURRENCY"/>
    <s v="nvarchar"/>
    <n v="255"/>
    <m/>
    <s v="PO Open Line Amount Currency"/>
    <x v="4"/>
  </r>
  <r>
    <s v="PO_UNIT_PRICE_NORMALIZED"/>
    <s v="float"/>
    <m/>
    <m/>
    <s v="PO Unit Price Normalized"/>
    <x v="4"/>
  </r>
  <r>
    <s v="PO_OPEN_LINE_AMOUNT_LOCAL"/>
    <s v="float"/>
    <m/>
    <m/>
    <s v="PO Open Line Amount Local"/>
    <x v="4"/>
  </r>
  <r>
    <s v="PO_UNIT_PRICE_CURRENCY"/>
    <s v="nvarchar"/>
    <n v="255"/>
    <m/>
    <s v="PO Unit Price Currency"/>
    <x v="4"/>
  </r>
  <r>
    <s v="PO_PAYMENT_TERM"/>
    <s v="nvarchar"/>
    <n v="255"/>
    <m/>
    <s v="PO Payment Term"/>
    <x v="4"/>
  </r>
  <r>
    <s v="GEP_NORM_PO_PAYMENT_TERM"/>
    <s v="nvarchar"/>
    <n v="255"/>
    <m/>
    <s v="GEP Normalized PO Payment Term"/>
    <x v="9"/>
  </r>
  <r>
    <s v="PO_QUANTITY"/>
    <s v="float"/>
    <m/>
    <m/>
    <s v="PO Quantity"/>
    <x v="4"/>
  </r>
  <r>
    <s v="PO_QUANTITY_NORMALIZED"/>
    <s v="float"/>
    <m/>
    <m/>
    <s v="GEP Normalized PO Quanity"/>
    <x v="6"/>
  </r>
  <r>
    <s v="PO_UOM"/>
    <s v="nvarchar"/>
    <n v="255"/>
    <m/>
    <s v="PO UOM"/>
    <x v="4"/>
  </r>
  <r>
    <s v="PO_UOM_NORMALIZED"/>
    <s v="nvarchar"/>
    <n v="255"/>
    <m/>
    <s v="GEP Normalized PO UOM"/>
    <x v="6"/>
  </r>
  <r>
    <s v="PO_DESCRIPTION_1"/>
    <s v="nvarchar"/>
    <n v="2000"/>
    <m/>
    <s v="PO Description"/>
    <x v="4"/>
  </r>
  <r>
    <s v="PO_DESCRIPTION_2"/>
    <s v="nvarchar"/>
    <n v="2000"/>
    <m/>
    <s v="PO Description 2"/>
    <x v="4"/>
  </r>
  <r>
    <s v="PO_PLANT_CODE"/>
    <s v="nvarchar"/>
    <n v="255"/>
    <m/>
    <s v="PO Plant Code"/>
    <x v="4"/>
  </r>
  <r>
    <s v="PO_PLANT_NAME"/>
    <s v="nvarchar"/>
    <n v="255"/>
    <m/>
    <s v="PO Plant Name"/>
    <x v="4"/>
  </r>
  <r>
    <s v="PO_PLANT_ADDRESS"/>
    <s v="nvarchar"/>
    <n v="255"/>
    <m/>
    <s v="PO Plant Address"/>
    <x v="4"/>
  </r>
  <r>
    <s v="PO_PLANT_CITY"/>
    <s v="nvarchar"/>
    <n v="255"/>
    <m/>
    <s v="PO Plant City"/>
    <x v="4"/>
  </r>
  <r>
    <s v="PO_PLANT_STATE"/>
    <s v="nvarchar"/>
    <n v="255"/>
    <m/>
    <s v="PO Plant State"/>
    <x v="4"/>
  </r>
  <r>
    <s v="PO_PLANT_ZIP"/>
    <s v="nvarchar"/>
    <n v="255"/>
    <m/>
    <s v="PO Plant Zip"/>
    <x v="4"/>
  </r>
  <r>
    <s v="PO_PLANT_COUNTRY"/>
    <s v="nvarchar"/>
    <n v="255"/>
    <m/>
    <s v="PO Plant Country"/>
    <x v="4"/>
  </r>
  <r>
    <s v="PO_PLANT_REGION"/>
    <s v="nvarchar"/>
    <n v="255"/>
    <m/>
    <s v="PO Plant Region"/>
    <x v="4"/>
  </r>
  <r>
    <s v="PO_PLANT_TYPE"/>
    <s v="nvarchar"/>
    <n v="255"/>
    <m/>
    <s v="PO Plant Type"/>
    <x v="4"/>
  </r>
  <r>
    <s v="PO_CATALOG_STATUS"/>
    <s v="nvarchar"/>
    <n v="255"/>
    <m/>
    <s v="PO Catalog"/>
    <x v="4"/>
  </r>
  <r>
    <s v="PO_SUPPLIER_NUMBER"/>
    <s v="nvarchar"/>
    <n v="255"/>
    <m/>
    <s v="PO Supplier Number"/>
    <x v="4"/>
  </r>
  <r>
    <s v="PO_SUPPLIER_NAME"/>
    <s v="nvarchar"/>
    <n v="255"/>
    <m/>
    <s v="PO Supplier Name"/>
    <x v="4"/>
  </r>
  <r>
    <s v="PO_BUYER_CODE"/>
    <s v="nvarchar"/>
    <n v="255"/>
    <m/>
    <s v="PO Buyer Code"/>
    <x v="4"/>
  </r>
  <r>
    <s v="PO_BUYER_NAME"/>
    <s v="nvarchar"/>
    <n v="255"/>
    <m/>
    <s v="PO Buyer Name"/>
    <x v="4"/>
  </r>
  <r>
    <s v="PO_PURCHASING_GROUP_CODE"/>
    <s v="nvarchar"/>
    <n v="255"/>
    <m/>
    <s v="PO Purchasing Group Code"/>
    <x v="4"/>
  </r>
  <r>
    <s v="PO_PURCHASING_GROUP_NAME"/>
    <s v="nvarchar"/>
    <n v="255"/>
    <m/>
    <s v="PO Purchasing Group Name"/>
    <x v="4"/>
  </r>
  <r>
    <s v="PO_PURCHASING_GROUP_NAME_2"/>
    <s v="nvarchar"/>
    <n v="255"/>
    <m/>
    <s v="PO Purchasing Group Name 2"/>
    <x v="4"/>
  </r>
  <r>
    <s v="PO_PURCHASING_ORG_CODE"/>
    <s v="nvarchar"/>
    <n v="255"/>
    <m/>
    <s v="PO Purchasing Org Code"/>
    <x v="4"/>
  </r>
  <r>
    <s v="PO_PURCHASING_ORG_NAME"/>
    <s v="nvarchar"/>
    <n v="255"/>
    <m/>
    <s v="PO Purchasing Org Name"/>
    <x v="4"/>
  </r>
  <r>
    <s v="PO_CREATED_BY"/>
    <s v="nvarchar"/>
    <n v="255"/>
    <m/>
    <s v="PO Created By"/>
    <x v="4"/>
  </r>
  <r>
    <s v="PO_APPROVER"/>
    <s v="nvarchar"/>
    <n v="255"/>
    <m/>
    <s v="PO Approver"/>
    <x v="4"/>
  </r>
  <r>
    <s v="PO_GL_CODE"/>
    <s v="nvarchar"/>
    <n v="255"/>
    <m/>
    <s v="PO GL Code"/>
    <x v="4"/>
  </r>
  <r>
    <s v="PO_GL_NAME"/>
    <s v="nvarchar"/>
    <n v="255"/>
    <m/>
    <s v="PO GL Name"/>
    <x v="4"/>
  </r>
  <r>
    <s v="PO_COST_CENTER_CODE"/>
    <s v="nvarchar"/>
    <n v="255"/>
    <m/>
    <s v="PO Cost Center Code"/>
    <x v="4"/>
  </r>
  <r>
    <s v="PO_COST_CENTER_NAME"/>
    <s v="nvarchar"/>
    <n v="255"/>
    <m/>
    <s v="PO Cost Center Name"/>
    <x v="4"/>
  </r>
  <r>
    <s v="PO_LANGUAGE"/>
    <s v="nvarchar"/>
    <n v="255"/>
    <m/>
    <s v="PO Language"/>
    <x v="4"/>
  </r>
  <r>
    <s v="PO_CATEGORY_CODE"/>
    <s v="nvarchar"/>
    <n v="255"/>
    <m/>
    <s v="PO Category Code"/>
    <x v="4"/>
  </r>
  <r>
    <s v="PO_CATEGORY_1"/>
    <s v="nvarchar"/>
    <n v="255"/>
    <m/>
    <s v="PO Category 1"/>
    <x v="4"/>
  </r>
  <r>
    <s v="PO_CATEGORY_2"/>
    <s v="nvarchar"/>
    <n v="255"/>
    <m/>
    <s v="PO Category 2"/>
    <x v="4"/>
  </r>
  <r>
    <s v="PO_CATEGORY_3"/>
    <s v="nvarchar"/>
    <n v="255"/>
    <m/>
    <s v="PO Category 3"/>
    <x v="4"/>
  </r>
  <r>
    <s v="PO_CATEGORY_4"/>
    <s v="nvarchar"/>
    <n v="255"/>
    <m/>
    <s v="PO Category 4"/>
    <x v="4"/>
  </r>
  <r>
    <s v="ITEM_MATERIAL_NUMBER"/>
    <s v="nvarchar"/>
    <n v="255"/>
    <m/>
    <s v="Material Number"/>
    <x v="24"/>
  </r>
  <r>
    <s v="ITEM_MATERIAL_REVISION_NUMBER"/>
    <s v="nvarchar"/>
    <n v="255"/>
    <m/>
    <s v="Maerial Revision Number"/>
    <x v="24"/>
  </r>
  <r>
    <s v="ITEM_MATERIAL_DESCRIPTION"/>
    <s v="nvarchar"/>
    <n v="255"/>
    <m/>
    <s v="Material Description"/>
    <x v="24"/>
  </r>
  <r>
    <s v="ITEM_MATERIAL_GROUP_CODE"/>
    <s v="nvarchar"/>
    <n v="255"/>
    <m/>
    <s v="Material Group Code"/>
    <x v="24"/>
  </r>
  <r>
    <s v="ITEM_MATERIAL_GROUP_DESCRIPTION"/>
    <s v="nvarchar"/>
    <n v="255"/>
    <m/>
    <s v="Material Group Description"/>
    <x v="24"/>
  </r>
  <r>
    <s v="ITEM_MATERIAL_TYPE"/>
    <s v="nvarchar"/>
    <n v="255"/>
    <m/>
    <s v="Material Type"/>
    <x v="24"/>
  </r>
  <r>
    <s v="ITEM_MANUFACTURER_NAME"/>
    <s v="nvarchar"/>
    <n v="255"/>
    <m/>
    <s v="Manufacturer Name"/>
    <x v="24"/>
  </r>
  <r>
    <s v="ITEM_MANUFACTURER_PART_NUMBER"/>
    <s v="nvarchar"/>
    <n v="255"/>
    <m/>
    <s v="Manufacturer Part No"/>
    <x v="24"/>
  </r>
  <r>
    <s v="ITEM_SUPPLIER_PART_NUMBER"/>
    <s v="nvarchar"/>
    <n v="255"/>
    <m/>
    <s v="Supplier Part No"/>
    <x v="24"/>
  </r>
  <r>
    <s v="ITEM_MATERIAL_CATEGORY_CODE"/>
    <s v="nvarchar"/>
    <n v="255"/>
    <m/>
    <s v="Material Category Code"/>
    <x v="24"/>
  </r>
  <r>
    <s v="ITEM_MATERIAL_CATEGORY_1"/>
    <s v="nvarchar"/>
    <n v="255"/>
    <m/>
    <s v="Material Category L1"/>
    <x v="24"/>
  </r>
  <r>
    <s v="ITEM_MATERIAL_CATEGORY_2"/>
    <s v="nvarchar"/>
    <n v="255"/>
    <m/>
    <s v="Material Category L2"/>
    <x v="24"/>
  </r>
  <r>
    <s v="ITEM_MATERIAL_CATEGORY_3"/>
    <s v="nvarchar"/>
    <n v="255"/>
    <m/>
    <s v="Material Category L3"/>
    <x v="24"/>
  </r>
  <r>
    <s v="ITEM_MATERIAL_CATEGORY_4"/>
    <s v="nvarchar"/>
    <n v="255"/>
    <m/>
    <s v="Material Category L4"/>
    <x v="24"/>
  </r>
  <r>
    <s v="ITEM_MATERIAL_NAME"/>
    <s v="nvarchar"/>
    <n v="255"/>
    <m/>
    <s v="Material Name"/>
    <x v="24"/>
  </r>
  <r>
    <s v="ITEM_MATERIAL_STOCK_INDICATOR"/>
    <s v="nvarchar"/>
    <n v="255"/>
    <m/>
    <s v="Material Stock Indicator"/>
    <x v="24"/>
  </r>
  <r>
    <s v="ITEM_MATERIAL_CRITICALITY"/>
    <s v="nvarchar"/>
    <n v="255"/>
    <m/>
    <s v="Material Criticality"/>
    <x v="24"/>
  </r>
  <r>
    <s v="ITEM_MATERIAL_LEAD_TIME"/>
    <s v="float"/>
    <m/>
    <m/>
    <s v="Material Lead Time"/>
    <x v="24"/>
  </r>
  <r>
    <s v="ITEM_MATERIAL_STANDARD_COST"/>
    <s v="float"/>
    <m/>
    <m/>
    <s v="Material Standard Cost"/>
    <x v="24"/>
  </r>
  <r>
    <s v="ITEM_MATERIAL_STANDARD_COST_CURRENCY"/>
    <s v="nvarchar"/>
    <n v="255"/>
    <m/>
    <s v="Material Standard Cost Currency"/>
    <x v="24"/>
  </r>
  <r>
    <s v="ITEM_MATERIAL_STANDARD_UOM"/>
    <s v="nvarchar"/>
    <n v="255"/>
    <m/>
    <s v="Material Standard UOM"/>
    <x v="24"/>
  </r>
  <r>
    <s v="ITEM_MATERIAL_STANDARD_COST_DATE"/>
    <s v="date"/>
    <m/>
    <m/>
    <s v="Material Standard Cost Date"/>
    <x v="24"/>
  </r>
  <r>
    <s v="ITEM_MATERIAL_BOM_EQUIPMENT"/>
    <s v="nvarchar"/>
    <n v="255"/>
    <m/>
    <s v="Material BOM Equipment"/>
    <x v="24"/>
  </r>
  <r>
    <s v="ITEM_MATERIAL_ORIGIN_COUNTRY"/>
    <s v="nvarchar"/>
    <n v="255"/>
    <m/>
    <s v="Material Origin Country"/>
    <x v="24"/>
  </r>
  <r>
    <s v="SOURCESYSTEM_1"/>
    <s v="nvarchar"/>
    <n v="255"/>
    <m/>
    <s v="Source System 1"/>
    <x v="25"/>
  </r>
  <r>
    <s v="SOURCESYSTEM_2"/>
    <s v="nvarchar"/>
    <n v="255"/>
    <m/>
    <s v="Source System 2"/>
    <x v="25"/>
  </r>
  <r>
    <s v="SOURCESYSTEM_3"/>
    <s v="nvarchar"/>
    <n v="255"/>
    <m/>
    <s v="Source System 3"/>
    <x v="25"/>
  </r>
  <r>
    <s v="GEP_NORM_SOURCESYSTEM_1"/>
    <s v="nvarchar"/>
    <n v="255"/>
    <m/>
    <s v="GEP Source System"/>
    <x v="26"/>
  </r>
  <r>
    <s v="GEP_NORM_SOURCESYSTEM_2"/>
    <s v="nvarchar"/>
    <n v="255"/>
    <m/>
    <s v="GEP Source System Level 2"/>
    <x v="26"/>
  </r>
  <r>
    <s v="GEP_NORM_SOURCESYSTEM_3"/>
    <s v="nvarchar"/>
    <n v="255"/>
    <m/>
    <s v="GEP Source System Level 3"/>
    <x v="26"/>
  </r>
  <r>
    <s v="PROFIT_CENTER_CODE"/>
    <s v="nvarchar"/>
    <n v="255"/>
    <m/>
    <s v="Profit Center Code"/>
    <x v="19"/>
  </r>
  <r>
    <s v="PROFIT_CENTER_NAME"/>
    <s v="nvarchar"/>
    <n v="255"/>
    <m/>
    <s v="Profit Center Name"/>
    <x v="19"/>
  </r>
  <r>
    <s v="PROFIT_CENTER_HIERARCHY_1"/>
    <s v="nvarchar"/>
    <n v="255"/>
    <m/>
    <s v="Profit Center Hierarchy 1"/>
    <x v="19"/>
  </r>
  <r>
    <s v="PROFIT_CENTER_HIERARCHY_2"/>
    <s v="nvarchar"/>
    <n v="255"/>
    <m/>
    <s v="Profit Center Hierarchy 2"/>
    <x v="19"/>
  </r>
  <r>
    <s v="PROFIT_CENTER_HIERARCHY_3"/>
    <s v="nvarchar"/>
    <n v="255"/>
    <m/>
    <s v="Profit Center Hierarchy 3"/>
    <x v="19"/>
  </r>
  <r>
    <s v="PROFIT_CENTER_HIERARCHY_4"/>
    <s v="nvarchar"/>
    <n v="255"/>
    <m/>
    <s v="Profit Center Hierarchy 4"/>
    <x v="19"/>
  </r>
  <r>
    <s v="PROFIT_CENTER_HIERARCHY_5"/>
    <s v="nvarchar"/>
    <n v="255"/>
    <m/>
    <s v="Profit Center Hierarchy 5"/>
    <x v="19"/>
  </r>
  <r>
    <s v="PROFIT_CENTER_HIERARCHY_6"/>
    <s v="nvarchar"/>
    <n v="255"/>
    <m/>
    <s v="Profit Center Hierarchy 6"/>
    <x v="19"/>
  </r>
  <r>
    <s v="INCOTERMS_CODE"/>
    <s v="nvarchar"/>
    <n v="255"/>
    <m/>
    <s v="Inco Terms Code"/>
    <x v="5"/>
  </r>
  <r>
    <s v="INCOTERMS_DESCRIPTION"/>
    <s v="nvarchar"/>
    <n v="255"/>
    <m/>
    <s v="Inco Terms Description"/>
    <x v="5"/>
  </r>
  <r>
    <s v="GEP_DIVERSITY_FLAG"/>
    <s v="nvarchar"/>
    <n v="255"/>
    <m/>
    <s v="GEP Diversity Flag "/>
    <x v="27"/>
  </r>
  <r>
    <s v="GEP_DIVERSITY_TYPE"/>
    <s v="nvarchar"/>
    <n v="255"/>
    <m/>
    <s v="Gep Diversity Type "/>
    <x v="27"/>
  </r>
  <r>
    <s v="GEP_DIVERSITY_8A_CERTIFICATION_INDICATOR"/>
    <s v="nvarchar"/>
    <n v="255"/>
    <m/>
    <s v="GEP Diversity 8a Certification Indicator"/>
    <x v="27"/>
  </r>
  <r>
    <s v="GEP_DIVERSITY_AIRPORT_CONCESSION_DISADVANTAGED_BUSINESS_ENTERPRISE_INDICATOR"/>
    <s v="nvarchar"/>
    <n v="255"/>
    <m/>
    <s v="GEP Diversity Airport Concession Disadvantaged Business Enterprise Indicator"/>
    <x v="27"/>
  </r>
  <r>
    <s v="GEP_DIVERSITY_ALASKAN_NATIVE_CORPORATION_INDICATOR"/>
    <s v="nvarchar"/>
    <n v="255"/>
    <m/>
    <s v="GEP Diversity Alaskan Native Corporation Indicator"/>
    <x v="27"/>
  </r>
  <r>
    <s v="GEP_DIVERSITY_CERTIFIED_SMALL_BUSINESS_INDICATOR"/>
    <s v="nvarchar"/>
    <n v="255"/>
    <m/>
    <s v="GEP Diversity Certified Small Business Indicator"/>
    <x v="27"/>
  </r>
  <r>
    <s v="GEP_DIVERSITY_DISABLED_VETERAN_BUSINESS_ENTERPRISE_INDICATOR"/>
    <s v="nvarchar"/>
    <n v="255"/>
    <m/>
    <s v="GEP Diversity Disabled Veteran Business Enterprise Indicator"/>
    <x v="27"/>
  </r>
  <r>
    <s v="GEP_DIVERSITY_DISABLED_OWNED_BUSINESS_INDICATOR"/>
    <s v="nvarchar"/>
    <n v="255"/>
    <m/>
    <s v="GEP Diversity Disabled Owned Business Indicator"/>
    <x v="27"/>
  </r>
  <r>
    <s v="GEP_DIVERSITY_DISADVANTAGED_BUSINESS_ENTERPRISE_INDICATOR"/>
    <s v="nvarchar"/>
    <n v="255"/>
    <m/>
    <s v="GEP Diversity Disadvantaged Business Enterprise Indicator"/>
    <x v="27"/>
  </r>
  <r>
    <s v="GEP_DIVERSITY_DISADVANTAGED_VETERAN_ENTERPRISE_INDICATOR"/>
    <s v="nvarchar"/>
    <n v="255"/>
    <m/>
    <s v="GEP Diversity Disadvantaged Veteran Enterprise Indicator"/>
    <x v="27"/>
  </r>
  <r>
    <s v="GEP_DIVERSITY_HUB_ZONE_CERTIFIED_BUSINESS_INDICATOR"/>
    <s v="nvarchar"/>
    <n v="255"/>
    <m/>
    <s v="GEP Diversity Hub Zone Certified Business Indicator"/>
    <x v="27"/>
  </r>
  <r>
    <s v="GEP_DIVERSITY_LABOR_SURPLUS_AREA_INDICATOR"/>
    <s v="nvarchar"/>
    <n v="255"/>
    <m/>
    <s v="GEP Diversity Labor Surplus Area Indicator"/>
    <x v="27"/>
  </r>
  <r>
    <s v="GEP_DIVERSITY_MINORITY_BUSINESS_ENTERPRISE_INDICATOR"/>
    <s v="nvarchar"/>
    <n v="255"/>
    <m/>
    <s v="GEP Diversity Minority Business Enterprise Indicator"/>
    <x v="27"/>
  </r>
  <r>
    <s v="GEP_DIVERSITY_MINORITY_COLLEGE_INDICATOR"/>
    <s v="nvarchar"/>
    <n v="255"/>
    <m/>
    <s v="GEP Diversity Minority College Indicator"/>
    <x v="27"/>
  </r>
  <r>
    <s v="GEP_DIVERSITY_MINORITY_OWNED_INDICATOR"/>
    <s v="nvarchar"/>
    <n v="255"/>
    <m/>
    <s v="GEP Diversity Minority Owned Indicator"/>
    <x v="27"/>
  </r>
  <r>
    <s v="GEP_DIVERSITY_OUT_OF_BUSINESS_INDICATOR"/>
    <s v="nvarchar"/>
    <n v="255"/>
    <m/>
    <s v="GEP Diversity Out Of Business Indicator"/>
    <x v="27"/>
  </r>
  <r>
    <s v="GEP_DIVERSITY_POLITICAL_DISTRICT"/>
    <s v="nvarchar"/>
    <n v="255"/>
    <m/>
    <s v="GEP Diversity Political District"/>
    <x v="27"/>
  </r>
  <r>
    <s v="GEP_DIVERSITY_SERVICE_DISABLED_VETERAN_OWNED_INDICATOR"/>
    <s v="nvarchar"/>
    <n v="255"/>
    <m/>
    <s v="GEP Diversity Service Disabled Veteran Owned Indicator"/>
    <x v="27"/>
  </r>
  <r>
    <s v="GEP_DIVERSITY_SMALL_BUSINESS_INDICATOR"/>
    <s v="nvarchar"/>
    <n v="255"/>
    <m/>
    <s v="GEP Diversity Small Business Indicator"/>
    <x v="27"/>
  </r>
  <r>
    <s v="GEP_DIVERSITY_SMALL_DISADVANTAGED_BUSINESS_INDICATOR"/>
    <s v="nvarchar"/>
    <n v="255"/>
    <m/>
    <s v="GEP Diversity Small Disadvantaged Business Indicator"/>
    <x v="27"/>
  </r>
  <r>
    <s v="GEP_DIVERSITY_VETERAN_BUSINESS_ENTERPRISE_INDICATOR"/>
    <s v="nvarchar"/>
    <n v="255"/>
    <m/>
    <s v="GEP Diversity Veteran Business Enterprise Indicator"/>
    <x v="27"/>
  </r>
  <r>
    <s v="GEP_DIVERSITY_VETERAN_OWNED_INDICATOR"/>
    <s v="nvarchar"/>
    <n v="255"/>
    <m/>
    <s v="GEP Diversity Veteran Owned Indicator"/>
    <x v="27"/>
  </r>
  <r>
    <s v="GEP_DIVERSITY_VIETNAM_VETERAN_OWNED_INDICATOR"/>
    <s v="nvarchar"/>
    <n v="255"/>
    <m/>
    <s v="GEP Diversity Vietnam Veteran Owned Indicator"/>
    <x v="27"/>
  </r>
  <r>
    <s v="GEP_DIVERSITY_OTHER_VETERAN_OWNED_INDICATOR"/>
    <s v="nvarchar"/>
    <n v="255"/>
    <m/>
    <s v="GEP Diversity Other Veteran Owned Indicator"/>
    <x v="27"/>
  </r>
  <r>
    <s v="GEP_DIVERSITY_WOMAN_OWNED_BUSINESS_ENTERPRISE_INDICATOR"/>
    <s v="nvarchar"/>
    <n v="255"/>
    <m/>
    <s v="GEP Diversity Woman Owned Business Enterprise Indicator"/>
    <x v="27"/>
  </r>
  <r>
    <s v="GEP_DIVERSITY_WOMAN_OWNED_INDICATOR"/>
    <s v="nvarchar"/>
    <n v="255"/>
    <m/>
    <s v="GEP Diversity Woman Owned Indicator"/>
    <x v="27"/>
  </r>
  <r>
    <s v="GEP_DIVERSITY_AFRICAN_AMERICAN_OWNED_INDICATOR"/>
    <s v="nvarchar"/>
    <n v="255"/>
    <m/>
    <s v="GEP Diversity African American Owned Indicator"/>
    <x v="27"/>
  </r>
  <r>
    <s v="GEP_DIVERSITY_ASIAN_PACIFIC_AMERICAN_OWNED_INDICATOR"/>
    <s v="nvarchar"/>
    <n v="255"/>
    <m/>
    <s v="GEP Diversity Asian Pacific American Owned Indicator"/>
    <x v="27"/>
  </r>
  <r>
    <s v="GEP_DIVERSITY_HISPANIC_AMERICAN_OWNED_INDICATOR"/>
    <s v="nvarchar"/>
    <n v="255"/>
    <m/>
    <s v="GEP Diversity Hispanic American Owned Indicator"/>
    <x v="27"/>
  </r>
  <r>
    <s v="GEP_DIVERSITY_NATIVE_AMERICAN_OWNED_INDICATOR"/>
    <s v="nvarchar"/>
    <n v="255"/>
    <m/>
    <s v="GEP Diversity Native American Owned Indicator"/>
    <x v="27"/>
  </r>
  <r>
    <s v="GEP_DIVERSITY_SUBCONTINENT_ASIAN_AMERICAN_OWNED_INDICATOR"/>
    <s v="nvarchar"/>
    <n v="255"/>
    <m/>
    <s v="GEP Diversity Subcontinent Asian American Owned Indicator"/>
    <x v="27"/>
  </r>
  <r>
    <s v="GEP_OTHER_DIVERSITY"/>
    <s v="nvarchar"/>
    <n v="255"/>
    <m/>
    <s v="Gep Diversity Other"/>
    <x v="27"/>
  </r>
  <r>
    <s v="SOURCEFILENAME"/>
    <s v="nvarchar"/>
    <n v="1000"/>
    <m/>
    <s v="Source File Name"/>
    <x v="0"/>
  </r>
  <r>
    <s v="GEP_YEAR"/>
    <s v="int"/>
    <m/>
    <m/>
    <s v="GEP Calendar Year"/>
    <x v="7"/>
  </r>
  <r>
    <s v="GEP_QTR"/>
    <s v="nvarchar"/>
    <n v="20"/>
    <m/>
    <s v="GEP Calendar Quarter"/>
    <x v="7"/>
  </r>
  <r>
    <s v="GEP_MONTH"/>
    <s v="nvarchar"/>
    <n v="255"/>
    <m/>
    <s v="GEP Calendar Month"/>
    <x v="7"/>
  </r>
  <r>
    <s v="GEP_FISCAL_ID"/>
    <s v="nvarchar"/>
    <n v="255"/>
    <m/>
    <s v="GEP Fiscal Period ID"/>
    <x v="7"/>
  </r>
  <r>
    <s v="GEP_FISCAL_YEAR"/>
    <s v="nvarchar"/>
    <n v="255"/>
    <m/>
    <s v="GEP Fiscal Year"/>
    <x v="7"/>
  </r>
  <r>
    <s v="GEP_FISCAL_QTR"/>
    <s v="nvarchar"/>
    <n v="20"/>
    <m/>
    <s v="GEP Fiscal Quarter"/>
    <x v="7"/>
  </r>
  <r>
    <s v="GEP_FISCAL_MONTH"/>
    <s v="nvarchar"/>
    <n v="255"/>
    <m/>
    <s v="GEP Fiscal Month"/>
    <x v="7"/>
  </r>
  <r>
    <s v="CARD_HOLDER_ID"/>
    <s v="nvarchar"/>
    <n v="255"/>
    <m/>
    <s v="Card holder ID"/>
    <x v="28"/>
  </r>
  <r>
    <s v="CARD_HOLDER_NAME"/>
    <s v="nvarchar"/>
    <n v="255"/>
    <m/>
    <s v="Card holder Name"/>
    <x v="28"/>
  </r>
  <r>
    <s v="MERCHANT_CATEGORY_CODE"/>
    <s v="nvarchar"/>
    <n v="255"/>
    <m/>
    <s v="Merchant Category Code"/>
    <x v="28"/>
  </r>
  <r>
    <s v="MERCHANT_CATEGORY_CODE_TITLE"/>
    <s v="nvarchar"/>
    <n v="255"/>
    <m/>
    <s v="Merchant Category Code Title"/>
    <x v="28"/>
  </r>
  <r>
    <s v="MERCHANT_CATEGORY_GROUP_CODE"/>
    <s v="nvarchar"/>
    <n v="255"/>
    <m/>
    <s v="Merchant Category Group Code"/>
    <x v="28"/>
  </r>
  <r>
    <s v="MERCHANT_CATEGORY_GROUP_TITLE"/>
    <s v="nvarchar"/>
    <n v="255"/>
    <m/>
    <s v="Merchant Category Group Title"/>
    <x v="28"/>
  </r>
  <r>
    <s v="EXPENSE_TYPE"/>
    <s v="nvarchar"/>
    <n v="255"/>
    <m/>
    <s v="Expense Type"/>
    <x v="28"/>
  </r>
  <r>
    <s v="SIC_CODE"/>
    <s v="nvarchar"/>
    <n v="255"/>
    <m/>
    <s v="SIC Code"/>
    <x v="28"/>
  </r>
  <r>
    <s v="SIC_TITLE"/>
    <s v="nvarchar"/>
    <n v="255"/>
    <m/>
    <s v="SIC Title"/>
    <x v="28"/>
  </r>
  <r>
    <s v="NAICS_CODE"/>
    <s v="nvarchar"/>
    <n v="255"/>
    <m/>
    <s v="NAICS Code"/>
    <x v="28"/>
  </r>
  <r>
    <s v="NAICS_TITLE"/>
    <s v="nvarchar"/>
    <n v="255"/>
    <m/>
    <s v="NAICS Title"/>
    <x v="28"/>
  </r>
  <r>
    <s v="PROJECT_CODE"/>
    <s v="nvarchar"/>
    <n v="255"/>
    <m/>
    <s v="Project Code"/>
    <x v="5"/>
  </r>
  <r>
    <s v="PROJECT_NAME"/>
    <s v="nvarchar"/>
    <n v="255"/>
    <m/>
    <s v="Project Name"/>
    <x v="5"/>
  </r>
  <r>
    <s v="PROJECT_DESC"/>
    <s v="nvarchar"/>
    <n v="255"/>
    <m/>
    <s v="Project Description"/>
    <x v="5"/>
  </r>
  <r>
    <s v="WORK_ORDER_NUMBER"/>
    <s v="nvarchar"/>
    <n v="255"/>
    <m/>
    <s v="Work Order Number"/>
    <x v="5"/>
  </r>
  <r>
    <s v="WORK_ORDER_DESC"/>
    <s v="nvarchar"/>
    <n v="255"/>
    <m/>
    <s v="Work Order Description"/>
    <x v="5"/>
  </r>
  <r>
    <s v="WBS_CODE"/>
    <s v="nvarchar"/>
    <n v="255"/>
    <m/>
    <s v="WBS Code"/>
    <x v="5"/>
  </r>
  <r>
    <s v="WBS_DESC"/>
    <s v="nvarchar"/>
    <n v="255"/>
    <m/>
    <s v="WBS Description"/>
    <x v="5"/>
  </r>
  <r>
    <s v="PRODUCT"/>
    <s v="nvarchar"/>
    <n v="255"/>
    <m/>
    <s v="Product"/>
    <x v="5"/>
  </r>
  <r>
    <s v="PRODUCT_CATEGORY"/>
    <s v="nvarchar"/>
    <n v="255"/>
    <m/>
    <s v="Product Category"/>
    <x v="5"/>
  </r>
  <r>
    <s v="CUSTOM_FIELD_1"/>
    <s v="nvarchar"/>
    <n v="500"/>
    <m/>
    <s v="Custom Field (Text) 1"/>
    <x v="29"/>
  </r>
  <r>
    <s v="CUSTOM_FIELD_2"/>
    <s v="nvarchar"/>
    <n v="500"/>
    <m/>
    <s v="Custom Field (Text) 2"/>
    <x v="29"/>
  </r>
  <r>
    <s v="CUSTOM_FIELD_3"/>
    <s v="nvarchar"/>
    <n v="500"/>
    <m/>
    <s v="Custom Field (Text) 3"/>
    <x v="29"/>
  </r>
  <r>
    <s v="CUSTOM_FIELD_4"/>
    <s v="nvarchar"/>
    <n v="500"/>
    <m/>
    <s v="Custom Field (Text) 4"/>
    <x v="29"/>
  </r>
  <r>
    <s v="CUSTOM_FIELD_5"/>
    <s v="nvarchar"/>
    <n v="500"/>
    <m/>
    <s v="Custom Field (Text) 5"/>
    <x v="29"/>
  </r>
  <r>
    <s v="CUSTOM_FIELD_6"/>
    <s v="nvarchar"/>
    <n v="500"/>
    <m/>
    <s v="Custom Field (Text) 6"/>
    <x v="29"/>
  </r>
  <r>
    <s v="CUSTOM_FIELD_7"/>
    <s v="nvarchar"/>
    <n v="500"/>
    <m/>
    <s v="Custom Field (Text) 7"/>
    <x v="29"/>
  </r>
  <r>
    <s v="CUSTOM_FIELD_8"/>
    <s v="nvarchar"/>
    <n v="500"/>
    <m/>
    <s v="Custom Field (Text) 8"/>
    <x v="29"/>
  </r>
  <r>
    <s v="CUSTOM_FIELD_9"/>
    <s v="nvarchar"/>
    <n v="500"/>
    <m/>
    <s v="Custom Field (Text) 9"/>
    <x v="29"/>
  </r>
  <r>
    <s v="CUSTOM_FIELD_10"/>
    <s v="nvarchar"/>
    <n v="500"/>
    <m/>
    <s v="Custom Field (Text) 10"/>
    <x v="29"/>
  </r>
  <r>
    <s v="CUSTOM_FIELD_11"/>
    <s v="nvarchar"/>
    <n v="500"/>
    <m/>
    <s v="Custom Field (Text) 11"/>
    <x v="29"/>
  </r>
  <r>
    <s v="CUSTOM_FIELD_12"/>
    <s v="nvarchar"/>
    <n v="500"/>
    <m/>
    <s v="Custom Field (Text) 12"/>
    <x v="29"/>
  </r>
  <r>
    <s v="CUSTOM_FIELD_13"/>
    <s v="nvarchar"/>
    <n v="500"/>
    <m/>
    <s v="Custom Field (Text) 13"/>
    <x v="29"/>
  </r>
  <r>
    <s v="CUSTOM_FIELD_14"/>
    <s v="nvarchar"/>
    <n v="500"/>
    <m/>
    <s v="Custom Field (Text) 14"/>
    <x v="29"/>
  </r>
  <r>
    <s v="CUSTOM_FIELD_15"/>
    <s v="nvarchar"/>
    <n v="500"/>
    <m/>
    <s v="Custom Field (Text) 15"/>
    <x v="29"/>
  </r>
  <r>
    <s v="CUSTOM_FIELD_16"/>
    <s v="nvarchar"/>
    <n v="500"/>
    <m/>
    <s v="Custom Field (Text) 16"/>
    <x v="29"/>
  </r>
  <r>
    <s v="CUSTOM_FIELD_17"/>
    <s v="nvarchar"/>
    <n v="500"/>
    <m/>
    <s v="Custom Field (Text) 17"/>
    <x v="29"/>
  </r>
  <r>
    <s v="CUSTOM_FIELD_18"/>
    <s v="nvarchar"/>
    <n v="500"/>
    <m/>
    <s v="Custom Field (Text) 18"/>
    <x v="29"/>
  </r>
  <r>
    <s v="CUSTOM_FIELD_19"/>
    <s v="nvarchar"/>
    <n v="500"/>
    <m/>
    <s v="Custom Field (Text) 19"/>
    <x v="29"/>
  </r>
  <r>
    <s v="CUSTOM_FIELD_20"/>
    <s v="nvarchar"/>
    <n v="500"/>
    <m/>
    <s v="Custom Field (Text) 20"/>
    <x v="29"/>
  </r>
  <r>
    <s v="CUSTOM_FIELD_21"/>
    <s v="nvarchar"/>
    <n v="500"/>
    <m/>
    <s v="Custom Field (Text) 21"/>
    <x v="29"/>
  </r>
  <r>
    <s v="CUSTOM_FIELD_22"/>
    <s v="nvarchar"/>
    <n v="500"/>
    <m/>
    <s v="Custom Field (Text) 22"/>
    <x v="29"/>
  </r>
  <r>
    <s v="CUSTOM_FIELD_23"/>
    <s v="nvarchar"/>
    <n v="500"/>
    <m/>
    <s v="Custom Field (Text) 23"/>
    <x v="29"/>
  </r>
  <r>
    <s v="CUSTOM_FIELD_24"/>
    <s v="nvarchar"/>
    <n v="500"/>
    <m/>
    <s v="Custom Field (Text) 24"/>
    <x v="29"/>
  </r>
  <r>
    <s v="CUSTOM_FIELD_25"/>
    <s v="nvarchar"/>
    <n v="500"/>
    <m/>
    <s v="Custom Field (Text) 25"/>
    <x v="29"/>
  </r>
  <r>
    <s v="CUSTOM_FIELD_26"/>
    <s v="nvarchar"/>
    <n v="500"/>
    <m/>
    <s v="Custom Field (Text) 26"/>
    <x v="29"/>
  </r>
  <r>
    <s v="CUSTOM_FIELD_27"/>
    <s v="nvarchar"/>
    <n v="500"/>
    <m/>
    <s v="Custom Field (Text) 27"/>
    <x v="29"/>
  </r>
  <r>
    <s v="CUSTOM_FIELD_28"/>
    <s v="nvarchar"/>
    <n v="500"/>
    <m/>
    <s v="Custom Field (Text) 28"/>
    <x v="29"/>
  </r>
  <r>
    <s v="CUSTOM_FIELD_29"/>
    <s v="nvarchar"/>
    <n v="500"/>
    <m/>
    <s v="Custom Field (Text) 29"/>
    <x v="29"/>
  </r>
  <r>
    <s v="CUSTOM_FIELD_30"/>
    <s v="nvarchar"/>
    <n v="500"/>
    <m/>
    <s v="Custom Field (Text) 30"/>
    <x v="29"/>
  </r>
  <r>
    <s v="CUSTOM_FIELD_31"/>
    <s v="nvarchar"/>
    <n v="500"/>
    <m/>
    <s v="Custom Field (Text) 31"/>
    <x v="29"/>
  </r>
  <r>
    <s v="CUSTOM_FIELD_32"/>
    <s v="nvarchar"/>
    <n v="500"/>
    <m/>
    <s v="Custom Field (Text) 32"/>
    <x v="29"/>
  </r>
  <r>
    <s v="CUSTOM_FIELD_33"/>
    <s v="nvarchar"/>
    <n v="500"/>
    <m/>
    <s v="Custom Field (Text) 33"/>
    <x v="29"/>
  </r>
  <r>
    <s v="CUSTOM_FIELD_34"/>
    <s v="nvarchar"/>
    <n v="500"/>
    <m/>
    <s v="Custom Field (Text) 34"/>
    <x v="29"/>
  </r>
  <r>
    <s v="CUSTOM_FIELD_35"/>
    <s v="nvarchar"/>
    <n v="500"/>
    <m/>
    <s v="Custom Field (Text) 35"/>
    <x v="29"/>
  </r>
  <r>
    <s v="CUSTOM_FIELD_36"/>
    <s v="nvarchar"/>
    <n v="500"/>
    <m/>
    <s v="Custom Field (Text) 36"/>
    <x v="29"/>
  </r>
  <r>
    <s v="CUSTOM_FIELD_37"/>
    <s v="nvarchar"/>
    <n v="500"/>
    <m/>
    <s v="Custom Field (Text) 37"/>
    <x v="29"/>
  </r>
  <r>
    <s v="CUSTOM_FIELD_38"/>
    <s v="nvarchar"/>
    <n v="500"/>
    <m/>
    <s v="Custom Field (Text) 38"/>
    <x v="29"/>
  </r>
  <r>
    <s v="CUSTOM_FIELD_39"/>
    <s v="nvarchar"/>
    <n v="500"/>
    <m/>
    <s v="Custom Field (Text) 39"/>
    <x v="29"/>
  </r>
  <r>
    <s v="CUSTOM_FIELD_40"/>
    <s v="nvarchar"/>
    <n v="500"/>
    <m/>
    <s v="Custom Field (Text) 40"/>
    <x v="29"/>
  </r>
  <r>
    <s v="CUSTOM_FIELD_41"/>
    <s v="nvarchar"/>
    <n v="500"/>
    <m/>
    <s v="Custom Field (Text) 41"/>
    <x v="29"/>
  </r>
  <r>
    <s v="CUSTOM_FIELD_42"/>
    <s v="nvarchar"/>
    <n v="500"/>
    <m/>
    <s v="Custom Field (Text) 42"/>
    <x v="29"/>
  </r>
  <r>
    <s v="CUSTOM_FIELD_43"/>
    <s v="nvarchar"/>
    <n v="500"/>
    <m/>
    <s v="Custom Field (Text) 43"/>
    <x v="29"/>
  </r>
  <r>
    <s v="CUSTOM_FIELD_44"/>
    <s v="nvarchar"/>
    <n v="500"/>
    <m/>
    <s v="Custom Field (Text) 44"/>
    <x v="29"/>
  </r>
  <r>
    <s v="CUSTOM_FIELD_45"/>
    <s v="nvarchar"/>
    <n v="500"/>
    <m/>
    <s v="Custom Field (Text) 45"/>
    <x v="29"/>
  </r>
  <r>
    <s v="CUSTOM_FIELD_46"/>
    <s v="nvarchar"/>
    <n v="500"/>
    <m/>
    <s v="Custom Field (Text) 46"/>
    <x v="29"/>
  </r>
  <r>
    <s v="CUSTOM_FIELD_47"/>
    <s v="nvarchar"/>
    <n v="500"/>
    <m/>
    <s v="Custom Field (Text) 47"/>
    <x v="29"/>
  </r>
  <r>
    <s v="CUSTOM_FIELD_48"/>
    <s v="nvarchar"/>
    <n v="500"/>
    <m/>
    <s v="Custom Field (Text) 48"/>
    <x v="29"/>
  </r>
  <r>
    <s v="CUSTOM_FIELD_49"/>
    <s v="nvarchar"/>
    <n v="500"/>
    <m/>
    <s v="Custom Field (Text) 49"/>
    <x v="29"/>
  </r>
  <r>
    <s v="CUSTOM_FIELD_50"/>
    <s v="nvarchar"/>
    <n v="500"/>
    <m/>
    <s v="Custom Field (Text) 50"/>
    <x v="29"/>
  </r>
  <r>
    <s v="CUSTOM_FIELD_51"/>
    <s v="nvarchar"/>
    <n v="500"/>
    <m/>
    <s v="Custom Field (Text) 51"/>
    <x v="29"/>
  </r>
  <r>
    <s v="CUSTOM_FIELD_52"/>
    <s v="nvarchar"/>
    <n v="500"/>
    <m/>
    <s v="Custom Field (Text) 52"/>
    <x v="29"/>
  </r>
  <r>
    <s v="CUSTOM_FIELD_53"/>
    <s v="nvarchar"/>
    <n v="500"/>
    <m/>
    <s v="Custom Field (Text) 53"/>
    <x v="29"/>
  </r>
  <r>
    <s v="CUSTOM_FIELD_54"/>
    <s v="nvarchar"/>
    <n v="500"/>
    <m/>
    <s v="Custom Field (Text) 54"/>
    <x v="29"/>
  </r>
  <r>
    <s v="CUSTOM_FIELD_55"/>
    <s v="nvarchar"/>
    <n v="500"/>
    <m/>
    <s v="Custom Field (Text) 55"/>
    <x v="29"/>
  </r>
  <r>
    <s v="CUSTOM_FIELD_56"/>
    <s v="nvarchar"/>
    <n v="500"/>
    <m/>
    <s v="Custom Field (Text) 56"/>
    <x v="29"/>
  </r>
  <r>
    <s v="CUSTOM_FIELD_57"/>
    <s v="nvarchar"/>
    <n v="500"/>
    <m/>
    <s v="Custom Field (Text) 57"/>
    <x v="29"/>
  </r>
  <r>
    <s v="CUSTOM_FIELD_58"/>
    <s v="nvarchar"/>
    <n v="500"/>
    <m/>
    <s v="Custom Field (Text) 58"/>
    <x v="29"/>
  </r>
  <r>
    <s v="CUSTOM_FIELD_59"/>
    <s v="nvarchar"/>
    <n v="500"/>
    <m/>
    <s v="Custom Field (Text) 59"/>
    <x v="29"/>
  </r>
  <r>
    <s v="CUSTOM_FIELD_60"/>
    <s v="nvarchar"/>
    <n v="500"/>
    <m/>
    <s v="Custom Field (Text) 60"/>
    <x v="29"/>
  </r>
  <r>
    <s v="CUSTOM_FIELD_61"/>
    <s v="nvarchar"/>
    <n v="500"/>
    <m/>
    <s v="Custom Field (Text) 61"/>
    <x v="29"/>
  </r>
  <r>
    <s v="CUSTOM_FIELD_62"/>
    <s v="nvarchar"/>
    <n v="500"/>
    <m/>
    <s v="Custom Field (Text) 62"/>
    <x v="29"/>
  </r>
  <r>
    <s v="CUSTOM_FIELD_63"/>
    <s v="nvarchar"/>
    <n v="500"/>
    <m/>
    <s v="Custom Field (Text) 63"/>
    <x v="29"/>
  </r>
  <r>
    <s v="CUSTOM_FIELD_64"/>
    <s v="nvarchar"/>
    <n v="500"/>
    <m/>
    <s v="Custom Field (Text) 64"/>
    <x v="29"/>
  </r>
  <r>
    <s v="CUSTOM_FIELD_65"/>
    <s v="nvarchar"/>
    <n v="500"/>
    <m/>
    <s v="Custom Field (Text) 65"/>
    <x v="29"/>
  </r>
  <r>
    <s v="CUSTOM_FIELD_66"/>
    <s v="nvarchar"/>
    <n v="500"/>
    <m/>
    <s v="Custom Field (Text) 66"/>
    <x v="29"/>
  </r>
  <r>
    <s v="CUSTOM_FIELD_67"/>
    <s v="nvarchar"/>
    <n v="500"/>
    <m/>
    <s v="Custom Field (Text) 67"/>
    <x v="29"/>
  </r>
  <r>
    <s v="CUSTOM_FIELD_68"/>
    <s v="nvarchar"/>
    <n v="500"/>
    <m/>
    <s v="Custom Field (Text) 68"/>
    <x v="29"/>
  </r>
  <r>
    <s v="CUSTOM_FIELD_69"/>
    <s v="nvarchar"/>
    <n v="500"/>
    <m/>
    <s v="Custom Field (Text) 69"/>
    <x v="29"/>
  </r>
  <r>
    <s v="CUSTOM_FIELD_70"/>
    <s v="nvarchar"/>
    <n v="500"/>
    <m/>
    <s v="Custom Field (Text) 70"/>
    <x v="29"/>
  </r>
  <r>
    <s v="CUSTOM_FIELD_71"/>
    <s v="nvarchar"/>
    <n v="500"/>
    <m/>
    <s v="Custom Field (Text) 71"/>
    <x v="29"/>
  </r>
  <r>
    <s v="CUSTOM_FIELD_72"/>
    <s v="nvarchar"/>
    <n v="500"/>
    <m/>
    <s v="Custom Field (Text) 72"/>
    <x v="29"/>
  </r>
  <r>
    <s v="CUSTOM_FIELD_73"/>
    <s v="nvarchar"/>
    <n v="500"/>
    <m/>
    <s v="Custom Field (Text) 73"/>
    <x v="29"/>
  </r>
  <r>
    <s v="CUSTOM_FIELD_74"/>
    <s v="nvarchar"/>
    <n v="500"/>
    <m/>
    <s v="Custom Field (Text) 74"/>
    <x v="29"/>
  </r>
  <r>
    <s v="CUSTOM_FIELD_75"/>
    <s v="nvarchar"/>
    <n v="500"/>
    <m/>
    <s v="Custom Field (Text) 75"/>
    <x v="29"/>
  </r>
  <r>
    <s v="CUSTOM_FIELD_76"/>
    <s v="nvarchar"/>
    <n v="500"/>
    <m/>
    <s v="Custom Field (Text) 76"/>
    <x v="29"/>
  </r>
  <r>
    <s v="CUSTOM_FIELD_77"/>
    <s v="nvarchar"/>
    <n v="500"/>
    <m/>
    <s v="Custom Field (Text) 77"/>
    <x v="29"/>
  </r>
  <r>
    <s v="CUSTOM_FIELD_78"/>
    <s v="nvarchar"/>
    <n v="500"/>
    <m/>
    <s v="Custom Field (Text) 78"/>
    <x v="29"/>
  </r>
  <r>
    <s v="CUSTOM_FIELD_79"/>
    <s v="nvarchar"/>
    <n v="500"/>
    <m/>
    <s v="Custom Field (Text) 79"/>
    <x v="29"/>
  </r>
  <r>
    <s v="CUSTOM_FIELD_80"/>
    <s v="nvarchar"/>
    <n v="500"/>
    <m/>
    <s v="Custom Field (Text) 80"/>
    <x v="29"/>
  </r>
  <r>
    <s v="CUSTOM_FIELD_81"/>
    <s v="nvarchar"/>
    <n v="500"/>
    <m/>
    <s v="Custom Field (Text) 81"/>
    <x v="29"/>
  </r>
  <r>
    <s v="CUSTOM_FIELD_82"/>
    <s v="nvarchar"/>
    <n v="500"/>
    <m/>
    <s v="Custom Field (Text) 82"/>
    <x v="29"/>
  </r>
  <r>
    <s v="CUSTOM_FIELD_83"/>
    <s v="nvarchar"/>
    <n v="500"/>
    <m/>
    <s v="Custom Field (Text) 83"/>
    <x v="29"/>
  </r>
  <r>
    <s v="CUSTOM_FIELD_84"/>
    <s v="nvarchar"/>
    <n v="500"/>
    <m/>
    <s v="Custom Field (Text) 84"/>
    <x v="29"/>
  </r>
  <r>
    <s v="CUSTOM_FIELD_85"/>
    <s v="nvarchar"/>
    <n v="500"/>
    <m/>
    <s v="Custom Field (Text) 85"/>
    <x v="29"/>
  </r>
  <r>
    <s v="CUSTOM_FIELD_86"/>
    <s v="nvarchar"/>
    <n v="500"/>
    <m/>
    <s v="Custom Field (Text) 86"/>
    <x v="29"/>
  </r>
  <r>
    <s v="CUSTOM_FIELD_87"/>
    <s v="nvarchar"/>
    <n v="500"/>
    <m/>
    <s v="Custom Field (Text) 87"/>
    <x v="29"/>
  </r>
  <r>
    <s v="CUSTOM_FIELD_88"/>
    <s v="nvarchar"/>
    <n v="500"/>
    <m/>
    <s v="Custom Field (Text) 88"/>
    <x v="29"/>
  </r>
  <r>
    <s v="CUSTOM_FIELD_89"/>
    <s v="nvarchar"/>
    <n v="500"/>
    <m/>
    <s v="Custom Field (Text) 89"/>
    <x v="29"/>
  </r>
  <r>
    <s v="CUSTOM_FIELD_90"/>
    <s v="nvarchar"/>
    <n v="500"/>
    <m/>
    <s v="Custom Field (Text) 90"/>
    <x v="29"/>
  </r>
  <r>
    <s v="CUSTOM_FIELD_91"/>
    <s v="nvarchar"/>
    <n v="500"/>
    <m/>
    <s v="Custom Field (Text) 91"/>
    <x v="29"/>
  </r>
  <r>
    <s v="CUSTOM_FIELD_92"/>
    <s v="nvarchar"/>
    <n v="500"/>
    <m/>
    <s v="Custom Field (Text) 92"/>
    <x v="29"/>
  </r>
  <r>
    <s v="CUSTOM_FIELD_93"/>
    <s v="nvarchar"/>
    <n v="500"/>
    <m/>
    <s v="Custom Field (Text) 93"/>
    <x v="29"/>
  </r>
  <r>
    <s v="CUSTOM_FIELD_94"/>
    <s v="nvarchar"/>
    <n v="500"/>
    <m/>
    <s v="Custom Field (Text) 94"/>
    <x v="29"/>
  </r>
  <r>
    <s v="CUSTOM_FIELD_95"/>
    <s v="nvarchar"/>
    <n v="500"/>
    <m/>
    <s v="Custom Field (Text) 95"/>
    <x v="29"/>
  </r>
  <r>
    <s v="CUSTOM_FIELD_96"/>
    <s v="nvarchar"/>
    <n v="500"/>
    <m/>
    <s v="Custom Field (Text) 96"/>
    <x v="29"/>
  </r>
  <r>
    <s v="CUSTOM_FIELD_97"/>
    <s v="nvarchar"/>
    <n v="500"/>
    <m/>
    <s v="Custom Field (Text) 97"/>
    <x v="29"/>
  </r>
  <r>
    <s v="CUSTOM_FIELD_98"/>
    <s v="nvarchar"/>
    <n v="500"/>
    <m/>
    <s v="Custom Field (Text) 98"/>
    <x v="29"/>
  </r>
  <r>
    <s v="CUSTOM_FIELD_99"/>
    <s v="nvarchar"/>
    <n v="500"/>
    <m/>
    <s v="Custom Field (Text) 99"/>
    <x v="29"/>
  </r>
  <r>
    <s v="CUSTOM_FIELD_100"/>
    <s v="nvarchar"/>
    <n v="500"/>
    <m/>
    <s v="Custom Field (Text) 100"/>
    <x v="29"/>
  </r>
  <r>
    <s v="CUSTOM_FIELD_101"/>
    <s v="nvarchar"/>
    <n v="500"/>
    <m/>
    <s v="Custom Field (Text) 101"/>
    <x v="29"/>
  </r>
  <r>
    <s v="CUSTOM_FIELD_102"/>
    <s v="nvarchar"/>
    <n v="500"/>
    <m/>
    <s v="Custom Field (Text) 102"/>
    <x v="29"/>
  </r>
  <r>
    <s v="CUSTOM_FIELD_103"/>
    <s v="nvarchar"/>
    <n v="500"/>
    <m/>
    <s v="Custom Field (Text) 103"/>
    <x v="29"/>
  </r>
  <r>
    <s v="CUSTOM_FIELD_104"/>
    <s v="nvarchar"/>
    <n v="500"/>
    <m/>
    <s v="Custom Field (Text) 104"/>
    <x v="29"/>
  </r>
  <r>
    <s v="CUSTOM_FIELD_105"/>
    <s v="nvarchar"/>
    <n v="500"/>
    <m/>
    <s v="Custom Field (Text) 105"/>
    <x v="29"/>
  </r>
  <r>
    <s v="CUSTOM_FIELD_106"/>
    <s v="nvarchar"/>
    <n v="500"/>
    <m/>
    <s v="Custom Field (Text) 106"/>
    <x v="29"/>
  </r>
  <r>
    <s v="CUSTOM_FIELD_107"/>
    <s v="nvarchar"/>
    <n v="500"/>
    <m/>
    <s v="Custom Field (Text) 107"/>
    <x v="29"/>
  </r>
  <r>
    <s v="CUSTOM_FIELD_108"/>
    <s v="nvarchar"/>
    <n v="500"/>
    <m/>
    <s v="Custom Field (Text) 108"/>
    <x v="29"/>
  </r>
  <r>
    <s v="CUSTOM_FIELD_109"/>
    <s v="nvarchar"/>
    <n v="500"/>
    <m/>
    <s v="Custom Field (Text) 109"/>
    <x v="29"/>
  </r>
  <r>
    <s v="CUSTOM_FIELD_110"/>
    <s v="nvarchar"/>
    <n v="500"/>
    <m/>
    <s v="Custom Field (Text) 110"/>
    <x v="29"/>
  </r>
  <r>
    <s v="CUSTOM_FIELD_111"/>
    <s v="nvarchar"/>
    <n v="500"/>
    <m/>
    <s v="Custom Field (Text) 111"/>
    <x v="29"/>
  </r>
  <r>
    <s v="CUSTOM_FIELD_112"/>
    <s v="nvarchar"/>
    <n v="500"/>
    <m/>
    <s v="Custom Field (Text) 112"/>
    <x v="29"/>
  </r>
  <r>
    <s v="CUSTOM_FIELD_113"/>
    <s v="nvarchar"/>
    <n v="500"/>
    <m/>
    <s v="Custom Field (Text) 113"/>
    <x v="29"/>
  </r>
  <r>
    <s v="CUSTOM_FIELD_114"/>
    <s v="nvarchar"/>
    <n v="500"/>
    <m/>
    <s v="Custom Field (Text) 114"/>
    <x v="29"/>
  </r>
  <r>
    <s v="CUSTOM_FIELD_115"/>
    <s v="nvarchar"/>
    <n v="500"/>
    <m/>
    <s v="Custom Field (Text) 115"/>
    <x v="29"/>
  </r>
  <r>
    <s v="CUSTOM_FIELD_116"/>
    <s v="nvarchar"/>
    <n v="500"/>
    <m/>
    <s v="Custom Field (Text) 116"/>
    <x v="29"/>
  </r>
  <r>
    <s v="CUSTOM_FIELD_117"/>
    <s v="nvarchar"/>
    <n v="500"/>
    <m/>
    <s v="Custom Field (Text) 117"/>
    <x v="29"/>
  </r>
  <r>
    <s v="CUSTOM_FIELD_118"/>
    <s v="nvarchar"/>
    <n v="500"/>
    <m/>
    <s v="Custom Field (Text) 118"/>
    <x v="29"/>
  </r>
  <r>
    <s v="CUSTOM_FIELD_119"/>
    <s v="nvarchar"/>
    <n v="500"/>
    <m/>
    <s v="Custom Field (Text) 119"/>
    <x v="29"/>
  </r>
  <r>
    <s v="CUSTOM_FIELD_120"/>
    <s v="nvarchar"/>
    <n v="500"/>
    <m/>
    <s v="Custom Field (Text) 120"/>
    <x v="29"/>
  </r>
  <r>
    <s v="CUSTOM_FIELD_121"/>
    <s v="nvarchar"/>
    <n v="500"/>
    <m/>
    <s v="Custom Field (Text) 121"/>
    <x v="29"/>
  </r>
  <r>
    <s v="CUSTOM_FIELD_122"/>
    <s v="nvarchar"/>
    <n v="500"/>
    <m/>
    <s v="Custom Field (Text) 122"/>
    <x v="29"/>
  </r>
  <r>
    <s v="CUSTOM_FIELD_123"/>
    <s v="nvarchar"/>
    <n v="500"/>
    <m/>
    <s v="Custom Field (Text) 123"/>
    <x v="29"/>
  </r>
  <r>
    <s v="CUSTOM_FIELD_124"/>
    <s v="nvarchar"/>
    <n v="500"/>
    <m/>
    <s v="Custom Field (Text) 124"/>
    <x v="29"/>
  </r>
  <r>
    <s v="CUSTOM_FIELD_125"/>
    <s v="nvarchar"/>
    <n v="500"/>
    <m/>
    <s v="Custom Field (Text) 125"/>
    <x v="29"/>
  </r>
  <r>
    <s v="CUSTOM_FIELD_126"/>
    <s v="nvarchar"/>
    <n v="500"/>
    <m/>
    <s v="Custom Field (Text) 126"/>
    <x v="29"/>
  </r>
  <r>
    <s v="CUSTOM_FIELD_127"/>
    <s v="nvarchar"/>
    <n v="500"/>
    <m/>
    <s v="Custom Field (Text) 127"/>
    <x v="29"/>
  </r>
  <r>
    <s v="CUSTOM_FIELD_128"/>
    <s v="nvarchar"/>
    <n v="500"/>
    <m/>
    <s v="Custom Field (Text) 128"/>
    <x v="29"/>
  </r>
  <r>
    <s v="CUSTOM_FIELD_129"/>
    <s v="nvarchar"/>
    <n v="500"/>
    <m/>
    <s v="Custom Field (Text) 129"/>
    <x v="29"/>
  </r>
  <r>
    <s v="CUSTOM_FIELD_130"/>
    <s v="nvarchar"/>
    <n v="500"/>
    <m/>
    <s v="Custom Field (Text) 130"/>
    <x v="29"/>
  </r>
  <r>
    <s v="CUSTOM_FIELD_131"/>
    <s v="nvarchar"/>
    <n v="500"/>
    <m/>
    <s v="Custom Field (Text) 131"/>
    <x v="29"/>
  </r>
  <r>
    <s v="CUSTOM_FIELD_132"/>
    <s v="nvarchar"/>
    <n v="500"/>
    <m/>
    <s v="Custom Field (Text) 132"/>
    <x v="29"/>
  </r>
  <r>
    <s v="CUSTOM_FIELD_133"/>
    <s v="nvarchar"/>
    <n v="500"/>
    <m/>
    <s v="Custom Field (Text) 133"/>
    <x v="29"/>
  </r>
  <r>
    <s v="CUSTOM_FIELD_134"/>
    <s v="nvarchar"/>
    <n v="500"/>
    <m/>
    <s v="Custom Field (Text) 134"/>
    <x v="29"/>
  </r>
  <r>
    <s v="CUSTOM_FIELD_135"/>
    <s v="nvarchar"/>
    <n v="500"/>
    <m/>
    <s v="Custom Field (Text) 135"/>
    <x v="29"/>
  </r>
  <r>
    <s v="CUSTOM_FIELD_136"/>
    <s v="nvarchar"/>
    <n v="500"/>
    <m/>
    <s v="Custom Field (Text) 136"/>
    <x v="29"/>
  </r>
  <r>
    <s v="CUSTOM_FIELD_137"/>
    <s v="nvarchar"/>
    <n v="500"/>
    <m/>
    <s v="Custom Field (Text) 137"/>
    <x v="29"/>
  </r>
  <r>
    <s v="CUSTOM_FIELD_138"/>
    <s v="nvarchar"/>
    <n v="500"/>
    <m/>
    <s v="Custom Field (Text) 138"/>
    <x v="29"/>
  </r>
  <r>
    <s v="CUSTOM_FIELD_139"/>
    <s v="nvarchar"/>
    <n v="500"/>
    <m/>
    <s v="Custom Field (Text) 139"/>
    <x v="29"/>
  </r>
  <r>
    <s v="CUSTOM_FIELD_140"/>
    <s v="nvarchar"/>
    <n v="500"/>
    <m/>
    <s v="Custom Field (Text) 140"/>
    <x v="29"/>
  </r>
  <r>
    <s v="CUSTOM_FIELD_141"/>
    <s v="nvarchar"/>
    <n v="500"/>
    <m/>
    <s v="Custom Field (Text) 141"/>
    <x v="29"/>
  </r>
  <r>
    <s v="CUSTOM_FIELD_142"/>
    <s v="nvarchar"/>
    <n v="500"/>
    <m/>
    <s v="Custom Field (Text) 142"/>
    <x v="29"/>
  </r>
  <r>
    <s v="CUSTOM_FIELD_143"/>
    <s v="nvarchar"/>
    <n v="500"/>
    <m/>
    <s v="Custom Field (Text) 143"/>
    <x v="29"/>
  </r>
  <r>
    <s v="CUSTOM_FIELD_144"/>
    <s v="nvarchar"/>
    <n v="500"/>
    <m/>
    <s v="Custom Field (Text) 144"/>
    <x v="29"/>
  </r>
  <r>
    <s v="CUSTOM_FIELD_145"/>
    <s v="nvarchar"/>
    <n v="500"/>
    <m/>
    <s v="Custom Field (Text) 145"/>
    <x v="29"/>
  </r>
  <r>
    <s v="CUSTOM_FIELD_146"/>
    <s v="nvarchar"/>
    <n v="500"/>
    <m/>
    <s v="Custom Field (Text) 146"/>
    <x v="29"/>
  </r>
  <r>
    <s v="CUSTOM_FIELD_147"/>
    <s v="nvarchar"/>
    <n v="500"/>
    <m/>
    <s v="Custom Field (Text) 147"/>
    <x v="29"/>
  </r>
  <r>
    <s v="CUSTOM_FIELD_148"/>
    <s v="nvarchar"/>
    <n v="500"/>
    <m/>
    <s v="Custom Field (Text) 148"/>
    <x v="29"/>
  </r>
  <r>
    <s v="CUSTOM_FIELD_149"/>
    <s v="nvarchar"/>
    <n v="500"/>
    <m/>
    <s v="Custom Field (Text) 149"/>
    <x v="29"/>
  </r>
  <r>
    <s v="CUSTOM_FIELD_150"/>
    <s v="nvarchar"/>
    <n v="500"/>
    <m/>
    <s v="Custom Field (Text) 150"/>
    <x v="29"/>
  </r>
  <r>
    <s v="CUSTOM_FIELD_151"/>
    <s v="nvarchar"/>
    <n v="500"/>
    <m/>
    <s v="Custom Field (Text) 151"/>
    <x v="29"/>
  </r>
  <r>
    <s v="CUSTOM_FIELD_152"/>
    <s v="nvarchar"/>
    <n v="500"/>
    <m/>
    <s v="Custom Field (Text) 152"/>
    <x v="29"/>
  </r>
  <r>
    <s v="CUSTOM_FIELD_153"/>
    <s v="nvarchar"/>
    <n v="500"/>
    <m/>
    <s v="Custom Field (Text) 153"/>
    <x v="29"/>
  </r>
  <r>
    <s v="CUSTOM_FIELD_154"/>
    <s v="nvarchar"/>
    <n v="500"/>
    <m/>
    <s v="Custom Field (Text) 154"/>
    <x v="29"/>
  </r>
  <r>
    <s v="CUSTOM_FIELD_155"/>
    <s v="nvarchar"/>
    <n v="500"/>
    <m/>
    <s v="Custom Field (Text) 155"/>
    <x v="29"/>
  </r>
  <r>
    <s v="CUSTOM_FIELD_156"/>
    <s v="nvarchar"/>
    <n v="500"/>
    <m/>
    <s v="Custom Field (Text) 156"/>
    <x v="29"/>
  </r>
  <r>
    <s v="CUSTOM_FIELD_157"/>
    <s v="nvarchar"/>
    <n v="500"/>
    <m/>
    <s v="Custom Field (Text) 157"/>
    <x v="29"/>
  </r>
  <r>
    <s v="CUSTOM_FIELD_158"/>
    <s v="nvarchar"/>
    <n v="500"/>
    <m/>
    <s v="Custom Field (Text) 158"/>
    <x v="29"/>
  </r>
  <r>
    <s v="CUSTOM_FIELD_159"/>
    <s v="nvarchar"/>
    <n v="500"/>
    <m/>
    <s v="Custom Field (Text) 159"/>
    <x v="29"/>
  </r>
  <r>
    <s v="CUSTOM_FIELD_160"/>
    <s v="nvarchar"/>
    <n v="500"/>
    <m/>
    <s v="Custom Field (Text) 160"/>
    <x v="29"/>
  </r>
  <r>
    <s v="CUSTOM_FIELD_161"/>
    <s v="nvarchar"/>
    <n v="500"/>
    <m/>
    <s v="Custom Field (Text) 161"/>
    <x v="29"/>
  </r>
  <r>
    <s v="CUSTOM_FIELD_162"/>
    <s v="nvarchar"/>
    <n v="500"/>
    <m/>
    <s v="Custom Field (Text) 162"/>
    <x v="29"/>
  </r>
  <r>
    <s v="CUSTOM_FIELD_163"/>
    <s v="nvarchar"/>
    <n v="500"/>
    <m/>
    <s v="Custom Field (Text) 163"/>
    <x v="29"/>
  </r>
  <r>
    <s v="CUSTOM_FIELD_164"/>
    <s v="nvarchar"/>
    <n v="500"/>
    <m/>
    <s v="Custom Field (Text) 164"/>
    <x v="29"/>
  </r>
  <r>
    <s v="CUSTOM_FIELD_165"/>
    <s v="nvarchar"/>
    <n v="500"/>
    <m/>
    <s v="Custom Field (Text) 165"/>
    <x v="29"/>
  </r>
  <r>
    <s v="CUSTOM_FIELD_166"/>
    <s v="nvarchar"/>
    <n v="500"/>
    <m/>
    <s v="Custom Field (Text) 166"/>
    <x v="29"/>
  </r>
  <r>
    <s v="CUSTOM_FIELD_167"/>
    <s v="nvarchar"/>
    <n v="500"/>
    <m/>
    <s v="Custom Field (Text) 167"/>
    <x v="29"/>
  </r>
  <r>
    <s v="CUSTOM_FIELD_168"/>
    <s v="nvarchar"/>
    <n v="500"/>
    <m/>
    <s v="Custom Field (Text) 168"/>
    <x v="29"/>
  </r>
  <r>
    <s v="CUSTOM_FIELD_169"/>
    <s v="nvarchar"/>
    <n v="500"/>
    <m/>
    <s v="Custom Field (Text) 169"/>
    <x v="29"/>
  </r>
  <r>
    <s v="CUSTOM_FIELD_170"/>
    <s v="nvarchar"/>
    <n v="500"/>
    <m/>
    <s v="Custom Field (Text) 170"/>
    <x v="29"/>
  </r>
  <r>
    <s v="CUSTOM_FIELD_171"/>
    <s v="nvarchar"/>
    <n v="500"/>
    <m/>
    <s v="Custom Field (Text) 171"/>
    <x v="29"/>
  </r>
  <r>
    <s v="CUSTOM_FIELD_172"/>
    <s v="nvarchar"/>
    <n v="500"/>
    <m/>
    <s v="Custom Field (Text) 172"/>
    <x v="29"/>
  </r>
  <r>
    <s v="CUSTOM_FIELD_173"/>
    <s v="nvarchar"/>
    <n v="500"/>
    <m/>
    <s v="Custom Field (Text) 173"/>
    <x v="29"/>
  </r>
  <r>
    <s v="CUSTOM_FIELD_174"/>
    <s v="nvarchar"/>
    <n v="500"/>
    <m/>
    <s v="Custom Field (Text) 174"/>
    <x v="29"/>
  </r>
  <r>
    <s v="CUSTOM_FIELD_175"/>
    <s v="nvarchar"/>
    <n v="500"/>
    <m/>
    <s v="Custom Field (Text) 175"/>
    <x v="29"/>
  </r>
  <r>
    <s v="CUSTOM_FIELD_176"/>
    <s v="nvarchar"/>
    <n v="500"/>
    <m/>
    <s v="Custom Field (Text) 176"/>
    <x v="29"/>
  </r>
  <r>
    <s v="CUSTOM_FIELD_177"/>
    <s v="nvarchar"/>
    <n v="500"/>
    <m/>
    <s v="Custom Field (Text) 177"/>
    <x v="29"/>
  </r>
  <r>
    <s v="CUSTOM_FIELD_178"/>
    <s v="nvarchar"/>
    <n v="500"/>
    <m/>
    <s v="Custom Field (Text) 178"/>
    <x v="29"/>
  </r>
  <r>
    <s v="CUSTOM_FIELD_179"/>
    <s v="nvarchar"/>
    <n v="500"/>
    <m/>
    <s v="Custom Field (Text) 179"/>
    <x v="29"/>
  </r>
  <r>
    <s v="CUSTOM_FIELD_180"/>
    <s v="nvarchar"/>
    <n v="500"/>
    <m/>
    <s v="Custom Field (Text) 180"/>
    <x v="29"/>
  </r>
  <r>
    <s v="CUSTOM_FIELD_181"/>
    <s v="nvarchar"/>
    <n v="500"/>
    <m/>
    <s v="Custom Field (Text) 181"/>
    <x v="29"/>
  </r>
  <r>
    <s v="CUSTOM_FIELD_182"/>
    <s v="nvarchar"/>
    <n v="500"/>
    <m/>
    <s v="Custom Field (Text) 182"/>
    <x v="29"/>
  </r>
  <r>
    <s v="CUSTOM_FIELD_183"/>
    <s v="nvarchar"/>
    <n v="500"/>
    <m/>
    <s v="Custom Field (Text) 183"/>
    <x v="29"/>
  </r>
  <r>
    <s v="CUSTOM_FIELD_184"/>
    <s v="nvarchar"/>
    <n v="500"/>
    <m/>
    <s v="Custom Field (Text) 184"/>
    <x v="29"/>
  </r>
  <r>
    <s v="CUSTOM_FIELD_185"/>
    <s v="nvarchar"/>
    <n v="500"/>
    <m/>
    <s v="Custom Field (Text) 185"/>
    <x v="29"/>
  </r>
  <r>
    <s v="CUSTOM_FIELD_186"/>
    <s v="nvarchar"/>
    <n v="500"/>
    <m/>
    <s v="Custom Field (Text) 186"/>
    <x v="29"/>
  </r>
  <r>
    <s v="CUSTOM_FIELD_187"/>
    <s v="nvarchar"/>
    <n v="500"/>
    <m/>
    <s v="Custom Field (Text) 187"/>
    <x v="29"/>
  </r>
  <r>
    <s v="CUSTOM_FIELD_188"/>
    <s v="nvarchar"/>
    <n v="500"/>
    <m/>
    <s v="Custom Field (Text) 188"/>
    <x v="29"/>
  </r>
  <r>
    <s v="CUSTOM_FIELD_189"/>
    <s v="nvarchar"/>
    <n v="500"/>
    <m/>
    <s v="Custom Field (Text) 189"/>
    <x v="29"/>
  </r>
  <r>
    <s v="CUSTOM_FIELD_190"/>
    <s v="nvarchar"/>
    <n v="500"/>
    <m/>
    <s v="Custom Field (Text) 190"/>
    <x v="29"/>
  </r>
  <r>
    <s v="CUSTOM_FIELD_191"/>
    <s v="nvarchar"/>
    <n v="500"/>
    <m/>
    <s v="Custom Field (Text) 191"/>
    <x v="29"/>
  </r>
  <r>
    <s v="CUSTOM_FIELD_192"/>
    <s v="nvarchar"/>
    <n v="500"/>
    <m/>
    <s v="Custom Field (Text) 192"/>
    <x v="29"/>
  </r>
  <r>
    <s v="CUSTOM_FIELD_193"/>
    <s v="nvarchar"/>
    <n v="500"/>
    <m/>
    <s v="Custom Field (Text) 193"/>
    <x v="29"/>
  </r>
  <r>
    <s v="CUSTOM_FIELD_194"/>
    <s v="nvarchar"/>
    <n v="500"/>
    <m/>
    <s v="Custom Field (Text) 194"/>
    <x v="29"/>
  </r>
  <r>
    <s v="CUSTOM_FIELD_195"/>
    <s v="nvarchar"/>
    <n v="500"/>
    <m/>
    <s v="Custom Field (Text) 195"/>
    <x v="29"/>
  </r>
  <r>
    <s v="CUSTOM_FIELD_196"/>
    <s v="nvarchar"/>
    <n v="500"/>
    <m/>
    <s v="Custom Field (Text) 196"/>
    <x v="29"/>
  </r>
  <r>
    <s v="CUSTOM_FIELD_197"/>
    <s v="nvarchar"/>
    <n v="500"/>
    <m/>
    <s v="Custom Field (Text) 197"/>
    <x v="29"/>
  </r>
  <r>
    <s v="CUSTOM_FIELD_198"/>
    <s v="nvarchar"/>
    <n v="500"/>
    <m/>
    <s v="Custom Field (Text) 198"/>
    <x v="29"/>
  </r>
  <r>
    <s v="CUSTOM_FIELD_199"/>
    <s v="nvarchar"/>
    <n v="500"/>
    <m/>
    <s v="Custom Field (Text) 199"/>
    <x v="29"/>
  </r>
  <r>
    <s v="CUSTOM_FIELD_200"/>
    <s v="nvarchar"/>
    <n v="500"/>
    <m/>
    <s v="Custom Field (Text) 200"/>
    <x v="29"/>
  </r>
  <r>
    <s v="CUSTOM_FIELD_201"/>
    <s v="nvarchar"/>
    <n v="500"/>
    <m/>
    <s v="Custom Field (Text) 201"/>
    <x v="29"/>
  </r>
  <r>
    <s v="CUSTOM_FIELD_202"/>
    <s v="nvarchar"/>
    <n v="500"/>
    <m/>
    <s v="Custom Field (Text) 202"/>
    <x v="29"/>
  </r>
  <r>
    <s v="CUSTOM_FIELD_203"/>
    <s v="nvarchar"/>
    <n v="500"/>
    <m/>
    <s v="Custom Field (Text) 203"/>
    <x v="29"/>
  </r>
  <r>
    <s v="CUSTOM_FIELD_204"/>
    <s v="nvarchar"/>
    <n v="500"/>
    <m/>
    <s v="Custom Field (Text) 204"/>
    <x v="29"/>
  </r>
  <r>
    <s v="CUSTOM_FIELD_205"/>
    <s v="nvarchar"/>
    <n v="500"/>
    <m/>
    <s v="Custom Field (Text) 205"/>
    <x v="29"/>
  </r>
  <r>
    <s v="CUSTOM_FIELD_206"/>
    <s v="nvarchar"/>
    <n v="500"/>
    <m/>
    <s v="Custom Field (Text) 206"/>
    <x v="29"/>
  </r>
  <r>
    <s v="CUSTOM_FIELD_207"/>
    <s v="nvarchar"/>
    <n v="500"/>
    <m/>
    <s v="Custom Field (Text) 207"/>
    <x v="29"/>
  </r>
  <r>
    <s v="CUSTOM_FIELD_208"/>
    <s v="nvarchar"/>
    <n v="500"/>
    <m/>
    <s v="Custom Field (Text) 208"/>
    <x v="29"/>
  </r>
  <r>
    <s v="CUSTOM_FIELD_209"/>
    <s v="nvarchar"/>
    <n v="500"/>
    <m/>
    <s v="Custom Field (Text) 209"/>
    <x v="29"/>
  </r>
  <r>
    <s v="CUSTOM_FIELD_210"/>
    <s v="nvarchar"/>
    <n v="500"/>
    <m/>
    <s v="Custom Field (Text) 210"/>
    <x v="29"/>
  </r>
  <r>
    <s v="CUSTOM_FIELD_211"/>
    <s v="float"/>
    <m/>
    <m/>
    <s v="Custom Field (Float) 1"/>
    <x v="29"/>
  </r>
  <r>
    <s v="CUSTOM_FIELD_212"/>
    <s v="float"/>
    <m/>
    <m/>
    <s v="Custom Field (Float) 2"/>
    <x v="29"/>
  </r>
  <r>
    <s v="CUSTOM_FIELD_213"/>
    <s v="float"/>
    <m/>
    <m/>
    <s v="Custom Field (Float) 3"/>
    <x v="29"/>
  </r>
  <r>
    <s v="CUSTOM_FIELD_214"/>
    <s v="float"/>
    <m/>
    <m/>
    <s v="Custom Field (Float) 4"/>
    <x v="29"/>
  </r>
  <r>
    <s v="CUSTOM_FIELD_215"/>
    <s v="float"/>
    <m/>
    <m/>
    <s v="Custom Field (Float) 5"/>
    <x v="29"/>
  </r>
  <r>
    <s v="CUSTOM_FIELD_216"/>
    <s v="float"/>
    <m/>
    <m/>
    <s v="Custom Field (Float) 6"/>
    <x v="29"/>
  </r>
  <r>
    <s v="CUSTOM_FIELD_217"/>
    <s v="float"/>
    <m/>
    <m/>
    <s v="Custom Field (Float) 7"/>
    <x v="29"/>
  </r>
  <r>
    <s v="CUSTOM_FIELD_218"/>
    <s v="float"/>
    <m/>
    <m/>
    <s v="Custom Field (Float) 8"/>
    <x v="29"/>
  </r>
  <r>
    <s v="CUSTOM_FIELD_219"/>
    <s v="float"/>
    <m/>
    <m/>
    <s v="Custom Field (Float) 9"/>
    <x v="29"/>
  </r>
  <r>
    <s v="CUSTOM_FIELD_220"/>
    <s v="float"/>
    <m/>
    <m/>
    <s v="Custom Field (Float) 10"/>
    <x v="29"/>
  </r>
  <r>
    <s v="CUSTOM_FIELD_221"/>
    <s v="float"/>
    <m/>
    <m/>
    <s v="Custom Field (Float) 11"/>
    <x v="29"/>
  </r>
  <r>
    <s v="CUSTOM_FIELD_222"/>
    <s v="float"/>
    <m/>
    <m/>
    <s v="Custom Field (Float) 12"/>
    <x v="29"/>
  </r>
  <r>
    <s v="CUSTOM_FIELD_223"/>
    <s v="float"/>
    <m/>
    <m/>
    <s v="Custom Field (Float) 13"/>
    <x v="29"/>
  </r>
  <r>
    <s v="CUSTOM_FIELD_224"/>
    <s v="float"/>
    <m/>
    <m/>
    <s v="Custom Field (Float) 14"/>
    <x v="29"/>
  </r>
  <r>
    <s v="CUSTOM_FIELD_225"/>
    <s v="float"/>
    <m/>
    <m/>
    <s v="Custom Field (Float) 15"/>
    <x v="29"/>
  </r>
  <r>
    <s v="CUSTOM_FIELD_226"/>
    <s v="float"/>
    <m/>
    <m/>
    <s v="Custom Field (Float) 16"/>
    <x v="29"/>
  </r>
  <r>
    <s v="CUSTOM_FIELD_227"/>
    <s v="float"/>
    <m/>
    <m/>
    <s v="Custom Field (Float) 17"/>
    <x v="29"/>
  </r>
  <r>
    <s v="CUSTOM_FIELD_228"/>
    <s v="float"/>
    <m/>
    <m/>
    <s v="Custom Field (Float) 18"/>
    <x v="29"/>
  </r>
  <r>
    <s v="CUSTOM_FIELD_229"/>
    <s v="float"/>
    <m/>
    <m/>
    <s v="Custom Field (Float) 19"/>
    <x v="29"/>
  </r>
  <r>
    <s v="CUSTOM_FIELD_230"/>
    <s v="float"/>
    <m/>
    <m/>
    <s v="Custom Field (Float) 20"/>
    <x v="29"/>
  </r>
  <r>
    <s v="CUSTOM_FIELD_231"/>
    <s v="date"/>
    <m/>
    <m/>
    <s v="Custom Field (Date) 1"/>
    <x v="29"/>
  </r>
  <r>
    <s v="CUSTOM_FIELD_232"/>
    <s v="date"/>
    <m/>
    <m/>
    <s v="Custom Field (Date) 2"/>
    <x v="29"/>
  </r>
  <r>
    <s v="CUSTOM_FIELD_233"/>
    <s v="date"/>
    <m/>
    <m/>
    <s v="Custom Field (Date) 3"/>
    <x v="29"/>
  </r>
  <r>
    <s v="CUSTOM_FIELD_234"/>
    <s v="date"/>
    <m/>
    <m/>
    <s v="Custom Field (Date) 4"/>
    <x v="29"/>
  </r>
  <r>
    <s v="CUSTOM_FIELD_235"/>
    <s v="date"/>
    <m/>
    <m/>
    <s v="Custom Field (Date) 5"/>
    <x v="29"/>
  </r>
  <r>
    <s v="CUSTOM_FIELD_236"/>
    <s v="date"/>
    <m/>
    <m/>
    <s v="Custom Field (Date) 6"/>
    <x v="29"/>
  </r>
  <r>
    <s v="CUSTOM_FIELD_237"/>
    <s v="date"/>
    <m/>
    <m/>
    <s v="Custom Field (Date) 7"/>
    <x v="29"/>
  </r>
  <r>
    <s v="CUSTOM_FIELD_238"/>
    <s v="date"/>
    <m/>
    <m/>
    <s v="Custom Field (Date) 8"/>
    <x v="29"/>
  </r>
  <r>
    <s v="CUSTOM_FIELD_239"/>
    <s v="date"/>
    <m/>
    <m/>
    <s v="Custom Field (Date) 9"/>
    <x v="29"/>
  </r>
  <r>
    <s v="CUSTOM_FIELD_240"/>
    <s v="date"/>
    <m/>
    <m/>
    <s v="Custom Field (Date) 10"/>
    <x v="29"/>
  </r>
  <r>
    <s v="CUSTOM_FIELD_241"/>
    <s v="int"/>
    <m/>
    <m/>
    <s v="Custom Field (int) 1"/>
    <x v="29"/>
  </r>
  <r>
    <s v="CUSTOM_FIELD_242"/>
    <s v="int"/>
    <m/>
    <m/>
    <s v="Custom Field (int) 2"/>
    <x v="29"/>
  </r>
  <r>
    <s v="CUSTOM_FIELD_243"/>
    <s v="int"/>
    <m/>
    <m/>
    <s v="Custom Field (int) 3"/>
    <x v="29"/>
  </r>
  <r>
    <s v="CUSTOM_FIELD_244"/>
    <s v="int"/>
    <m/>
    <m/>
    <s v="Custom Field (int) 4"/>
    <x v="29"/>
  </r>
  <r>
    <s v="CUSTOM_FIELD_245"/>
    <s v="int"/>
    <m/>
    <m/>
    <s v="Custom Field (int) 5"/>
    <x v="29"/>
  </r>
  <r>
    <s v="CUSTOM_FIELD_246"/>
    <s v="int"/>
    <m/>
    <m/>
    <s v="Custom Field (int) 6"/>
    <x v="29"/>
  </r>
  <r>
    <s v="CUSTOM_FIELD_247"/>
    <s v="int"/>
    <m/>
    <m/>
    <s v="Custom Field (int) 7"/>
    <x v="29"/>
  </r>
  <r>
    <s v="CUSTOM_FIELD_248"/>
    <s v="int"/>
    <m/>
    <m/>
    <s v="Custom Field (int) 8"/>
    <x v="29"/>
  </r>
  <r>
    <s v="CUSTOM_FIELD_249"/>
    <s v="int"/>
    <m/>
    <m/>
    <s v="Custom Field (int) 9"/>
    <x v="29"/>
  </r>
  <r>
    <s v="CUSTOM_FIELD_250"/>
    <s v="int"/>
    <m/>
    <m/>
    <s v="Custom Field (int) 10"/>
    <x v="29"/>
  </r>
  <r>
    <s v="GEP_CONSOLIDATION_DESCRIPTION"/>
    <s v="nvarchar"/>
    <n v="2000"/>
    <m/>
    <s v="GEP Consolidated Description"/>
    <x v="10"/>
  </r>
  <r>
    <s v="REQUISITION_SOURCE_SYSTEM"/>
    <s v="nvarchar"/>
    <n v="255"/>
    <m/>
    <s v="Requisition Source System"/>
    <x v="30"/>
  </r>
  <r>
    <s v="REQUISITION_NUMBER"/>
    <s v="nvarchar"/>
    <n v="255"/>
    <m/>
    <s v="Requisition Number"/>
    <x v="30"/>
  </r>
  <r>
    <s v="REQUISITION_LINE_NUMBER"/>
    <s v="nvarchar"/>
    <n v="255"/>
    <m/>
    <s v="Requisition Line Number"/>
    <x v="30"/>
  </r>
  <r>
    <s v="REQUISITION_SUPPLIER_NUMBER"/>
    <s v="nvarchar"/>
    <n v="255"/>
    <m/>
    <s v="Requisition Supplier Number"/>
    <x v="30"/>
  </r>
  <r>
    <s v="REQUISITION_SUPPLIER_NAME"/>
    <s v="nvarchar"/>
    <n v="255"/>
    <m/>
    <s v="Requisition Supplier Name"/>
    <x v="30"/>
  </r>
  <r>
    <s v="REQUISITION_CREATION_DATE"/>
    <s v="date"/>
    <m/>
    <m/>
    <s v="Requisition Creation Date"/>
    <x v="30"/>
  </r>
  <r>
    <s v="REQUISITION_APPROVED_DATE"/>
    <s v="date"/>
    <m/>
    <m/>
    <s v="Requisition Approved Date"/>
    <x v="30"/>
  </r>
  <r>
    <s v="REQUISITION_OWNER"/>
    <s v="nvarchar"/>
    <n v="255"/>
    <m/>
    <s v="Requisition Owner"/>
    <x v="30"/>
  </r>
  <r>
    <s v="REQUISITION_AMOUNT"/>
    <s v="float"/>
    <m/>
    <m/>
    <s v="Requisition Amount"/>
    <x v="30"/>
  </r>
  <r>
    <s v="REQUISITION_LINE_DESCRIPTION"/>
    <s v="nvarchar"/>
    <n v="255"/>
    <m/>
    <s v="Requisition Line Description"/>
    <x v="30"/>
  </r>
  <r>
    <s v="GR_SOURCE_SYSTEM"/>
    <s v="nvarchar"/>
    <n v="255"/>
    <m/>
    <s v="Goods Receipt Source System"/>
    <x v="31"/>
  </r>
  <r>
    <s v="GR_NUMBER"/>
    <s v="nvarchar"/>
    <n v="255"/>
    <m/>
    <s v="Goods Receipt Number"/>
    <x v="31"/>
  </r>
  <r>
    <s v="GR_LINE_NUMBER"/>
    <s v="nvarchar"/>
    <n v="255"/>
    <m/>
    <s v="Goods Receipt Line Number"/>
    <x v="31"/>
  </r>
  <r>
    <s v="GR_SUPPLIER_NUMBER"/>
    <s v="nvarchar"/>
    <n v="255"/>
    <m/>
    <s v="Goods Receipt Supplier Number"/>
    <x v="31"/>
  </r>
  <r>
    <s v="GR_SUPPLIER_NAME"/>
    <s v="nvarchar"/>
    <n v="255"/>
    <m/>
    <s v="Goods Receipt Supplier Name"/>
    <x v="31"/>
  </r>
  <r>
    <s v="GR_DATE"/>
    <s v="date"/>
    <m/>
    <m/>
    <s v="Goods Receipt Date"/>
    <x v="31"/>
  </r>
  <r>
    <s v="GR_LINE_AMOUNT"/>
    <s v="float"/>
    <m/>
    <m/>
    <s v="Goods Receipt Line Amount"/>
    <x v="31"/>
  </r>
  <r>
    <s v="GR_UNIT_PRICE"/>
    <s v="float"/>
    <m/>
    <m/>
    <s v="Goods Receipt Unit Price"/>
    <x v="31"/>
  </r>
  <r>
    <s v="GR_QUANTITY"/>
    <s v="float"/>
    <m/>
    <m/>
    <s v="Goods Receipt Quantity"/>
    <x v="31"/>
  </r>
  <r>
    <s v="GR_UOM"/>
    <s v="nvarchar"/>
    <n v="255"/>
    <m/>
    <s v="Goods Receipt UoM"/>
    <x v="31"/>
  </r>
  <r>
    <s v="PROCESSED_FLAG"/>
    <s v="int"/>
    <m/>
    <m/>
    <m/>
    <x v="32"/>
  </r>
  <r>
    <s v="CHECKSUM"/>
    <s v="int"/>
    <m/>
    <m/>
    <m/>
    <x v="32"/>
  </r>
  <r>
    <s v="IMPORTEXPORTUID1"/>
    <s v="int"/>
    <m/>
    <m/>
    <m/>
    <x v="32"/>
  </r>
  <r>
    <s v="IMPORTEXPORTUID2"/>
    <s v="int"/>
    <m/>
    <m/>
    <m/>
    <x v="32"/>
  </r>
  <r>
    <s v="IMPORTEXPORTUID3"/>
    <s v="int"/>
    <m/>
    <m/>
    <m/>
    <x v="32"/>
  </r>
  <r>
    <s v="IMPORTEXPORTUID4"/>
    <s v="int"/>
    <m/>
    <m/>
    <m/>
    <x v="32"/>
  </r>
  <r>
    <s v="IMPORTEXPORTUID5"/>
    <s v="int"/>
    <m/>
    <m/>
    <m/>
    <x v="32"/>
  </r>
  <r>
    <s v="IMPORTEXPORTUID6"/>
    <s v="int"/>
    <m/>
    <m/>
    <m/>
    <x v="32"/>
  </r>
  <r>
    <s v="IMPORTEXPORTUID7"/>
    <s v="int"/>
    <m/>
    <m/>
    <m/>
    <x v="32"/>
  </r>
  <r>
    <s v="IMPORTEXPORTUID8"/>
    <s v="int"/>
    <m/>
    <m/>
    <m/>
    <x v="32"/>
  </r>
  <r>
    <s v="IMPORTEXPORTUID9"/>
    <s v="int"/>
    <m/>
    <m/>
    <m/>
    <x v="32"/>
  </r>
  <r>
    <s v="IMPORTEXPORTUID10"/>
    <s v="int"/>
    <m/>
    <m/>
    <m/>
    <x v="32"/>
  </r>
  <r>
    <s v="GEP_AI_SOURCE_VNE"/>
    <s v="nvarchar"/>
    <n v="255"/>
    <m/>
    <s v="GEP Supplier Normalization Source"/>
    <x v="8"/>
  </r>
  <r>
    <s v="GEP_AI_SOURCE_UP"/>
    <s v="nvarchar"/>
    <n v="255"/>
    <m/>
    <s v="GEP Parent Linkage Source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3DB7F-3D40-4F2C-A412-AA6C38F6677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7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 sortType="ascending">
      <items count="34">
        <item x="20"/>
        <item x="28"/>
        <item x="29"/>
        <item x="21"/>
        <item x="31"/>
        <item x="23"/>
        <item x="3"/>
        <item x="12"/>
        <item x="19"/>
        <item x="1"/>
        <item x="18"/>
        <item x="17"/>
        <item x="2"/>
        <item x="25"/>
        <item x="15"/>
        <item x="24"/>
        <item x="5"/>
        <item x="4"/>
        <item x="30"/>
        <item x="11"/>
        <item x="0"/>
        <item x="8"/>
        <item x="6"/>
        <item x="13"/>
        <item x="14"/>
        <item x="22"/>
        <item x="27"/>
        <item x="10"/>
        <item x="9"/>
        <item x="7"/>
        <item x="26"/>
        <item x="16"/>
        <item x="32"/>
        <item t="default"/>
      </items>
    </pivotField>
  </pivotFields>
  <rowFields count="1">
    <field x="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Field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E549-E5DD-40BD-AE48-C3EFEF055081}">
  <sheetPr filterMode="1"/>
  <dimension ref="A1:E475"/>
  <sheetViews>
    <sheetView workbookViewId="0">
      <selection activeCell="B2" sqref="B2"/>
    </sheetView>
  </sheetViews>
  <sheetFormatPr defaultRowHeight="14.5" x14ac:dyDescent="0.35"/>
  <cols>
    <col min="1" max="1" width="40.90625" style="14" customWidth="1"/>
    <col min="2" max="3" width="23.26953125" style="14" customWidth="1"/>
    <col min="4" max="4" width="39.7265625" customWidth="1"/>
    <col min="5" max="5" width="28.36328125" bestFit="1" customWidth="1"/>
  </cols>
  <sheetData>
    <row r="1" spans="1:5" x14ac:dyDescent="0.35">
      <c r="A1" s="15" t="s">
        <v>0</v>
      </c>
      <c r="B1" s="15" t="s">
        <v>1</v>
      </c>
      <c r="C1" s="15" t="s">
        <v>1173</v>
      </c>
      <c r="D1" s="40" t="s">
        <v>1172</v>
      </c>
      <c r="E1" s="15" t="s">
        <v>1174</v>
      </c>
    </row>
    <row r="2" spans="1:5" x14ac:dyDescent="0.35">
      <c r="A2" s="14" t="s">
        <v>2</v>
      </c>
      <c r="B2" s="14" t="s">
        <v>3</v>
      </c>
      <c r="C2" s="14" t="str">
        <f>IF(OR(B2 = D2, (AND(B2= "string", OR(D2 = "nvarchar", D2 = "varchar"))), (AND(B2= "timestamp", OR(D2 = "datetime"))), (B2= "boolean"), (B2= "double")), "", "yes")</f>
        <v/>
      </c>
      <c r="D2" t="str">
        <f>IF(ISNA(VLOOKUP(A2,'SSDL Schema'!B$2:C$495,2,FALSE)), "", VLOOKUP(A2,'SSDL Schema'!B$2:C$495,2,FALSE))</f>
        <v>bigint</v>
      </c>
      <c r="E2" t="str">
        <f>VLOOKUP(A2,'SSDL Schema'!B$2:C$495,1,FALSE)</f>
        <v>GEP_DATAID</v>
      </c>
    </row>
    <row r="3" spans="1:5" x14ac:dyDescent="0.35">
      <c r="A3" s="14" t="s">
        <v>4</v>
      </c>
      <c r="B3" s="14" t="s">
        <v>5</v>
      </c>
      <c r="C3" s="14" t="str">
        <f t="shared" ref="C3:C66" si="0">IF(OR(B3 = D3, (AND(B3= "string", OR(D3 = "nvarchar", D3 = "varchar"))), (AND(B3= "timestamp", OR(D3 = "datetime"))), (B3= "boolean"), (B3= "double")), "", "yes")</f>
        <v/>
      </c>
      <c r="D3" t="str">
        <f>IF(ISNA(VLOOKUP(A3,'SSDL Schema'!B$2:C$495,2,FALSE)), "", VLOOKUP(A3,'SSDL Schema'!B$2:C$495,2,FALSE))</f>
        <v>nvarchar</v>
      </c>
      <c r="E3" t="str">
        <f>VLOOKUP(A3,'SSDL Schema'!B$2:C$495,1,FALSE)</f>
        <v>UNIQUEID</v>
      </c>
    </row>
    <row r="4" spans="1:5" x14ac:dyDescent="0.35">
      <c r="A4" s="14" t="s">
        <v>6</v>
      </c>
      <c r="B4" s="14" t="s">
        <v>5</v>
      </c>
      <c r="C4" s="14" t="str">
        <f t="shared" si="0"/>
        <v/>
      </c>
      <c r="D4" t="str">
        <f>IF(ISNA(VLOOKUP(A4,'SSDL Schema'!B$2:C$495,2,FALSE)), "", VLOOKUP(A4,'SSDL Schema'!B$2:C$495,2,FALSE))</f>
        <v>nvarchar</v>
      </c>
      <c r="E4" t="str">
        <f>VLOOKUP(A4,'SSDL Schema'!B$2:C$495,1,FALSE)</f>
        <v>INVOICE_DOCUMENT_TYPE</v>
      </c>
    </row>
    <row r="5" spans="1:5" x14ac:dyDescent="0.35">
      <c r="A5" s="14" t="s">
        <v>7</v>
      </c>
      <c r="B5" s="14" t="s">
        <v>5</v>
      </c>
      <c r="C5" s="14" t="str">
        <f t="shared" si="0"/>
        <v/>
      </c>
      <c r="D5" t="str">
        <f>IF(ISNA(VLOOKUP(A5,'SSDL Schema'!B$2:C$495,2,FALSE)), "", VLOOKUP(A5,'SSDL Schema'!B$2:C$495,2,FALSE))</f>
        <v>nvarchar</v>
      </c>
      <c r="E5" t="str">
        <f>VLOOKUP(A5,'SSDL Schema'!B$2:C$495,1,FALSE)</f>
        <v>INVOICE_POSTING_KEY</v>
      </c>
    </row>
    <row r="6" spans="1:5" x14ac:dyDescent="0.35">
      <c r="A6" s="14" t="s">
        <v>8</v>
      </c>
      <c r="B6" s="14" t="s">
        <v>5</v>
      </c>
      <c r="C6" s="14" t="str">
        <f t="shared" si="0"/>
        <v/>
      </c>
      <c r="D6" t="str">
        <f>IF(ISNA(VLOOKUP(A6,'SSDL Schema'!B$2:C$495,2,FALSE)), "", VLOOKUP(A6,'SSDL Schema'!B$2:C$495,2,FALSE))</f>
        <v>nvarchar</v>
      </c>
      <c r="E6" t="str">
        <f>VLOOKUP(A6,'SSDL Schema'!B$2:C$495,1,FALSE)</f>
        <v>INVOICE_DOCUMENT_NUMBER</v>
      </c>
    </row>
    <row r="7" spans="1:5" x14ac:dyDescent="0.35">
      <c r="A7" s="14" t="s">
        <v>9</v>
      </c>
      <c r="B7" s="14" t="s">
        <v>5</v>
      </c>
      <c r="C7" s="14" t="str">
        <f t="shared" si="0"/>
        <v/>
      </c>
      <c r="D7" t="str">
        <f>IF(ISNA(VLOOKUP(A7,'SSDL Schema'!B$2:C$495,2,FALSE)), "", VLOOKUP(A7,'SSDL Schema'!B$2:C$495,2,FALSE))</f>
        <v>nvarchar</v>
      </c>
      <c r="E7" t="str">
        <f>VLOOKUP(A7,'SSDL Schema'!B$2:C$495,1,FALSE)</f>
        <v>INVOICE_NUMBER</v>
      </c>
    </row>
    <row r="8" spans="1:5" x14ac:dyDescent="0.35">
      <c r="A8" s="14" t="s">
        <v>10</v>
      </c>
      <c r="B8" s="14" t="s">
        <v>5</v>
      </c>
      <c r="C8" s="14" t="str">
        <f t="shared" si="0"/>
        <v/>
      </c>
      <c r="D8" t="str">
        <f>IF(ISNA(VLOOKUP(A8,'SSDL Schema'!B$2:C$495,2,FALSE)), "", VLOOKUP(A8,'SSDL Schema'!B$2:C$495,2,FALSE))</f>
        <v>nvarchar</v>
      </c>
      <c r="E8" t="str">
        <f>VLOOKUP(A8,'SSDL Schema'!B$2:C$495,1,FALSE)</f>
        <v>INVOICE_LINE_NUMBER</v>
      </c>
    </row>
    <row r="9" spans="1:5" x14ac:dyDescent="0.35">
      <c r="A9" s="14" t="s">
        <v>11</v>
      </c>
      <c r="B9" s="14" t="s">
        <v>5</v>
      </c>
      <c r="C9" s="14" t="str">
        <f t="shared" si="0"/>
        <v/>
      </c>
      <c r="D9" t="str">
        <f>IF(ISNA(VLOOKUP(A9,'SSDL Schema'!B$2:C$495,2,FALSE)), "", VLOOKUP(A9,'SSDL Schema'!B$2:C$495,2,FALSE))</f>
        <v>nvarchar</v>
      </c>
      <c r="E9" t="str">
        <f>VLOOKUP(A9,'SSDL Schema'!B$2:C$495,1,FALSE)</f>
        <v>INVOICE_DISTRIBUTION_LINE_NUMBER</v>
      </c>
    </row>
    <row r="10" spans="1:5" x14ac:dyDescent="0.35">
      <c r="A10" s="14" t="s">
        <v>12</v>
      </c>
      <c r="B10" s="14" t="s">
        <v>5</v>
      </c>
      <c r="C10" s="14" t="str">
        <f t="shared" si="0"/>
        <v/>
      </c>
      <c r="D10" t="str">
        <f>IF(ISNA(VLOOKUP(A10,'SSDL Schema'!B$2:C$495,2,FALSE)), "", VLOOKUP(A10,'SSDL Schema'!B$2:C$495,2,FALSE))</f>
        <v>nvarchar</v>
      </c>
      <c r="E10" t="str">
        <f>VLOOKUP(A10,'SSDL Schema'!B$2:C$495,1,FALSE)</f>
        <v>INVOICE_NUMBER_2</v>
      </c>
    </row>
    <row r="11" spans="1:5" x14ac:dyDescent="0.35">
      <c r="A11" s="14" t="s">
        <v>13</v>
      </c>
      <c r="B11" s="14" t="s">
        <v>5</v>
      </c>
      <c r="C11" s="14" t="str">
        <f t="shared" si="0"/>
        <v/>
      </c>
      <c r="D11" t="str">
        <f>IF(ISNA(VLOOKUP(A11,'SSDL Schema'!B$2:C$495,2,FALSE)), "", VLOOKUP(A11,'SSDL Schema'!B$2:C$495,2,FALSE))</f>
        <v>nvarchar</v>
      </c>
      <c r="E11" t="str">
        <f>VLOOKUP(A11,'SSDL Schema'!B$2:C$495,1,FALSE)</f>
        <v>INVOICE_NUMBER_3</v>
      </c>
    </row>
    <row r="12" spans="1:5" x14ac:dyDescent="0.35">
      <c r="A12" s="14" t="s">
        <v>14</v>
      </c>
      <c r="B12" s="14" t="s">
        <v>5</v>
      </c>
      <c r="C12" s="14" t="str">
        <f t="shared" si="0"/>
        <v/>
      </c>
      <c r="D12" t="str">
        <f>IF(ISNA(VLOOKUP(A12,'SSDL Schema'!B$2:C$495,2,FALSE)), "", VLOOKUP(A12,'SSDL Schema'!B$2:C$495,2,FALSE))</f>
        <v>nvarchar</v>
      </c>
      <c r="E12" t="str">
        <f>VLOOKUP(A12,'SSDL Schema'!B$2:C$495,1,FALSE)</f>
        <v>INVOICE_VOUCHER_NUMBER</v>
      </c>
    </row>
    <row r="13" spans="1:5" x14ac:dyDescent="0.35">
      <c r="A13" s="14" t="s">
        <v>15</v>
      </c>
      <c r="B13" s="14" t="s">
        <v>5</v>
      </c>
      <c r="C13" s="14" t="str">
        <f t="shared" si="0"/>
        <v/>
      </c>
      <c r="D13" t="str">
        <f>IF(ISNA(VLOOKUP(A13,'SSDL Schema'!B$2:C$495,2,FALSE)), "", VLOOKUP(A13,'SSDL Schema'!B$2:C$495,2,FALSE))</f>
        <v>nvarchar</v>
      </c>
      <c r="E13" t="str">
        <f>VLOOKUP(A13,'SSDL Schema'!B$2:C$495,1,FALSE)</f>
        <v>INVOICE_VOUCHER_LINE_NUMBER</v>
      </c>
    </row>
    <row r="14" spans="1:5" x14ac:dyDescent="0.35">
      <c r="A14" s="14" t="s">
        <v>16</v>
      </c>
      <c r="B14" s="14" t="s">
        <v>5</v>
      </c>
      <c r="C14" s="14" t="str">
        <f t="shared" si="0"/>
        <v/>
      </c>
      <c r="D14" t="str">
        <f>IF(ISNA(VLOOKUP(A14,'SSDL Schema'!B$2:C$495,2,FALSE)), "", VLOOKUP(A14,'SSDL Schema'!B$2:C$495,2,FALSE))</f>
        <v>nvarchar</v>
      </c>
      <c r="E14" t="str">
        <f>VLOOKUP(A14,'SSDL Schema'!B$2:C$495,1,FALSE)</f>
        <v>INVOICE_JOURNAL_NUMBER</v>
      </c>
    </row>
    <row r="15" spans="1:5" x14ac:dyDescent="0.35">
      <c r="A15" s="14" t="s">
        <v>17</v>
      </c>
      <c r="B15" s="14" t="s">
        <v>5</v>
      </c>
      <c r="C15" s="14" t="str">
        <f t="shared" si="0"/>
        <v/>
      </c>
      <c r="D15" t="str">
        <f>IF(ISNA(VLOOKUP(A15,'SSDL Schema'!B$2:C$495,2,FALSE)), "", VLOOKUP(A15,'SSDL Schema'!B$2:C$495,2,FALSE))</f>
        <v>nvarchar</v>
      </c>
      <c r="E15" t="str">
        <f>VLOOKUP(A15,'SSDL Schema'!B$2:C$495,1,FALSE)</f>
        <v>INVOICE_LINE_TYPE</v>
      </c>
    </row>
    <row r="16" spans="1:5" x14ac:dyDescent="0.35">
      <c r="A16" s="14" t="s">
        <v>18</v>
      </c>
      <c r="B16" s="14" t="s">
        <v>5</v>
      </c>
      <c r="C16" s="14" t="str">
        <f t="shared" si="0"/>
        <v/>
      </c>
      <c r="D16" t="str">
        <f>IF(ISNA(VLOOKUP(A16,'SSDL Schema'!B$2:C$495,2,FALSE)), "", VLOOKUP(A16,'SSDL Schema'!B$2:C$495,2,FALSE))</f>
        <v>nvarchar</v>
      </c>
      <c r="E16" t="str">
        <f>VLOOKUP(A16,'SSDL Schema'!B$2:C$495,1,FALSE)</f>
        <v>INVOICE_PAYMENT_METHOD</v>
      </c>
    </row>
    <row r="17" spans="1:5" x14ac:dyDescent="0.35">
      <c r="A17" s="14" t="s">
        <v>19</v>
      </c>
      <c r="B17" s="14" t="s">
        <v>20</v>
      </c>
      <c r="C17" s="14" t="str">
        <f t="shared" si="0"/>
        <v/>
      </c>
      <c r="D17" t="str">
        <f>IF(ISNA(VLOOKUP(A17,'SSDL Schema'!B$2:C$495,2,FALSE)), "", VLOOKUP(A17,'SSDL Schema'!B$2:C$495,2,FALSE))</f>
        <v>date</v>
      </c>
      <c r="E17" t="str">
        <f>VLOOKUP(A17,'SSDL Schema'!B$2:C$495,1,FALSE)</f>
        <v>INVOICE_CREATION_DATE</v>
      </c>
    </row>
    <row r="18" spans="1:5" x14ac:dyDescent="0.35">
      <c r="A18" s="14" t="s">
        <v>21</v>
      </c>
      <c r="B18" s="14" t="s">
        <v>20</v>
      </c>
      <c r="C18" s="14" t="str">
        <f t="shared" si="0"/>
        <v/>
      </c>
      <c r="D18" t="str">
        <f>IF(ISNA(VLOOKUP(A18,'SSDL Schema'!B$2:C$495,2,FALSE)), "", VLOOKUP(A18,'SSDL Schema'!B$2:C$495,2,FALSE))</f>
        <v>date</v>
      </c>
      <c r="E18" t="str">
        <f>VLOOKUP(A18,'SSDL Schema'!B$2:C$495,1,FALSE)</f>
        <v>INVOICE_RECEIPT_DATE</v>
      </c>
    </row>
    <row r="19" spans="1:5" x14ac:dyDescent="0.35">
      <c r="A19" s="14" t="s">
        <v>22</v>
      </c>
      <c r="B19" s="14" t="s">
        <v>5</v>
      </c>
      <c r="C19" s="14" t="str">
        <f t="shared" si="0"/>
        <v/>
      </c>
      <c r="D19" t="str">
        <f>IF(ISNA(VLOOKUP(A19,'SSDL Schema'!B$2:C$495,2,FALSE)), "", VLOOKUP(A19,'SSDL Schema'!B$2:C$495,2,FALSE))</f>
        <v>nvarchar</v>
      </c>
      <c r="E19" t="str">
        <f>VLOOKUP(A19,'SSDL Schema'!B$2:C$495,1,FALSE)</f>
        <v>INVOICE_PERIOD_ID</v>
      </c>
    </row>
    <row r="20" spans="1:5" x14ac:dyDescent="0.35">
      <c r="A20" s="14" t="s">
        <v>23</v>
      </c>
      <c r="B20" s="14" t="s">
        <v>20</v>
      </c>
      <c r="C20" s="14" t="str">
        <f t="shared" si="0"/>
        <v/>
      </c>
      <c r="D20" t="str">
        <f>IF(ISNA(VLOOKUP(A20,'SSDL Schema'!B$2:C$495,2,FALSE)), "", VLOOKUP(A20,'SSDL Schema'!B$2:C$495,2,FALSE))</f>
        <v>date</v>
      </c>
      <c r="E20" t="str">
        <f>VLOOKUP(A20,'SSDL Schema'!B$2:C$495,1,FALSE)</f>
        <v>INVOICE_POSTING_DATE</v>
      </c>
    </row>
    <row r="21" spans="1:5" x14ac:dyDescent="0.35">
      <c r="A21" s="14" t="s">
        <v>24</v>
      </c>
      <c r="B21" s="14" t="s">
        <v>20</v>
      </c>
      <c r="C21" s="14" t="str">
        <f t="shared" si="0"/>
        <v/>
      </c>
      <c r="D21" t="str">
        <f>IF(ISNA(VLOOKUP(A21,'SSDL Schema'!B$2:C$495,2,FALSE)), "", VLOOKUP(A21,'SSDL Schema'!B$2:C$495,2,FALSE))</f>
        <v>date</v>
      </c>
      <c r="E21" t="str">
        <f>VLOOKUP(A21,'SSDL Schema'!B$2:C$495,1,FALSE)</f>
        <v>INVOICE_ACCOUNTING_DATE</v>
      </c>
    </row>
    <row r="22" spans="1:5" x14ac:dyDescent="0.35">
      <c r="A22" s="14" t="s">
        <v>25</v>
      </c>
      <c r="B22" s="14" t="s">
        <v>20</v>
      </c>
      <c r="C22" s="14" t="str">
        <f t="shared" si="0"/>
        <v/>
      </c>
      <c r="D22" t="str">
        <f>IF(ISNA(VLOOKUP(A22,'SSDL Schema'!B$2:C$495,2,FALSE)), "", VLOOKUP(A22,'SSDL Schema'!B$2:C$495,2,FALSE))</f>
        <v>date</v>
      </c>
      <c r="E22" t="str">
        <f>VLOOKUP(A22,'SSDL Schema'!B$2:C$495,1,FALSE)</f>
        <v>INVOICE_PAID_DATE</v>
      </c>
    </row>
    <row r="23" spans="1:5" x14ac:dyDescent="0.35">
      <c r="A23" s="14" t="s">
        <v>26</v>
      </c>
      <c r="B23" s="14" t="s">
        <v>27</v>
      </c>
      <c r="C23" s="14" t="str">
        <f t="shared" si="0"/>
        <v/>
      </c>
      <c r="D23" t="str">
        <f>IF(ISNA(VLOOKUP(A23,'SSDL Schema'!B$2:C$495,2,FALSE)), "", VLOOKUP(A23,'SSDL Schema'!B$2:C$495,2,FALSE))</f>
        <v>float</v>
      </c>
      <c r="E23" t="str">
        <f>VLOOKUP(A23,'SSDL Schema'!B$2:C$495,1,FALSE)</f>
        <v>INVOICE_LINE_AMOUNT_NORMALIZED</v>
      </c>
    </row>
    <row r="24" spans="1:5" x14ac:dyDescent="0.35">
      <c r="A24" s="14" t="s">
        <v>28</v>
      </c>
      <c r="B24" s="14" t="s">
        <v>27</v>
      </c>
      <c r="C24" s="14" t="str">
        <f t="shared" si="0"/>
        <v/>
      </c>
      <c r="D24" t="str">
        <f>IF(ISNA(VLOOKUP(A24,'SSDL Schema'!B$2:C$495,2,FALSE)), "", VLOOKUP(A24,'SSDL Schema'!B$2:C$495,2,FALSE))</f>
        <v>float</v>
      </c>
      <c r="E24" t="str">
        <f>VLOOKUP(A24,'SSDL Schema'!B$2:C$495,1,FALSE)</f>
        <v>INVOICE_LINE_AMOUNT_LOCAL</v>
      </c>
    </row>
    <row r="25" spans="1:5" x14ac:dyDescent="0.35">
      <c r="A25" s="14" t="s">
        <v>29</v>
      </c>
      <c r="B25" s="14" t="s">
        <v>5</v>
      </c>
      <c r="C25" s="14" t="str">
        <f t="shared" si="0"/>
        <v/>
      </c>
      <c r="D25" t="str">
        <f>IF(ISNA(VLOOKUP(A25,'SSDL Schema'!B$2:C$495,2,FALSE)), "", VLOOKUP(A25,'SSDL Schema'!B$2:C$495,2,FALSE))</f>
        <v>nvarchar</v>
      </c>
      <c r="E25" t="str">
        <f>VLOOKUP(A25,'SSDL Schema'!B$2:C$495,1,FALSE)</f>
        <v>INVOICE_LINE_AMOUNT_CURRENCY</v>
      </c>
    </row>
    <row r="26" spans="1:5" x14ac:dyDescent="0.35">
      <c r="A26" s="14" t="s">
        <v>30</v>
      </c>
      <c r="B26" s="14" t="s">
        <v>5</v>
      </c>
      <c r="C26" s="14" t="str">
        <f t="shared" si="0"/>
        <v/>
      </c>
      <c r="D26" t="str">
        <f>IF(ISNA(VLOOKUP(A26,'SSDL Schema'!B$2:C$495,2,FALSE)), "", VLOOKUP(A26,'SSDL Schema'!B$2:C$495,2,FALSE))</f>
        <v>nvarchar</v>
      </c>
      <c r="E26" t="str">
        <f>VLOOKUP(A26,'SSDL Schema'!B$2:C$495,1,FALSE)</f>
        <v>INVOICE_DEBIT_CREDIT_INDICATOR</v>
      </c>
    </row>
    <row r="27" spans="1:5" x14ac:dyDescent="0.35">
      <c r="A27" s="14" t="s">
        <v>31</v>
      </c>
      <c r="B27" s="14" t="s">
        <v>27</v>
      </c>
      <c r="C27" s="14" t="str">
        <f t="shared" si="0"/>
        <v/>
      </c>
      <c r="D27" t="str">
        <f>IF(ISNA(VLOOKUP(A27,'SSDL Schema'!B$2:C$495,2,FALSE)), "", VLOOKUP(A27,'SSDL Schema'!B$2:C$495,2,FALSE))</f>
        <v>float</v>
      </c>
      <c r="E27" t="str">
        <f>VLOOKUP(A27,'SSDL Schema'!B$2:C$495,1,FALSE)</f>
        <v>INVOICE_UNIT_PRICE_NORMALIZED</v>
      </c>
    </row>
    <row r="28" spans="1:5" x14ac:dyDescent="0.35">
      <c r="A28" s="14" t="s">
        <v>32</v>
      </c>
      <c r="B28" s="14" t="s">
        <v>27</v>
      </c>
      <c r="C28" s="14" t="str">
        <f t="shared" si="0"/>
        <v/>
      </c>
      <c r="D28" t="str">
        <f>IF(ISNA(VLOOKUP(A28,'SSDL Schema'!B$2:C$495,2,FALSE)), "", VLOOKUP(A28,'SSDL Schema'!B$2:C$495,2,FALSE))</f>
        <v>float</v>
      </c>
      <c r="E28" t="str">
        <f>VLOOKUP(A28,'SSDL Schema'!B$2:C$495,1,FALSE)</f>
        <v>INVOICE_UNIT_PRICE_IN_LOCAL_CURRENCY</v>
      </c>
    </row>
    <row r="29" spans="1:5" x14ac:dyDescent="0.35">
      <c r="A29" s="14" t="s">
        <v>33</v>
      </c>
      <c r="B29" s="14" t="s">
        <v>5</v>
      </c>
      <c r="C29" s="14" t="str">
        <f t="shared" si="0"/>
        <v/>
      </c>
      <c r="D29" t="str">
        <f>IF(ISNA(VLOOKUP(A29,'SSDL Schema'!B$2:C$495,2,FALSE)), "", VLOOKUP(A29,'SSDL Schema'!B$2:C$495,2,FALSE))</f>
        <v>nvarchar</v>
      </c>
      <c r="E29" t="str">
        <f>VLOOKUP(A29,'SSDL Schema'!B$2:C$495,1,FALSE)</f>
        <v>INVOICE_UNIT_PRICE_CURRENCY</v>
      </c>
    </row>
    <row r="30" spans="1:5" x14ac:dyDescent="0.35">
      <c r="A30" s="14" t="s">
        <v>34</v>
      </c>
      <c r="B30" s="14" t="s">
        <v>27</v>
      </c>
      <c r="C30" s="14" t="str">
        <f t="shared" si="0"/>
        <v/>
      </c>
      <c r="D30" t="str">
        <f>IF(ISNA(VLOOKUP(A30,'SSDL Schema'!B$2:C$495,2,FALSE)), "", VLOOKUP(A30,'SSDL Schema'!B$2:C$495,2,FALSE))</f>
        <v>float</v>
      </c>
      <c r="E30" t="str">
        <f>VLOOKUP(A30,'SSDL Schema'!B$2:C$495,1,FALSE)</f>
        <v>INVOICE_QUANTITY</v>
      </c>
    </row>
    <row r="31" spans="1:5" x14ac:dyDescent="0.35">
      <c r="A31" s="14" t="s">
        <v>35</v>
      </c>
      <c r="B31" s="14" t="s">
        <v>5</v>
      </c>
      <c r="C31" s="14" t="str">
        <f t="shared" si="0"/>
        <v/>
      </c>
      <c r="D31" t="str">
        <f>IF(ISNA(VLOOKUP(A31,'SSDL Schema'!B$2:C$495,2,FALSE)), "", VLOOKUP(A31,'SSDL Schema'!B$2:C$495,2,FALSE))</f>
        <v>nvarchar</v>
      </c>
      <c r="E31" t="str">
        <f>VLOOKUP(A31,'SSDL Schema'!B$2:C$495,1,FALSE)</f>
        <v>INVOICE_UOM</v>
      </c>
    </row>
    <row r="32" spans="1:5" x14ac:dyDescent="0.35">
      <c r="A32" s="14" t="s">
        <v>36</v>
      </c>
      <c r="B32" s="14" t="s">
        <v>5</v>
      </c>
      <c r="C32" s="14" t="str">
        <f t="shared" si="0"/>
        <v/>
      </c>
      <c r="D32" t="str">
        <f>IF(ISNA(VLOOKUP(A32,'SSDL Schema'!B$2:C$495,2,FALSE)), "", VLOOKUP(A32,'SSDL Schema'!B$2:C$495,2,FALSE))</f>
        <v>nvarchar</v>
      </c>
      <c r="E32" t="str">
        <f>VLOOKUP(A32,'SSDL Schema'!B$2:C$495,1,FALSE)</f>
        <v>INVOICE_LINE_DESCRIPTION</v>
      </c>
    </row>
    <row r="33" spans="1:5" x14ac:dyDescent="0.35">
      <c r="A33" s="14" t="s">
        <v>37</v>
      </c>
      <c r="B33" s="14" t="s">
        <v>5</v>
      </c>
      <c r="C33" s="14" t="str">
        <f t="shared" si="0"/>
        <v/>
      </c>
      <c r="D33" t="str">
        <f>IF(ISNA(VLOOKUP(A33,'SSDL Schema'!B$2:C$495,2,FALSE)), "", VLOOKUP(A33,'SSDL Schema'!B$2:C$495,2,FALSE))</f>
        <v>nvarchar</v>
      </c>
      <c r="E33" t="str">
        <f>VLOOKUP(A33,'SSDL Schema'!B$2:C$495,1,FALSE)</f>
        <v>INVOICE_LINE_DESCRIPTION_2</v>
      </c>
    </row>
    <row r="34" spans="1:5" x14ac:dyDescent="0.35">
      <c r="A34" s="14" t="s">
        <v>38</v>
      </c>
      <c r="B34" s="14" t="s">
        <v>5</v>
      </c>
      <c r="C34" s="14" t="str">
        <f t="shared" si="0"/>
        <v/>
      </c>
      <c r="D34" t="str">
        <f>IF(ISNA(VLOOKUP(A34,'SSDL Schema'!B$2:C$495,2,FALSE)), "", VLOOKUP(A34,'SSDL Schema'!B$2:C$495,2,FALSE))</f>
        <v>nvarchar</v>
      </c>
      <c r="E34" t="str">
        <f>VLOOKUP(A34,'SSDL Schema'!B$2:C$495,1,FALSE)</f>
        <v>INVOICE_CREATED_BY</v>
      </c>
    </row>
    <row r="35" spans="1:5" x14ac:dyDescent="0.35">
      <c r="A35" s="14" t="s">
        <v>39</v>
      </c>
      <c r="B35" s="14" t="s">
        <v>5</v>
      </c>
      <c r="C35" s="14" t="str">
        <f t="shared" si="0"/>
        <v/>
      </c>
      <c r="D35" t="str">
        <f>IF(ISNA(VLOOKUP(A35,'SSDL Schema'!B$2:C$495,2,FALSE)), "", VLOOKUP(A35,'SSDL Schema'!B$2:C$495,2,FALSE))</f>
        <v>nvarchar</v>
      </c>
      <c r="E35" t="str">
        <f>VLOOKUP(A35,'SSDL Schema'!B$2:C$495,1,FALSE)</f>
        <v>INVOICE_APPROVED_BY</v>
      </c>
    </row>
    <row r="36" spans="1:5" x14ac:dyDescent="0.35">
      <c r="A36" s="14" t="s">
        <v>40</v>
      </c>
      <c r="B36" s="14" t="s">
        <v>5</v>
      </c>
      <c r="C36" s="14" t="str">
        <f t="shared" si="0"/>
        <v/>
      </c>
      <c r="D36" t="str">
        <f>IF(ISNA(VLOOKUP(A36,'SSDL Schema'!B$2:C$495,2,FALSE)), "", VLOOKUP(A36,'SSDL Schema'!B$2:C$495,2,FALSE))</f>
        <v>nvarchar</v>
      </c>
      <c r="E36" t="str">
        <f>VLOOKUP(A36,'SSDL Schema'!B$2:C$495,1,FALSE)</f>
        <v>INVOICE_LANGUAGE_KEY</v>
      </c>
    </row>
    <row r="37" spans="1:5" x14ac:dyDescent="0.35">
      <c r="A37" s="14" t="s">
        <v>41</v>
      </c>
      <c r="B37" s="14" t="s">
        <v>5</v>
      </c>
      <c r="C37" s="14" t="str">
        <f t="shared" si="0"/>
        <v/>
      </c>
      <c r="D37" t="str">
        <f>IF(ISNA(VLOOKUP(A37,'SSDL Schema'!B$2:C$495,2,FALSE)), "", VLOOKUP(A37,'SSDL Schema'!B$2:C$495,2,FALSE))</f>
        <v>nvarchar</v>
      </c>
      <c r="E37" t="str">
        <f>VLOOKUP(A37,'SSDL Schema'!B$2:C$495,1,FALSE)</f>
        <v>INVOICE_STATUS</v>
      </c>
    </row>
    <row r="38" spans="1:5" x14ac:dyDescent="0.35">
      <c r="A38" s="14" t="s">
        <v>42</v>
      </c>
      <c r="B38" s="14" t="s">
        <v>5</v>
      </c>
      <c r="C38" s="14" t="str">
        <f t="shared" si="0"/>
        <v/>
      </c>
      <c r="D38" t="str">
        <f>IF(ISNA(VLOOKUP(A38,'SSDL Schema'!B$2:C$495,2,FALSE)), "", VLOOKUP(A38,'SSDL Schema'!B$2:C$495,2,FALSE))</f>
        <v>nvarchar</v>
      </c>
      <c r="E38" t="str">
        <f>VLOOKUP(A38,'SSDL Schema'!B$2:C$495,1,FALSE)</f>
        <v>INVOICE_TYPE</v>
      </c>
    </row>
    <row r="39" spans="1:5" x14ac:dyDescent="0.35">
      <c r="A39" s="14" t="s">
        <v>43</v>
      </c>
      <c r="B39" s="14" t="s">
        <v>5</v>
      </c>
      <c r="C39" s="14" t="str">
        <f t="shared" si="0"/>
        <v/>
      </c>
      <c r="D39" t="str">
        <f>IF(ISNA(VLOOKUP(A39,'SSDL Schema'!B$2:C$495,2,FALSE)), "", VLOOKUP(A39,'SSDL Schema'!B$2:C$495,2,FALSE))</f>
        <v>nvarchar</v>
      </c>
      <c r="E39" t="str">
        <f>VLOOKUP(A39,'SSDL Schema'!B$2:C$495,1,FALSE)</f>
        <v>SHIPPING_CODE</v>
      </c>
    </row>
    <row r="40" spans="1:5" x14ac:dyDescent="0.35">
      <c r="A40" s="14" t="s">
        <v>44</v>
      </c>
      <c r="B40" s="14" t="s">
        <v>5</v>
      </c>
      <c r="C40" s="14" t="str">
        <f t="shared" si="0"/>
        <v/>
      </c>
      <c r="D40" t="str">
        <f>IF(ISNA(VLOOKUP(A40,'SSDL Schema'!B$2:C$495,2,FALSE)), "", VLOOKUP(A40,'SSDL Schema'!B$2:C$495,2,FALSE))</f>
        <v>nvarchar</v>
      </c>
      <c r="E40" t="str">
        <f>VLOOKUP(A40,'SSDL Schema'!B$2:C$495,1,FALSE)</f>
        <v>SHIPPING_MODE_TYPE</v>
      </c>
    </row>
    <row r="41" spans="1:5" x14ac:dyDescent="0.35">
      <c r="A41" s="14" t="s">
        <v>45</v>
      </c>
      <c r="B41" s="14" t="s">
        <v>5</v>
      </c>
      <c r="C41" s="14" t="str">
        <f t="shared" si="0"/>
        <v/>
      </c>
      <c r="D41" t="str">
        <f>IF(ISNA(VLOOKUP(A41,'SSDL Schema'!B$2:C$495,2,FALSE)), "", VLOOKUP(A41,'SSDL Schema'!B$2:C$495,2,FALSE))</f>
        <v>nvarchar</v>
      </c>
      <c r="E41" t="str">
        <f>VLOOKUP(A41,'SSDL Schema'!B$2:C$495,1,FALSE)</f>
        <v>SHIPPING_TYPE</v>
      </c>
    </row>
    <row r="42" spans="1:5" x14ac:dyDescent="0.35">
      <c r="A42" s="14" t="s">
        <v>46</v>
      </c>
      <c r="B42" s="14" t="s">
        <v>5</v>
      </c>
      <c r="C42" s="14" t="str">
        <f t="shared" si="0"/>
        <v/>
      </c>
      <c r="D42" t="str">
        <f>IF(ISNA(VLOOKUP(A42,'SSDL Schema'!B$2:C$495,2,FALSE)), "", VLOOKUP(A42,'SSDL Schema'!B$2:C$495,2,FALSE))</f>
        <v>nvarchar</v>
      </c>
      <c r="E42" t="str">
        <f>VLOOKUP(A42,'SSDL Schema'!B$2:C$495,1,FALSE)</f>
        <v>INVOICE_DIRECT_INDIRECT_INDICATOR</v>
      </c>
    </row>
    <row r="43" spans="1:5" x14ac:dyDescent="0.35">
      <c r="A43" s="14" t="s">
        <v>47</v>
      </c>
      <c r="B43" s="14" t="s">
        <v>5</v>
      </c>
      <c r="C43" s="14" t="str">
        <f t="shared" si="0"/>
        <v/>
      </c>
      <c r="D43" t="str">
        <f>IF(ISNA(VLOOKUP(A43,'SSDL Schema'!B$2:C$495,2,FALSE)), "", VLOOKUP(A43,'SSDL Schema'!B$2:C$495,2,FALSE))</f>
        <v>nvarchar</v>
      </c>
      <c r="E43" t="str">
        <f>VLOOKUP(A43,'SSDL Schema'!B$2:C$495,1,FALSE)</f>
        <v>CAPEX_OPEX_INDICATOR</v>
      </c>
    </row>
    <row r="44" spans="1:5" x14ac:dyDescent="0.35">
      <c r="A44" s="14" t="s">
        <v>48</v>
      </c>
      <c r="B44" s="14" t="s">
        <v>5</v>
      </c>
      <c r="C44" s="14" t="str">
        <f t="shared" si="0"/>
        <v/>
      </c>
      <c r="D44" t="str">
        <f>IF(ISNA(VLOOKUP(A44,'SSDL Schema'!B$2:C$495,2,FALSE)), "", VLOOKUP(A44,'SSDL Schema'!B$2:C$495,2,FALSE))</f>
        <v>nvarchar</v>
      </c>
      <c r="E44" t="str">
        <f>VLOOKUP(A44,'SSDL Schema'!B$2:C$495,1,FALSE)</f>
        <v>DOMESTIC_INTERNALTIONAL_INDICATOR</v>
      </c>
    </row>
    <row r="45" spans="1:5" x14ac:dyDescent="0.35">
      <c r="A45" s="14" t="s">
        <v>49</v>
      </c>
      <c r="B45" s="14" t="s">
        <v>27</v>
      </c>
      <c r="C45" s="14" t="str">
        <f t="shared" si="0"/>
        <v/>
      </c>
      <c r="D45" t="str">
        <f>IF(ISNA(VLOOKUP(A45,'SSDL Schema'!B$2:C$495,2,FALSE)), "", VLOOKUP(A45,'SSDL Schema'!B$2:C$495,2,FALSE))</f>
        <v>float</v>
      </c>
      <c r="E45" t="str">
        <f>VLOOKUP(A45,'SSDL Schema'!B$2:C$495,1,FALSE)</f>
        <v>GEP_NORM_INVOICE_UNIT_PRICE_USD</v>
      </c>
    </row>
    <row r="46" spans="1:5" x14ac:dyDescent="0.35">
      <c r="A46" s="14" t="s">
        <v>50</v>
      </c>
      <c r="B46" s="14" t="s">
        <v>27</v>
      </c>
      <c r="C46" s="14" t="str">
        <f t="shared" si="0"/>
        <v/>
      </c>
      <c r="D46" t="str">
        <f>IF(ISNA(VLOOKUP(A46,'SSDL Schema'!B$2:C$495,2,FALSE)), "", VLOOKUP(A46,'SSDL Schema'!B$2:C$495,2,FALSE))</f>
        <v>float</v>
      </c>
      <c r="E46" t="str">
        <f>VLOOKUP(A46,'SSDL Schema'!B$2:C$495,1,FALSE)</f>
        <v>GEP_NORM_INVOICE_UNIT_PRICE_EUR</v>
      </c>
    </row>
    <row r="47" spans="1:5" x14ac:dyDescent="0.35">
      <c r="A47" s="14" t="s">
        <v>51</v>
      </c>
      <c r="B47" s="14" t="s">
        <v>27</v>
      </c>
      <c r="C47" s="14" t="str">
        <f t="shared" si="0"/>
        <v/>
      </c>
      <c r="D47" t="str">
        <f>IF(ISNA(VLOOKUP(A47,'SSDL Schema'!B$2:C$495,2,FALSE)), "", VLOOKUP(A47,'SSDL Schema'!B$2:C$495,2,FALSE))</f>
        <v>float</v>
      </c>
      <c r="E47" t="str">
        <f>VLOOKUP(A47,'SSDL Schema'!B$2:C$495,1,FALSE)</f>
        <v>GEP_NORM_INVOICE_QUANTITY</v>
      </c>
    </row>
    <row r="48" spans="1:5" x14ac:dyDescent="0.35">
      <c r="A48" s="14" t="s">
        <v>52</v>
      </c>
      <c r="B48" s="14" t="s">
        <v>5</v>
      </c>
      <c r="C48" s="14" t="str">
        <f t="shared" si="0"/>
        <v/>
      </c>
      <c r="D48" t="str">
        <f>IF(ISNA(VLOOKUP(A48,'SSDL Schema'!B$2:C$495,2,FALSE)), "", VLOOKUP(A48,'SSDL Schema'!B$2:C$495,2,FALSE))</f>
        <v>nvarchar</v>
      </c>
      <c r="E48" t="str">
        <f>VLOOKUP(A48,'SSDL Schema'!B$2:C$495,1,FALSE)</f>
        <v>GEP_NORM_INVOICE_UOM</v>
      </c>
    </row>
    <row r="49" spans="1:5" x14ac:dyDescent="0.35">
      <c r="A49" s="14" t="s">
        <v>53</v>
      </c>
      <c r="B49" s="14" t="s">
        <v>5</v>
      </c>
      <c r="C49" s="14" t="str">
        <f t="shared" si="0"/>
        <v/>
      </c>
      <c r="D49" t="str">
        <f>IF(ISNA(VLOOKUP(A49,'SSDL Schema'!B$2:C$495,2,FALSE)), "", VLOOKUP(A49,'SSDL Schema'!B$2:C$495,2,FALSE))</f>
        <v>nvarchar</v>
      </c>
      <c r="E49" t="str">
        <f>VLOOKUP(A49,'SSDL Schema'!B$2:C$495,1,FALSE)</f>
        <v>EXCH_MONTH</v>
      </c>
    </row>
    <row r="50" spans="1:5" x14ac:dyDescent="0.35">
      <c r="A50" s="14" t="s">
        <v>54</v>
      </c>
      <c r="B50" s="14" t="s">
        <v>5</v>
      </c>
      <c r="C50" s="14" t="str">
        <f t="shared" si="0"/>
        <v/>
      </c>
      <c r="D50" t="str">
        <f>IF(ISNA(VLOOKUP(A50,'SSDL Schema'!B$2:C$495,2,FALSE)), "", VLOOKUP(A50,'SSDL Schema'!B$2:C$495,2,FALSE))</f>
        <v>nvarchar</v>
      </c>
      <c r="E50" t="str">
        <f>VLOOKUP(A50,'SSDL Schema'!B$2:C$495,1,FALSE)</f>
        <v>EXCH_YEAR</v>
      </c>
    </row>
    <row r="51" spans="1:5" x14ac:dyDescent="0.35">
      <c r="A51" s="14" t="s">
        <v>55</v>
      </c>
      <c r="B51" s="14" t="s">
        <v>27</v>
      </c>
      <c r="C51" s="14" t="str">
        <f t="shared" si="0"/>
        <v/>
      </c>
      <c r="D51" t="str">
        <f>IF(ISNA(VLOOKUP(A51,'SSDL Schema'!B$2:C$495,2,FALSE)), "", VLOOKUP(A51,'SSDL Schema'!B$2:C$495,2,FALSE))</f>
        <v>float</v>
      </c>
      <c r="E51" t="str">
        <f>VLOOKUP(A51,'SSDL Schema'!B$2:C$495,1,FALSE)</f>
        <v>EXCH_RATE</v>
      </c>
    </row>
    <row r="52" spans="1:5" x14ac:dyDescent="0.35">
      <c r="A52" s="14" t="s">
        <v>56</v>
      </c>
      <c r="B52" s="14" t="s">
        <v>27</v>
      </c>
      <c r="C52" s="14" t="str">
        <f t="shared" si="0"/>
        <v/>
      </c>
      <c r="D52" t="str">
        <f>IF(ISNA(VLOOKUP(A52,'SSDL Schema'!B$2:C$495,2,FALSE)), "", VLOOKUP(A52,'SSDL Schema'!B$2:C$495,2,FALSE))</f>
        <v>float</v>
      </c>
      <c r="E52" t="str">
        <f>VLOOKUP(A52,'SSDL Schema'!B$2:C$495,1,FALSE)</f>
        <v>GEP_NORM_SPEND_USD</v>
      </c>
    </row>
    <row r="53" spans="1:5" x14ac:dyDescent="0.35">
      <c r="A53" s="14" t="s">
        <v>57</v>
      </c>
      <c r="B53" s="14" t="s">
        <v>27</v>
      </c>
      <c r="C53" s="14" t="str">
        <f t="shared" si="0"/>
        <v/>
      </c>
      <c r="D53" t="str">
        <f>IF(ISNA(VLOOKUP(A53,'SSDL Schema'!B$2:C$495,2,FALSE)), "", VLOOKUP(A53,'SSDL Schema'!B$2:C$495,2,FALSE))</f>
        <v>float</v>
      </c>
      <c r="E53" t="str">
        <f>VLOOKUP(A53,'SSDL Schema'!B$2:C$495,1,FALSE)</f>
        <v>GEP_NORM_SPEND_USD_WITHOUT_TAX</v>
      </c>
    </row>
    <row r="54" spans="1:5" x14ac:dyDescent="0.35">
      <c r="A54" s="14" t="s">
        <v>58</v>
      </c>
      <c r="B54" s="14" t="s">
        <v>27</v>
      </c>
      <c r="C54" s="14" t="str">
        <f t="shared" si="0"/>
        <v/>
      </c>
      <c r="D54" t="str">
        <f>IF(ISNA(VLOOKUP(A54,'SSDL Schema'!B$2:C$495,2,FALSE)), "", VLOOKUP(A54,'SSDL Schema'!B$2:C$495,2,FALSE))</f>
        <v>float</v>
      </c>
      <c r="E54" t="str">
        <f>VLOOKUP(A54,'SSDL Schema'!B$2:C$495,1,FALSE)</f>
        <v>GEP_NORM_SPEND_EUR</v>
      </c>
    </row>
    <row r="55" spans="1:5" x14ac:dyDescent="0.35">
      <c r="A55" s="14" t="s">
        <v>59</v>
      </c>
      <c r="B55" s="14" t="s">
        <v>27</v>
      </c>
      <c r="C55" s="14" t="str">
        <f t="shared" si="0"/>
        <v/>
      </c>
      <c r="D55" t="str">
        <f>IF(ISNA(VLOOKUP(A55,'SSDL Schema'!B$2:C$495,2,FALSE)), "", VLOOKUP(A55,'SSDL Schema'!B$2:C$495,2,FALSE))</f>
        <v>float</v>
      </c>
      <c r="E55" t="str">
        <f>VLOOKUP(A55,'SSDL Schema'!B$2:C$495,1,FALSE)</f>
        <v>GEP_NORM_SPEND_EUR_WITHOUT_TAX</v>
      </c>
    </row>
    <row r="56" spans="1:5" x14ac:dyDescent="0.35">
      <c r="A56" s="14" t="s">
        <v>60</v>
      </c>
      <c r="B56" s="14" t="s">
        <v>27</v>
      </c>
      <c r="C56" s="14" t="str">
        <f t="shared" si="0"/>
        <v/>
      </c>
      <c r="D56" t="str">
        <f>IF(ISNA(VLOOKUP(A56,'SSDL Schema'!B$2:C$495,2,FALSE)), "", VLOOKUP(A56,'SSDL Schema'!B$2:C$495,2,FALSE))</f>
        <v>float</v>
      </c>
      <c r="E56" t="str">
        <f>VLOOKUP(A56,'SSDL Schema'!B$2:C$495,1,FALSE)</f>
        <v>GEP_NORM_SPEND_GBP</v>
      </c>
    </row>
    <row r="57" spans="1:5" x14ac:dyDescent="0.35">
      <c r="A57" s="14" t="s">
        <v>61</v>
      </c>
      <c r="B57" s="14" t="s">
        <v>27</v>
      </c>
      <c r="C57" s="14" t="str">
        <f t="shared" si="0"/>
        <v/>
      </c>
      <c r="D57" t="str">
        <f>IF(ISNA(VLOOKUP(A57,'SSDL Schema'!B$2:C$495,2,FALSE)), "", VLOOKUP(A57,'SSDL Schema'!B$2:C$495,2,FALSE))</f>
        <v>float</v>
      </c>
      <c r="E57" t="str">
        <f>VLOOKUP(A57,'SSDL Schema'!B$2:C$495,1,FALSE)</f>
        <v>GEP_NORM_SPEND_AUD</v>
      </c>
    </row>
    <row r="58" spans="1:5" x14ac:dyDescent="0.35">
      <c r="A58" s="14" t="s">
        <v>62</v>
      </c>
      <c r="B58" s="14" t="s">
        <v>27</v>
      </c>
      <c r="C58" s="14" t="str">
        <f t="shared" si="0"/>
        <v/>
      </c>
      <c r="D58" t="str">
        <f>IF(ISNA(VLOOKUP(A58,'SSDL Schema'!B$2:C$495,2,FALSE)), "", VLOOKUP(A58,'SSDL Schema'!B$2:C$495,2,FALSE))</f>
        <v>float</v>
      </c>
      <c r="E58" t="str">
        <f>VLOOKUP(A58,'SSDL Schema'!B$2:C$495,1,FALSE)</f>
        <v>GEP_NORM_SPEND_CAD</v>
      </c>
    </row>
    <row r="59" spans="1:5" x14ac:dyDescent="0.35">
      <c r="A59" s="14" t="s">
        <v>63</v>
      </c>
      <c r="B59" s="14" t="s">
        <v>27</v>
      </c>
      <c r="C59" s="14" t="str">
        <f t="shared" si="0"/>
        <v/>
      </c>
      <c r="D59" t="str">
        <f>IF(ISNA(VLOOKUP(A59,'SSDL Schema'!B$2:C$495,2,FALSE)), "", VLOOKUP(A59,'SSDL Schema'!B$2:C$495,2,FALSE))</f>
        <v>float</v>
      </c>
      <c r="E59" t="str">
        <f>VLOOKUP(A59,'SSDL Schema'!B$2:C$495,1,FALSE)</f>
        <v>GEP_NORM_SPEND_CNY</v>
      </c>
    </row>
    <row r="60" spans="1:5" x14ac:dyDescent="0.35">
      <c r="A60" s="14" t="s">
        <v>64</v>
      </c>
      <c r="B60" s="14" t="s">
        <v>27</v>
      </c>
      <c r="C60" s="14" t="str">
        <f t="shared" si="0"/>
        <v/>
      </c>
      <c r="D60" t="str">
        <f>IF(ISNA(VLOOKUP(A60,'SSDL Schema'!B$2:C$495,2,FALSE)), "", VLOOKUP(A60,'SSDL Schema'!B$2:C$495,2,FALSE))</f>
        <v>float</v>
      </c>
      <c r="E60" t="str">
        <f>VLOOKUP(A60,'SSDL Schema'!B$2:C$495,1,FALSE)</f>
        <v>GEP_NORM_SPEND_JPY</v>
      </c>
    </row>
    <row r="61" spans="1:5" x14ac:dyDescent="0.35">
      <c r="A61" s="14" t="s">
        <v>65</v>
      </c>
      <c r="B61" s="14" t="s">
        <v>27</v>
      </c>
      <c r="C61" s="14" t="str">
        <f t="shared" si="0"/>
        <v/>
      </c>
      <c r="D61" t="str">
        <f>IF(ISNA(VLOOKUP(A61,'SSDL Schema'!B$2:C$495,2,FALSE)), "", VLOOKUP(A61,'SSDL Schema'!B$2:C$495,2,FALSE))</f>
        <v>float</v>
      </c>
      <c r="E61" t="str">
        <f>VLOOKUP(A61,'SSDL Schema'!B$2:C$495,1,FALSE)</f>
        <v>GEP_NORM_SPEND_CHF</v>
      </c>
    </row>
    <row r="62" spans="1:5" x14ac:dyDescent="0.35">
      <c r="A62" s="14" t="s">
        <v>66</v>
      </c>
      <c r="B62" s="14" t="s">
        <v>27</v>
      </c>
      <c r="C62" s="14" t="str">
        <f t="shared" si="0"/>
        <v/>
      </c>
      <c r="D62" t="str">
        <f>IF(ISNA(VLOOKUP(A62,'SSDL Schema'!B$2:C$495,2,FALSE)), "", VLOOKUP(A62,'SSDL Schema'!B$2:C$495,2,FALSE))</f>
        <v>float</v>
      </c>
      <c r="E62" t="str">
        <f>VLOOKUP(A62,'SSDL Schema'!B$2:C$495,1,FALSE)</f>
        <v>GEP_NORM_SPEND_MXN</v>
      </c>
    </row>
    <row r="63" spans="1:5" x14ac:dyDescent="0.35">
      <c r="A63" s="14" t="s">
        <v>67</v>
      </c>
      <c r="B63" s="14" t="s">
        <v>27</v>
      </c>
      <c r="C63" s="14" t="str">
        <f t="shared" si="0"/>
        <v/>
      </c>
      <c r="D63" t="str">
        <f>IF(ISNA(VLOOKUP(A63,'SSDL Schema'!B$2:C$495,2,FALSE)), "", VLOOKUP(A63,'SSDL Schema'!B$2:C$495,2,FALSE))</f>
        <v>float</v>
      </c>
      <c r="E63" t="str">
        <f>VLOOKUP(A63,'SSDL Schema'!B$2:C$495,1,FALSE)</f>
        <v>GEP_NORM_SPEND_NOK</v>
      </c>
    </row>
    <row r="64" spans="1:5" x14ac:dyDescent="0.35">
      <c r="A64" s="14" t="s">
        <v>68</v>
      </c>
      <c r="B64" s="14" t="s">
        <v>27</v>
      </c>
      <c r="C64" s="14" t="str">
        <f t="shared" si="0"/>
        <v/>
      </c>
      <c r="D64" t="str">
        <f>IF(ISNA(VLOOKUP(A64,'SSDL Schema'!B$2:C$495,2,FALSE)), "", VLOOKUP(A64,'SSDL Schema'!B$2:C$495,2,FALSE))</f>
        <v>float</v>
      </c>
      <c r="E64" t="str">
        <f>VLOOKUP(A64,'SSDL Schema'!B$2:C$495,1,FALSE)</f>
        <v>GEP_NORMALIZED_PO_UNIT_PRICE_USD</v>
      </c>
    </row>
    <row r="65" spans="1:5" x14ac:dyDescent="0.35">
      <c r="A65" s="14" t="s">
        <v>69</v>
      </c>
      <c r="B65" s="14" t="s">
        <v>27</v>
      </c>
      <c r="C65" s="14" t="str">
        <f t="shared" si="0"/>
        <v/>
      </c>
      <c r="D65" t="str">
        <f>IF(ISNA(VLOOKUP(A65,'SSDL Schema'!B$2:C$495,2,FALSE)), "", VLOOKUP(A65,'SSDL Schema'!B$2:C$495,2,FALSE))</f>
        <v>float</v>
      </c>
      <c r="E65" t="str">
        <f>VLOOKUP(A65,'SSDL Schema'!B$2:C$495,1,FALSE)</f>
        <v>GEP_NORMALIZED_PO_UNIT_PRICE_EUR</v>
      </c>
    </row>
    <row r="66" spans="1:5" x14ac:dyDescent="0.35">
      <c r="A66" s="14" t="s">
        <v>70</v>
      </c>
      <c r="B66" s="14" t="s">
        <v>20</v>
      </c>
      <c r="C66" s="14" t="str">
        <f t="shared" si="0"/>
        <v/>
      </c>
      <c r="D66" t="str">
        <f>IF(ISNA(VLOOKUP(A66,'SSDL Schema'!B$2:C$495,2,FALSE)), "", VLOOKUP(A66,'SSDL Schema'!B$2:C$495,2,FALSE))</f>
        <v>date</v>
      </c>
      <c r="E66" t="str">
        <f>VLOOKUP(A66,'SSDL Schema'!B$2:C$495,1,FALSE)</f>
        <v>GEP_NORM_DATE</v>
      </c>
    </row>
    <row r="67" spans="1:5" hidden="1" x14ac:dyDescent="0.35">
      <c r="A67" s="14" t="s">
        <v>71</v>
      </c>
      <c r="B67" s="14" t="s">
        <v>72</v>
      </c>
      <c r="C67" s="14" t="str">
        <f t="shared" ref="C67:C113" si="1">IF(OR(B67 = D67, (B67= "string"), (B67= "boolean"), (B67= "double")), "", "no")</f>
        <v>no</v>
      </c>
      <c r="D67" t="str">
        <f>IF(ISNA(VLOOKUP(A67,'SSDL Schema'!B$2:C$495,2,FALSE)), "", VLOOKUP(A67,'SSDL Schema'!B$2:C$495,2,FALSE))</f>
        <v/>
      </c>
      <c r="E67" t="e">
        <f>VLOOKUP(A67,'SSDL Schema'!B$2:C$495,1,FALSE)</f>
        <v>#N/A</v>
      </c>
    </row>
    <row r="68" spans="1:5" x14ac:dyDescent="0.35">
      <c r="A68" s="14" t="s">
        <v>73</v>
      </c>
      <c r="B68" s="14" t="s">
        <v>74</v>
      </c>
      <c r="C68" s="14" t="str">
        <f t="shared" ref="C68:C84" si="2">IF(OR(B68 = D68, (AND(B68= "string", OR(D68 = "nvarchar", D68 = "varchar"))), (AND(B68= "timestamp", OR(D68 = "datetime"))), (B68= "boolean"), (B68= "double")), "", "yes")</f>
        <v>yes</v>
      </c>
      <c r="D68" t="str">
        <f>IF(ISNA(VLOOKUP(A68,'SSDL Schema'!B$2:C$495,2,FALSE)), "", VLOOKUP(A68,'SSDL Schema'!B$2:C$495,2,FALSE))</f>
        <v>bigint</v>
      </c>
      <c r="E68" t="str">
        <f>VLOOKUP(A68,'SSDL Schema'!B$2:C$495,1,FALSE)</f>
        <v>GEP_SUPP_CLUSTER</v>
      </c>
    </row>
    <row r="69" spans="1:5" x14ac:dyDescent="0.35">
      <c r="A69" s="14" t="s">
        <v>75</v>
      </c>
      <c r="B69" s="14" t="s">
        <v>3</v>
      </c>
      <c r="C69" s="14" t="str">
        <f t="shared" si="2"/>
        <v/>
      </c>
      <c r="D69" t="str">
        <f>IF(ISNA(VLOOKUP(A69,'SSDL Schema'!B$2:C$495,2,FALSE)), "", VLOOKUP(A69,'SSDL Schema'!B$2:C$495,2,FALSE))</f>
        <v>bigint</v>
      </c>
      <c r="E69" t="str">
        <f>VLOOKUP(A69,'SSDL Schema'!B$2:C$495,1,FALSE)</f>
        <v>GEP_CLN_CLUSTER</v>
      </c>
    </row>
    <row r="70" spans="1:5" x14ac:dyDescent="0.35">
      <c r="A70" s="14" t="s">
        <v>76</v>
      </c>
      <c r="B70" s="14" t="s">
        <v>74</v>
      </c>
      <c r="C70" s="14" t="str">
        <f t="shared" si="2"/>
        <v>yes</v>
      </c>
      <c r="D70" t="str">
        <f>IF(ISNA(VLOOKUP(A70,'SSDL Schema'!B$2:C$495,2,FALSE)), "", VLOOKUP(A70,'SSDL Schema'!B$2:C$495,2,FALSE))</f>
        <v>bigint</v>
      </c>
      <c r="E70" t="str">
        <f>VLOOKUP(A70,'SSDL Schema'!B$2:C$495,1,FALSE)</f>
        <v>GEP_BU_CLUSTER</v>
      </c>
    </row>
    <row r="71" spans="1:5" x14ac:dyDescent="0.35">
      <c r="A71" s="14" t="s">
        <v>77</v>
      </c>
      <c r="B71" s="14" t="s">
        <v>78</v>
      </c>
      <c r="C71" s="14" t="str">
        <f t="shared" si="2"/>
        <v/>
      </c>
      <c r="D71" t="str">
        <f>IF(ISNA(VLOOKUP(A71,'SSDL Schema'!B$2:C$495,2,FALSE)), "", VLOOKUP(A71,'SSDL Schema'!B$2:C$495,2,FALSE))</f>
        <v>boolean</v>
      </c>
      <c r="E71" t="str">
        <f>VLOOKUP(A71,'SSDL Schema'!B$2:C$495,1,FALSE)</f>
        <v>GEP_EXCLUDE</v>
      </c>
    </row>
    <row r="72" spans="1:5" x14ac:dyDescent="0.35">
      <c r="A72" s="14" t="s">
        <v>79</v>
      </c>
      <c r="B72" s="14" t="s">
        <v>5</v>
      </c>
      <c r="C72" s="14" t="str">
        <f t="shared" si="2"/>
        <v/>
      </c>
      <c r="D72" t="str">
        <f>IF(ISNA(VLOOKUP(A72,'SSDL Schema'!B$2:C$495,2,FALSE)), "", VLOOKUP(A72,'SSDL Schema'!B$2:C$495,2,FALSE))</f>
        <v>nvarchar</v>
      </c>
      <c r="E72" t="str">
        <f>VLOOKUP(A72,'SSDL Schema'!B$2:C$495,1,FALSE)</f>
        <v>GEP_EXCLUSION_CRITERIA</v>
      </c>
    </row>
    <row r="73" spans="1:5" x14ac:dyDescent="0.35">
      <c r="A73" s="14" t="s">
        <v>80</v>
      </c>
      <c r="B73" s="14" t="s">
        <v>5</v>
      </c>
      <c r="C73" s="14" t="str">
        <f t="shared" si="2"/>
        <v/>
      </c>
      <c r="D73" t="str">
        <f>IF(ISNA(VLOOKUP(A73,'SSDL Schema'!B$2:C$495,2,FALSE)), "", VLOOKUP(A73,'SSDL Schema'!B$2:C$495,2,FALSE))</f>
        <v>nvarchar</v>
      </c>
      <c r="E73" t="str">
        <f>VLOOKUP(A73,'SSDL Schema'!B$2:C$495,1,FALSE)</f>
        <v>GEP_EXCLUSION_COMMENTS</v>
      </c>
    </row>
    <row r="74" spans="1:5" x14ac:dyDescent="0.35">
      <c r="A74" s="14" t="s">
        <v>81</v>
      </c>
      <c r="B74" s="14" t="s">
        <v>5</v>
      </c>
      <c r="C74" s="14" t="str">
        <f t="shared" si="2"/>
        <v/>
      </c>
      <c r="D74" t="str">
        <f>IF(ISNA(VLOOKUP(A74,'SSDL Schema'!B$2:C$495,2,FALSE)), "", VLOOKUP(A74,'SSDL Schema'!B$2:C$495,2,FALSE))</f>
        <v>nvarchar</v>
      </c>
      <c r="E74" t="str">
        <f>VLOOKUP(A74,'SSDL Schema'!B$2:C$495,1,FALSE)</f>
        <v>GEP_TRANSLATED_SUPP_NAME</v>
      </c>
    </row>
    <row r="75" spans="1:5" x14ac:dyDescent="0.35">
      <c r="A75" s="14" t="s">
        <v>82</v>
      </c>
      <c r="B75" s="14" t="s">
        <v>5</v>
      </c>
      <c r="C75" s="14" t="str">
        <f t="shared" si="2"/>
        <v/>
      </c>
      <c r="D75" t="str">
        <f>IF(ISNA(VLOOKUP(A75,'SSDL Schema'!B$2:C$495,2,FALSE)), "", VLOOKUP(A75,'SSDL Schema'!B$2:C$495,2,FALSE))</f>
        <v>nvarchar</v>
      </c>
      <c r="E75" t="str">
        <f>VLOOKUP(A75,'SSDL Schema'!B$2:C$495,1,FALSE)</f>
        <v>GEP_TRANSLATED_INVOICE_LINE_DESCRIPTION</v>
      </c>
    </row>
    <row r="76" spans="1:5" x14ac:dyDescent="0.35">
      <c r="A76" s="14" t="s">
        <v>83</v>
      </c>
      <c r="B76" s="14" t="s">
        <v>5</v>
      </c>
      <c r="C76" s="14" t="str">
        <f t="shared" si="2"/>
        <v/>
      </c>
      <c r="D76" t="str">
        <f>IF(ISNA(VLOOKUP(A76,'SSDL Schema'!B$2:C$495,2,FALSE)), "", VLOOKUP(A76,'SSDL Schema'!B$2:C$495,2,FALSE))</f>
        <v>nvarchar</v>
      </c>
      <c r="E76" t="str">
        <f>VLOOKUP(A76,'SSDL Schema'!B$2:C$495,1,FALSE)</f>
        <v>GEP_TRANSLATED_PO_DESCRIPTION</v>
      </c>
    </row>
    <row r="77" spans="1:5" x14ac:dyDescent="0.35">
      <c r="A77" s="14" t="s">
        <v>84</v>
      </c>
      <c r="B77" s="14" t="s">
        <v>5</v>
      </c>
      <c r="C77" s="14" t="str">
        <f t="shared" si="2"/>
        <v/>
      </c>
      <c r="D77" t="str">
        <f>IF(ISNA(VLOOKUP(A77,'SSDL Schema'!B$2:C$495,2,FALSE)), "", VLOOKUP(A77,'SSDL Schema'!B$2:C$495,2,FALSE))</f>
        <v>nvarchar</v>
      </c>
      <c r="E77" t="str">
        <f>VLOOKUP(A77,'SSDL Schema'!B$2:C$495,1,FALSE)</f>
        <v>GEP_TRANSLATED_MATERIAL_DESCRIPTION</v>
      </c>
    </row>
    <row r="78" spans="1:5" x14ac:dyDescent="0.35">
      <c r="A78" s="14" t="s">
        <v>85</v>
      </c>
      <c r="B78" s="14" t="s">
        <v>5</v>
      </c>
      <c r="C78" s="14" t="str">
        <f t="shared" si="2"/>
        <v/>
      </c>
      <c r="D78" t="str">
        <f>IF(ISNA(VLOOKUP(A78,'SSDL Schema'!B$2:C$495,2,FALSE)), "", VLOOKUP(A78,'SSDL Schema'!B$2:C$495,2,FALSE))</f>
        <v>nvarchar</v>
      </c>
      <c r="E78" t="str">
        <f>VLOOKUP(A78,'SSDL Schema'!B$2:C$495,1,FALSE)</f>
        <v>GEP_TRANSLATED_DESCRIPTION_2</v>
      </c>
    </row>
    <row r="79" spans="1:5" x14ac:dyDescent="0.35">
      <c r="A79" s="14" t="s">
        <v>86</v>
      </c>
      <c r="B79" s="14" t="s">
        <v>27</v>
      </c>
      <c r="C79" s="14" t="str">
        <f t="shared" si="2"/>
        <v/>
      </c>
      <c r="D79" t="str">
        <f>IF(ISNA(VLOOKUP(A79,'SSDL Schema'!B$2:C$495,2,FALSE)), "", VLOOKUP(A79,'SSDL Schema'!B$2:C$495,2,FALSE))</f>
        <v>float</v>
      </c>
      <c r="E79" t="str">
        <f>VLOOKUP(A79,'SSDL Schema'!B$2:C$495,1,FALSE)</f>
        <v>GEP_ACTUAL_PAYMENT_TERM_DAYS</v>
      </c>
    </row>
    <row r="80" spans="1:5" x14ac:dyDescent="0.35">
      <c r="A80" s="14" t="s">
        <v>87</v>
      </c>
      <c r="B80" s="14" t="s">
        <v>27</v>
      </c>
      <c r="C80" s="14" t="str">
        <f t="shared" si="2"/>
        <v/>
      </c>
      <c r="D80" t="str">
        <f>IF(ISNA(VLOOKUP(A80,'SSDL Schema'!B$2:C$495,2,FALSE)), "", VLOOKUP(A80,'SSDL Schema'!B$2:C$495,2,FALSE))</f>
        <v>float</v>
      </c>
      <c r="E80" t="str">
        <f>VLOOKUP(A80,'SSDL Schema'!B$2:C$495,1,FALSE)</f>
        <v>GEP_PO_AVG_UNIT_PRICE</v>
      </c>
    </row>
    <row r="81" spans="1:5" x14ac:dyDescent="0.35">
      <c r="A81" s="14" t="s">
        <v>88</v>
      </c>
      <c r="B81" s="14" t="s">
        <v>5</v>
      </c>
      <c r="C81" s="14" t="str">
        <f t="shared" si="2"/>
        <v/>
      </c>
      <c r="D81" t="str">
        <f>IF(ISNA(VLOOKUP(A81,'SSDL Schema'!B$2:C$495,2,FALSE)), "", VLOOKUP(A81,'SSDL Schema'!B$2:C$495,2,FALSE))</f>
        <v>nvarchar</v>
      </c>
      <c r="E81" t="str">
        <f>VLOOKUP(A81,'SSDL Schema'!B$2:C$495,1,FALSE)</f>
        <v>GEP_ONE_TIME_SUPP_FLAG</v>
      </c>
    </row>
    <row r="82" spans="1:5" x14ac:dyDescent="0.35">
      <c r="A82" s="14" t="s">
        <v>89</v>
      </c>
      <c r="B82" s="14" t="s">
        <v>5</v>
      </c>
      <c r="C82" s="14" t="str">
        <f t="shared" si="2"/>
        <v/>
      </c>
      <c r="D82" t="str">
        <f>IF(ISNA(VLOOKUP(A82,'SSDL Schema'!B$2:C$495,2,FALSE)), "", VLOOKUP(A82,'SSDL Schema'!B$2:C$495,2,FALSE))</f>
        <v>nvarchar</v>
      </c>
      <c r="E82" t="str">
        <f>VLOOKUP(A82,'SSDL Schema'!B$2:C$495,1,FALSE)</f>
        <v>GEP_ONE_ITEM_MULTI_SUPP_FLAG</v>
      </c>
    </row>
    <row r="83" spans="1:5" x14ac:dyDescent="0.35">
      <c r="A83" s="14" t="s">
        <v>90</v>
      </c>
      <c r="B83" s="14" t="s">
        <v>5</v>
      </c>
      <c r="C83" s="14" t="str">
        <f t="shared" si="2"/>
        <v/>
      </c>
      <c r="D83" t="str">
        <f>IF(ISNA(VLOOKUP(A83,'SSDL Schema'!B$2:C$495,2,FALSE)), "", VLOOKUP(A83,'SSDL Schema'!B$2:C$495,2,FALSE))</f>
        <v>nvarchar</v>
      </c>
      <c r="E83" t="str">
        <f>VLOOKUP(A83,'SSDL Schema'!B$2:C$495,1,FALSE)</f>
        <v>GEP_ONE_SUPP_MULTI_BU_FLAG</v>
      </c>
    </row>
    <row r="84" spans="1:5" x14ac:dyDescent="0.35">
      <c r="A84" s="14" t="s">
        <v>91</v>
      </c>
      <c r="B84" s="14" t="s">
        <v>5</v>
      </c>
      <c r="C84" s="14" t="str">
        <f t="shared" si="2"/>
        <v/>
      </c>
      <c r="D84" t="str">
        <f>IF(ISNA(VLOOKUP(A84,'SSDL Schema'!B$2:C$495,2,FALSE)), "", VLOOKUP(A84,'SSDL Schema'!B$2:C$495,2,FALSE))</f>
        <v>nvarchar</v>
      </c>
      <c r="E84" t="str">
        <f>VLOOKUP(A84,'SSDL Schema'!B$2:C$495,1,FALSE)</f>
        <v>GEP_ONE_SUPP_MULTI_PAYTERM_FLAG</v>
      </c>
    </row>
    <row r="85" spans="1:5" hidden="1" x14ac:dyDescent="0.35">
      <c r="A85" s="14" t="s">
        <v>92</v>
      </c>
      <c r="B85" s="14" t="s">
        <v>74</v>
      </c>
      <c r="C85" s="14" t="str">
        <f t="shared" si="1"/>
        <v>no</v>
      </c>
      <c r="D85" t="str">
        <f>IF(ISNA(VLOOKUP(A85,'SSDL Schema'!B$2:C$495,2,FALSE)), "", VLOOKUP(A85,'SSDL Schema'!B$2:C$495,2,FALSE))</f>
        <v/>
      </c>
      <c r="E85" t="e">
        <f>VLOOKUP(A85,'SSDL Schema'!B$2:C$495,1,FALSE)</f>
        <v>#N/A</v>
      </c>
    </row>
    <row r="86" spans="1:5" x14ac:dyDescent="0.35">
      <c r="A86" s="14" t="s">
        <v>93</v>
      </c>
      <c r="B86" s="14" t="s">
        <v>5</v>
      </c>
      <c r="C86" s="14" t="str">
        <f>IF(OR(B86 = D86, (AND(B86= "string", OR(D86 = "nvarchar", D86 = "varchar"))), (AND(B86= "timestamp", OR(D86 = "datetime"))), (B86= "boolean"), (B86= "double")), "", "yes")</f>
        <v/>
      </c>
      <c r="D86" t="str">
        <f>IF(ISNA(VLOOKUP(A86,'SSDL Schema'!B$2:C$495,2,FALSE)), "", VLOOKUP(A86,'SSDL Schema'!B$2:C$495,2,FALSE))</f>
        <v>nvarchar</v>
      </c>
      <c r="E86" t="str">
        <f>VLOOKUP(A86,'SSDL Schema'!B$2:C$495,1,FALSE)</f>
        <v>GEP_SUPP_SPEND_TOP_BUCKET</v>
      </c>
    </row>
    <row r="87" spans="1:5" hidden="1" x14ac:dyDescent="0.35">
      <c r="A87" s="14" t="s">
        <v>94</v>
      </c>
      <c r="B87" s="14" t="s">
        <v>74</v>
      </c>
      <c r="C87" s="14" t="str">
        <f t="shared" si="1"/>
        <v>no</v>
      </c>
      <c r="D87" t="str">
        <f>IF(ISNA(VLOOKUP(A87,'SSDL Schema'!B$2:C$495,2,FALSE)), "", VLOOKUP(A87,'SSDL Schema'!B$2:C$495,2,FALSE))</f>
        <v/>
      </c>
      <c r="E87" t="e">
        <f>VLOOKUP(A87,'SSDL Schema'!B$2:C$495,1,FALSE)</f>
        <v>#N/A</v>
      </c>
    </row>
    <row r="88" spans="1:5" x14ac:dyDescent="0.35">
      <c r="A88" s="14" t="s">
        <v>95</v>
      </c>
      <c r="B88" s="14" t="s">
        <v>5</v>
      </c>
      <c r="C88" s="14" t="str">
        <f>IF(OR(B88 = D88, (AND(B88= "string", OR(D88 = "nvarchar", D88 = "varchar"))), (AND(B88= "timestamp", OR(D88 = "datetime"))), (B88= "boolean"), (B88= "double")), "", "yes")</f>
        <v/>
      </c>
      <c r="D88" t="str">
        <f>IF(ISNA(VLOOKUP(A88,'SSDL Schema'!B$2:C$495,2,FALSE)), "", VLOOKUP(A88,'SSDL Schema'!B$2:C$495,2,FALSE))</f>
        <v>nvarchar</v>
      </c>
      <c r="E88" t="str">
        <f>VLOOKUP(A88,'SSDL Schema'!B$2:C$495,1,FALSE)</f>
        <v>GEP_SUPP_SPEND_BUCKET</v>
      </c>
    </row>
    <row r="89" spans="1:5" hidden="1" x14ac:dyDescent="0.35">
      <c r="A89" s="14" t="s">
        <v>96</v>
      </c>
      <c r="B89" s="14" t="s">
        <v>74</v>
      </c>
      <c r="C89" s="14" t="str">
        <f t="shared" si="1"/>
        <v>no</v>
      </c>
      <c r="D89" t="str">
        <f>IF(ISNA(VLOOKUP(A89,'SSDL Schema'!B$2:C$495,2,FALSE)), "", VLOOKUP(A89,'SSDL Schema'!B$2:C$495,2,FALSE))</f>
        <v/>
      </c>
      <c r="E89" t="e">
        <f>VLOOKUP(A89,'SSDL Schema'!B$2:C$495,1,FALSE)</f>
        <v>#N/A</v>
      </c>
    </row>
    <row r="90" spans="1:5" x14ac:dyDescent="0.35">
      <c r="A90" s="14" t="s">
        <v>97</v>
      </c>
      <c r="B90" s="14" t="s">
        <v>5</v>
      </c>
      <c r="C90" s="14" t="str">
        <f>IF(OR(B90 = D90, (AND(B90= "string", OR(D90 = "nvarchar", D90 = "varchar"))), (AND(B90= "timestamp", OR(D90 = "datetime"))), (B90= "boolean"), (B90= "double")), "", "yes")</f>
        <v/>
      </c>
      <c r="D90" t="str">
        <f>IF(ISNA(VLOOKUP(A90,'SSDL Schema'!B$2:C$495,2,FALSE)), "", VLOOKUP(A90,'SSDL Schema'!B$2:C$495,2,FALSE))</f>
        <v>nvarchar</v>
      </c>
      <c r="E90" t="str">
        <f>VLOOKUP(A90,'SSDL Schema'!B$2:C$495,1,FALSE)</f>
        <v>GEP_INV_SPEND_BUCKET</v>
      </c>
    </row>
    <row r="91" spans="1:5" hidden="1" x14ac:dyDescent="0.35">
      <c r="A91" s="14" t="s">
        <v>98</v>
      </c>
      <c r="B91" s="14" t="s">
        <v>74</v>
      </c>
      <c r="C91" s="14" t="str">
        <f t="shared" si="1"/>
        <v>no</v>
      </c>
      <c r="D91" t="str">
        <f>IF(ISNA(VLOOKUP(A91,'SSDL Schema'!B$2:C$495,2,FALSE)), "", VLOOKUP(A91,'SSDL Schema'!B$2:C$495,2,FALSE))</f>
        <v/>
      </c>
      <c r="E91" t="e">
        <f>VLOOKUP(A91,'SSDL Schema'!B$2:C$495,1,FALSE)</f>
        <v>#N/A</v>
      </c>
    </row>
    <row r="92" spans="1:5" x14ac:dyDescent="0.35">
      <c r="A92" s="14" t="s">
        <v>99</v>
      </c>
      <c r="B92" s="14" t="s">
        <v>5</v>
      </c>
      <c r="C92" s="14" t="str">
        <f>IF(OR(B92 = D92, (AND(B92= "string", OR(D92 = "nvarchar", D92 = "varchar"))), (AND(B92= "timestamp", OR(D92 = "datetime"))), (B92= "boolean"), (B92= "double")), "", "yes")</f>
        <v/>
      </c>
      <c r="D92" t="str">
        <f>IF(ISNA(VLOOKUP(A92,'SSDL Schema'!B$2:C$495,2,FALSE)), "", VLOOKUP(A92,'SSDL Schema'!B$2:C$495,2,FALSE))</f>
        <v>nvarchar</v>
      </c>
      <c r="E92" t="str">
        <f>VLOOKUP(A92,'SSDL Schema'!B$2:C$495,1,FALSE)</f>
        <v>GEP_PO_SPEND_BUCKET</v>
      </c>
    </row>
    <row r="93" spans="1:5" hidden="1" x14ac:dyDescent="0.35">
      <c r="A93" s="14" t="s">
        <v>100</v>
      </c>
      <c r="B93" s="14" t="s">
        <v>74</v>
      </c>
      <c r="C93" s="14" t="str">
        <f t="shared" si="1"/>
        <v>no</v>
      </c>
      <c r="D93" t="str">
        <f>IF(ISNA(VLOOKUP(A93,'SSDL Schema'!B$2:C$495,2,FALSE)), "", VLOOKUP(A93,'SSDL Schema'!B$2:C$495,2,FALSE))</f>
        <v/>
      </c>
      <c r="E93" t="e">
        <f>VLOOKUP(A93,'SSDL Schema'!B$2:C$495,1,FALSE)</f>
        <v>#N/A</v>
      </c>
    </row>
    <row r="94" spans="1:5" ht="0.5" customHeight="1" x14ac:dyDescent="0.35">
      <c r="A94" s="14" t="s">
        <v>101</v>
      </c>
      <c r="B94" s="14" t="s">
        <v>5</v>
      </c>
      <c r="C94" s="14" t="str">
        <f>IF(OR(B94 = D94, (AND(B94= "string", OR(D94 = "nvarchar", D94 = "varchar"))), (AND(B94= "timestamp", OR(D94 = "datetime"))), (B94= "boolean"), (B94= "double")), "", "yes")</f>
        <v/>
      </c>
      <c r="D94" t="str">
        <f>IF(ISNA(VLOOKUP(A94,'SSDL Schema'!B$2:C$495,2,FALSE)), "", VLOOKUP(A94,'SSDL Schema'!B$2:C$495,2,FALSE))</f>
        <v>nvarchar</v>
      </c>
      <c r="E94" t="str">
        <f>VLOOKUP(A94,'SSDL Schema'!B$2:C$495,1,FALSE)</f>
        <v>GEP_PAYTERM_BUCKET</v>
      </c>
    </row>
    <row r="95" spans="1:5" hidden="1" x14ac:dyDescent="0.35">
      <c r="A95" s="14" t="s">
        <v>102</v>
      </c>
      <c r="B95" s="14" t="s">
        <v>74</v>
      </c>
      <c r="C95" s="14" t="str">
        <f t="shared" si="1"/>
        <v>no</v>
      </c>
      <c r="D95" t="str">
        <f>IF(ISNA(VLOOKUP(A95,'SSDL Schema'!B$2:C$495,2,FALSE)), "", VLOOKUP(A95,'SSDL Schema'!B$2:C$495,2,FALSE))</f>
        <v/>
      </c>
      <c r="E95" t="e">
        <f>VLOOKUP(A95,'SSDL Schema'!B$2:C$495,1,FALSE)</f>
        <v>#N/A</v>
      </c>
    </row>
    <row r="96" spans="1:5" x14ac:dyDescent="0.35">
      <c r="A96" s="14" t="s">
        <v>103</v>
      </c>
      <c r="B96" s="14" t="s">
        <v>5</v>
      </c>
      <c r="C96" s="14" t="str">
        <f t="shared" ref="C96:C104" si="3">IF(OR(B96 = D96, (AND(B96= "string", OR(D96 = "nvarchar", D96 = "varchar"))), (AND(B96= "timestamp", OR(D96 = "datetime"))), (B96= "boolean"), (B96= "double")), "", "yes")</f>
        <v/>
      </c>
      <c r="D96" t="str">
        <f>IF(ISNA(VLOOKUP(A96,'SSDL Schema'!B$2:C$495,2,FALSE)), "", VLOOKUP(A96,'SSDL Schema'!B$2:C$495,2,FALSE))</f>
        <v>nvarchar</v>
      </c>
      <c r="E96" t="str">
        <f>VLOOKUP(A96,'SSDL Schema'!B$2:C$495,1,FALSE)</f>
        <v>GEP_TRANS_BUCKET</v>
      </c>
    </row>
    <row r="97" spans="1:5" x14ac:dyDescent="0.35">
      <c r="A97" s="14" t="s">
        <v>104</v>
      </c>
      <c r="B97" s="14" t="s">
        <v>5</v>
      </c>
      <c r="C97" s="14" t="str">
        <f t="shared" si="3"/>
        <v/>
      </c>
      <c r="D97" t="str">
        <f>IF(ISNA(VLOOKUP(A97,'SSDL Schema'!B$2:C$495,2,FALSE)), "", VLOOKUP(A97,'SSDL Schema'!B$2:C$495,2,FALSE))</f>
        <v>nvarchar</v>
      </c>
      <c r="E97" t="str">
        <f>VLOOKUP(A97,'SSDL Schema'!B$2:C$495,1,FALSE)</f>
        <v>GEP_PRIORITY</v>
      </c>
    </row>
    <row r="98" spans="1:5" x14ac:dyDescent="0.35">
      <c r="A98" s="14" t="s">
        <v>105</v>
      </c>
      <c r="B98" s="14" t="s">
        <v>5</v>
      </c>
      <c r="C98" s="14" t="str">
        <f t="shared" si="3"/>
        <v/>
      </c>
      <c r="D98" t="str">
        <f>IF(ISNA(VLOOKUP(A98,'SSDL Schema'!B$2:C$495,2,FALSE)), "", VLOOKUP(A98,'SSDL Schema'!B$2:C$495,2,FALSE))</f>
        <v>nvarchar</v>
      </c>
      <c r="E98" t="str">
        <f>VLOOKUP(A98,'SSDL Schema'!B$2:C$495,1,FALSE)</f>
        <v>GEP_QA_FLAG_VNE</v>
      </c>
    </row>
    <row r="99" spans="1:5" x14ac:dyDescent="0.35">
      <c r="A99" s="14" t="s">
        <v>106</v>
      </c>
      <c r="B99" s="14" t="s">
        <v>5</v>
      </c>
      <c r="C99" s="14" t="str">
        <f t="shared" si="3"/>
        <v/>
      </c>
      <c r="D99" t="str">
        <f>IF(ISNA(VLOOKUP(A99,'SSDL Schema'!B$2:C$495,2,FALSE)), "", VLOOKUP(A99,'SSDL Schema'!B$2:C$495,2,FALSE))</f>
        <v>nvarchar</v>
      </c>
      <c r="E99" t="str">
        <f>VLOOKUP(A99,'SSDL Schema'!B$2:C$495,1,FALSE)</f>
        <v>GEP_QA_FLAG_CF</v>
      </c>
    </row>
    <row r="100" spans="1:5" x14ac:dyDescent="0.35">
      <c r="A100" s="14" t="s">
        <v>107</v>
      </c>
      <c r="B100" s="14" t="s">
        <v>5</v>
      </c>
      <c r="C100" s="14" t="str">
        <f t="shared" si="3"/>
        <v/>
      </c>
      <c r="D100" t="str">
        <f>IF(ISNA(VLOOKUP(A100,'SSDL Schema'!B$2:C$495,2,FALSE)), "", VLOOKUP(A100,'SSDL Schema'!B$2:C$495,2,FALSE))</f>
        <v>nvarchar</v>
      </c>
      <c r="E100" t="str">
        <f>VLOOKUP(A100,'SSDL Schema'!B$2:C$495,1,FALSE)</f>
        <v>GEP_QA_FLAG_OTH</v>
      </c>
    </row>
    <row r="101" spans="1:5" x14ac:dyDescent="0.35">
      <c r="A101" s="14" t="s">
        <v>108</v>
      </c>
      <c r="B101" s="14" t="s">
        <v>5</v>
      </c>
      <c r="C101" s="14" t="str">
        <f t="shared" si="3"/>
        <v/>
      </c>
      <c r="D101" t="str">
        <f>IF(ISNA(VLOOKUP(A101,'SSDL Schema'!B$2:C$495,2,FALSE)), "", VLOOKUP(A101,'SSDL Schema'!B$2:C$495,2,FALSE))</f>
        <v>nvarchar</v>
      </c>
      <c r="E101" t="str">
        <f>VLOOKUP(A101,'SSDL Schema'!B$2:C$495,1,FALSE)</f>
        <v>GEP_SLA_FLAG_VNE</v>
      </c>
    </row>
    <row r="102" spans="1:5" x14ac:dyDescent="0.35">
      <c r="A102" s="14" t="s">
        <v>109</v>
      </c>
      <c r="B102" s="14" t="s">
        <v>5</v>
      </c>
      <c r="C102" s="14" t="str">
        <f t="shared" si="3"/>
        <v/>
      </c>
      <c r="D102" t="str">
        <f>IF(ISNA(VLOOKUP(A102,'SSDL Schema'!B$2:C$495,2,FALSE)), "", VLOOKUP(A102,'SSDL Schema'!B$2:C$495,2,FALSE))</f>
        <v>nvarchar</v>
      </c>
      <c r="E102" t="str">
        <f>VLOOKUP(A102,'SSDL Schema'!B$2:C$495,1,FALSE)</f>
        <v>GEP_SLA_FLAG_CF</v>
      </c>
    </row>
    <row r="103" spans="1:5" x14ac:dyDescent="0.35">
      <c r="A103" s="14" t="s">
        <v>110</v>
      </c>
      <c r="B103" s="14" t="s">
        <v>5</v>
      </c>
      <c r="C103" s="14" t="str">
        <f t="shared" si="3"/>
        <v/>
      </c>
      <c r="D103" t="str">
        <f>IF(ISNA(VLOOKUP(A103,'SSDL Schema'!B$2:C$495,2,FALSE)), "", VLOOKUP(A103,'SSDL Schema'!B$2:C$495,2,FALSE))</f>
        <v>nvarchar</v>
      </c>
      <c r="E103" t="str">
        <f>VLOOKUP(A103,'SSDL Schema'!B$2:C$495,1,FALSE)</f>
        <v>GEP_AI_SOURCE_VNE</v>
      </c>
    </row>
    <row r="104" spans="1:5" x14ac:dyDescent="0.35">
      <c r="A104" s="14" t="s">
        <v>111</v>
      </c>
      <c r="B104" s="14" t="s">
        <v>5</v>
      </c>
      <c r="C104" s="14" t="str">
        <f t="shared" si="3"/>
        <v/>
      </c>
      <c r="D104" t="str">
        <f>IF(ISNA(VLOOKUP(A104,'SSDL Schema'!B$2:C$495,2,FALSE)), "", VLOOKUP(A104,'SSDL Schema'!B$2:C$495,2,FALSE))</f>
        <v>nvarchar</v>
      </c>
      <c r="E104" t="str">
        <f>VLOOKUP(A104,'SSDL Schema'!B$2:C$495,1,FALSE)</f>
        <v>GEP_AI_SOURCE_CF</v>
      </c>
    </row>
    <row r="105" spans="1:5" hidden="1" x14ac:dyDescent="0.35">
      <c r="A105" s="14" t="s">
        <v>112</v>
      </c>
      <c r="B105" s="14" t="s">
        <v>5</v>
      </c>
      <c r="C105" s="14" t="str">
        <f t="shared" si="1"/>
        <v/>
      </c>
      <c r="D105" t="str">
        <f>IF(ISNA(VLOOKUP(A105,'SSDL Schema'!B$2:C$495,2,FALSE)), "", VLOOKUP(A105,'SSDL Schema'!B$2:C$495,2,FALSE))</f>
        <v/>
      </c>
      <c r="E105" t="e">
        <f>VLOOKUP(A105,'SSDL Schema'!B$2:C$495,1,FALSE)</f>
        <v>#N/A</v>
      </c>
    </row>
    <row r="106" spans="1:5" hidden="1" x14ac:dyDescent="0.35">
      <c r="A106" s="14" t="s">
        <v>113</v>
      </c>
      <c r="B106" s="14" t="s">
        <v>5</v>
      </c>
      <c r="C106" s="14" t="str">
        <f t="shared" si="1"/>
        <v/>
      </c>
      <c r="D106" t="str">
        <f>IF(ISNA(VLOOKUP(A106,'SSDL Schema'!B$2:C$495,2,FALSE)), "", VLOOKUP(A106,'SSDL Schema'!B$2:C$495,2,FALSE))</f>
        <v/>
      </c>
      <c r="E106" t="e">
        <f>VLOOKUP(A106,'SSDL Schema'!B$2:C$495,1,FALSE)</f>
        <v>#N/A</v>
      </c>
    </row>
    <row r="107" spans="1:5" x14ac:dyDescent="0.35">
      <c r="A107" s="14" t="s">
        <v>114</v>
      </c>
      <c r="B107" s="14" t="s">
        <v>5</v>
      </c>
      <c r="C107" s="14" t="str">
        <f t="shared" ref="C107:C112" si="4">IF(OR(B107 = D107, (AND(B107= "string", OR(D107 = "nvarchar", D107 = "varchar"))), (AND(B107= "timestamp", OR(D107 = "datetime"))), (B107= "boolean"), (B107= "double")), "", "yes")</f>
        <v/>
      </c>
      <c r="D107" t="str">
        <f>IF(ISNA(VLOOKUP(A107,'SSDL Schema'!B$2:C$495,2,FALSE)), "", VLOOKUP(A107,'SSDL Schema'!B$2:C$495,2,FALSE))</f>
        <v>nvarchar</v>
      </c>
      <c r="E107" t="str">
        <f>VLOOKUP(A107,'SSDL Schema'!B$2:C$495,1,FALSE)</f>
        <v>GEP_AI_ALGO_VNE</v>
      </c>
    </row>
    <row r="108" spans="1:5" x14ac:dyDescent="0.35">
      <c r="A108" s="14" t="s">
        <v>115</v>
      </c>
      <c r="B108" s="14" t="s">
        <v>5</v>
      </c>
      <c r="C108" s="14" t="str">
        <f t="shared" si="4"/>
        <v/>
      </c>
      <c r="D108" t="str">
        <f>IF(ISNA(VLOOKUP(A108,'SSDL Schema'!B$2:C$495,2,FALSE)), "", VLOOKUP(A108,'SSDL Schema'!B$2:C$495,2,FALSE))</f>
        <v>nvarchar</v>
      </c>
      <c r="E108" t="str">
        <f>VLOOKUP(A108,'SSDL Schema'!B$2:C$495,1,FALSE)</f>
        <v>GEP_AI_ALGO_CF</v>
      </c>
    </row>
    <row r="109" spans="1:5" x14ac:dyDescent="0.35">
      <c r="A109" s="14" t="s">
        <v>116</v>
      </c>
      <c r="B109" s="14" t="s">
        <v>5</v>
      </c>
      <c r="C109" s="14" t="str">
        <f t="shared" si="4"/>
        <v/>
      </c>
      <c r="D109" t="str">
        <f>IF(ISNA(VLOOKUP(A109,'SSDL Schema'!B$2:C$495,2,FALSE)), "", VLOOKUP(A109,'SSDL Schema'!B$2:C$495,2,FALSE))</f>
        <v>nvarchar</v>
      </c>
      <c r="E109" t="str">
        <f>VLOOKUP(A109,'SSDL Schema'!B$2:C$495,1,FALSE)</f>
        <v>GEP_FEEDBACK_FLAG</v>
      </c>
    </row>
    <row r="110" spans="1:5" x14ac:dyDescent="0.35">
      <c r="A110" s="14" t="s">
        <v>117</v>
      </c>
      <c r="B110" s="14" t="s">
        <v>5</v>
      </c>
      <c r="C110" s="14" t="str">
        <f t="shared" si="4"/>
        <v/>
      </c>
      <c r="D110" t="str">
        <f>IF(ISNA(VLOOKUP(A110,'SSDL Schema'!B$2:C$495,2,FALSE)), "", VLOOKUP(A110,'SSDL Schema'!B$2:C$495,2,FALSE))</f>
        <v>nvarchar</v>
      </c>
      <c r="E110" t="str">
        <f>VLOOKUP(A110,'SSDL Schema'!B$2:C$495,1,FALSE)</f>
        <v>GEP_VNE_FEEDBACK_FLAG</v>
      </c>
    </row>
    <row r="111" spans="1:5" x14ac:dyDescent="0.35">
      <c r="A111" s="14" t="s">
        <v>118</v>
      </c>
      <c r="B111" s="14" t="s">
        <v>5</v>
      </c>
      <c r="C111" s="14" t="str">
        <f t="shared" si="4"/>
        <v/>
      </c>
      <c r="D111" t="str">
        <f>IF(ISNA(VLOOKUP(A111,'SSDL Schema'!B$2:C$495,2,FALSE)), "", VLOOKUP(A111,'SSDL Schema'!B$2:C$495,2,FALSE))</f>
        <v>nvarchar</v>
      </c>
      <c r="E111" t="str">
        <f>VLOOKUP(A111,'SSDL Schema'!B$2:C$495,1,FALSE)</f>
        <v>GEP_VNE_SOURCE</v>
      </c>
    </row>
    <row r="112" spans="1:5" x14ac:dyDescent="0.35">
      <c r="A112" s="14" t="s">
        <v>119</v>
      </c>
      <c r="B112" s="14" t="s">
        <v>5</v>
      </c>
      <c r="C112" s="14" t="str">
        <f t="shared" si="4"/>
        <v/>
      </c>
      <c r="D112" t="str">
        <f>IF(ISNA(VLOOKUP(A112,'SSDL Schema'!B$2:C$495,2,FALSE)), "", VLOOKUP(A112,'SSDL Schema'!B$2:C$495,2,FALSE))</f>
        <v>nvarchar</v>
      </c>
      <c r="E112" t="str">
        <f>VLOOKUP(A112,'SSDL Schema'!B$2:C$495,1,FALSE)</f>
        <v>GEP_CF_SOURCE</v>
      </c>
    </row>
    <row r="113" spans="1:5" hidden="1" x14ac:dyDescent="0.35">
      <c r="A113" s="14" t="s">
        <v>120</v>
      </c>
      <c r="B113" s="14" t="s">
        <v>5</v>
      </c>
      <c r="C113" s="14" t="str">
        <f t="shared" si="1"/>
        <v/>
      </c>
      <c r="D113" t="str">
        <f>IF(ISNA(VLOOKUP(A113,'SSDL Schema'!B$2:C$495,2,FALSE)), "", VLOOKUP(A113,'SSDL Schema'!B$2:C$495,2,FALSE))</f>
        <v/>
      </c>
      <c r="E113" t="e">
        <f>VLOOKUP(A113,'SSDL Schema'!B$2:C$495,1,FALSE)</f>
        <v>#N/A</v>
      </c>
    </row>
    <row r="114" spans="1:5" x14ac:dyDescent="0.35">
      <c r="A114" s="14" t="s">
        <v>121</v>
      </c>
      <c r="B114" s="14" t="s">
        <v>5</v>
      </c>
      <c r="C114" s="14" t="str">
        <f t="shared" ref="C114:C177" si="5">IF(OR(B114 = D114, (AND(B114= "string", OR(D114 = "nvarchar", D114 = "varchar"))), (AND(B114= "timestamp", OR(D114 = "datetime"))), (B114= "boolean"), (B114= "double")), "", "yes")</f>
        <v/>
      </c>
      <c r="D114" t="str">
        <f>IF(ISNA(VLOOKUP(A114,'SSDL Schema'!B$2:C$495,2,FALSE)), "", VLOOKUP(A114,'SSDL Schema'!B$2:C$495,2,FALSE))</f>
        <v>nvarchar</v>
      </c>
      <c r="E114" t="str">
        <f>VLOOKUP(A114,'SSDL Schema'!B$2:C$495,1,FALSE)</f>
        <v>GEP_COMMENTS</v>
      </c>
    </row>
    <row r="115" spans="1:5" x14ac:dyDescent="0.35">
      <c r="A115" s="14" t="s">
        <v>122</v>
      </c>
      <c r="B115" s="14" t="s">
        <v>5</v>
      </c>
      <c r="C115" s="14" t="str">
        <f t="shared" si="5"/>
        <v/>
      </c>
      <c r="D115" t="str">
        <f>IF(ISNA(VLOOKUP(A115,'SSDL Schema'!B$2:C$495,2,FALSE)), "", VLOOKUP(A115,'SSDL Schema'!B$2:C$495,2,FALSE))</f>
        <v>nvarchar</v>
      </c>
      <c r="E115" t="str">
        <f>VLOOKUP(A115,'SSDL Schema'!B$2:C$495,1,FALSE)</f>
        <v>GEP_DUPLICATE_KEY_FLAG</v>
      </c>
    </row>
    <row r="116" spans="1:5" x14ac:dyDescent="0.35">
      <c r="A116" s="14" t="s">
        <v>123</v>
      </c>
      <c r="B116" s="14" t="s">
        <v>5</v>
      </c>
      <c r="C116" s="14" t="str">
        <f t="shared" si="5"/>
        <v/>
      </c>
      <c r="D116" t="str">
        <f>IF(ISNA(VLOOKUP(A116,'SSDL Schema'!B$2:C$495,2,FALSE)), "", VLOOKUP(A116,'SSDL Schema'!B$2:C$495,2,FALSE))</f>
        <v>nvarchar</v>
      </c>
      <c r="E116" t="str">
        <f>VLOOKUP(A116,'SSDL Schema'!B$2:C$495,1,FALSE)</f>
        <v>GEP_DUPLICATE_KEY_ID</v>
      </c>
    </row>
    <row r="117" spans="1:5" x14ac:dyDescent="0.35">
      <c r="A117" s="14" t="s">
        <v>124</v>
      </c>
      <c r="B117" s="14" t="s">
        <v>5</v>
      </c>
      <c r="C117" s="14" t="str">
        <f t="shared" si="5"/>
        <v/>
      </c>
      <c r="D117" t="str">
        <f>IF(ISNA(VLOOKUP(A117,'SSDL Schema'!B$2:C$495,2,FALSE)), "", VLOOKUP(A117,'SSDL Schema'!B$2:C$495,2,FALSE))</f>
        <v>nvarchar</v>
      </c>
      <c r="E117" t="str">
        <f>VLOOKUP(A117,'SSDL Schema'!B$2:C$495,1,FALSE)</f>
        <v>GEP_DUPLICATE_ALL_FLAG</v>
      </c>
    </row>
    <row r="118" spans="1:5" x14ac:dyDescent="0.35">
      <c r="A118" s="14" t="s">
        <v>125</v>
      </c>
      <c r="B118" s="14" t="s">
        <v>5</v>
      </c>
      <c r="C118" s="14" t="str">
        <f t="shared" si="5"/>
        <v/>
      </c>
      <c r="D118" t="str">
        <f>IF(ISNA(VLOOKUP(A118,'SSDL Schema'!B$2:C$495,2,FALSE)), "", VLOOKUP(A118,'SSDL Schema'!B$2:C$495,2,FALSE))</f>
        <v>nvarchar</v>
      </c>
      <c r="E118" t="str">
        <f>VLOOKUP(A118,'SSDL Schema'!B$2:C$495,1,FALSE)</f>
        <v>GEP_DUPLICATE_ALL_ID</v>
      </c>
    </row>
    <row r="119" spans="1:5" x14ac:dyDescent="0.35">
      <c r="A119" s="14" t="s">
        <v>126</v>
      </c>
      <c r="B119" s="14" t="s">
        <v>74</v>
      </c>
      <c r="C119" s="14" t="str">
        <f t="shared" si="5"/>
        <v>yes</v>
      </c>
      <c r="D119" t="str">
        <f>IF(ISNA(VLOOKUP(A119,'SSDL Schema'!B$2:C$495,2,FALSE)), "", VLOOKUP(A119,'SSDL Schema'!B$2:C$495,2,FALSE))</f>
        <v>bigint</v>
      </c>
      <c r="E119" t="str">
        <f>VLOOKUP(A119,'SSDL Schema'!B$2:C$495,1,FALSE)</f>
        <v>GEP_RULE_ID</v>
      </c>
    </row>
    <row r="120" spans="1:5" x14ac:dyDescent="0.35">
      <c r="A120" s="14" t="s">
        <v>127</v>
      </c>
      <c r="B120" s="14" t="s">
        <v>5</v>
      </c>
      <c r="C120" s="14" t="str">
        <f t="shared" si="5"/>
        <v/>
      </c>
      <c r="D120" t="str">
        <f>IF(ISNA(VLOOKUP(A120,'SSDL Schema'!B$2:C$495,2,FALSE)), "", VLOOKUP(A120,'SSDL Schema'!B$2:C$495,2,FALSE))</f>
        <v>nvarchar</v>
      </c>
      <c r="E120" t="str">
        <f>VLOOKUP(A120,'SSDL Schema'!B$2:C$495,1,FALSE)</f>
        <v>GEP_CF_STATUS_FLAG</v>
      </c>
    </row>
    <row r="121" spans="1:5" x14ac:dyDescent="0.35">
      <c r="A121" s="14" t="s">
        <v>128</v>
      </c>
      <c r="B121" s="14" t="s">
        <v>5</v>
      </c>
      <c r="C121" s="14" t="str">
        <f t="shared" si="5"/>
        <v/>
      </c>
      <c r="D121" t="str">
        <f>IF(ISNA(VLOOKUP(A121,'SSDL Schema'!B$2:C$495,2,FALSE)), "", VLOOKUP(A121,'SSDL Schema'!B$2:C$495,2,FALSE))</f>
        <v>nvarchar</v>
      </c>
      <c r="E121" t="str">
        <f>VLOOKUP(A121,'SSDL Schema'!B$2:C$495,1,FALSE)</f>
        <v>GEP_VNE_STATUS_FLAG</v>
      </c>
    </row>
    <row r="122" spans="1:5" x14ac:dyDescent="0.35">
      <c r="A122" s="14" t="s">
        <v>129</v>
      </c>
      <c r="B122" s="14" t="s">
        <v>5</v>
      </c>
      <c r="C122" s="14" t="str">
        <f t="shared" si="5"/>
        <v/>
      </c>
      <c r="D122" t="str">
        <f>IF(ISNA(VLOOKUP(A122,'SSDL Schema'!B$2:C$495,2,FALSE)), "", VLOOKUP(A122,'SSDL Schema'!B$2:C$495,2,FALSE))</f>
        <v>nvarchar</v>
      </c>
      <c r="E122" t="str">
        <f>VLOOKUP(A122,'SSDL Schema'!B$2:C$495,1,FALSE)</f>
        <v>GEP_CONFIDENCE_FLAG</v>
      </c>
    </row>
    <row r="123" spans="1:5" x14ac:dyDescent="0.35">
      <c r="A123" s="14" t="s">
        <v>130</v>
      </c>
      <c r="B123" s="14" t="s">
        <v>5</v>
      </c>
      <c r="C123" s="14" t="str">
        <f t="shared" si="5"/>
        <v/>
      </c>
      <c r="D123" t="str">
        <f>IF(ISNA(VLOOKUP(A123,'SSDL Schema'!B$2:C$495,2,FALSE)), "", VLOOKUP(A123,'SSDL Schema'!B$2:C$495,2,FALSE))</f>
        <v>nvarchar</v>
      </c>
      <c r="E123" t="str">
        <f>VLOOKUP(A123,'SSDL Schema'!B$2:C$495,1,FALSE)</f>
        <v>GEP_DELIVERY_STATUS</v>
      </c>
    </row>
    <row r="124" spans="1:5" x14ac:dyDescent="0.35">
      <c r="A124" s="14" t="s">
        <v>131</v>
      </c>
      <c r="B124" s="14" t="s">
        <v>5</v>
      </c>
      <c r="C124" s="14" t="str">
        <f t="shared" si="5"/>
        <v/>
      </c>
      <c r="D124" t="str">
        <f>IF(ISNA(VLOOKUP(A124,'SSDL Schema'!B$2:C$495,2,FALSE)), "", VLOOKUP(A124,'SSDL Schema'!B$2:C$495,2,FALSE))</f>
        <v>nvarchar</v>
      </c>
      <c r="E124" t="str">
        <f>VLOOKUP(A124,'SSDL Schema'!B$2:C$495,1,FALSE)</f>
        <v>GEP_CF_USER</v>
      </c>
    </row>
    <row r="125" spans="1:5" x14ac:dyDescent="0.35">
      <c r="A125" s="14" t="s">
        <v>132</v>
      </c>
      <c r="B125" s="14" t="s">
        <v>5</v>
      </c>
      <c r="C125" s="14" t="str">
        <f t="shared" si="5"/>
        <v/>
      </c>
      <c r="D125" t="str">
        <f>IF(ISNA(VLOOKUP(A125,'SSDL Schema'!B$2:C$495,2,FALSE)), "", VLOOKUP(A125,'SSDL Schema'!B$2:C$495,2,FALSE))</f>
        <v>nvarchar</v>
      </c>
      <c r="E125" t="str">
        <f>VLOOKUP(A125,'SSDL Schema'!B$2:C$495,1,FALSE)</f>
        <v>GEP_VNE_USER</v>
      </c>
    </row>
    <row r="126" spans="1:5" x14ac:dyDescent="0.35">
      <c r="A126" s="14" t="s">
        <v>133</v>
      </c>
      <c r="B126" s="14" t="s">
        <v>5</v>
      </c>
      <c r="C126" s="14" t="str">
        <f t="shared" si="5"/>
        <v/>
      </c>
      <c r="D126" t="str">
        <f>IF(ISNA(VLOOKUP(A126,'SSDL Schema'!B$2:C$495,2,FALSE)), "", VLOOKUP(A126,'SSDL Schema'!B$2:C$495,2,FALSE))</f>
        <v>nvarchar</v>
      </c>
      <c r="E126" t="str">
        <f>VLOOKUP(A126,'SSDL Schema'!B$2:C$495,1,FALSE)</f>
        <v>GEP_AI_DL_CATEGORY_L1</v>
      </c>
    </row>
    <row r="127" spans="1:5" x14ac:dyDescent="0.35">
      <c r="A127" s="14" t="s">
        <v>134</v>
      </c>
      <c r="B127" s="14" t="s">
        <v>5</v>
      </c>
      <c r="C127" s="14" t="str">
        <f t="shared" si="5"/>
        <v/>
      </c>
      <c r="D127" t="str">
        <f>IF(ISNA(VLOOKUP(A127,'SSDL Schema'!B$2:C$495,2,FALSE)), "", VLOOKUP(A127,'SSDL Schema'!B$2:C$495,2,FALSE))</f>
        <v>nvarchar</v>
      </c>
      <c r="E127" t="str">
        <f>VLOOKUP(A127,'SSDL Schema'!B$2:C$495,1,FALSE)</f>
        <v>GEP_AI_DL_CATEGORY_L2</v>
      </c>
    </row>
    <row r="128" spans="1:5" x14ac:dyDescent="0.35">
      <c r="A128" s="14" t="s">
        <v>135</v>
      </c>
      <c r="B128" s="14" t="s">
        <v>5</v>
      </c>
      <c r="C128" s="14" t="str">
        <f t="shared" si="5"/>
        <v/>
      </c>
      <c r="D128" t="str">
        <f>IF(ISNA(VLOOKUP(A128,'SSDL Schema'!B$2:C$495,2,FALSE)), "", VLOOKUP(A128,'SSDL Schema'!B$2:C$495,2,FALSE))</f>
        <v>nvarchar</v>
      </c>
      <c r="E128" t="str">
        <f>VLOOKUP(A128,'SSDL Schema'!B$2:C$495,1,FALSE)</f>
        <v>GEP_AI_DL_CATEGORY_L3</v>
      </c>
    </row>
    <row r="129" spans="1:5" x14ac:dyDescent="0.35">
      <c r="A129" s="14" t="s">
        <v>136</v>
      </c>
      <c r="B129" s="14" t="s">
        <v>5</v>
      </c>
      <c r="C129" s="14" t="str">
        <f t="shared" si="5"/>
        <v/>
      </c>
      <c r="D129" t="str">
        <f>IF(ISNA(VLOOKUP(A129,'SSDL Schema'!B$2:C$495,2,FALSE)), "", VLOOKUP(A129,'SSDL Schema'!B$2:C$495,2,FALSE))</f>
        <v>nvarchar</v>
      </c>
      <c r="E129" t="str">
        <f>VLOOKUP(A129,'SSDL Schema'!B$2:C$495,1,FALSE)</f>
        <v>GEP_AI_DL_CATEGORY_L4</v>
      </c>
    </row>
    <row r="130" spans="1:5" x14ac:dyDescent="0.35">
      <c r="A130" s="14" t="s">
        <v>137</v>
      </c>
      <c r="B130" s="14" t="s">
        <v>5</v>
      </c>
      <c r="C130" s="14" t="str">
        <f t="shared" si="5"/>
        <v/>
      </c>
      <c r="D130" t="str">
        <f>IF(ISNA(VLOOKUP(A130,'SSDL Schema'!B$2:C$495,2,FALSE)), "", VLOOKUP(A130,'SSDL Schema'!B$2:C$495,2,FALSE))</f>
        <v>nvarchar</v>
      </c>
      <c r="E130" t="str">
        <f>VLOOKUP(A130,'SSDL Schema'!B$2:C$495,1,FALSE)</f>
        <v>GEP_AI_DL_SUPPLIER_SIC_NAICS</v>
      </c>
    </row>
    <row r="131" spans="1:5" x14ac:dyDescent="0.35">
      <c r="A131" s="14" t="s">
        <v>138</v>
      </c>
      <c r="B131" s="14" t="s">
        <v>5</v>
      </c>
      <c r="C131" s="14" t="str">
        <f t="shared" si="5"/>
        <v/>
      </c>
      <c r="D131" t="str">
        <f>IF(ISNA(VLOOKUP(A131,'SSDL Schema'!B$2:C$495,2,FALSE)), "", VLOOKUP(A131,'SSDL Schema'!B$2:C$495,2,FALSE))</f>
        <v>nvarchar</v>
      </c>
      <c r="E131" t="str">
        <f>VLOOKUP(A131,'SSDL Schema'!B$2:C$495,1,FALSE)</f>
        <v>GEP_MANAGED_CATEGORY_FLAG</v>
      </c>
    </row>
    <row r="132" spans="1:5" x14ac:dyDescent="0.35">
      <c r="A132" s="14" t="s">
        <v>139</v>
      </c>
      <c r="B132" s="14" t="s">
        <v>5</v>
      </c>
      <c r="C132" s="14" t="str">
        <f t="shared" si="5"/>
        <v/>
      </c>
      <c r="D132" t="str">
        <f>IF(ISNA(VLOOKUP(A132,'SSDL Schema'!B$2:C$495,2,FALSE)), "", VLOOKUP(A132,'SSDL Schema'!B$2:C$495,2,FALSE))</f>
        <v>nvarchar</v>
      </c>
      <c r="E132" t="str">
        <f>VLOOKUP(A132,'SSDL Schema'!B$2:C$495,1,FALSE)</f>
        <v>GEP_SOURCING_SCOPE_FLAG</v>
      </c>
    </row>
    <row r="133" spans="1:5" x14ac:dyDescent="0.35">
      <c r="A133" s="14" t="s">
        <v>140</v>
      </c>
      <c r="B133" s="14" t="s">
        <v>5</v>
      </c>
      <c r="C133" s="14" t="str">
        <f t="shared" si="5"/>
        <v/>
      </c>
      <c r="D133" t="str">
        <f>IF(ISNA(VLOOKUP(A133,'SSDL Schema'!B$2:C$495,2,FALSE)), "", VLOOKUP(A133,'SSDL Schema'!B$2:C$495,2,FALSE))</f>
        <v>nvarchar</v>
      </c>
      <c r="E133" t="str">
        <f>VLOOKUP(A133,'SSDL Schema'!B$2:C$495,1,FALSE)</f>
        <v>GEP_SOLE_SOURCING_FLAG</v>
      </c>
    </row>
    <row r="134" spans="1:5" x14ac:dyDescent="0.35">
      <c r="A134" s="14" t="s">
        <v>141</v>
      </c>
      <c r="B134" s="14" t="s">
        <v>5</v>
      </c>
      <c r="C134" s="14" t="str">
        <f t="shared" si="5"/>
        <v/>
      </c>
      <c r="D134" t="str">
        <f>IF(ISNA(VLOOKUP(A134,'SSDL Schema'!B$2:C$495,2,FALSE)), "", VLOOKUP(A134,'SSDL Schema'!B$2:C$495,2,FALSE))</f>
        <v>nvarchar</v>
      </c>
      <c r="E134" t="str">
        <f>VLOOKUP(A134,'SSDL Schema'!B$2:C$495,1,FALSE)</f>
        <v>GEP_BUYING_CHANNEL</v>
      </c>
    </row>
    <row r="135" spans="1:5" x14ac:dyDescent="0.35">
      <c r="A135" s="14" t="s">
        <v>142</v>
      </c>
      <c r="B135" s="14" t="s">
        <v>5</v>
      </c>
      <c r="C135" s="14" t="str">
        <f t="shared" si="5"/>
        <v/>
      </c>
      <c r="D135" t="str">
        <f>IF(ISNA(VLOOKUP(A135,'SSDL Schema'!B$2:C$495,2,FALSE)), "", VLOOKUP(A135,'SSDL Schema'!B$2:C$495,2,FALSE))</f>
        <v>nvarchar</v>
      </c>
      <c r="E135" t="str">
        <f>VLOOKUP(A135,'SSDL Schema'!B$2:C$495,1,FALSE)</f>
        <v>GEP_PAYMENT_CHANNEL</v>
      </c>
    </row>
    <row r="136" spans="1:5" x14ac:dyDescent="0.35">
      <c r="A136" s="14" t="s">
        <v>143</v>
      </c>
      <c r="B136" s="14" t="s">
        <v>5</v>
      </c>
      <c r="C136" s="14" t="str">
        <f t="shared" si="5"/>
        <v/>
      </c>
      <c r="D136" t="str">
        <f>IF(ISNA(VLOOKUP(A136,'SSDL Schema'!B$2:C$495,2,FALSE)), "", VLOOKUP(A136,'SSDL Schema'!B$2:C$495,2,FALSE))</f>
        <v>nvarchar</v>
      </c>
      <c r="E136" t="str">
        <f>VLOOKUP(A136,'SSDL Schema'!B$2:C$495,1,FALSE)</f>
        <v>GEP_SOURCING_REGION</v>
      </c>
    </row>
    <row r="137" spans="1:5" x14ac:dyDescent="0.35">
      <c r="A137" s="14" t="s">
        <v>144</v>
      </c>
      <c r="B137" s="14" t="s">
        <v>5</v>
      </c>
      <c r="C137" s="14" t="str">
        <f t="shared" si="5"/>
        <v/>
      </c>
      <c r="D137" t="str">
        <f>IF(ISNA(VLOOKUP(A137,'SSDL Schema'!B$2:C$495,2,FALSE)), "", VLOOKUP(A137,'SSDL Schema'!B$2:C$495,2,FALSE))</f>
        <v>nvarchar</v>
      </c>
      <c r="E137" t="str">
        <f>VLOOKUP(A137,'SSDL Schema'!B$2:C$495,1,FALSE)</f>
        <v>GEP_PO_NON_PO_FLAG</v>
      </c>
    </row>
    <row r="138" spans="1:5" x14ac:dyDescent="0.35">
      <c r="A138" s="14" t="s">
        <v>145</v>
      </c>
      <c r="B138" s="14" t="s">
        <v>5</v>
      </c>
      <c r="C138" s="14" t="str">
        <f t="shared" si="5"/>
        <v/>
      </c>
      <c r="D138" t="str">
        <f>IF(ISNA(VLOOKUP(A138,'SSDL Schema'!B$2:C$495,2,FALSE)), "", VLOOKUP(A138,'SSDL Schema'!B$2:C$495,2,FALSE))</f>
        <v>nvarchar</v>
      </c>
      <c r="E138" t="str">
        <f>VLOOKUP(A138,'SSDL Schema'!B$2:C$495,1,FALSE)</f>
        <v>GEP_CONTRACT_FLAG</v>
      </c>
    </row>
    <row r="139" spans="1:5" x14ac:dyDescent="0.35">
      <c r="A139" s="14" t="s">
        <v>146</v>
      </c>
      <c r="B139" s="14" t="s">
        <v>5</v>
      </c>
      <c r="C139" s="14" t="str">
        <f t="shared" si="5"/>
        <v/>
      </c>
      <c r="D139" t="str">
        <f>IF(ISNA(VLOOKUP(A139,'SSDL Schema'!B$2:C$495,2,FALSE)), "", VLOOKUP(A139,'SSDL Schema'!B$2:C$495,2,FALSE))</f>
        <v>nvarchar</v>
      </c>
      <c r="E139" t="str">
        <f>VLOOKUP(A139,'SSDL Schema'!B$2:C$495,1,FALSE)</f>
        <v>GEP_CONFIDENTIAL_FLAG</v>
      </c>
    </row>
    <row r="140" spans="1:5" x14ac:dyDescent="0.35">
      <c r="A140" s="14" t="s">
        <v>147</v>
      </c>
      <c r="B140" s="14" t="s">
        <v>5</v>
      </c>
      <c r="C140" s="14" t="str">
        <f t="shared" si="5"/>
        <v/>
      </c>
      <c r="D140" t="str">
        <f>IF(ISNA(VLOOKUP(A140,'SSDL Schema'!B$2:C$495,2,FALSE)), "", VLOOKUP(A140,'SSDL Schema'!B$2:C$495,2,FALSE))</f>
        <v>nvarchar</v>
      </c>
      <c r="E140" t="str">
        <f>VLOOKUP(A140,'SSDL Schema'!B$2:C$495,1,FALSE)</f>
        <v>GEP_INTERCOMPANY_FLAG</v>
      </c>
    </row>
    <row r="141" spans="1:5" x14ac:dyDescent="0.35">
      <c r="A141" s="14" t="s">
        <v>148</v>
      </c>
      <c r="B141" s="14" t="s">
        <v>5</v>
      </c>
      <c r="C141" s="14" t="str">
        <f t="shared" si="5"/>
        <v/>
      </c>
      <c r="D141" t="str">
        <f>IF(ISNA(VLOOKUP(A141,'SSDL Schema'!B$2:C$495,2,FALSE)), "", VLOOKUP(A141,'SSDL Schema'!B$2:C$495,2,FALSE))</f>
        <v>nvarchar</v>
      </c>
      <c r="E141" t="str">
        <f>VLOOKUP(A141,'SSDL Schema'!B$2:C$495,1,FALSE)</f>
        <v>GEP_DISCONTINUED_FLAG</v>
      </c>
    </row>
    <row r="142" spans="1:5" x14ac:dyDescent="0.35">
      <c r="A142" s="14" t="s">
        <v>149</v>
      </c>
      <c r="B142" s="14" t="s">
        <v>5</v>
      </c>
      <c r="C142" s="14" t="str">
        <f t="shared" si="5"/>
        <v/>
      </c>
      <c r="D142" t="str">
        <f>IF(ISNA(VLOOKUP(A142,'SSDL Schema'!B$2:C$495,2,FALSE)), "", VLOOKUP(A142,'SSDL Schema'!B$2:C$495,2,FALSE))</f>
        <v>nvarchar</v>
      </c>
      <c r="E142" t="str">
        <f>VLOOKUP(A142,'SSDL Schema'!B$2:C$495,1,FALSE)</f>
        <v>GEP_CATEGORY_MANAGER_GLOBAL</v>
      </c>
    </row>
    <row r="143" spans="1:5" x14ac:dyDescent="0.35">
      <c r="A143" s="14" t="s">
        <v>150</v>
      </c>
      <c r="B143" s="14" t="s">
        <v>5</v>
      </c>
      <c r="C143" s="14" t="str">
        <f t="shared" si="5"/>
        <v/>
      </c>
      <c r="D143" t="str">
        <f>IF(ISNA(VLOOKUP(A143,'SSDL Schema'!B$2:C$495,2,FALSE)), "", VLOOKUP(A143,'SSDL Schema'!B$2:C$495,2,FALSE))</f>
        <v>nvarchar</v>
      </c>
      <c r="E143" t="str">
        <f>VLOOKUP(A143,'SSDL Schema'!B$2:C$495,1,FALSE)</f>
        <v>GEP_CATEGORY_MANAGER_REGION</v>
      </c>
    </row>
    <row r="144" spans="1:5" x14ac:dyDescent="0.35">
      <c r="A144" s="14" t="s">
        <v>151</v>
      </c>
      <c r="B144" s="14" t="s">
        <v>5</v>
      </c>
      <c r="C144" s="14" t="str">
        <f t="shared" si="5"/>
        <v/>
      </c>
      <c r="D144" t="str">
        <f>IF(ISNA(VLOOKUP(A144,'SSDL Schema'!B$2:C$495,2,FALSE)), "", VLOOKUP(A144,'SSDL Schema'!B$2:C$495,2,FALSE))</f>
        <v>nvarchar</v>
      </c>
      <c r="E144" t="str">
        <f>VLOOKUP(A144,'SSDL Schema'!B$2:C$495,1,FALSE)</f>
        <v>GEP_CATEGORY_MANAGER_LOCAL</v>
      </c>
    </row>
    <row r="145" spans="1:5" x14ac:dyDescent="0.35">
      <c r="A145" s="14" t="s">
        <v>152</v>
      </c>
      <c r="B145" s="14" t="s">
        <v>5</v>
      </c>
      <c r="C145" s="14" t="str">
        <f t="shared" si="5"/>
        <v/>
      </c>
      <c r="D145" t="str">
        <f>IF(ISNA(VLOOKUP(A145,'SSDL Schema'!B$2:C$495,2,FALSE)), "", VLOOKUP(A145,'SSDL Schema'!B$2:C$495,2,FALSE))</f>
        <v>nvarchar</v>
      </c>
      <c r="E145" t="str">
        <f>VLOOKUP(A145,'SSDL Schema'!B$2:C$495,1,FALSE)</f>
        <v>BUSINESS_DIVISION</v>
      </c>
    </row>
    <row r="146" spans="1:5" x14ac:dyDescent="0.35">
      <c r="A146" s="14" t="s">
        <v>153</v>
      </c>
      <c r="B146" s="14" t="s">
        <v>5</v>
      </c>
      <c r="C146" s="14" t="str">
        <f t="shared" si="5"/>
        <v/>
      </c>
      <c r="D146" t="str">
        <f>IF(ISNA(VLOOKUP(A146,'SSDL Schema'!B$2:C$495,2,FALSE)), "", VLOOKUP(A146,'SSDL Schema'!B$2:C$495,2,FALSE))</f>
        <v>nvarchar</v>
      </c>
      <c r="E146" t="str">
        <f>VLOOKUP(A146,'SSDL Schema'!B$2:C$495,1,FALSE)</f>
        <v>DEPARTMENT_CODE</v>
      </c>
    </row>
    <row r="147" spans="1:5" x14ac:dyDescent="0.35">
      <c r="A147" s="14" t="s">
        <v>154</v>
      </c>
      <c r="B147" s="14" t="s">
        <v>5</v>
      </c>
      <c r="C147" s="14" t="str">
        <f t="shared" si="5"/>
        <v/>
      </c>
      <c r="D147" t="str">
        <f>IF(ISNA(VLOOKUP(A147,'SSDL Schema'!B$2:C$495,2,FALSE)), "", VLOOKUP(A147,'SSDL Schema'!B$2:C$495,2,FALSE))</f>
        <v>nvarchar</v>
      </c>
      <c r="E147" t="str">
        <f>VLOOKUP(A147,'SSDL Schema'!B$2:C$495,1,FALSE)</f>
        <v>DEPARTMENT_DESCRIPTION</v>
      </c>
    </row>
    <row r="148" spans="1:5" x14ac:dyDescent="0.35">
      <c r="A148" s="14" t="s">
        <v>155</v>
      </c>
      <c r="B148" s="14" t="s">
        <v>5</v>
      </c>
      <c r="C148" s="14" t="str">
        <f t="shared" si="5"/>
        <v/>
      </c>
      <c r="D148" t="str">
        <f>IF(ISNA(VLOOKUP(A148,'SSDL Schema'!B$2:C$495,2,FALSE)), "", VLOOKUP(A148,'SSDL Schema'!B$2:C$495,2,FALSE))</f>
        <v>nvarchar</v>
      </c>
      <c r="E148" t="str">
        <f>VLOOKUP(A148,'SSDL Schema'!B$2:C$495,1,FALSE)</f>
        <v>BUSINESS_UNIT_CODE</v>
      </c>
    </row>
    <row r="149" spans="1:5" x14ac:dyDescent="0.35">
      <c r="A149" s="14" t="s">
        <v>156</v>
      </c>
      <c r="B149" s="14" t="s">
        <v>5</v>
      </c>
      <c r="C149" s="14" t="str">
        <f t="shared" si="5"/>
        <v/>
      </c>
      <c r="D149" t="str">
        <f>IF(ISNA(VLOOKUP(A149,'SSDL Schema'!B$2:C$495,2,FALSE)), "", VLOOKUP(A149,'SSDL Schema'!B$2:C$495,2,FALSE))</f>
        <v>nvarchar</v>
      </c>
      <c r="E149" t="str">
        <f>VLOOKUP(A149,'SSDL Schema'!B$2:C$495,1,FALSE)</f>
        <v>BUSINESS_UNIT_DESC</v>
      </c>
    </row>
    <row r="150" spans="1:5" x14ac:dyDescent="0.35">
      <c r="A150" s="14" t="s">
        <v>157</v>
      </c>
      <c r="B150" s="14" t="s">
        <v>5</v>
      </c>
      <c r="C150" s="14" t="str">
        <f t="shared" si="5"/>
        <v/>
      </c>
      <c r="D150" t="str">
        <f>IF(ISNA(VLOOKUP(A150,'SSDL Schema'!B$2:C$495,2,FALSE)), "", VLOOKUP(A150,'SSDL Schema'!B$2:C$495,2,FALSE))</f>
        <v>nvarchar</v>
      </c>
      <c r="E150" t="str">
        <f>VLOOKUP(A150,'SSDL Schema'!B$2:C$495,1,FALSE)</f>
        <v>BUSINESS_GROUP_DESC</v>
      </c>
    </row>
    <row r="151" spans="1:5" x14ac:dyDescent="0.35">
      <c r="A151" s="14" t="s">
        <v>158</v>
      </c>
      <c r="B151" s="14" t="s">
        <v>5</v>
      </c>
      <c r="C151" s="14" t="str">
        <f t="shared" si="5"/>
        <v/>
      </c>
      <c r="D151" t="str">
        <f>IF(ISNA(VLOOKUP(A151,'SSDL Schema'!B$2:C$495,2,FALSE)), "", VLOOKUP(A151,'SSDL Schema'!B$2:C$495,2,FALSE))</f>
        <v>nvarchar</v>
      </c>
      <c r="E151" t="str">
        <f>VLOOKUP(A151,'SSDL Schema'!B$2:C$495,1,FALSE)</f>
        <v>BUSINESS_GROUP_DESC_2</v>
      </c>
    </row>
    <row r="152" spans="1:5" x14ac:dyDescent="0.35">
      <c r="A152" s="14" t="s">
        <v>159</v>
      </c>
      <c r="B152" s="14" t="s">
        <v>5</v>
      </c>
      <c r="C152" s="14" t="str">
        <f t="shared" si="5"/>
        <v/>
      </c>
      <c r="D152" t="str">
        <f>IF(ISNA(VLOOKUP(A152,'SSDL Schema'!B$2:C$495,2,FALSE)), "", VLOOKUP(A152,'SSDL Schema'!B$2:C$495,2,FALSE))</f>
        <v>nvarchar</v>
      </c>
      <c r="E152" t="str">
        <f>VLOOKUP(A152,'SSDL Schema'!B$2:C$495,1,FALSE)</f>
        <v>BUSINESS_GROUP_DESC_3</v>
      </c>
    </row>
    <row r="153" spans="1:5" x14ac:dyDescent="0.35">
      <c r="A153" s="14" t="s">
        <v>160</v>
      </c>
      <c r="B153" s="14" t="s">
        <v>5</v>
      </c>
      <c r="C153" s="14" t="str">
        <f t="shared" si="5"/>
        <v/>
      </c>
      <c r="D153" t="str">
        <f>IF(ISNA(VLOOKUP(A153,'SSDL Schema'!B$2:C$495,2,FALSE)), "", VLOOKUP(A153,'SSDL Schema'!B$2:C$495,2,FALSE))</f>
        <v>nvarchar</v>
      </c>
      <c r="E153" t="str">
        <f>VLOOKUP(A153,'SSDL Schema'!B$2:C$495,1,FALSE)</f>
        <v>BUSINESS_GROUP_DESC_4</v>
      </c>
    </row>
    <row r="154" spans="1:5" x14ac:dyDescent="0.35">
      <c r="A154" s="14" t="s">
        <v>161</v>
      </c>
      <c r="B154" s="14" t="s">
        <v>5</v>
      </c>
      <c r="C154" s="14" t="str">
        <f t="shared" si="5"/>
        <v/>
      </c>
      <c r="D154" t="str">
        <f>IF(ISNA(VLOOKUP(A154,'SSDL Schema'!B$2:C$495,2,FALSE)), "", VLOOKUP(A154,'SSDL Schema'!B$2:C$495,2,FALSE))</f>
        <v>nvarchar</v>
      </c>
      <c r="E154" t="str">
        <f>VLOOKUP(A154,'SSDL Schema'!B$2:C$495,1,FALSE)</f>
        <v>BUSINESS_GROUP_DESC_5</v>
      </c>
    </row>
    <row r="155" spans="1:5" x14ac:dyDescent="0.35">
      <c r="A155" s="14" t="s">
        <v>162</v>
      </c>
      <c r="B155" s="14" t="s">
        <v>5</v>
      </c>
      <c r="C155" s="14" t="str">
        <f t="shared" si="5"/>
        <v/>
      </c>
      <c r="D155" t="str">
        <f>IF(ISNA(VLOOKUP(A155,'SSDL Schema'!B$2:C$495,2,FALSE)), "", VLOOKUP(A155,'SSDL Schema'!B$2:C$495,2,FALSE))</f>
        <v>nvarchar</v>
      </c>
      <c r="E155" t="str">
        <f>VLOOKUP(A155,'SSDL Schema'!B$2:C$495,1,FALSE)</f>
        <v>BUSINESS_GROUP_DESC_6</v>
      </c>
    </row>
    <row r="156" spans="1:5" x14ac:dyDescent="0.35">
      <c r="A156" s="14" t="s">
        <v>163</v>
      </c>
      <c r="B156" s="14" t="s">
        <v>5</v>
      </c>
      <c r="C156" s="14" t="str">
        <f t="shared" si="5"/>
        <v/>
      </c>
      <c r="D156" t="str">
        <f>IF(ISNA(VLOOKUP(A156,'SSDL Schema'!B$2:C$495,2,FALSE)), "", VLOOKUP(A156,'SSDL Schema'!B$2:C$495,2,FALSE))</f>
        <v>nvarchar</v>
      </c>
      <c r="E156" t="str">
        <f>VLOOKUP(A156,'SSDL Schema'!B$2:C$495,1,FALSE)</f>
        <v>GEP_NORM_BUSINESS_UNIT</v>
      </c>
    </row>
    <row r="157" spans="1:5" x14ac:dyDescent="0.35">
      <c r="A157" s="14" t="s">
        <v>164</v>
      </c>
      <c r="B157" s="14" t="s">
        <v>5</v>
      </c>
      <c r="C157" s="14" t="str">
        <f t="shared" si="5"/>
        <v/>
      </c>
      <c r="D157" t="str">
        <f>IF(ISNA(VLOOKUP(A157,'SSDL Schema'!B$2:C$495,2,FALSE)), "", VLOOKUP(A157,'SSDL Schema'!B$2:C$495,2,FALSE))</f>
        <v>nvarchar</v>
      </c>
      <c r="E157" t="str">
        <f>VLOOKUP(A157,'SSDL Schema'!B$2:C$495,1,FALSE)</f>
        <v>GEP_NORM_BU_LEVEL1</v>
      </c>
    </row>
    <row r="158" spans="1:5" x14ac:dyDescent="0.35">
      <c r="A158" s="14" t="s">
        <v>165</v>
      </c>
      <c r="B158" s="14" t="s">
        <v>5</v>
      </c>
      <c r="C158" s="14" t="str">
        <f t="shared" si="5"/>
        <v/>
      </c>
      <c r="D158" t="str">
        <f>IF(ISNA(VLOOKUP(A158,'SSDL Schema'!B$2:C$495,2,FALSE)), "", VLOOKUP(A158,'SSDL Schema'!B$2:C$495,2,FALSE))</f>
        <v>nvarchar</v>
      </c>
      <c r="E158" t="str">
        <f>VLOOKUP(A158,'SSDL Schema'!B$2:C$495,1,FALSE)</f>
        <v>GEP_NORM_BU_LEVEL2</v>
      </c>
    </row>
    <row r="159" spans="1:5" x14ac:dyDescent="0.35">
      <c r="A159" s="14" t="s">
        <v>166</v>
      </c>
      <c r="B159" s="14" t="s">
        <v>5</v>
      </c>
      <c r="C159" s="14" t="str">
        <f t="shared" si="5"/>
        <v/>
      </c>
      <c r="D159" t="str">
        <f>IF(ISNA(VLOOKUP(A159,'SSDL Schema'!B$2:C$495,2,FALSE)), "", VLOOKUP(A159,'SSDL Schema'!B$2:C$495,2,FALSE))</f>
        <v>nvarchar</v>
      </c>
      <c r="E159" t="str">
        <f>VLOOKUP(A159,'SSDL Schema'!B$2:C$495,1,FALSE)</f>
        <v>GEP_NORM_BU_LEVEL3</v>
      </c>
    </row>
    <row r="160" spans="1:5" x14ac:dyDescent="0.35">
      <c r="A160" s="14" t="s">
        <v>167</v>
      </c>
      <c r="B160" s="14" t="s">
        <v>5</v>
      </c>
      <c r="C160" s="14" t="str">
        <f t="shared" si="5"/>
        <v/>
      </c>
      <c r="D160" t="str">
        <f>IF(ISNA(VLOOKUP(A160,'SSDL Schema'!B$2:C$495,2,FALSE)), "", VLOOKUP(A160,'SSDL Schema'!B$2:C$495,2,FALSE))</f>
        <v>nvarchar</v>
      </c>
      <c r="E160" t="str">
        <f>VLOOKUP(A160,'SSDL Schema'!B$2:C$495,1,FALSE)</f>
        <v>GEP_NORM_BU_LEVEL4</v>
      </c>
    </row>
    <row r="161" spans="1:5" x14ac:dyDescent="0.35">
      <c r="A161" s="14" t="s">
        <v>168</v>
      </c>
      <c r="B161" s="14" t="s">
        <v>5</v>
      </c>
      <c r="C161" s="14" t="str">
        <f t="shared" si="5"/>
        <v/>
      </c>
      <c r="D161" t="str">
        <f>IF(ISNA(VLOOKUP(A161,'SSDL Schema'!B$2:C$495,2,FALSE)), "", VLOOKUP(A161,'SSDL Schema'!B$2:C$495,2,FALSE))</f>
        <v>nvarchar</v>
      </c>
      <c r="E161" t="str">
        <f>VLOOKUP(A161,'SSDL Schema'!B$2:C$495,1,FALSE)</f>
        <v>COMPANY_CODE</v>
      </c>
    </row>
    <row r="162" spans="1:5" x14ac:dyDescent="0.35">
      <c r="A162" s="14" t="s">
        <v>169</v>
      </c>
      <c r="B162" s="14" t="s">
        <v>5</v>
      </c>
      <c r="C162" s="14" t="str">
        <f t="shared" si="5"/>
        <v/>
      </c>
      <c r="D162" t="str">
        <f>IF(ISNA(VLOOKUP(A162,'SSDL Schema'!B$2:C$495,2,FALSE)), "", VLOOKUP(A162,'SSDL Schema'!B$2:C$495,2,FALSE))</f>
        <v>nvarchar</v>
      </c>
      <c r="E162" t="str">
        <f>VLOOKUP(A162,'SSDL Schema'!B$2:C$495,1,FALSE)</f>
        <v>COMPANY_NAME</v>
      </c>
    </row>
    <row r="163" spans="1:5" x14ac:dyDescent="0.35">
      <c r="A163" s="14" t="s">
        <v>170</v>
      </c>
      <c r="B163" s="14" t="s">
        <v>5</v>
      </c>
      <c r="C163" s="14" t="str">
        <f t="shared" si="5"/>
        <v/>
      </c>
      <c r="D163" t="str">
        <f>IF(ISNA(VLOOKUP(A163,'SSDL Schema'!B$2:C$495,2,FALSE)), "", VLOOKUP(A163,'SSDL Schema'!B$2:C$495,2,FALSE))</f>
        <v>nvarchar</v>
      </c>
      <c r="E163" t="str">
        <f>VLOOKUP(A163,'SSDL Schema'!B$2:C$495,1,FALSE)</f>
        <v>COMPANY_COUNTRY</v>
      </c>
    </row>
    <row r="164" spans="1:5" x14ac:dyDescent="0.35">
      <c r="A164" s="14" t="s">
        <v>171</v>
      </c>
      <c r="B164" s="14" t="s">
        <v>5</v>
      </c>
      <c r="C164" s="14" t="str">
        <f t="shared" si="5"/>
        <v/>
      </c>
      <c r="D164" t="str">
        <f>IF(ISNA(VLOOKUP(A164,'SSDL Schema'!B$2:C$495,2,FALSE)), "", VLOOKUP(A164,'SSDL Schema'!B$2:C$495,2,FALSE))</f>
        <v>nvarchar</v>
      </c>
      <c r="E164" t="str">
        <f>VLOOKUP(A164,'SSDL Schema'!B$2:C$495,1,FALSE)</f>
        <v>COMPANY_REGION</v>
      </c>
    </row>
    <row r="165" spans="1:5" x14ac:dyDescent="0.35">
      <c r="A165" s="14" t="s">
        <v>172</v>
      </c>
      <c r="B165" s="14" t="s">
        <v>5</v>
      </c>
      <c r="C165" s="14" t="str">
        <f t="shared" si="5"/>
        <v/>
      </c>
      <c r="D165" t="str">
        <f>IF(ISNA(VLOOKUP(A165,'SSDL Schema'!B$2:C$495,2,FALSE)), "", VLOOKUP(A165,'SSDL Schema'!B$2:C$495,2,FALSE))</f>
        <v>nvarchar</v>
      </c>
      <c r="E165" t="str">
        <f>VLOOKUP(A165,'SSDL Schema'!B$2:C$495,1,FALSE)</f>
        <v>GEP_NORM_COMPANY</v>
      </c>
    </row>
    <row r="166" spans="1:5" x14ac:dyDescent="0.35">
      <c r="A166" s="14" t="s">
        <v>173</v>
      </c>
      <c r="B166" s="14" t="s">
        <v>5</v>
      </c>
      <c r="C166" s="14" t="str">
        <f t="shared" si="5"/>
        <v/>
      </c>
      <c r="D166" t="str">
        <f>IF(ISNA(VLOOKUP(A166,'SSDL Schema'!B$2:C$495,2,FALSE)), "", VLOOKUP(A166,'SSDL Schema'!B$2:C$495,2,FALSE))</f>
        <v>nvarchar</v>
      </c>
      <c r="E166" t="str">
        <f>VLOOKUP(A166,'SSDL Schema'!B$2:C$495,1,FALSE)</f>
        <v>GEP_NORM_COMPANY_COUNTRY</v>
      </c>
    </row>
    <row r="167" spans="1:5" x14ac:dyDescent="0.35">
      <c r="A167" s="14" t="s">
        <v>174</v>
      </c>
      <c r="B167" s="14" t="s">
        <v>5</v>
      </c>
      <c r="C167" s="14" t="str">
        <f t="shared" si="5"/>
        <v/>
      </c>
      <c r="D167" t="str">
        <f>IF(ISNA(VLOOKUP(A167,'SSDL Schema'!B$2:C$495,2,FALSE)), "", VLOOKUP(A167,'SSDL Schema'!B$2:C$495,2,FALSE))</f>
        <v>nvarchar</v>
      </c>
      <c r="E167" t="str">
        <f>VLOOKUP(A167,'SSDL Schema'!B$2:C$495,1,FALSE)</f>
        <v>GEP_NORM_COMPANY_SUB_REGION</v>
      </c>
    </row>
    <row r="168" spans="1:5" x14ac:dyDescent="0.35">
      <c r="A168" s="14" t="s">
        <v>175</v>
      </c>
      <c r="B168" s="14" t="s">
        <v>5</v>
      </c>
      <c r="C168" s="14" t="str">
        <f t="shared" si="5"/>
        <v/>
      </c>
      <c r="D168" t="str">
        <f>IF(ISNA(VLOOKUP(A168,'SSDL Schema'!B$2:C$495,2,FALSE)), "", VLOOKUP(A168,'SSDL Schema'!B$2:C$495,2,FALSE))</f>
        <v>nvarchar</v>
      </c>
      <c r="E168" t="str">
        <f>VLOOKUP(A168,'SSDL Schema'!B$2:C$495,1,FALSE)</f>
        <v>GEP_NORM_COMPANY_REGION</v>
      </c>
    </row>
    <row r="169" spans="1:5" x14ac:dyDescent="0.35">
      <c r="A169" s="14" t="s">
        <v>176</v>
      </c>
      <c r="B169" s="14" t="s">
        <v>5</v>
      </c>
      <c r="C169" s="14" t="str">
        <f t="shared" si="5"/>
        <v/>
      </c>
      <c r="D169" t="str">
        <f>IF(ISNA(VLOOKUP(A169,'SSDL Schema'!B$2:C$495,2,FALSE)), "", VLOOKUP(A169,'SSDL Schema'!B$2:C$495,2,FALSE))</f>
        <v>nvarchar</v>
      </c>
      <c r="E169" t="str">
        <f>VLOOKUP(A169,'SSDL Schema'!B$2:C$495,1,FALSE)</f>
        <v>PLANT_TYPE</v>
      </c>
    </row>
    <row r="170" spans="1:5" x14ac:dyDescent="0.35">
      <c r="A170" s="14" t="s">
        <v>177</v>
      </c>
      <c r="B170" s="14" t="s">
        <v>5</v>
      </c>
      <c r="C170" s="14" t="str">
        <f t="shared" si="5"/>
        <v/>
      </c>
      <c r="D170" t="str">
        <f>IF(ISNA(VLOOKUP(A170,'SSDL Schema'!B$2:C$495,2,FALSE)), "", VLOOKUP(A170,'SSDL Schema'!B$2:C$495,2,FALSE))</f>
        <v>nvarchar</v>
      </c>
      <c r="E170" t="str">
        <f>VLOOKUP(A170,'SSDL Schema'!B$2:C$495,1,FALSE)</f>
        <v>PLANT_CODE</v>
      </c>
    </row>
    <row r="171" spans="1:5" x14ac:dyDescent="0.35">
      <c r="A171" s="14" t="s">
        <v>178</v>
      </c>
      <c r="B171" s="14" t="s">
        <v>5</v>
      </c>
      <c r="C171" s="14" t="str">
        <f t="shared" si="5"/>
        <v/>
      </c>
      <c r="D171" t="str">
        <f>IF(ISNA(VLOOKUP(A171,'SSDL Schema'!B$2:C$495,2,FALSE)), "", VLOOKUP(A171,'SSDL Schema'!B$2:C$495,2,FALSE))</f>
        <v>nvarchar</v>
      </c>
      <c r="E171" t="str">
        <f>VLOOKUP(A171,'SSDL Schema'!B$2:C$495,1,FALSE)</f>
        <v>PLANT_NAME</v>
      </c>
    </row>
    <row r="172" spans="1:5" x14ac:dyDescent="0.35">
      <c r="A172" s="14" t="s">
        <v>179</v>
      </c>
      <c r="B172" s="14" t="s">
        <v>5</v>
      </c>
      <c r="C172" s="14" t="str">
        <f t="shared" si="5"/>
        <v/>
      </c>
      <c r="D172" t="str">
        <f>IF(ISNA(VLOOKUP(A172,'SSDL Schema'!B$2:C$495,2,FALSE)), "", VLOOKUP(A172,'SSDL Schema'!B$2:C$495,2,FALSE))</f>
        <v>nvarchar</v>
      </c>
      <c r="E172" t="str">
        <f>VLOOKUP(A172,'SSDL Schema'!B$2:C$495,1,FALSE)</f>
        <v>PLANT_ADDRESS</v>
      </c>
    </row>
    <row r="173" spans="1:5" x14ac:dyDescent="0.35">
      <c r="A173" s="14" t="s">
        <v>180</v>
      </c>
      <c r="B173" s="14" t="s">
        <v>5</v>
      </c>
      <c r="C173" s="14" t="str">
        <f t="shared" si="5"/>
        <v/>
      </c>
      <c r="D173" t="str">
        <f>IF(ISNA(VLOOKUP(A173,'SSDL Schema'!B$2:C$495,2,FALSE)), "", VLOOKUP(A173,'SSDL Schema'!B$2:C$495,2,FALSE))</f>
        <v>nvarchar</v>
      </c>
      <c r="E173" t="str">
        <f>VLOOKUP(A173,'SSDL Schema'!B$2:C$495,1,FALSE)</f>
        <v>PLANT_CITY</v>
      </c>
    </row>
    <row r="174" spans="1:5" x14ac:dyDescent="0.35">
      <c r="A174" s="14" t="s">
        <v>181</v>
      </c>
      <c r="B174" s="14" t="s">
        <v>5</v>
      </c>
      <c r="C174" s="14" t="str">
        <f t="shared" si="5"/>
        <v/>
      </c>
      <c r="D174" t="str">
        <f>IF(ISNA(VLOOKUP(A174,'SSDL Schema'!B$2:C$495,2,FALSE)), "", VLOOKUP(A174,'SSDL Schema'!B$2:C$495,2,FALSE))</f>
        <v>nvarchar</v>
      </c>
      <c r="E174" t="str">
        <f>VLOOKUP(A174,'SSDL Schema'!B$2:C$495,1,FALSE)</f>
        <v>PLANT_STATE</v>
      </c>
    </row>
    <row r="175" spans="1:5" x14ac:dyDescent="0.35">
      <c r="A175" s="14" t="s">
        <v>182</v>
      </c>
      <c r="B175" s="14" t="s">
        <v>5</v>
      </c>
      <c r="C175" s="14" t="str">
        <f t="shared" si="5"/>
        <v/>
      </c>
      <c r="D175" t="str">
        <f>IF(ISNA(VLOOKUP(A175,'SSDL Schema'!B$2:C$495,2,FALSE)), "", VLOOKUP(A175,'SSDL Schema'!B$2:C$495,2,FALSE))</f>
        <v>nvarchar</v>
      </c>
      <c r="E175" t="str">
        <f>VLOOKUP(A175,'SSDL Schema'!B$2:C$495,1,FALSE)</f>
        <v>PLANT_ZIP_CODE</v>
      </c>
    </row>
    <row r="176" spans="1:5" x14ac:dyDescent="0.35">
      <c r="A176" s="14" t="s">
        <v>183</v>
      </c>
      <c r="B176" s="14" t="s">
        <v>5</v>
      </c>
      <c r="C176" s="14" t="str">
        <f t="shared" si="5"/>
        <v/>
      </c>
      <c r="D176" t="str">
        <f>IF(ISNA(VLOOKUP(A176,'SSDL Schema'!B$2:C$495,2,FALSE)), "", VLOOKUP(A176,'SSDL Schema'!B$2:C$495,2,FALSE))</f>
        <v>nvarchar</v>
      </c>
      <c r="E176" t="str">
        <f>VLOOKUP(A176,'SSDL Schema'!B$2:C$495,1,FALSE)</f>
        <v>PLANT_COUNTRY</v>
      </c>
    </row>
    <row r="177" spans="1:5" x14ac:dyDescent="0.35">
      <c r="A177" s="14" t="s">
        <v>184</v>
      </c>
      <c r="B177" s="14" t="s">
        <v>5</v>
      </c>
      <c r="C177" s="14" t="str">
        <f t="shared" si="5"/>
        <v/>
      </c>
      <c r="D177" t="str">
        <f>IF(ISNA(VLOOKUP(A177,'SSDL Schema'!B$2:C$495,2,FALSE)), "", VLOOKUP(A177,'SSDL Schema'!B$2:C$495,2,FALSE))</f>
        <v>nvarchar</v>
      </c>
      <c r="E177" t="str">
        <f>VLOOKUP(A177,'SSDL Schema'!B$2:C$495,1,FALSE)</f>
        <v>PLANT_REGION</v>
      </c>
    </row>
    <row r="178" spans="1:5" x14ac:dyDescent="0.35">
      <c r="A178" s="14" t="s">
        <v>185</v>
      </c>
      <c r="B178" s="14" t="s">
        <v>5</v>
      </c>
      <c r="C178" s="14" t="str">
        <f t="shared" ref="C178:C241" si="6">IF(OR(B178 = D178, (AND(B178= "string", OR(D178 = "nvarchar", D178 = "varchar"))), (AND(B178= "timestamp", OR(D178 = "datetime"))), (B178= "boolean"), (B178= "double")), "", "yes")</f>
        <v/>
      </c>
      <c r="D178" t="str">
        <f>IF(ISNA(VLOOKUP(A178,'SSDL Schema'!B$2:C$495,2,FALSE)), "", VLOOKUP(A178,'SSDL Schema'!B$2:C$495,2,FALSE))</f>
        <v>nvarchar</v>
      </c>
      <c r="E178" t="str">
        <f>VLOOKUP(A178,'SSDL Schema'!B$2:C$495,1,FALSE)</f>
        <v>GEP_NORM_PLANT_NAME</v>
      </c>
    </row>
    <row r="179" spans="1:5" x14ac:dyDescent="0.35">
      <c r="A179" s="14" t="s">
        <v>186</v>
      </c>
      <c r="B179" s="14" t="s">
        <v>5</v>
      </c>
      <c r="C179" s="14" t="str">
        <f t="shared" si="6"/>
        <v/>
      </c>
      <c r="D179" t="str">
        <f>IF(ISNA(VLOOKUP(A179,'SSDL Schema'!B$2:C$495,2,FALSE)), "", VLOOKUP(A179,'SSDL Schema'!B$2:C$495,2,FALSE))</f>
        <v>nvarchar</v>
      </c>
      <c r="E179" t="str">
        <f>VLOOKUP(A179,'SSDL Schema'!B$2:C$495,1,FALSE)</f>
        <v>SUPPLIER_NUMBER</v>
      </c>
    </row>
    <row r="180" spans="1:5" x14ac:dyDescent="0.35">
      <c r="A180" s="14" t="s">
        <v>187</v>
      </c>
      <c r="B180" s="14" t="s">
        <v>5</v>
      </c>
      <c r="C180" s="14" t="str">
        <f t="shared" si="6"/>
        <v/>
      </c>
      <c r="D180" t="str">
        <f>IF(ISNA(VLOOKUP(A180,'SSDL Schema'!B$2:C$495,2,FALSE)), "", VLOOKUP(A180,'SSDL Schema'!B$2:C$495,2,FALSE))</f>
        <v>nvarchar</v>
      </c>
      <c r="E180" t="str">
        <f>VLOOKUP(A180,'SSDL Schema'!B$2:C$495,1,FALSE)</f>
        <v>SUPPLIER_NAME</v>
      </c>
    </row>
    <row r="181" spans="1:5" x14ac:dyDescent="0.35">
      <c r="A181" s="14" t="s">
        <v>188</v>
      </c>
      <c r="B181" s="14" t="s">
        <v>5</v>
      </c>
      <c r="C181" s="14" t="str">
        <f t="shared" si="6"/>
        <v/>
      </c>
      <c r="D181" t="str">
        <f>IF(ISNA(VLOOKUP(A181,'SSDL Schema'!B$2:C$495,2,FALSE)), "", VLOOKUP(A181,'SSDL Schema'!B$2:C$495,2,FALSE))</f>
        <v>nvarchar</v>
      </c>
      <c r="E181" t="str">
        <f>VLOOKUP(A181,'SSDL Schema'!B$2:C$495,1,FALSE)</f>
        <v>SUPPLIER_ADDRESS</v>
      </c>
    </row>
    <row r="182" spans="1:5" x14ac:dyDescent="0.35">
      <c r="A182" s="14" t="s">
        <v>189</v>
      </c>
      <c r="B182" s="14" t="s">
        <v>5</v>
      </c>
      <c r="C182" s="14" t="str">
        <f t="shared" si="6"/>
        <v/>
      </c>
      <c r="D182" t="str">
        <f>IF(ISNA(VLOOKUP(A182,'SSDL Schema'!B$2:C$495,2,FALSE)), "", VLOOKUP(A182,'SSDL Schema'!B$2:C$495,2,FALSE))</f>
        <v>nvarchar</v>
      </c>
      <c r="E182" t="str">
        <f>VLOOKUP(A182,'SSDL Schema'!B$2:C$495,1,FALSE)</f>
        <v>SUPPLIER_CITY</v>
      </c>
    </row>
    <row r="183" spans="1:5" x14ac:dyDescent="0.35">
      <c r="A183" s="14" t="s">
        <v>190</v>
      </c>
      <c r="B183" s="14" t="s">
        <v>5</v>
      </c>
      <c r="C183" s="14" t="str">
        <f t="shared" si="6"/>
        <v/>
      </c>
      <c r="D183" t="str">
        <f>IF(ISNA(VLOOKUP(A183,'SSDL Schema'!B$2:C$495,2,FALSE)), "", VLOOKUP(A183,'SSDL Schema'!B$2:C$495,2,FALSE))</f>
        <v>nvarchar</v>
      </c>
      <c r="E183" t="str">
        <f>VLOOKUP(A183,'SSDL Schema'!B$2:C$495,1,FALSE)</f>
        <v>SUPPLIER_ZIP_CODE</v>
      </c>
    </row>
    <row r="184" spans="1:5" x14ac:dyDescent="0.35">
      <c r="A184" s="14" t="s">
        <v>191</v>
      </c>
      <c r="B184" s="14" t="s">
        <v>5</v>
      </c>
      <c r="C184" s="14" t="str">
        <f t="shared" si="6"/>
        <v/>
      </c>
      <c r="D184" t="str">
        <f>IF(ISNA(VLOOKUP(A184,'SSDL Schema'!B$2:C$495,2,FALSE)), "", VLOOKUP(A184,'SSDL Schema'!B$2:C$495,2,FALSE))</f>
        <v>nvarchar</v>
      </c>
      <c r="E184" t="str">
        <f>VLOOKUP(A184,'SSDL Schema'!B$2:C$495,1,FALSE)</f>
        <v>SUPPLIER_STATE</v>
      </c>
    </row>
    <row r="185" spans="1:5" x14ac:dyDescent="0.35">
      <c r="A185" s="14" t="s">
        <v>192</v>
      </c>
      <c r="B185" s="14" t="s">
        <v>5</v>
      </c>
      <c r="C185" s="14" t="str">
        <f t="shared" si="6"/>
        <v/>
      </c>
      <c r="D185" t="str">
        <f>IF(ISNA(VLOOKUP(A185,'SSDL Schema'!B$2:C$495,2,FALSE)), "", VLOOKUP(A185,'SSDL Schema'!B$2:C$495,2,FALSE))</f>
        <v>nvarchar</v>
      </c>
      <c r="E185" t="str">
        <f>VLOOKUP(A185,'SSDL Schema'!B$2:C$495,1,FALSE)</f>
        <v>SUPPLIER_COUNTRY</v>
      </c>
    </row>
    <row r="186" spans="1:5" x14ac:dyDescent="0.35">
      <c r="A186" s="14" t="s">
        <v>193</v>
      </c>
      <c r="B186" s="14" t="s">
        <v>5</v>
      </c>
      <c r="C186" s="14" t="str">
        <f t="shared" si="6"/>
        <v/>
      </c>
      <c r="D186" t="str">
        <f>IF(ISNA(VLOOKUP(A186,'SSDL Schema'!B$2:C$495,2,FALSE)), "", VLOOKUP(A186,'SSDL Schema'!B$2:C$495,2,FALSE))</f>
        <v>nvarchar</v>
      </c>
      <c r="E186" t="str">
        <f>VLOOKUP(A186,'SSDL Schema'!B$2:C$495,1,FALSE)</f>
        <v>SUPPLIER_PAYTERM_CODE</v>
      </c>
    </row>
    <row r="187" spans="1:5" x14ac:dyDescent="0.35">
      <c r="A187" s="14" t="s">
        <v>194</v>
      </c>
      <c r="B187" s="14" t="s">
        <v>5</v>
      </c>
      <c r="C187" s="14" t="str">
        <f t="shared" si="6"/>
        <v/>
      </c>
      <c r="D187" t="str">
        <f>IF(ISNA(VLOOKUP(A187,'SSDL Schema'!B$2:C$495,2,FALSE)), "", VLOOKUP(A187,'SSDL Schema'!B$2:C$495,2,FALSE))</f>
        <v>nvarchar</v>
      </c>
      <c r="E187" t="str">
        <f>VLOOKUP(A187,'SSDL Schema'!B$2:C$495,1,FALSE)</f>
        <v>SUPPLIER_PAYTERM_DESC</v>
      </c>
    </row>
    <row r="188" spans="1:5" x14ac:dyDescent="0.35">
      <c r="A188" s="14" t="s">
        <v>195</v>
      </c>
      <c r="B188" s="14" t="s">
        <v>5</v>
      </c>
      <c r="C188" s="14" t="str">
        <f t="shared" si="6"/>
        <v/>
      </c>
      <c r="D188" t="str">
        <f>IF(ISNA(VLOOKUP(A188,'SSDL Schema'!B$2:C$495,2,FALSE)), "", VLOOKUP(A188,'SSDL Schema'!B$2:C$495,2,FALSE))</f>
        <v>nvarchar</v>
      </c>
      <c r="E188" t="str">
        <f>VLOOKUP(A188,'SSDL Schema'!B$2:C$495,1,FALSE)</f>
        <v>SUPPLIER_TYPE</v>
      </c>
    </row>
    <row r="189" spans="1:5" x14ac:dyDescent="0.35">
      <c r="A189" s="14" t="s">
        <v>196</v>
      </c>
      <c r="B189" s="14" t="s">
        <v>5</v>
      </c>
      <c r="C189" s="14" t="str">
        <f t="shared" si="6"/>
        <v/>
      </c>
      <c r="D189" t="str">
        <f>IF(ISNA(VLOOKUP(A189,'SSDL Schema'!B$2:C$495,2,FALSE)), "", VLOOKUP(A189,'SSDL Schema'!B$2:C$495,2,FALSE))</f>
        <v>nvarchar</v>
      </c>
      <c r="E189" t="str">
        <f>VLOOKUP(A189,'SSDL Schema'!B$2:C$495,1,FALSE)</f>
        <v>SUPPLIER_DIVERSITY_CODE</v>
      </c>
    </row>
    <row r="190" spans="1:5" x14ac:dyDescent="0.35">
      <c r="A190" s="14" t="s">
        <v>197</v>
      </c>
      <c r="B190" s="14" t="s">
        <v>5</v>
      </c>
      <c r="C190" s="14" t="str">
        <f t="shared" si="6"/>
        <v/>
      </c>
      <c r="D190" t="str">
        <f>IF(ISNA(VLOOKUP(A190,'SSDL Schema'!B$2:C$495,2,FALSE)), "", VLOOKUP(A190,'SSDL Schema'!B$2:C$495,2,FALSE))</f>
        <v>nvarchar</v>
      </c>
      <c r="E190" t="str">
        <f>VLOOKUP(A190,'SSDL Schema'!B$2:C$495,1,FALSE)</f>
        <v>SUPPLIER_DUNS_NUMBER</v>
      </c>
    </row>
    <row r="191" spans="1:5" x14ac:dyDescent="0.35">
      <c r="A191" s="14" t="s">
        <v>198</v>
      </c>
      <c r="B191" s="14" t="s">
        <v>5</v>
      </c>
      <c r="C191" s="14" t="str">
        <f t="shared" si="6"/>
        <v/>
      </c>
      <c r="D191" t="str">
        <f>IF(ISNA(VLOOKUP(A191,'SSDL Schema'!B$2:C$495,2,FALSE)), "", VLOOKUP(A191,'SSDL Schema'!B$2:C$495,2,FALSE))</f>
        <v>nvarchar</v>
      </c>
      <c r="E191" t="str">
        <f>VLOOKUP(A191,'SSDL Schema'!B$2:C$495,1,FALSE)</f>
        <v>SUPPLIER_ORIGIN_COUNTRY</v>
      </c>
    </row>
    <row r="192" spans="1:5" x14ac:dyDescent="0.35">
      <c r="A192" s="14" t="s">
        <v>199</v>
      </c>
      <c r="B192" s="14" t="s">
        <v>5</v>
      </c>
      <c r="C192" s="14" t="str">
        <f t="shared" si="6"/>
        <v/>
      </c>
      <c r="D192" t="str">
        <f>IF(ISNA(VLOOKUP(A192,'SSDL Schema'!B$2:C$495,2,FALSE)), "", VLOOKUP(A192,'SSDL Schema'!B$2:C$495,2,FALSE))</f>
        <v>nvarchar</v>
      </c>
      <c r="E192" t="str">
        <f>VLOOKUP(A192,'SSDL Schema'!B$2:C$495,1,FALSE)</f>
        <v>SUPPLIER_DUNS_SSI</v>
      </c>
    </row>
    <row r="193" spans="1:5" x14ac:dyDescent="0.35">
      <c r="A193" s="14" t="s">
        <v>200</v>
      </c>
      <c r="B193" s="14" t="s">
        <v>5</v>
      </c>
      <c r="C193" s="14" t="str">
        <f t="shared" si="6"/>
        <v/>
      </c>
      <c r="D193" t="str">
        <f>IF(ISNA(VLOOKUP(A193,'SSDL Schema'!B$2:C$495,2,FALSE)), "", VLOOKUP(A193,'SSDL Schema'!B$2:C$495,2,FALSE))</f>
        <v>nvarchar</v>
      </c>
      <c r="E193" t="str">
        <f>VLOOKUP(A193,'SSDL Schema'!B$2:C$495,1,FALSE)</f>
        <v>SUPPLIER_DUNS_SER</v>
      </c>
    </row>
    <row r="194" spans="1:5" x14ac:dyDescent="0.35">
      <c r="A194" s="14" t="s">
        <v>201</v>
      </c>
      <c r="B194" s="14" t="s">
        <v>5</v>
      </c>
      <c r="C194" s="14" t="str">
        <f t="shared" si="6"/>
        <v/>
      </c>
      <c r="D194" t="str">
        <f>IF(ISNA(VLOOKUP(A194,'SSDL Schema'!B$2:C$495,2,FALSE)), "", VLOOKUP(A194,'SSDL Schema'!B$2:C$495,2,FALSE))</f>
        <v>nvarchar</v>
      </c>
      <c r="E194" t="str">
        <f>VLOOKUP(A194,'SSDL Schema'!B$2:C$495,1,FALSE)</f>
        <v>SUPPLIER_DUNS_PAYDEX</v>
      </c>
    </row>
    <row r="195" spans="1:5" x14ac:dyDescent="0.35">
      <c r="A195" s="14" t="s">
        <v>202</v>
      </c>
      <c r="B195" s="14" t="s">
        <v>5</v>
      </c>
      <c r="C195" s="14" t="str">
        <f t="shared" si="6"/>
        <v/>
      </c>
      <c r="D195" t="str">
        <f>IF(ISNA(VLOOKUP(A195,'SSDL Schema'!B$2:C$495,2,FALSE)), "", VLOOKUP(A195,'SSDL Schema'!B$2:C$495,2,FALSE))</f>
        <v>nvarchar</v>
      </c>
      <c r="E195" t="str">
        <f>VLOOKUP(A195,'SSDL Schema'!B$2:C$495,1,FALSE)</f>
        <v>SUPPLIER_DUNS_GLOBAL_ULTIMATE_COMPANY_NAME</v>
      </c>
    </row>
    <row r="196" spans="1:5" x14ac:dyDescent="0.35">
      <c r="A196" s="14" t="s">
        <v>203</v>
      </c>
      <c r="B196" s="14" t="s">
        <v>5</v>
      </c>
      <c r="C196" s="14" t="str">
        <f t="shared" si="6"/>
        <v/>
      </c>
      <c r="D196" t="str">
        <f>IF(ISNA(VLOOKUP(A196,'SSDL Schema'!B$2:C$495,2,FALSE)), "", VLOOKUP(A196,'SSDL Schema'!B$2:C$495,2,FALSE))</f>
        <v>nvarchar</v>
      </c>
      <c r="E196" t="str">
        <f>VLOOKUP(A196,'SSDL Schema'!B$2:C$495,1,FALSE)</f>
        <v>SUPPLIER_DUNS_GLOBAL_ULTIMATE_COUNTRY</v>
      </c>
    </row>
    <row r="197" spans="1:5" x14ac:dyDescent="0.35">
      <c r="A197" s="14" t="s">
        <v>204</v>
      </c>
      <c r="B197" s="14" t="s">
        <v>5</v>
      </c>
      <c r="C197" s="14" t="str">
        <f t="shared" si="6"/>
        <v/>
      </c>
      <c r="D197" t="str">
        <f>IF(ISNA(VLOOKUP(A197,'SSDL Schema'!B$2:C$495,2,FALSE)), "", VLOOKUP(A197,'SSDL Schema'!B$2:C$495,2,FALSE))</f>
        <v>nvarchar</v>
      </c>
      <c r="E197" t="str">
        <f>VLOOKUP(A197,'SSDL Schema'!B$2:C$495,1,FALSE)</f>
        <v>SUPPLIER_PREFERRED_STATUS</v>
      </c>
    </row>
    <row r="198" spans="1:5" x14ac:dyDescent="0.35">
      <c r="A198" s="14" t="s">
        <v>205</v>
      </c>
      <c r="B198" s="14" t="s">
        <v>5</v>
      </c>
      <c r="C198" s="14" t="str">
        <f t="shared" si="6"/>
        <v/>
      </c>
      <c r="D198" t="str">
        <f>IF(ISNA(VLOOKUP(A198,'SSDL Schema'!B$2:C$495,2,FALSE)), "", VLOOKUP(A198,'SSDL Schema'!B$2:C$495,2,FALSE))</f>
        <v>nvarchar</v>
      </c>
      <c r="E198" t="str">
        <f>VLOOKUP(A198,'SSDL Schema'!B$2:C$495,1,FALSE)</f>
        <v>CUSTOMER_SUPPLIER_STATUS</v>
      </c>
    </row>
    <row r="199" spans="1:5" x14ac:dyDescent="0.35">
      <c r="A199" s="14" t="s">
        <v>206</v>
      </c>
      <c r="B199" s="14" t="s">
        <v>5</v>
      </c>
      <c r="C199" s="14" t="str">
        <f t="shared" si="6"/>
        <v/>
      </c>
      <c r="D199" t="str">
        <f>IF(ISNA(VLOOKUP(A199,'SSDL Schema'!B$2:C$495,2,FALSE)), "", VLOOKUP(A199,'SSDL Schema'!B$2:C$495,2,FALSE))</f>
        <v>nvarchar</v>
      </c>
      <c r="E199" t="str">
        <f>VLOOKUP(A199,'SSDL Schema'!B$2:C$495,1,FALSE)</f>
        <v>GEP_DELTAFLAG</v>
      </c>
    </row>
    <row r="200" spans="1:5" x14ac:dyDescent="0.35">
      <c r="A200" s="14" t="s">
        <v>207</v>
      </c>
      <c r="B200" s="14" t="s">
        <v>5</v>
      </c>
      <c r="C200" s="14" t="str">
        <f t="shared" si="6"/>
        <v/>
      </c>
      <c r="D200" t="str">
        <f>IF(ISNA(VLOOKUP(A200,'SSDL Schema'!B$2:C$495,2,FALSE)), "", VLOOKUP(A200,'SSDL Schema'!B$2:C$495,2,FALSE))</f>
        <v>nvarchar</v>
      </c>
      <c r="E200" t="str">
        <f>VLOOKUP(A200,'SSDL Schema'!B$2:C$495,1,FALSE)</f>
        <v>GEP_ENRICHFLAG</v>
      </c>
    </row>
    <row r="201" spans="1:5" x14ac:dyDescent="0.35">
      <c r="A201" s="14" t="s">
        <v>208</v>
      </c>
      <c r="B201" s="14" t="s">
        <v>5</v>
      </c>
      <c r="C201" s="14" t="str">
        <f t="shared" si="6"/>
        <v/>
      </c>
      <c r="D201" t="str">
        <f>IF(ISNA(VLOOKUP(A201,'SSDL Schema'!B$2:C$495,2,FALSE)), "", VLOOKUP(A201,'SSDL Schema'!B$2:C$495,2,FALSE))</f>
        <v>nvarchar</v>
      </c>
      <c r="E201" t="str">
        <f>VLOOKUP(A201,'SSDL Schema'!B$2:C$495,1,FALSE)</f>
        <v>GEP_NEW_VENDOR_FLAG</v>
      </c>
    </row>
    <row r="202" spans="1:5" x14ac:dyDescent="0.35">
      <c r="A202" s="14" t="s">
        <v>209</v>
      </c>
      <c r="B202" s="14" t="s">
        <v>5</v>
      </c>
      <c r="C202" s="14" t="str">
        <f t="shared" si="6"/>
        <v/>
      </c>
      <c r="D202" t="str">
        <f>IF(ISNA(VLOOKUP(A202,'SSDL Schema'!B$2:C$495,2,FALSE)), "", VLOOKUP(A202,'SSDL Schema'!B$2:C$495,2,FALSE))</f>
        <v>nvarchar</v>
      </c>
      <c r="E202" t="str">
        <f>VLOOKUP(A202,'SSDL Schema'!B$2:C$495,1,FALSE)</f>
        <v>GEP_NORM_SUPP_NUMBER</v>
      </c>
    </row>
    <row r="203" spans="1:5" x14ac:dyDescent="0.35">
      <c r="A203" s="14" t="s">
        <v>210</v>
      </c>
      <c r="B203" s="14" t="s">
        <v>5</v>
      </c>
      <c r="C203" s="14" t="str">
        <f t="shared" si="6"/>
        <v/>
      </c>
      <c r="D203" t="str">
        <f>IF(ISNA(VLOOKUP(A203,'SSDL Schema'!B$2:C$495,2,FALSE)), "", VLOOKUP(A203,'SSDL Schema'!B$2:C$495,2,FALSE))</f>
        <v>nvarchar</v>
      </c>
      <c r="E203" t="str">
        <f>VLOOKUP(A203,'SSDL Schema'!B$2:C$495,1,FALSE)</f>
        <v>GEP_NORM_SUPP_NAME</v>
      </c>
    </row>
    <row r="204" spans="1:5" x14ac:dyDescent="0.35">
      <c r="A204" s="14" t="s">
        <v>211</v>
      </c>
      <c r="B204" s="14" t="s">
        <v>5</v>
      </c>
      <c r="C204" s="14" t="str">
        <f t="shared" si="6"/>
        <v/>
      </c>
      <c r="D204" t="str">
        <f>IF(ISNA(VLOOKUP(A204,'SSDL Schema'!B$2:C$495,2,FALSE)), "", VLOOKUP(A204,'SSDL Schema'!B$2:C$495,2,FALSE))</f>
        <v>nvarchar</v>
      </c>
      <c r="E204" t="str">
        <f>VLOOKUP(A204,'SSDL Schema'!B$2:C$495,1,FALSE)</f>
        <v>GEP_ULT_PARENT</v>
      </c>
    </row>
    <row r="205" spans="1:5" x14ac:dyDescent="0.35">
      <c r="A205" s="14" t="s">
        <v>212</v>
      </c>
      <c r="B205" s="14" t="s">
        <v>5</v>
      </c>
      <c r="C205" s="14" t="str">
        <f t="shared" si="6"/>
        <v/>
      </c>
      <c r="D205" t="str">
        <f>IF(ISNA(VLOOKUP(A205,'SSDL Schema'!B$2:C$495,2,FALSE)), "", VLOOKUP(A205,'SSDL Schema'!B$2:C$495,2,FALSE))</f>
        <v>nvarchar</v>
      </c>
      <c r="E205" t="str">
        <f>VLOOKUP(A205,'SSDL Schema'!B$2:C$495,1,FALSE)</f>
        <v>GEP_NORM_SUPP_CITY</v>
      </c>
    </row>
    <row r="206" spans="1:5" x14ac:dyDescent="0.35">
      <c r="A206" s="14" t="s">
        <v>213</v>
      </c>
      <c r="B206" s="14" t="s">
        <v>5</v>
      </c>
      <c r="C206" s="14" t="str">
        <f t="shared" si="6"/>
        <v/>
      </c>
      <c r="D206" t="str">
        <f>IF(ISNA(VLOOKUP(A206,'SSDL Schema'!B$2:C$495,2,FALSE)), "", VLOOKUP(A206,'SSDL Schema'!B$2:C$495,2,FALSE))</f>
        <v>nvarchar</v>
      </c>
      <c r="E206" t="str">
        <f>VLOOKUP(A206,'SSDL Schema'!B$2:C$495,1,FALSE)</f>
        <v>GEP_NORM_SUPP_STATE</v>
      </c>
    </row>
    <row r="207" spans="1:5" x14ac:dyDescent="0.35">
      <c r="A207" s="14" t="s">
        <v>214</v>
      </c>
      <c r="B207" s="14" t="s">
        <v>5</v>
      </c>
      <c r="C207" s="14" t="str">
        <f t="shared" si="6"/>
        <v/>
      </c>
      <c r="D207" t="str">
        <f>IF(ISNA(VLOOKUP(A207,'SSDL Schema'!B$2:C$495,2,FALSE)), "", VLOOKUP(A207,'SSDL Schema'!B$2:C$495,2,FALSE))</f>
        <v>nvarchar</v>
      </c>
      <c r="E207" t="str">
        <f>VLOOKUP(A207,'SSDL Schema'!B$2:C$495,1,FALSE)</f>
        <v>GEP_NORM_SUPP_COUNTRY</v>
      </c>
    </row>
    <row r="208" spans="1:5" x14ac:dyDescent="0.35">
      <c r="A208" s="14" t="s">
        <v>215</v>
      </c>
      <c r="B208" s="14" t="s">
        <v>5</v>
      </c>
      <c r="C208" s="14" t="str">
        <f t="shared" si="6"/>
        <v/>
      </c>
      <c r="D208" t="str">
        <f>IF(ISNA(VLOOKUP(A208,'SSDL Schema'!B$2:C$495,2,FALSE)), "", VLOOKUP(A208,'SSDL Schema'!B$2:C$495,2,FALSE))</f>
        <v>nvarchar</v>
      </c>
      <c r="E208" t="str">
        <f>VLOOKUP(A208,'SSDL Schema'!B$2:C$495,1,FALSE)</f>
        <v>GEP_NORM_SUPP_SUB_REGION</v>
      </c>
    </row>
    <row r="209" spans="1:5" x14ac:dyDescent="0.35">
      <c r="A209" s="14" t="s">
        <v>216</v>
      </c>
      <c r="B209" s="14" t="s">
        <v>5</v>
      </c>
      <c r="C209" s="14" t="str">
        <f t="shared" si="6"/>
        <v/>
      </c>
      <c r="D209" t="str">
        <f>IF(ISNA(VLOOKUP(A209,'SSDL Schema'!B$2:C$495,2,FALSE)), "", VLOOKUP(A209,'SSDL Schema'!B$2:C$495,2,FALSE))</f>
        <v>nvarchar</v>
      </c>
      <c r="E209" t="str">
        <f>VLOOKUP(A209,'SSDL Schema'!B$2:C$495,1,FALSE)</f>
        <v>GEP_NORM_SUPP_REGION</v>
      </c>
    </row>
    <row r="210" spans="1:5" x14ac:dyDescent="0.35">
      <c r="A210" s="14" t="s">
        <v>217</v>
      </c>
      <c r="B210" s="14" t="s">
        <v>5</v>
      </c>
      <c r="C210" s="14" t="str">
        <f t="shared" si="6"/>
        <v/>
      </c>
      <c r="D210" t="str">
        <f>IF(ISNA(VLOOKUP(A210,'SSDL Schema'!B$2:C$495,2,FALSE)), "", VLOOKUP(A210,'SSDL Schema'!B$2:C$495,2,FALSE))</f>
        <v>nvarchar</v>
      </c>
      <c r="E210" t="str">
        <f>VLOOKUP(A210,'SSDL Schema'!B$2:C$495,1,FALSE)</f>
        <v>GEP_PREFERRED_SUPPLIER_STATUS</v>
      </c>
    </row>
    <row r="211" spans="1:5" x14ac:dyDescent="0.35">
      <c r="A211" s="14" t="s">
        <v>218</v>
      </c>
      <c r="B211" s="14" t="s">
        <v>5</v>
      </c>
      <c r="C211" s="14" t="str">
        <f t="shared" si="6"/>
        <v/>
      </c>
      <c r="D211" t="str">
        <f>IF(ISNA(VLOOKUP(A211,'SSDL Schema'!B$2:C$495,2,FALSE)), "", VLOOKUP(A211,'SSDL Schema'!B$2:C$495,2,FALSE))</f>
        <v>nvarchar</v>
      </c>
      <c r="E211" t="str">
        <f>VLOOKUP(A211,'SSDL Schema'!B$2:C$495,1,FALSE)</f>
        <v>GEP_CUSTOMER_SUPPLIER_STATUS</v>
      </c>
    </row>
    <row r="212" spans="1:5" x14ac:dyDescent="0.35">
      <c r="A212" s="14" t="s">
        <v>219</v>
      </c>
      <c r="B212" s="14" t="s">
        <v>5</v>
      </c>
      <c r="C212" s="14" t="str">
        <f t="shared" si="6"/>
        <v/>
      </c>
      <c r="D212" t="str">
        <f>IF(ISNA(VLOOKUP(A212,'SSDL Schema'!B$2:C$495,2,FALSE)), "", VLOOKUP(A212,'SSDL Schema'!B$2:C$495,2,FALSE))</f>
        <v>nvarchar</v>
      </c>
      <c r="E212" t="str">
        <f>VLOOKUP(A212,'SSDL Schema'!B$2:C$495,1,FALSE)</f>
        <v>GEP_AI_SUPPLIER_LOB</v>
      </c>
    </row>
    <row r="213" spans="1:5" x14ac:dyDescent="0.35">
      <c r="A213" s="14" t="s">
        <v>220</v>
      </c>
      <c r="B213" s="14" t="s">
        <v>5</v>
      </c>
      <c r="C213" s="14" t="str">
        <f t="shared" si="6"/>
        <v/>
      </c>
      <c r="D213" t="str">
        <f>IF(ISNA(VLOOKUP(A213,'SSDL Schema'!B$2:C$495,2,FALSE)), "", VLOOKUP(A213,'SSDL Schema'!B$2:C$495,2,FALSE))</f>
        <v>nvarchar</v>
      </c>
      <c r="E213" t="str">
        <f>VLOOKUP(A213,'SSDL Schema'!B$2:C$495,1,FALSE)</f>
        <v>GEP_SUPPLIER_PAYMENT_TERM</v>
      </c>
    </row>
    <row r="214" spans="1:5" x14ac:dyDescent="0.35">
      <c r="A214" s="14" t="s">
        <v>221</v>
      </c>
      <c r="B214" s="14" t="s">
        <v>27</v>
      </c>
      <c r="C214" s="14" t="str">
        <f t="shared" si="6"/>
        <v/>
      </c>
      <c r="D214" t="str">
        <f>IF(ISNA(VLOOKUP(A214,'SSDL Schema'!B$2:C$495,2,FALSE)), "", VLOOKUP(A214,'SSDL Schema'!B$2:C$495,2,FALSE))</f>
        <v>float</v>
      </c>
      <c r="E214" t="str">
        <f>VLOOKUP(A214,'SSDL Schema'!B$2:C$495,1,FALSE)</f>
        <v>GEP_SUPPLIER_NET_DAYS</v>
      </c>
    </row>
    <row r="215" spans="1:5" x14ac:dyDescent="0.35">
      <c r="A215" s="14" t="s">
        <v>222</v>
      </c>
      <c r="B215" s="14" t="s">
        <v>27</v>
      </c>
      <c r="C215" s="14" t="str">
        <f t="shared" si="6"/>
        <v/>
      </c>
      <c r="D215" t="str">
        <f>IF(ISNA(VLOOKUP(A215,'SSDL Schema'!B$2:C$495,2,FALSE)), "", VLOOKUP(A215,'SSDL Schema'!B$2:C$495,2,FALSE))</f>
        <v>float</v>
      </c>
      <c r="E215" t="str">
        <f>VLOOKUP(A215,'SSDL Schema'!B$2:C$495,1,FALSE)</f>
        <v>GEP_SUPPLIER_DISCOUNT_PERCENTAGE</v>
      </c>
    </row>
    <row r="216" spans="1:5" x14ac:dyDescent="0.35">
      <c r="A216" s="14" t="s">
        <v>223</v>
      </c>
      <c r="B216" s="14" t="s">
        <v>27</v>
      </c>
      <c r="C216" s="14" t="str">
        <f t="shared" si="6"/>
        <v/>
      </c>
      <c r="D216" t="str">
        <f>IF(ISNA(VLOOKUP(A216,'SSDL Schema'!B$2:C$495,2,FALSE)), "", VLOOKUP(A216,'SSDL Schema'!B$2:C$495,2,FALSE))</f>
        <v>float</v>
      </c>
      <c r="E216" t="str">
        <f>VLOOKUP(A216,'SSDL Schema'!B$2:C$495,1,FALSE)</f>
        <v>GEP_SUPPLIER_DISCOUNT_DAYS</v>
      </c>
    </row>
    <row r="217" spans="1:5" x14ac:dyDescent="0.35">
      <c r="A217" s="14" t="s">
        <v>224</v>
      </c>
      <c r="B217" s="14" t="s">
        <v>5</v>
      </c>
      <c r="C217" s="14" t="str">
        <f t="shared" si="6"/>
        <v/>
      </c>
      <c r="D217" t="str">
        <f>IF(ISNA(VLOOKUP(A217,'SSDL Schema'!B$2:C$495,2,FALSE)), "", VLOOKUP(A217,'SSDL Schema'!B$2:C$495,2,FALSE))</f>
        <v>nvarchar</v>
      </c>
      <c r="E217" t="str">
        <f>VLOOKUP(A217,'SSDL Schema'!B$2:C$495,1,FALSE)</f>
        <v>PAYMENT_TERM_CODE</v>
      </c>
    </row>
    <row r="218" spans="1:5" x14ac:dyDescent="0.35">
      <c r="A218" s="14" t="s">
        <v>225</v>
      </c>
      <c r="B218" s="14" t="s">
        <v>5</v>
      </c>
      <c r="C218" s="14" t="str">
        <f t="shared" si="6"/>
        <v/>
      </c>
      <c r="D218" t="str">
        <f>IF(ISNA(VLOOKUP(A218,'SSDL Schema'!B$2:C$495,2,FALSE)), "", VLOOKUP(A218,'SSDL Schema'!B$2:C$495,2,FALSE))</f>
        <v>nvarchar</v>
      </c>
      <c r="E218" t="str">
        <f>VLOOKUP(A218,'SSDL Schema'!B$2:C$495,1,FALSE)</f>
        <v>PAYMENT_TERM_DESCRIPTION</v>
      </c>
    </row>
    <row r="219" spans="1:5" x14ac:dyDescent="0.35">
      <c r="A219" s="14" t="s">
        <v>226</v>
      </c>
      <c r="B219" s="14" t="s">
        <v>5</v>
      </c>
      <c r="C219" s="14" t="str">
        <f t="shared" si="6"/>
        <v/>
      </c>
      <c r="D219" t="str">
        <f>IF(ISNA(VLOOKUP(A219,'SSDL Schema'!B$2:C$495,2,FALSE)), "", VLOOKUP(A219,'SSDL Schema'!B$2:C$495,2,FALSE))</f>
        <v>nvarchar</v>
      </c>
      <c r="E219" t="str">
        <f>VLOOKUP(A219,'SSDL Schema'!B$2:C$495,1,FALSE)</f>
        <v>GEP_NORM_PAYMENT_TERM</v>
      </c>
    </row>
    <row r="220" spans="1:5" x14ac:dyDescent="0.35">
      <c r="A220" s="14" t="s">
        <v>227</v>
      </c>
      <c r="B220" s="14" t="s">
        <v>27</v>
      </c>
      <c r="C220" s="14" t="str">
        <f t="shared" si="6"/>
        <v/>
      </c>
      <c r="D220" t="str">
        <f>IF(ISNA(VLOOKUP(A220,'SSDL Schema'!B$2:C$495,2,FALSE)), "", VLOOKUP(A220,'SSDL Schema'!B$2:C$495,2,FALSE))</f>
        <v>float</v>
      </c>
      <c r="E220" t="str">
        <f>VLOOKUP(A220,'SSDL Schema'!B$2:C$495,1,FALSE)</f>
        <v>GEP_NORM_NET_DAYS</v>
      </c>
    </row>
    <row r="221" spans="1:5" x14ac:dyDescent="0.35">
      <c r="A221" s="14" t="s">
        <v>228</v>
      </c>
      <c r="B221" s="14" t="s">
        <v>27</v>
      </c>
      <c r="C221" s="14" t="str">
        <f t="shared" si="6"/>
        <v/>
      </c>
      <c r="D221" t="str">
        <f>IF(ISNA(VLOOKUP(A221,'SSDL Schema'!B$2:C$495,2,FALSE)), "", VLOOKUP(A221,'SSDL Schema'!B$2:C$495,2,FALSE))</f>
        <v>float</v>
      </c>
      <c r="E221" t="str">
        <f>VLOOKUP(A221,'SSDL Schema'!B$2:C$495,1,FALSE)</f>
        <v>GEP_NORM_DISCOUNT_PERCENTAGE</v>
      </c>
    </row>
    <row r="222" spans="1:5" x14ac:dyDescent="0.35">
      <c r="A222" s="14" t="s">
        <v>229</v>
      </c>
      <c r="B222" s="14" t="s">
        <v>27</v>
      </c>
      <c r="C222" s="14" t="str">
        <f t="shared" si="6"/>
        <v/>
      </c>
      <c r="D222" t="str">
        <f>IF(ISNA(VLOOKUP(A222,'SSDL Schema'!B$2:C$495,2,FALSE)), "", VLOOKUP(A222,'SSDL Schema'!B$2:C$495,2,FALSE))</f>
        <v>float</v>
      </c>
      <c r="E222" t="str">
        <f>VLOOKUP(A222,'SSDL Schema'!B$2:C$495,1,FALSE)</f>
        <v>GEP_NORM_DISCOUNT_DAYS</v>
      </c>
    </row>
    <row r="223" spans="1:5" x14ac:dyDescent="0.35">
      <c r="A223" s="14" t="s">
        <v>230</v>
      </c>
      <c r="B223" s="14" t="s">
        <v>5</v>
      </c>
      <c r="C223" s="14" t="str">
        <f t="shared" si="6"/>
        <v/>
      </c>
      <c r="D223" t="str">
        <f>IF(ISNA(VLOOKUP(A223,'SSDL Schema'!B$2:C$495,2,FALSE)), "", VLOOKUP(A223,'SSDL Schema'!B$2:C$495,2,FALSE))</f>
        <v>nvarchar</v>
      </c>
      <c r="E223" t="str">
        <f>VLOOKUP(A223,'SSDL Schema'!B$2:C$495,1,FALSE)</f>
        <v>GL_ACCOUNT_CODE</v>
      </c>
    </row>
    <row r="224" spans="1:5" x14ac:dyDescent="0.35">
      <c r="A224" s="14" t="s">
        <v>231</v>
      </c>
      <c r="B224" s="14" t="s">
        <v>5</v>
      </c>
      <c r="C224" s="14" t="str">
        <f t="shared" si="6"/>
        <v/>
      </c>
      <c r="D224" t="str">
        <f>IF(ISNA(VLOOKUP(A224,'SSDL Schema'!B$2:C$495,2,FALSE)), "", VLOOKUP(A224,'SSDL Schema'!B$2:C$495,2,FALSE))</f>
        <v>nvarchar</v>
      </c>
      <c r="E224" t="str">
        <f>VLOOKUP(A224,'SSDL Schema'!B$2:C$495,1,FALSE)</f>
        <v>GL_ACCOUNT_NAME</v>
      </c>
    </row>
    <row r="225" spans="1:5" x14ac:dyDescent="0.35">
      <c r="A225" s="14" t="s">
        <v>232</v>
      </c>
      <c r="B225" s="14" t="s">
        <v>5</v>
      </c>
      <c r="C225" s="14" t="str">
        <f t="shared" si="6"/>
        <v/>
      </c>
      <c r="D225" t="str">
        <f>IF(ISNA(VLOOKUP(A225,'SSDL Schema'!B$2:C$495,2,FALSE)), "", VLOOKUP(A225,'SSDL Schema'!B$2:C$495,2,FALSE))</f>
        <v>nvarchar</v>
      </c>
      <c r="E225" t="str">
        <f>VLOOKUP(A225,'SSDL Schema'!B$2:C$495,1,FALSE)</f>
        <v>GL_ACCOUNT_HIERARCHY_L1</v>
      </c>
    </row>
    <row r="226" spans="1:5" x14ac:dyDescent="0.35">
      <c r="A226" s="14" t="s">
        <v>233</v>
      </c>
      <c r="B226" s="14" t="s">
        <v>5</v>
      </c>
      <c r="C226" s="14" t="str">
        <f t="shared" si="6"/>
        <v/>
      </c>
      <c r="D226" t="str">
        <f>IF(ISNA(VLOOKUP(A226,'SSDL Schema'!B$2:C$495,2,FALSE)), "", VLOOKUP(A226,'SSDL Schema'!B$2:C$495,2,FALSE))</f>
        <v>nvarchar</v>
      </c>
      <c r="E226" t="str">
        <f>VLOOKUP(A226,'SSDL Schema'!B$2:C$495,1,FALSE)</f>
        <v>GL_ACCOUNT_HIERARCHY_L2</v>
      </c>
    </row>
    <row r="227" spans="1:5" x14ac:dyDescent="0.35">
      <c r="A227" s="14" t="s">
        <v>234</v>
      </c>
      <c r="B227" s="14" t="s">
        <v>5</v>
      </c>
      <c r="C227" s="14" t="str">
        <f t="shared" si="6"/>
        <v/>
      </c>
      <c r="D227" t="str">
        <f>IF(ISNA(VLOOKUP(A227,'SSDL Schema'!B$2:C$495,2,FALSE)), "", VLOOKUP(A227,'SSDL Schema'!B$2:C$495,2,FALSE))</f>
        <v>nvarchar</v>
      </c>
      <c r="E227" t="str">
        <f>VLOOKUP(A227,'SSDL Schema'!B$2:C$495,1,FALSE)</f>
        <v>CHART_OF_ACCOUNT_CODE</v>
      </c>
    </row>
    <row r="228" spans="1:5" x14ac:dyDescent="0.35">
      <c r="A228" s="14" t="s">
        <v>235</v>
      </c>
      <c r="B228" s="14" t="s">
        <v>5</v>
      </c>
      <c r="C228" s="14" t="str">
        <f t="shared" si="6"/>
        <v/>
      </c>
      <c r="D228" t="str">
        <f>IF(ISNA(VLOOKUP(A228,'SSDL Schema'!B$2:C$495,2,FALSE)), "", VLOOKUP(A228,'SSDL Schema'!B$2:C$495,2,FALSE))</f>
        <v>nvarchar</v>
      </c>
      <c r="E228" t="str">
        <f>VLOOKUP(A228,'SSDL Schema'!B$2:C$495,1,FALSE)</f>
        <v>CHART_OF_ACCOUNT_NAME</v>
      </c>
    </row>
    <row r="229" spans="1:5" x14ac:dyDescent="0.35">
      <c r="A229" s="14" t="s">
        <v>236</v>
      </c>
      <c r="B229" s="14" t="s">
        <v>5</v>
      </c>
      <c r="C229" s="14" t="str">
        <f t="shared" si="6"/>
        <v/>
      </c>
      <c r="D229" t="str">
        <f>IF(ISNA(VLOOKUP(A229,'SSDL Schema'!B$2:C$495,2,FALSE)), "", VLOOKUP(A229,'SSDL Schema'!B$2:C$495,2,FALSE))</f>
        <v>nvarchar</v>
      </c>
      <c r="E229" t="str">
        <f>VLOOKUP(A229,'SSDL Schema'!B$2:C$495,1,FALSE)</f>
        <v>COST_CENTER_CODE</v>
      </c>
    </row>
    <row r="230" spans="1:5" x14ac:dyDescent="0.35">
      <c r="A230" s="14" t="s">
        <v>237</v>
      </c>
      <c r="B230" s="14" t="s">
        <v>5</v>
      </c>
      <c r="C230" s="14" t="str">
        <f t="shared" si="6"/>
        <v/>
      </c>
      <c r="D230" t="str">
        <f>IF(ISNA(VLOOKUP(A230,'SSDL Schema'!B$2:C$495,2,FALSE)), "", VLOOKUP(A230,'SSDL Schema'!B$2:C$495,2,FALSE))</f>
        <v>nvarchar</v>
      </c>
      <c r="E230" t="str">
        <f>VLOOKUP(A230,'SSDL Schema'!B$2:C$495,1,FALSE)</f>
        <v>COST_CENTER_DESCRIPTION</v>
      </c>
    </row>
    <row r="231" spans="1:5" x14ac:dyDescent="0.35">
      <c r="A231" s="14" t="s">
        <v>238</v>
      </c>
      <c r="B231" s="14" t="s">
        <v>5</v>
      </c>
      <c r="C231" s="14" t="str">
        <f t="shared" si="6"/>
        <v/>
      </c>
      <c r="D231" t="str">
        <f>IF(ISNA(VLOOKUP(A231,'SSDL Schema'!B$2:C$495,2,FALSE)), "", VLOOKUP(A231,'SSDL Schema'!B$2:C$495,2,FALSE))</f>
        <v>nvarchar</v>
      </c>
      <c r="E231" t="str">
        <f>VLOOKUP(A231,'SSDL Schema'!B$2:C$495,1,FALSE)</f>
        <v>COST_CENTER_HIERARCHY_L1</v>
      </c>
    </row>
    <row r="232" spans="1:5" x14ac:dyDescent="0.35">
      <c r="A232" s="14" t="s">
        <v>239</v>
      </c>
      <c r="B232" s="14" t="s">
        <v>5</v>
      </c>
      <c r="C232" s="14" t="str">
        <f t="shared" si="6"/>
        <v/>
      </c>
      <c r="D232" t="str">
        <f>IF(ISNA(VLOOKUP(A232,'SSDL Schema'!B$2:C$495,2,FALSE)), "", VLOOKUP(A232,'SSDL Schema'!B$2:C$495,2,FALSE))</f>
        <v>nvarchar</v>
      </c>
      <c r="E232" t="str">
        <f>VLOOKUP(A232,'SSDL Schema'!B$2:C$495,1,FALSE)</f>
        <v>COST_CENTER_HIERARCHY_L2</v>
      </c>
    </row>
    <row r="233" spans="1:5" x14ac:dyDescent="0.35">
      <c r="A233" s="14" t="s">
        <v>240</v>
      </c>
      <c r="B233" s="14" t="s">
        <v>5</v>
      </c>
      <c r="C233" s="14" t="str">
        <f t="shared" si="6"/>
        <v/>
      </c>
      <c r="D233" t="str">
        <f>IF(ISNA(VLOOKUP(A233,'SSDL Schema'!B$2:C$495,2,FALSE)), "", VLOOKUP(A233,'SSDL Schema'!B$2:C$495,2,FALSE))</f>
        <v>nvarchar</v>
      </c>
      <c r="E233" t="str">
        <f>VLOOKUP(A233,'SSDL Schema'!B$2:C$495,1,FALSE)</f>
        <v>COST_CENTER_HIERARCHY_L3</v>
      </c>
    </row>
    <row r="234" spans="1:5" x14ac:dyDescent="0.35">
      <c r="A234" s="14" t="s">
        <v>241</v>
      </c>
      <c r="B234" s="14" t="s">
        <v>5</v>
      </c>
      <c r="C234" s="14" t="str">
        <f t="shared" si="6"/>
        <v/>
      </c>
      <c r="D234" t="str">
        <f>IF(ISNA(VLOOKUP(A234,'SSDL Schema'!B$2:C$495,2,FALSE)), "", VLOOKUP(A234,'SSDL Schema'!B$2:C$495,2,FALSE))</f>
        <v>nvarchar</v>
      </c>
      <c r="E234" t="str">
        <f>VLOOKUP(A234,'SSDL Schema'!B$2:C$495,1,FALSE)</f>
        <v>COST_CENTER_HIERARCHY_L4</v>
      </c>
    </row>
    <row r="235" spans="1:5" x14ac:dyDescent="0.35">
      <c r="A235" s="14" t="s">
        <v>242</v>
      </c>
      <c r="B235" s="14" t="s">
        <v>5</v>
      </c>
      <c r="C235" s="14" t="str">
        <f t="shared" si="6"/>
        <v/>
      </c>
      <c r="D235" t="str">
        <f>IF(ISNA(VLOOKUP(A235,'SSDL Schema'!B$2:C$495,2,FALSE)), "", VLOOKUP(A235,'SSDL Schema'!B$2:C$495,2,FALSE))</f>
        <v>nvarchar</v>
      </c>
      <c r="E235" t="str">
        <f>VLOOKUP(A235,'SSDL Schema'!B$2:C$495,1,FALSE)</f>
        <v>COST_CENTER_HIERARCHY_L5</v>
      </c>
    </row>
    <row r="236" spans="1:5" x14ac:dyDescent="0.35">
      <c r="A236" s="14" t="s">
        <v>243</v>
      </c>
      <c r="B236" s="14" t="s">
        <v>5</v>
      </c>
      <c r="C236" s="14" t="str">
        <f t="shared" si="6"/>
        <v/>
      </c>
      <c r="D236" t="str">
        <f>IF(ISNA(VLOOKUP(A236,'SSDL Schema'!B$2:C$495,2,FALSE)), "", VLOOKUP(A236,'SSDL Schema'!B$2:C$495,2,FALSE))</f>
        <v>nvarchar</v>
      </c>
      <c r="E236" t="str">
        <f>VLOOKUP(A236,'SSDL Schema'!B$2:C$495,1,FALSE)</f>
        <v>CONTRACT_SOURCE_SYSTEM</v>
      </c>
    </row>
    <row r="237" spans="1:5" x14ac:dyDescent="0.35">
      <c r="A237" s="14" t="s">
        <v>244</v>
      </c>
      <c r="B237" s="14" t="s">
        <v>5</v>
      </c>
      <c r="C237" s="14" t="str">
        <f t="shared" si="6"/>
        <v/>
      </c>
      <c r="D237" t="str">
        <f>IF(ISNA(VLOOKUP(A237,'SSDL Schema'!B$2:C$495,2,FALSE)), "", VLOOKUP(A237,'SSDL Schema'!B$2:C$495,2,FALSE))</f>
        <v>nvarchar</v>
      </c>
      <c r="E237" t="str">
        <f>VLOOKUP(A237,'SSDL Schema'!B$2:C$495,1,FALSE)</f>
        <v>CONTRACT_NUMBER</v>
      </c>
    </row>
    <row r="238" spans="1:5" x14ac:dyDescent="0.35">
      <c r="A238" s="14" t="s">
        <v>245</v>
      </c>
      <c r="B238" s="14" t="s">
        <v>5</v>
      </c>
      <c r="C238" s="14" t="str">
        <f t="shared" si="6"/>
        <v/>
      </c>
      <c r="D238" t="str">
        <f>IF(ISNA(VLOOKUP(A238,'SSDL Schema'!B$2:C$495,2,FALSE)), "", VLOOKUP(A238,'SSDL Schema'!B$2:C$495,2,FALSE))</f>
        <v>nvarchar</v>
      </c>
      <c r="E238" t="str">
        <f>VLOOKUP(A238,'SSDL Schema'!B$2:C$495,1,FALSE)</f>
        <v>CONTRACT_LINE_NUMBER</v>
      </c>
    </row>
    <row r="239" spans="1:5" x14ac:dyDescent="0.35">
      <c r="A239" s="14" t="s">
        <v>246</v>
      </c>
      <c r="B239" s="14" t="s">
        <v>27</v>
      </c>
      <c r="C239" s="14" t="str">
        <f t="shared" si="6"/>
        <v/>
      </c>
      <c r="D239" t="str">
        <f>IF(ISNA(VLOOKUP(A239,'SSDL Schema'!B$2:C$495,2,FALSE)), "", VLOOKUP(A239,'SSDL Schema'!B$2:C$495,2,FALSE))</f>
        <v>float</v>
      </c>
      <c r="E239" t="str">
        <f>VLOOKUP(A239,'SSDL Schema'!B$2:C$495,1,FALSE)</f>
        <v>CONTRACT_AMOUNT</v>
      </c>
    </row>
    <row r="240" spans="1:5" x14ac:dyDescent="0.35">
      <c r="A240" s="14" t="s">
        <v>247</v>
      </c>
      <c r="B240" s="14" t="s">
        <v>20</v>
      </c>
      <c r="C240" s="14" t="str">
        <f t="shared" si="6"/>
        <v/>
      </c>
      <c r="D240" t="str">
        <f>IF(ISNA(VLOOKUP(A240,'SSDL Schema'!B$2:C$495,2,FALSE)), "", VLOOKUP(A240,'SSDL Schema'!B$2:C$495,2,FALSE))</f>
        <v>date</v>
      </c>
      <c r="E240" t="str">
        <f>VLOOKUP(A240,'SSDL Schema'!B$2:C$495,1,FALSE)</f>
        <v>CONTRACT_START_DATE</v>
      </c>
    </row>
    <row r="241" spans="1:5" x14ac:dyDescent="0.35">
      <c r="A241" s="14" t="s">
        <v>248</v>
      </c>
      <c r="B241" s="14" t="s">
        <v>20</v>
      </c>
      <c r="C241" s="14" t="str">
        <f t="shared" si="6"/>
        <v/>
      </c>
      <c r="D241" t="str">
        <f>IF(ISNA(VLOOKUP(A241,'SSDL Schema'!B$2:C$495,2,FALSE)), "", VLOOKUP(A241,'SSDL Schema'!B$2:C$495,2,FALSE))</f>
        <v>date</v>
      </c>
      <c r="E241" t="str">
        <f>VLOOKUP(A241,'SSDL Schema'!B$2:C$495,1,FALSE)</f>
        <v>CONTRACT_END_DATE</v>
      </c>
    </row>
    <row r="242" spans="1:5" x14ac:dyDescent="0.35">
      <c r="A242" s="14" t="s">
        <v>249</v>
      </c>
      <c r="B242" s="14" t="s">
        <v>5</v>
      </c>
      <c r="C242" s="14" t="str">
        <f t="shared" ref="C242:C305" si="7">IF(OR(B242 = D242, (AND(B242= "string", OR(D242 = "nvarchar", D242 = "varchar"))), (AND(B242= "timestamp", OR(D242 = "datetime"))), (B242= "boolean"), (B242= "double")), "", "yes")</f>
        <v/>
      </c>
      <c r="D242" t="str">
        <f>IF(ISNA(VLOOKUP(A242,'SSDL Schema'!B$2:C$495,2,FALSE)), "", VLOOKUP(A242,'SSDL Schema'!B$2:C$495,2,FALSE))</f>
        <v>nvarchar</v>
      </c>
      <c r="E242" t="str">
        <f>VLOOKUP(A242,'SSDL Schema'!B$2:C$495,1,FALSE)</f>
        <v>CONTRACT_SUPPLIER_NUMBER</v>
      </c>
    </row>
    <row r="243" spans="1:5" x14ac:dyDescent="0.35">
      <c r="A243" s="14" t="s">
        <v>250</v>
      </c>
      <c r="B243" s="14" t="s">
        <v>5</v>
      </c>
      <c r="C243" s="14" t="str">
        <f t="shared" si="7"/>
        <v/>
      </c>
      <c r="D243" t="str">
        <f>IF(ISNA(VLOOKUP(A243,'SSDL Schema'!B$2:C$495,2,FALSE)), "", VLOOKUP(A243,'SSDL Schema'!B$2:C$495,2,FALSE))</f>
        <v>nvarchar</v>
      </c>
      <c r="E243" t="str">
        <f>VLOOKUP(A243,'SSDL Schema'!B$2:C$495,1,FALSE)</f>
        <v>CONTRACT_SUPPLIER_NAME</v>
      </c>
    </row>
    <row r="244" spans="1:5" x14ac:dyDescent="0.35">
      <c r="A244" s="14" t="s">
        <v>251</v>
      </c>
      <c r="B244" s="14" t="s">
        <v>5</v>
      </c>
      <c r="C244" s="14" t="str">
        <f t="shared" si="7"/>
        <v/>
      </c>
      <c r="D244" t="str">
        <f>IF(ISNA(VLOOKUP(A244,'SSDL Schema'!B$2:C$495,2,FALSE)), "", VLOOKUP(A244,'SSDL Schema'!B$2:C$495,2,FALSE))</f>
        <v>nvarchar</v>
      </c>
      <c r="E244" t="str">
        <f>VLOOKUP(A244,'SSDL Schema'!B$2:C$495,1,FALSE)</f>
        <v>CONTRACT_DESCRIPTION</v>
      </c>
    </row>
    <row r="245" spans="1:5" x14ac:dyDescent="0.35">
      <c r="A245" s="14" t="s">
        <v>252</v>
      </c>
      <c r="B245" s="14" t="s">
        <v>5</v>
      </c>
      <c r="C245" s="14" t="str">
        <f t="shared" si="7"/>
        <v/>
      </c>
      <c r="D245" t="str">
        <f>IF(ISNA(VLOOKUP(A245,'SSDL Schema'!B$2:C$495,2,FALSE)), "", VLOOKUP(A245,'SSDL Schema'!B$2:C$495,2,FALSE))</f>
        <v>nvarchar</v>
      </c>
      <c r="E245" t="str">
        <f>VLOOKUP(A245,'SSDL Schema'!B$2:C$495,1,FALSE)</f>
        <v>CONTRACT_DESCRIPTION_2</v>
      </c>
    </row>
    <row r="246" spans="1:5" x14ac:dyDescent="0.35">
      <c r="A246" s="14" t="s">
        <v>253</v>
      </c>
      <c r="B246" s="14" t="s">
        <v>5</v>
      </c>
      <c r="C246" s="14" t="str">
        <f t="shared" si="7"/>
        <v/>
      </c>
      <c r="D246" t="str">
        <f>IF(ISNA(VLOOKUP(A246,'SSDL Schema'!B$2:C$495,2,FALSE)), "", VLOOKUP(A246,'SSDL Schema'!B$2:C$495,2,FALSE))</f>
        <v>nvarchar</v>
      </c>
      <c r="E246" t="str">
        <f>VLOOKUP(A246,'SSDL Schema'!B$2:C$495,1,FALSE)</f>
        <v>CONTRACT_CATEGORY_CODE</v>
      </c>
    </row>
    <row r="247" spans="1:5" x14ac:dyDescent="0.35">
      <c r="A247" s="14" t="s">
        <v>254</v>
      </c>
      <c r="B247" s="14" t="s">
        <v>5</v>
      </c>
      <c r="C247" s="14" t="str">
        <f t="shared" si="7"/>
        <v/>
      </c>
      <c r="D247" t="str">
        <f>IF(ISNA(VLOOKUP(A247,'SSDL Schema'!B$2:C$495,2,FALSE)), "", VLOOKUP(A247,'SSDL Schema'!B$2:C$495,2,FALSE))</f>
        <v>nvarchar</v>
      </c>
      <c r="E247" t="str">
        <f>VLOOKUP(A247,'SSDL Schema'!B$2:C$495,1,FALSE)</f>
        <v>CONTRACT_CATEGORY_1</v>
      </c>
    </row>
    <row r="248" spans="1:5" x14ac:dyDescent="0.35">
      <c r="A248" s="14" t="s">
        <v>255</v>
      </c>
      <c r="B248" s="14" t="s">
        <v>5</v>
      </c>
      <c r="C248" s="14" t="str">
        <f t="shared" si="7"/>
        <v/>
      </c>
      <c r="D248" t="str">
        <f>IF(ISNA(VLOOKUP(A248,'SSDL Schema'!B$2:C$495,2,FALSE)), "", VLOOKUP(A248,'SSDL Schema'!B$2:C$495,2,FALSE))</f>
        <v>nvarchar</v>
      </c>
      <c r="E248" t="str">
        <f>VLOOKUP(A248,'SSDL Schema'!B$2:C$495,1,FALSE)</f>
        <v>CONTRACT_CATEGORY_2</v>
      </c>
    </row>
    <row r="249" spans="1:5" x14ac:dyDescent="0.35">
      <c r="A249" s="14" t="s">
        <v>256</v>
      </c>
      <c r="B249" s="14" t="s">
        <v>5</v>
      </c>
      <c r="C249" s="14" t="str">
        <f t="shared" si="7"/>
        <v/>
      </c>
      <c r="D249" t="str">
        <f>IF(ISNA(VLOOKUP(A249,'SSDL Schema'!B$2:C$495,2,FALSE)), "", VLOOKUP(A249,'SSDL Schema'!B$2:C$495,2,FALSE))</f>
        <v>nvarchar</v>
      </c>
      <c r="E249" t="str">
        <f>VLOOKUP(A249,'SSDL Schema'!B$2:C$495,1,FALSE)</f>
        <v>CONTRACT_CATEGORY_3</v>
      </c>
    </row>
    <row r="250" spans="1:5" x14ac:dyDescent="0.35">
      <c r="A250" s="14" t="s">
        <v>257</v>
      </c>
      <c r="B250" s="14" t="s">
        <v>5</v>
      </c>
      <c r="C250" s="14" t="str">
        <f t="shared" si="7"/>
        <v/>
      </c>
      <c r="D250" t="str">
        <f>IF(ISNA(VLOOKUP(A250,'SSDL Schema'!B$2:C$495,2,FALSE)), "", VLOOKUP(A250,'SSDL Schema'!B$2:C$495,2,FALSE))</f>
        <v>nvarchar</v>
      </c>
      <c r="E250" t="str">
        <f>VLOOKUP(A250,'SSDL Schema'!B$2:C$495,1,FALSE)</f>
        <v>CONTRACT_CATEGORY_4</v>
      </c>
    </row>
    <row r="251" spans="1:5" x14ac:dyDescent="0.35">
      <c r="A251" s="14" t="s">
        <v>258</v>
      </c>
      <c r="B251" s="14" t="s">
        <v>5</v>
      </c>
      <c r="C251" s="14" t="str">
        <f t="shared" si="7"/>
        <v/>
      </c>
      <c r="D251" t="str">
        <f>IF(ISNA(VLOOKUP(A251,'SSDL Schema'!B$2:C$495,2,FALSE)), "", VLOOKUP(A251,'SSDL Schema'!B$2:C$495,2,FALSE))</f>
        <v>nvarchar</v>
      </c>
      <c r="E251" t="str">
        <f>VLOOKUP(A251,'SSDL Schema'!B$2:C$495,1,FALSE)</f>
        <v>CONTRACT_OWNER</v>
      </c>
    </row>
    <row r="252" spans="1:5" x14ac:dyDescent="0.35">
      <c r="A252" s="14" t="s">
        <v>259</v>
      </c>
      <c r="B252" s="14" t="s">
        <v>5</v>
      </c>
      <c r="C252" s="14" t="str">
        <f t="shared" si="7"/>
        <v/>
      </c>
      <c r="D252" t="str">
        <f>IF(ISNA(VLOOKUP(A252,'SSDL Schema'!B$2:C$495,2,FALSE)), "", VLOOKUP(A252,'SSDL Schema'!B$2:C$495,2,FALSE))</f>
        <v>nvarchar</v>
      </c>
      <c r="E252" t="str">
        <f>VLOOKUP(A252,'SSDL Schema'!B$2:C$495,1,FALSE)</f>
        <v>CONTRACT_STATUS</v>
      </c>
    </row>
    <row r="253" spans="1:5" x14ac:dyDescent="0.35">
      <c r="A253" s="14" t="s">
        <v>260</v>
      </c>
      <c r="B253" s="14" t="s">
        <v>5</v>
      </c>
      <c r="C253" s="14" t="str">
        <f t="shared" si="7"/>
        <v/>
      </c>
      <c r="D253" t="str">
        <f>IF(ISNA(VLOOKUP(A253,'SSDL Schema'!B$2:C$495,2,FALSE)), "", VLOOKUP(A253,'SSDL Schema'!B$2:C$495,2,FALSE))</f>
        <v>nvarchar</v>
      </c>
      <c r="E253" t="str">
        <f>VLOOKUP(A253,'SSDL Schema'!B$2:C$495,1,FALSE)</f>
        <v>CONTRACT_TYPE</v>
      </c>
    </row>
    <row r="254" spans="1:5" x14ac:dyDescent="0.35">
      <c r="A254" s="14" t="s">
        <v>261</v>
      </c>
      <c r="B254" s="14" t="s">
        <v>5</v>
      </c>
      <c r="C254" s="14" t="str">
        <f t="shared" si="7"/>
        <v/>
      </c>
      <c r="D254" t="str">
        <f>IF(ISNA(VLOOKUP(A254,'SSDL Schema'!B$2:C$495,2,FALSE)), "", VLOOKUP(A254,'SSDL Schema'!B$2:C$495,2,FALSE))</f>
        <v>nvarchar</v>
      </c>
      <c r="E254" t="str">
        <f>VLOOKUP(A254,'SSDL Schema'!B$2:C$495,1,FALSE)</f>
        <v>CONTRACT_BUSINESS_UNIT</v>
      </c>
    </row>
    <row r="255" spans="1:5" x14ac:dyDescent="0.35">
      <c r="A255" s="14" t="s">
        <v>262</v>
      </c>
      <c r="B255" s="14" t="s">
        <v>5</v>
      </c>
      <c r="C255" s="14" t="str">
        <f t="shared" si="7"/>
        <v/>
      </c>
      <c r="D255" t="str">
        <f>IF(ISNA(VLOOKUP(A255,'SSDL Schema'!B$2:C$495,2,FALSE)), "", VLOOKUP(A255,'SSDL Schema'!B$2:C$495,2,FALSE))</f>
        <v>nvarchar</v>
      </c>
      <c r="E255" t="str">
        <f>VLOOKUP(A255,'SSDL Schema'!B$2:C$495,1,FALSE)</f>
        <v>CONTRACT_COMPANY</v>
      </c>
    </row>
    <row r="256" spans="1:5" x14ac:dyDescent="0.35">
      <c r="A256" s="14" t="s">
        <v>263</v>
      </c>
      <c r="B256" s="14" t="s">
        <v>5</v>
      </c>
      <c r="C256" s="14" t="str">
        <f t="shared" si="7"/>
        <v/>
      </c>
      <c r="D256" t="str">
        <f>IF(ISNA(VLOOKUP(A256,'SSDL Schema'!B$2:C$495,2,FALSE)), "", VLOOKUP(A256,'SSDL Schema'!B$2:C$495,2,FALSE))</f>
        <v>nvarchar</v>
      </c>
      <c r="E256" t="str">
        <f>VLOOKUP(A256,'SSDL Schema'!B$2:C$495,1,FALSE)</f>
        <v>CONTRACT_BU_COUNTRY</v>
      </c>
    </row>
    <row r="257" spans="1:5" x14ac:dyDescent="0.35">
      <c r="A257" s="14" t="s">
        <v>264</v>
      </c>
      <c r="B257" s="14" t="s">
        <v>5</v>
      </c>
      <c r="C257" s="14" t="str">
        <f t="shared" si="7"/>
        <v/>
      </c>
      <c r="D257" t="str">
        <f>IF(ISNA(VLOOKUP(A257,'SSDL Schema'!B$2:C$495,2,FALSE)), "", VLOOKUP(A257,'SSDL Schema'!B$2:C$495,2,FALSE))</f>
        <v>nvarchar</v>
      </c>
      <c r="E257" t="str">
        <f>VLOOKUP(A257,'SSDL Schema'!B$2:C$495,1,FALSE)</f>
        <v>CONTRACT_BU_REGION</v>
      </c>
    </row>
    <row r="258" spans="1:5" x14ac:dyDescent="0.35">
      <c r="A258" s="14" t="s">
        <v>265</v>
      </c>
      <c r="B258" s="14" t="s">
        <v>5</v>
      </c>
      <c r="C258" s="14" t="str">
        <f t="shared" si="7"/>
        <v/>
      </c>
      <c r="D258" t="str">
        <f>IF(ISNA(VLOOKUP(A258,'SSDL Schema'!B$2:C$495,2,FALSE)), "", VLOOKUP(A258,'SSDL Schema'!B$2:C$495,2,FALSE))</f>
        <v>nvarchar</v>
      </c>
      <c r="E258" t="str">
        <f>VLOOKUP(A258,'SSDL Schema'!B$2:C$495,1,FALSE)</f>
        <v>CONTRACT_RENEWAL_TYPE</v>
      </c>
    </row>
    <row r="259" spans="1:5" x14ac:dyDescent="0.35">
      <c r="A259" s="14" t="s">
        <v>266</v>
      </c>
      <c r="B259" s="14" t="s">
        <v>5</v>
      </c>
      <c r="C259" s="14" t="str">
        <f t="shared" si="7"/>
        <v/>
      </c>
      <c r="D259" t="str">
        <f>IF(ISNA(VLOOKUP(A259,'SSDL Schema'!B$2:C$495,2,FALSE)), "", VLOOKUP(A259,'SSDL Schema'!B$2:C$495,2,FALSE))</f>
        <v>nvarchar</v>
      </c>
      <c r="E259" t="str">
        <f>VLOOKUP(A259,'SSDL Schema'!B$2:C$495,1,FALSE)</f>
        <v>CLIENT_CHILD_SUPPLIER</v>
      </c>
    </row>
    <row r="260" spans="1:5" x14ac:dyDescent="0.35">
      <c r="A260" s="14" t="s">
        <v>267</v>
      </c>
      <c r="B260" s="14" t="s">
        <v>5</v>
      </c>
      <c r="C260" s="14" t="str">
        <f t="shared" si="7"/>
        <v/>
      </c>
      <c r="D260" t="str">
        <f>IF(ISNA(VLOOKUP(A260,'SSDL Schema'!B$2:C$495,2,FALSE)), "", VLOOKUP(A260,'SSDL Schema'!B$2:C$495,2,FALSE))</f>
        <v>nvarchar</v>
      </c>
      <c r="E260" t="str">
        <f>VLOOKUP(A260,'SSDL Schema'!B$2:C$495,1,FALSE)</f>
        <v>CLIENT_PARENT_SUPPLIER</v>
      </c>
    </row>
    <row r="261" spans="1:5" x14ac:dyDescent="0.35">
      <c r="A261" s="14" t="s">
        <v>268</v>
      </c>
      <c r="B261" s="14" t="s">
        <v>5</v>
      </c>
      <c r="C261" s="14" t="str">
        <f t="shared" si="7"/>
        <v/>
      </c>
      <c r="D261" t="str">
        <f>IF(ISNA(VLOOKUP(A261,'SSDL Schema'!B$2:C$495,2,FALSE)), "", VLOOKUP(A261,'SSDL Schema'!B$2:C$495,2,FALSE))</f>
        <v>nvarchar</v>
      </c>
      <c r="E261" t="str">
        <f>VLOOKUP(A261,'SSDL Schema'!B$2:C$495,1,FALSE)</f>
        <v>CLIENT_CATEGORY_CODE</v>
      </c>
    </row>
    <row r="262" spans="1:5" x14ac:dyDescent="0.35">
      <c r="A262" s="14" t="s">
        <v>269</v>
      </c>
      <c r="B262" s="14" t="s">
        <v>5</v>
      </c>
      <c r="C262" s="14" t="str">
        <f t="shared" si="7"/>
        <v/>
      </c>
      <c r="D262" t="str">
        <f>IF(ISNA(VLOOKUP(A262,'SSDL Schema'!B$2:C$495,2,FALSE)), "", VLOOKUP(A262,'SSDL Schema'!B$2:C$495,2,FALSE))</f>
        <v>nvarchar</v>
      </c>
      <c r="E262" t="str">
        <f>VLOOKUP(A262,'SSDL Schema'!B$2:C$495,1,FALSE)</f>
        <v>CLIENT_CATEGORY_1</v>
      </c>
    </row>
    <row r="263" spans="1:5" x14ac:dyDescent="0.35">
      <c r="A263" s="14" t="s">
        <v>270</v>
      </c>
      <c r="B263" s="14" t="s">
        <v>5</v>
      </c>
      <c r="C263" s="14" t="str">
        <f t="shared" si="7"/>
        <v/>
      </c>
      <c r="D263" t="str">
        <f>IF(ISNA(VLOOKUP(A263,'SSDL Schema'!B$2:C$495,2,FALSE)), "", VLOOKUP(A263,'SSDL Schema'!B$2:C$495,2,FALSE))</f>
        <v>nvarchar</v>
      </c>
      <c r="E263" t="str">
        <f>VLOOKUP(A263,'SSDL Schema'!B$2:C$495,1,FALSE)</f>
        <v>CLIENT_CATEGORY_2</v>
      </c>
    </row>
    <row r="264" spans="1:5" x14ac:dyDescent="0.35">
      <c r="A264" s="14" t="s">
        <v>271</v>
      </c>
      <c r="B264" s="14" t="s">
        <v>5</v>
      </c>
      <c r="C264" s="14" t="str">
        <f t="shared" si="7"/>
        <v/>
      </c>
      <c r="D264" t="str">
        <f>IF(ISNA(VLOOKUP(A264,'SSDL Schema'!B$2:C$495,2,FALSE)), "", VLOOKUP(A264,'SSDL Schema'!B$2:C$495,2,FALSE))</f>
        <v>nvarchar</v>
      </c>
      <c r="E264" t="str">
        <f>VLOOKUP(A264,'SSDL Schema'!B$2:C$495,1,FALSE)</f>
        <v>CLIENT_CATEGORY_3</v>
      </c>
    </row>
    <row r="265" spans="1:5" x14ac:dyDescent="0.35">
      <c r="A265" s="14" t="s">
        <v>272</v>
      </c>
      <c r="B265" s="14" t="s">
        <v>5</v>
      </c>
      <c r="C265" s="14" t="str">
        <f t="shared" si="7"/>
        <v/>
      </c>
      <c r="D265" t="str">
        <f>IF(ISNA(VLOOKUP(A265,'SSDL Schema'!B$2:C$495,2,FALSE)), "", VLOOKUP(A265,'SSDL Schema'!B$2:C$495,2,FALSE))</f>
        <v>nvarchar</v>
      </c>
      <c r="E265" t="str">
        <f>VLOOKUP(A265,'SSDL Schema'!B$2:C$495,1,FALSE)</f>
        <v>CLIENT_CATEGORY_4</v>
      </c>
    </row>
    <row r="266" spans="1:5" x14ac:dyDescent="0.35">
      <c r="A266" s="14" t="s">
        <v>273</v>
      </c>
      <c r="B266" s="14" t="s">
        <v>5</v>
      </c>
      <c r="C266" s="14" t="str">
        <f t="shared" si="7"/>
        <v/>
      </c>
      <c r="D266" t="str">
        <f>IF(ISNA(VLOOKUP(A266,'SSDL Schema'!B$2:C$495,2,FALSE)), "", VLOOKUP(A266,'SSDL Schema'!B$2:C$495,2,FALSE))</f>
        <v>nvarchar</v>
      </c>
      <c r="E266" t="str">
        <f>VLOOKUP(A266,'SSDL Schema'!B$2:C$495,1,FALSE)</f>
        <v>GEP_CATEGORY_KEY</v>
      </c>
    </row>
    <row r="267" spans="1:5" x14ac:dyDescent="0.35">
      <c r="A267" s="14" t="s">
        <v>274</v>
      </c>
      <c r="B267" s="14" t="s">
        <v>5</v>
      </c>
      <c r="C267" s="14" t="str">
        <f t="shared" si="7"/>
        <v/>
      </c>
      <c r="D267" t="str">
        <f>IF(ISNA(VLOOKUP(A267,'SSDL Schema'!B$2:C$495,2,FALSE)), "", VLOOKUP(A267,'SSDL Schema'!B$2:C$495,2,FALSE))</f>
        <v>nvarchar</v>
      </c>
      <c r="E267" t="str">
        <f>VLOOKUP(A267,'SSDL Schema'!B$2:C$495,1,FALSE)</f>
        <v>GEP_CATEGORY_CODE</v>
      </c>
    </row>
    <row r="268" spans="1:5" x14ac:dyDescent="0.35">
      <c r="A268" s="14" t="s">
        <v>275</v>
      </c>
      <c r="B268" s="14" t="s">
        <v>5</v>
      </c>
      <c r="C268" s="14" t="str">
        <f t="shared" si="7"/>
        <v/>
      </c>
      <c r="D268" t="str">
        <f>IF(ISNA(VLOOKUP(A268,'SSDL Schema'!B$2:C$495,2,FALSE)), "", VLOOKUP(A268,'SSDL Schema'!B$2:C$495,2,FALSE))</f>
        <v>nvarchar</v>
      </c>
      <c r="E268" t="str">
        <f>VLOOKUP(A268,'SSDL Schema'!B$2:C$495,1,FALSE)</f>
        <v>GEP_CATEGORY_LEVEL_1</v>
      </c>
    </row>
    <row r="269" spans="1:5" x14ac:dyDescent="0.35">
      <c r="A269" s="14" t="s">
        <v>276</v>
      </c>
      <c r="B269" s="14" t="s">
        <v>5</v>
      </c>
      <c r="C269" s="14" t="str">
        <f t="shared" si="7"/>
        <v/>
      </c>
      <c r="D269" t="str">
        <f>IF(ISNA(VLOOKUP(A269,'SSDL Schema'!B$2:C$495,2,FALSE)), "", VLOOKUP(A269,'SSDL Schema'!B$2:C$495,2,FALSE))</f>
        <v>nvarchar</v>
      </c>
      <c r="E269" t="str">
        <f>VLOOKUP(A269,'SSDL Schema'!B$2:C$495,1,FALSE)</f>
        <v>GEP_CATEGORY_LEVEL_2</v>
      </c>
    </row>
    <row r="270" spans="1:5" x14ac:dyDescent="0.35">
      <c r="A270" s="14" t="s">
        <v>277</v>
      </c>
      <c r="B270" s="14" t="s">
        <v>5</v>
      </c>
      <c r="C270" s="14" t="str">
        <f t="shared" si="7"/>
        <v/>
      </c>
      <c r="D270" t="str">
        <f>IF(ISNA(VLOOKUP(A270,'SSDL Schema'!B$2:C$495,2,FALSE)), "", VLOOKUP(A270,'SSDL Schema'!B$2:C$495,2,FALSE))</f>
        <v>nvarchar</v>
      </c>
      <c r="E270" t="str">
        <f>VLOOKUP(A270,'SSDL Schema'!B$2:C$495,1,FALSE)</f>
        <v>GEP_CATEGORY_LEVEL_3</v>
      </c>
    </row>
    <row r="271" spans="1:5" x14ac:dyDescent="0.35">
      <c r="A271" s="14" t="s">
        <v>278</v>
      </c>
      <c r="B271" s="14" t="s">
        <v>5</v>
      </c>
      <c r="C271" s="14" t="str">
        <f t="shared" si="7"/>
        <v/>
      </c>
      <c r="D271" t="str">
        <f>IF(ISNA(VLOOKUP(A271,'SSDL Schema'!B$2:C$495,2,FALSE)), "", VLOOKUP(A271,'SSDL Schema'!B$2:C$495,2,FALSE))</f>
        <v>nvarchar</v>
      </c>
      <c r="E271" t="str">
        <f>VLOOKUP(A271,'SSDL Schema'!B$2:C$495,1,FALSE)</f>
        <v>GEP_CATEGORY_LEVEL_4</v>
      </c>
    </row>
    <row r="272" spans="1:5" x14ac:dyDescent="0.35">
      <c r="A272" s="14" t="s">
        <v>279</v>
      </c>
      <c r="B272" s="14" t="s">
        <v>5</v>
      </c>
      <c r="C272" s="14" t="str">
        <f t="shared" si="7"/>
        <v/>
      </c>
      <c r="D272" t="str">
        <f>IF(ISNA(VLOOKUP(A272,'SSDL Schema'!B$2:C$495,2,FALSE)), "", VLOOKUP(A272,'SSDL Schema'!B$2:C$495,2,FALSE))</f>
        <v>nvarchar</v>
      </c>
      <c r="E272" t="str">
        <f>VLOOKUP(A272,'SSDL Schema'!B$2:C$495,1,FALSE)</f>
        <v>GEP_CATEGORY_LEVEL_5</v>
      </c>
    </row>
    <row r="273" spans="1:5" x14ac:dyDescent="0.35">
      <c r="A273" s="14" t="s">
        <v>280</v>
      </c>
      <c r="B273" s="14" t="s">
        <v>5</v>
      </c>
      <c r="C273" s="14" t="str">
        <f t="shared" si="7"/>
        <v/>
      </c>
      <c r="D273" t="str">
        <f>IF(ISNA(VLOOKUP(A273,'SSDL Schema'!B$2:C$495,2,FALSE)), "", VLOOKUP(A273,'SSDL Schema'!B$2:C$495,2,FALSE))</f>
        <v>nvarchar</v>
      </c>
      <c r="E273" t="str">
        <f>VLOOKUP(A273,'SSDL Schema'!B$2:C$495,1,FALSE)</f>
        <v>GEP_CATEGORY_LEVEL_6</v>
      </c>
    </row>
    <row r="274" spans="1:5" x14ac:dyDescent="0.35">
      <c r="A274" s="14" t="s">
        <v>281</v>
      </c>
      <c r="B274" s="14" t="s">
        <v>5</v>
      </c>
      <c r="C274" s="14" t="str">
        <f t="shared" si="7"/>
        <v/>
      </c>
      <c r="D274" t="str">
        <f>IF(ISNA(VLOOKUP(A274,'SSDL Schema'!B$2:C$495,2,FALSE)), "", VLOOKUP(A274,'SSDL Schema'!B$2:C$495,2,FALSE))</f>
        <v>nvarchar</v>
      </c>
      <c r="E274" t="str">
        <f>VLOOKUP(A274,'SSDL Schema'!B$2:C$495,1,FALSE)</f>
        <v>GEP_CATEGORY_LEVEL_7</v>
      </c>
    </row>
    <row r="275" spans="1:5" x14ac:dyDescent="0.35">
      <c r="A275" s="14" t="s">
        <v>282</v>
      </c>
      <c r="B275" s="14" t="s">
        <v>5</v>
      </c>
      <c r="C275" s="14" t="str">
        <f t="shared" si="7"/>
        <v/>
      </c>
      <c r="D275" t="str">
        <f>IF(ISNA(VLOOKUP(A275,'SSDL Schema'!B$2:C$495,2,FALSE)), "", VLOOKUP(A275,'SSDL Schema'!B$2:C$495,2,FALSE))</f>
        <v>nvarchar</v>
      </c>
      <c r="E275" t="str">
        <f>VLOOKUP(A275,'SSDL Schema'!B$2:C$495,1,FALSE)</f>
        <v>GEP_CATEGORY_VERSION</v>
      </c>
    </row>
    <row r="276" spans="1:5" x14ac:dyDescent="0.35">
      <c r="A276" s="14" t="s">
        <v>283</v>
      </c>
      <c r="B276" s="14" t="s">
        <v>5</v>
      </c>
      <c r="C276" s="14" t="str">
        <f t="shared" si="7"/>
        <v/>
      </c>
      <c r="D276" t="str">
        <f>IF(ISNA(VLOOKUP(A276,'SSDL Schema'!B$2:C$495,2,FALSE)), "", VLOOKUP(A276,'SSDL Schema'!B$2:C$495,2,FALSE))</f>
        <v>nvarchar</v>
      </c>
      <c r="E276" t="str">
        <f>VLOOKUP(A276,'SSDL Schema'!B$2:C$495,1,FALSE)</f>
        <v>GEP_PRODUCT_SERVICE_FLAG</v>
      </c>
    </row>
    <row r="277" spans="1:5" x14ac:dyDescent="0.35">
      <c r="A277" s="14" t="s">
        <v>284</v>
      </c>
      <c r="B277" s="14" t="s">
        <v>5</v>
      </c>
      <c r="C277" s="14" t="str">
        <f t="shared" si="7"/>
        <v/>
      </c>
      <c r="D277" t="str">
        <f>IF(ISNA(VLOOKUP(A277,'SSDL Schema'!B$2:C$495,2,FALSE)), "", VLOOKUP(A277,'SSDL Schema'!B$2:C$495,2,FALSE))</f>
        <v>nvarchar</v>
      </c>
      <c r="E277" t="str">
        <f>VLOOKUP(A277,'SSDL Schema'!B$2:C$495,1,FALSE)</f>
        <v>GEP_DIRECT_INDIRECT_FLAG</v>
      </c>
    </row>
    <row r="278" spans="1:5" x14ac:dyDescent="0.35">
      <c r="A278" s="14" t="s">
        <v>285</v>
      </c>
      <c r="B278" s="14" t="s">
        <v>5</v>
      </c>
      <c r="C278" s="14" t="str">
        <f t="shared" si="7"/>
        <v/>
      </c>
      <c r="D278" t="str">
        <f>IF(ISNA(VLOOKUP(A278,'SSDL Schema'!B$2:C$495,2,FALSE)), "", VLOOKUP(A278,'SSDL Schema'!B$2:C$495,2,FALSE))</f>
        <v>nvarchar</v>
      </c>
      <c r="E278" t="str">
        <f>VLOOKUP(A278,'SSDL Schema'!B$2:C$495,1,FALSE)</f>
        <v>GEP_SOURCING_CATEGORY</v>
      </c>
    </row>
    <row r="279" spans="1:5" x14ac:dyDescent="0.35">
      <c r="A279" s="14" t="s">
        <v>286</v>
      </c>
      <c r="B279" s="14" t="s">
        <v>5</v>
      </c>
      <c r="C279" s="14" t="str">
        <f t="shared" si="7"/>
        <v/>
      </c>
      <c r="D279" t="str">
        <f>IF(ISNA(VLOOKUP(A279,'SSDL Schema'!B$2:C$495,2,FALSE)), "", VLOOKUP(A279,'SSDL Schema'!B$2:C$495,2,FALSE))</f>
        <v>nvarchar</v>
      </c>
      <c r="E279" t="str">
        <f>VLOOKUP(A279,'SSDL Schema'!B$2:C$495,1,FALSE)</f>
        <v>GEP_MRO_CAPITAL_FLAG</v>
      </c>
    </row>
    <row r="280" spans="1:5" x14ac:dyDescent="0.35">
      <c r="A280" s="14" t="s">
        <v>287</v>
      </c>
      <c r="B280" s="14" t="s">
        <v>5</v>
      </c>
      <c r="C280" s="14" t="str">
        <f t="shared" si="7"/>
        <v/>
      </c>
      <c r="D280" t="str">
        <f>IF(ISNA(VLOOKUP(A280,'SSDL Schema'!B$2:C$495,2,FALSE)), "", VLOOKUP(A280,'SSDL Schema'!B$2:C$495,2,FALSE))</f>
        <v>nvarchar</v>
      </c>
      <c r="E280" t="str">
        <f>VLOOKUP(A280,'SSDL Schema'!B$2:C$495,1,FALSE)</f>
        <v>GEP_UNSPSC_KEY</v>
      </c>
    </row>
    <row r="281" spans="1:5" x14ac:dyDescent="0.35">
      <c r="A281" s="14" t="s">
        <v>288</v>
      </c>
      <c r="B281" s="14" t="s">
        <v>5</v>
      </c>
      <c r="C281" s="14" t="str">
        <f t="shared" si="7"/>
        <v/>
      </c>
      <c r="D281" t="str">
        <f>IF(ISNA(VLOOKUP(A281,'SSDL Schema'!B$2:C$495,2,FALSE)), "", VLOOKUP(A281,'SSDL Schema'!B$2:C$495,2,FALSE))</f>
        <v>nvarchar</v>
      </c>
      <c r="E281" t="str">
        <f>VLOOKUP(A281,'SSDL Schema'!B$2:C$495,1,FALSE)</f>
        <v>GEP_UNSPSC_CODE</v>
      </c>
    </row>
    <row r="282" spans="1:5" x14ac:dyDescent="0.35">
      <c r="A282" s="14" t="s">
        <v>289</v>
      </c>
      <c r="B282" s="14" t="s">
        <v>5</v>
      </c>
      <c r="C282" s="14" t="str">
        <f t="shared" si="7"/>
        <v/>
      </c>
      <c r="D282" t="str">
        <f>IF(ISNA(VLOOKUP(A282,'SSDL Schema'!B$2:C$495,2,FALSE)), "", VLOOKUP(A282,'SSDL Schema'!B$2:C$495,2,FALSE))</f>
        <v>nvarchar</v>
      </c>
      <c r="E282" t="str">
        <f>VLOOKUP(A282,'SSDL Schema'!B$2:C$495,1,FALSE)</f>
        <v>GEP_UNSPSC_L1_SEGMENT</v>
      </c>
    </row>
    <row r="283" spans="1:5" x14ac:dyDescent="0.35">
      <c r="A283" s="14" t="s">
        <v>290</v>
      </c>
      <c r="B283" s="14" t="s">
        <v>5</v>
      </c>
      <c r="C283" s="14" t="str">
        <f t="shared" si="7"/>
        <v/>
      </c>
      <c r="D283" t="str">
        <f>IF(ISNA(VLOOKUP(A283,'SSDL Schema'!B$2:C$495,2,FALSE)), "", VLOOKUP(A283,'SSDL Schema'!B$2:C$495,2,FALSE))</f>
        <v>nvarchar</v>
      </c>
      <c r="E283" t="str">
        <f>VLOOKUP(A283,'SSDL Schema'!B$2:C$495,1,FALSE)</f>
        <v>GEP_UNSPSC_L2_FAMILY</v>
      </c>
    </row>
    <row r="284" spans="1:5" x14ac:dyDescent="0.35">
      <c r="A284" s="14" t="s">
        <v>291</v>
      </c>
      <c r="B284" s="14" t="s">
        <v>5</v>
      </c>
      <c r="C284" s="14" t="str">
        <f t="shared" si="7"/>
        <v/>
      </c>
      <c r="D284" t="str">
        <f>IF(ISNA(VLOOKUP(A284,'SSDL Schema'!B$2:C$495,2,FALSE)), "", VLOOKUP(A284,'SSDL Schema'!B$2:C$495,2,FALSE))</f>
        <v>nvarchar</v>
      </c>
      <c r="E284" t="str">
        <f>VLOOKUP(A284,'SSDL Schema'!B$2:C$495,1,FALSE)</f>
        <v>GEP_UNSPSC_L3_CATEGORY</v>
      </c>
    </row>
    <row r="285" spans="1:5" x14ac:dyDescent="0.35">
      <c r="A285" s="14" t="s">
        <v>292</v>
      </c>
      <c r="B285" s="14" t="s">
        <v>5</v>
      </c>
      <c r="C285" s="14" t="str">
        <f t="shared" si="7"/>
        <v/>
      </c>
      <c r="D285" t="str">
        <f>IF(ISNA(VLOOKUP(A285,'SSDL Schema'!B$2:C$495,2,FALSE)), "", VLOOKUP(A285,'SSDL Schema'!B$2:C$495,2,FALSE))</f>
        <v>nvarchar</v>
      </c>
      <c r="E285" t="str">
        <f>VLOOKUP(A285,'SSDL Schema'!B$2:C$495,1,FALSE)</f>
        <v>GEP_UNSPSC_L4_COMMODITY</v>
      </c>
    </row>
    <row r="286" spans="1:5" x14ac:dyDescent="0.35">
      <c r="A286" s="14" t="s">
        <v>293</v>
      </c>
      <c r="B286" s="14" t="s">
        <v>5</v>
      </c>
      <c r="C286" s="14" t="str">
        <f t="shared" si="7"/>
        <v/>
      </c>
      <c r="D286" t="str">
        <f>IF(ISNA(VLOOKUP(A286,'SSDL Schema'!B$2:C$495,2,FALSE)), "", VLOOKUP(A286,'SSDL Schema'!B$2:C$495,2,FALSE))</f>
        <v>nvarchar</v>
      </c>
      <c r="E286" t="str">
        <f>VLOOKUP(A286,'SSDL Schema'!B$2:C$495,1,FALSE)</f>
        <v>GEP_UNSPSC_VERSION</v>
      </c>
    </row>
    <row r="287" spans="1:5" x14ac:dyDescent="0.35">
      <c r="A287" s="14" t="s">
        <v>294</v>
      </c>
      <c r="B287" s="14" t="s">
        <v>5</v>
      </c>
      <c r="C287" s="14" t="str">
        <f t="shared" si="7"/>
        <v/>
      </c>
      <c r="D287" t="str">
        <f>IF(ISNA(VLOOKUP(A287,'SSDL Schema'!B$2:C$495,2,FALSE)), "", VLOOKUP(A287,'SSDL Schema'!B$2:C$495,2,FALSE))</f>
        <v>nvarchar</v>
      </c>
      <c r="E287" t="str">
        <f>VLOOKUP(A287,'SSDL Schema'!B$2:C$495,1,FALSE)</f>
        <v>GEP_UNSPSC_STATUS</v>
      </c>
    </row>
    <row r="288" spans="1:5" x14ac:dyDescent="0.35">
      <c r="A288" s="14" t="s">
        <v>295</v>
      </c>
      <c r="B288" s="14" t="s">
        <v>5</v>
      </c>
      <c r="C288" s="14" t="str">
        <f t="shared" si="7"/>
        <v/>
      </c>
      <c r="D288" t="str">
        <f>IF(ISNA(VLOOKUP(A288,'SSDL Schema'!B$2:C$495,2,FALSE)), "", VLOOKUP(A288,'SSDL Schema'!B$2:C$495,2,FALSE))</f>
        <v>nvarchar</v>
      </c>
      <c r="E288" t="str">
        <f>VLOOKUP(A288,'SSDL Schema'!B$2:C$495,1,FALSE)</f>
        <v>PO_SOURCE_SYSTEM</v>
      </c>
    </row>
    <row r="289" spans="1:5" x14ac:dyDescent="0.35">
      <c r="A289" s="14" t="s">
        <v>296</v>
      </c>
      <c r="B289" s="14" t="s">
        <v>5</v>
      </c>
      <c r="C289" s="14" t="str">
        <f t="shared" si="7"/>
        <v/>
      </c>
      <c r="D289" t="str">
        <f>IF(ISNA(VLOOKUP(A289,'SSDL Schema'!B$2:C$495,2,FALSE)), "", VLOOKUP(A289,'SSDL Schema'!B$2:C$495,2,FALSE))</f>
        <v>nvarchar</v>
      </c>
      <c r="E289" t="str">
        <f>VLOOKUP(A289,'SSDL Schema'!B$2:C$495,1,FALSE)</f>
        <v>PO_STATUS</v>
      </c>
    </row>
    <row r="290" spans="1:5" x14ac:dyDescent="0.35">
      <c r="A290" s="14" t="s">
        <v>297</v>
      </c>
      <c r="B290" s="14" t="s">
        <v>5</v>
      </c>
      <c r="C290" s="14" t="str">
        <f t="shared" si="7"/>
        <v/>
      </c>
      <c r="D290" t="str">
        <f>IF(ISNA(VLOOKUP(A290,'SSDL Schema'!B$2:C$495,2,FALSE)), "", VLOOKUP(A290,'SSDL Schema'!B$2:C$495,2,FALSE))</f>
        <v>nvarchar</v>
      </c>
      <c r="E290" t="str">
        <f>VLOOKUP(A290,'SSDL Schema'!B$2:C$495,1,FALSE)</f>
        <v>PO_TYPE</v>
      </c>
    </row>
    <row r="291" spans="1:5" x14ac:dyDescent="0.35">
      <c r="A291" s="14" t="s">
        <v>298</v>
      </c>
      <c r="B291" s="14" t="s">
        <v>5</v>
      </c>
      <c r="C291" s="14" t="str">
        <f t="shared" si="7"/>
        <v/>
      </c>
      <c r="D291" t="str">
        <f>IF(ISNA(VLOOKUP(A291,'SSDL Schema'!B$2:C$495,2,FALSE)), "", VLOOKUP(A291,'SSDL Schema'!B$2:C$495,2,FALSE))</f>
        <v>nvarchar</v>
      </c>
      <c r="E291" t="str">
        <f>VLOOKUP(A291,'SSDL Schema'!B$2:C$495,1,FALSE)</f>
        <v>PO_DOCUMENT_TYPE</v>
      </c>
    </row>
    <row r="292" spans="1:5" x14ac:dyDescent="0.35">
      <c r="A292" s="14" t="s">
        <v>299</v>
      </c>
      <c r="B292" s="14" t="s">
        <v>5</v>
      </c>
      <c r="C292" s="14" t="str">
        <f t="shared" si="7"/>
        <v/>
      </c>
      <c r="D292" t="str">
        <f>IF(ISNA(VLOOKUP(A292,'SSDL Schema'!B$2:C$495,2,FALSE)), "", VLOOKUP(A292,'SSDL Schema'!B$2:C$495,2,FALSE))</f>
        <v>nvarchar</v>
      </c>
      <c r="E292" t="str">
        <f>VLOOKUP(A292,'SSDL Schema'!B$2:C$495,1,FALSE)</f>
        <v>PO_NUMBER</v>
      </c>
    </row>
    <row r="293" spans="1:5" x14ac:dyDescent="0.35">
      <c r="A293" s="14" t="s">
        <v>300</v>
      </c>
      <c r="B293" s="14" t="s">
        <v>5</v>
      </c>
      <c r="C293" s="14" t="str">
        <f t="shared" si="7"/>
        <v/>
      </c>
      <c r="D293" t="str">
        <f>IF(ISNA(VLOOKUP(A293,'SSDL Schema'!B$2:C$495,2,FALSE)), "", VLOOKUP(A293,'SSDL Schema'!B$2:C$495,2,FALSE))</f>
        <v>nvarchar</v>
      </c>
      <c r="E293" t="str">
        <f>VLOOKUP(A293,'SSDL Schema'!B$2:C$495,1,FALSE)</f>
        <v>PO_LINE_NUMBER</v>
      </c>
    </row>
    <row r="294" spans="1:5" x14ac:dyDescent="0.35">
      <c r="A294" s="14" t="s">
        <v>301</v>
      </c>
      <c r="B294" s="14" t="s">
        <v>5</v>
      </c>
      <c r="C294" s="14" t="str">
        <f t="shared" si="7"/>
        <v/>
      </c>
      <c r="D294" t="str">
        <f>IF(ISNA(VLOOKUP(A294,'SSDL Schema'!B$2:C$495,2,FALSE)), "", VLOOKUP(A294,'SSDL Schema'!B$2:C$495,2,FALSE))</f>
        <v>nvarchar</v>
      </c>
      <c r="E294" t="str">
        <f>VLOOKUP(A294,'SSDL Schema'!B$2:C$495,1,FALSE)</f>
        <v>PO_EXTRA_PO_KEY</v>
      </c>
    </row>
    <row r="295" spans="1:5" x14ac:dyDescent="0.35">
      <c r="A295" s="14" t="s">
        <v>302</v>
      </c>
      <c r="B295" s="14" t="s">
        <v>5</v>
      </c>
      <c r="C295" s="14" t="str">
        <f t="shared" si="7"/>
        <v/>
      </c>
      <c r="D295" t="str">
        <f>IF(ISNA(VLOOKUP(A295,'SSDL Schema'!B$2:C$495,2,FALSE)), "", VLOOKUP(A295,'SSDL Schema'!B$2:C$495,2,FALSE))</f>
        <v>nvarchar</v>
      </c>
      <c r="E295" t="str">
        <f>VLOOKUP(A295,'SSDL Schema'!B$2:C$495,1,FALSE)</f>
        <v>PO_EXTRA_PO_LINE_KEY</v>
      </c>
    </row>
    <row r="296" spans="1:5" x14ac:dyDescent="0.35">
      <c r="A296" s="14" t="s">
        <v>303</v>
      </c>
      <c r="B296" s="14" t="s">
        <v>20</v>
      </c>
      <c r="C296" s="14" t="str">
        <f t="shared" si="7"/>
        <v/>
      </c>
      <c r="D296" t="str">
        <f>IF(ISNA(VLOOKUP(A296,'SSDL Schema'!B$2:C$495,2,FALSE)), "", VLOOKUP(A296,'SSDL Schema'!B$2:C$495,2,FALSE))</f>
        <v>date</v>
      </c>
      <c r="E296" t="str">
        <f>VLOOKUP(A296,'SSDL Schema'!B$2:C$495,1,FALSE)</f>
        <v>PO_DOCUMENT_DATE</v>
      </c>
    </row>
    <row r="297" spans="1:5" x14ac:dyDescent="0.35">
      <c r="A297" s="14" t="s">
        <v>304</v>
      </c>
      <c r="B297" s="14" t="s">
        <v>5</v>
      </c>
      <c r="C297" s="14" t="str">
        <f t="shared" si="7"/>
        <v/>
      </c>
      <c r="D297" t="str">
        <f>IF(ISNA(VLOOKUP(A297,'SSDL Schema'!B$2:C$495,2,FALSE)), "", VLOOKUP(A297,'SSDL Schema'!B$2:C$495,2,FALSE))</f>
        <v>nvarchar</v>
      </c>
      <c r="E297" t="str">
        <f>VLOOKUP(A297,'SSDL Schema'!B$2:C$495,1,FALSE)</f>
        <v>PO_COMPANY_CODE</v>
      </c>
    </row>
    <row r="298" spans="1:5" x14ac:dyDescent="0.35">
      <c r="A298" s="14" t="s">
        <v>305</v>
      </c>
      <c r="B298" s="14" t="s">
        <v>5</v>
      </c>
      <c r="C298" s="14" t="str">
        <f t="shared" si="7"/>
        <v/>
      </c>
      <c r="D298" t="str">
        <f>IF(ISNA(VLOOKUP(A298,'SSDL Schema'!B$2:C$495,2,FALSE)), "", VLOOKUP(A298,'SSDL Schema'!B$2:C$495,2,FALSE))</f>
        <v>nvarchar</v>
      </c>
      <c r="E298" t="str">
        <f>VLOOKUP(A298,'SSDL Schema'!B$2:C$495,1,FALSE)</f>
        <v>PO_COMPANY_NAME</v>
      </c>
    </row>
    <row r="299" spans="1:5" x14ac:dyDescent="0.35">
      <c r="A299" s="14" t="s">
        <v>306</v>
      </c>
      <c r="B299" s="14" t="s">
        <v>27</v>
      </c>
      <c r="C299" s="14" t="str">
        <f t="shared" si="7"/>
        <v/>
      </c>
      <c r="D299" t="str">
        <f>IF(ISNA(VLOOKUP(A299,'SSDL Schema'!B$2:C$495,2,FALSE)), "", VLOOKUP(A299,'SSDL Schema'!B$2:C$495,2,FALSE))</f>
        <v>float</v>
      </c>
      <c r="E299" t="str">
        <f>VLOOKUP(A299,'SSDL Schema'!B$2:C$495,1,FALSE)</f>
        <v>PO_LINE_AMOUNT_NORMALIZED</v>
      </c>
    </row>
    <row r="300" spans="1:5" x14ac:dyDescent="0.35">
      <c r="A300" s="14" t="s">
        <v>307</v>
      </c>
      <c r="B300" s="14" t="s">
        <v>27</v>
      </c>
      <c r="C300" s="14" t="str">
        <f t="shared" si="7"/>
        <v/>
      </c>
      <c r="D300" t="str">
        <f>IF(ISNA(VLOOKUP(A300,'SSDL Schema'!B$2:C$495,2,FALSE)), "", VLOOKUP(A300,'SSDL Schema'!B$2:C$495,2,FALSE))</f>
        <v>float</v>
      </c>
      <c r="E300" t="str">
        <f>VLOOKUP(A300,'SSDL Schema'!B$2:C$495,1,FALSE)</f>
        <v>PO_LINE_AMOUNT_LOCAL</v>
      </c>
    </row>
    <row r="301" spans="1:5" x14ac:dyDescent="0.35">
      <c r="A301" s="14" t="s">
        <v>308</v>
      </c>
      <c r="B301" s="14" t="s">
        <v>5</v>
      </c>
      <c r="C301" s="14" t="str">
        <f t="shared" si="7"/>
        <v/>
      </c>
      <c r="D301" t="str">
        <f>IF(ISNA(VLOOKUP(A301,'SSDL Schema'!B$2:C$495,2,FALSE)), "", VLOOKUP(A301,'SSDL Schema'!B$2:C$495,2,FALSE))</f>
        <v>nvarchar</v>
      </c>
      <c r="E301" t="str">
        <f>VLOOKUP(A301,'SSDL Schema'!B$2:C$495,1,FALSE)</f>
        <v>PO_LINE_AMOUNT_CURRENCY</v>
      </c>
    </row>
    <row r="302" spans="1:5" x14ac:dyDescent="0.35">
      <c r="A302" s="14" t="s">
        <v>309</v>
      </c>
      <c r="B302" s="14" t="s">
        <v>27</v>
      </c>
      <c r="C302" s="14" t="str">
        <f t="shared" si="7"/>
        <v/>
      </c>
      <c r="D302" t="str">
        <f>IF(ISNA(VLOOKUP(A302,'SSDL Schema'!B$2:C$495,2,FALSE)), "", VLOOKUP(A302,'SSDL Schema'!B$2:C$495,2,FALSE))</f>
        <v>float</v>
      </c>
      <c r="E302" t="str">
        <f>VLOOKUP(A302,'SSDL Schema'!B$2:C$495,1,FALSE)</f>
        <v>PO_OPEN_LINE_AMOUNT_NORMALIZED</v>
      </c>
    </row>
    <row r="303" spans="1:5" x14ac:dyDescent="0.35">
      <c r="A303" s="14" t="s">
        <v>310</v>
      </c>
      <c r="B303" s="14" t="s">
        <v>27</v>
      </c>
      <c r="C303" s="14" t="str">
        <f t="shared" si="7"/>
        <v/>
      </c>
      <c r="D303" t="str">
        <f>IF(ISNA(VLOOKUP(A303,'SSDL Schema'!B$2:C$495,2,FALSE)), "", VLOOKUP(A303,'SSDL Schema'!B$2:C$495,2,FALSE))</f>
        <v>float</v>
      </c>
      <c r="E303" t="str">
        <f>VLOOKUP(A303,'SSDL Schema'!B$2:C$495,1,FALSE)</f>
        <v>PO_OPEN_LINE_AMOUNT_LOCAL</v>
      </c>
    </row>
    <row r="304" spans="1:5" x14ac:dyDescent="0.35">
      <c r="A304" s="14" t="s">
        <v>311</v>
      </c>
      <c r="B304" s="14" t="s">
        <v>5</v>
      </c>
      <c r="C304" s="14" t="str">
        <f t="shared" si="7"/>
        <v/>
      </c>
      <c r="D304" t="str">
        <f>IF(ISNA(VLOOKUP(A304,'SSDL Schema'!B$2:C$495,2,FALSE)), "", VLOOKUP(A304,'SSDL Schema'!B$2:C$495,2,FALSE))</f>
        <v>nvarchar</v>
      </c>
      <c r="E304" t="str">
        <f>VLOOKUP(A304,'SSDL Schema'!B$2:C$495,1,FALSE)</f>
        <v>PO_OPEN_LINE_AMOUNT_CURRENCY</v>
      </c>
    </row>
    <row r="305" spans="1:5" x14ac:dyDescent="0.35">
      <c r="A305" s="14" t="s">
        <v>312</v>
      </c>
      <c r="B305" s="14" t="s">
        <v>27</v>
      </c>
      <c r="C305" s="14" t="str">
        <f t="shared" si="7"/>
        <v/>
      </c>
      <c r="D305" t="str">
        <f>IF(ISNA(VLOOKUP(A305,'SSDL Schema'!B$2:C$495,2,FALSE)), "", VLOOKUP(A305,'SSDL Schema'!B$2:C$495,2,FALSE))</f>
        <v>float</v>
      </c>
      <c r="E305" t="str">
        <f>VLOOKUP(A305,'SSDL Schema'!B$2:C$495,1,FALSE)</f>
        <v>PO_UNIT_PRICE_NORMALIZED</v>
      </c>
    </row>
    <row r="306" spans="1:5" x14ac:dyDescent="0.35">
      <c r="A306" s="14" t="s">
        <v>313</v>
      </c>
      <c r="B306" s="14" t="s">
        <v>27</v>
      </c>
      <c r="C306" s="14" t="str">
        <f t="shared" ref="C306:C369" si="8">IF(OR(B306 = D306, (AND(B306= "string", OR(D306 = "nvarchar", D306 = "varchar"))), (AND(B306= "timestamp", OR(D306 = "datetime"))), (B306= "boolean"), (B306= "double")), "", "yes")</f>
        <v/>
      </c>
      <c r="D306" t="str">
        <f>IF(ISNA(VLOOKUP(A306,'SSDL Schema'!B$2:C$495,2,FALSE)), "", VLOOKUP(A306,'SSDL Schema'!B$2:C$495,2,FALSE))</f>
        <v>float</v>
      </c>
      <c r="E306" t="str">
        <f>VLOOKUP(A306,'SSDL Schema'!B$2:C$495,1,FALSE)</f>
        <v>PO_UNIT_PRICE_LOCAL</v>
      </c>
    </row>
    <row r="307" spans="1:5" x14ac:dyDescent="0.35">
      <c r="A307" s="14" t="s">
        <v>314</v>
      </c>
      <c r="B307" s="14" t="s">
        <v>5</v>
      </c>
      <c r="C307" s="14" t="str">
        <f t="shared" si="8"/>
        <v/>
      </c>
      <c r="D307" t="str">
        <f>IF(ISNA(VLOOKUP(A307,'SSDL Schema'!B$2:C$495,2,FALSE)), "", VLOOKUP(A307,'SSDL Schema'!B$2:C$495,2,FALSE))</f>
        <v>nvarchar</v>
      </c>
      <c r="E307" t="str">
        <f>VLOOKUP(A307,'SSDL Schema'!B$2:C$495,1,FALSE)</f>
        <v>PO_UNIT_PRICE_CURRENCY</v>
      </c>
    </row>
    <row r="308" spans="1:5" x14ac:dyDescent="0.35">
      <c r="A308" s="14" t="s">
        <v>315</v>
      </c>
      <c r="B308" s="14" t="s">
        <v>5</v>
      </c>
      <c r="C308" s="14" t="str">
        <f t="shared" si="8"/>
        <v/>
      </c>
      <c r="D308" t="str">
        <f>IF(ISNA(VLOOKUP(A308,'SSDL Schema'!B$2:C$495,2,FALSE)), "", VLOOKUP(A308,'SSDL Schema'!B$2:C$495,2,FALSE))</f>
        <v>nvarchar</v>
      </c>
      <c r="E308" t="str">
        <f>VLOOKUP(A308,'SSDL Schema'!B$2:C$495,1,FALSE)</f>
        <v>PO_PAYMENT_TERM</v>
      </c>
    </row>
    <row r="309" spans="1:5" x14ac:dyDescent="0.35">
      <c r="A309" s="14" t="s">
        <v>316</v>
      </c>
      <c r="B309" s="14" t="s">
        <v>5</v>
      </c>
      <c r="C309" s="14" t="str">
        <f t="shared" si="8"/>
        <v/>
      </c>
      <c r="D309" t="str">
        <f>IF(ISNA(VLOOKUP(A309,'SSDL Schema'!B$2:C$495,2,FALSE)), "", VLOOKUP(A309,'SSDL Schema'!B$2:C$495,2,FALSE))</f>
        <v>nvarchar</v>
      </c>
      <c r="E309" t="str">
        <f>VLOOKUP(A309,'SSDL Schema'!B$2:C$495,1,FALSE)</f>
        <v>GEP_NORM_PO_PAYMENT_TERM</v>
      </c>
    </row>
    <row r="310" spans="1:5" x14ac:dyDescent="0.35">
      <c r="A310" s="14" t="s">
        <v>317</v>
      </c>
      <c r="B310" s="14" t="s">
        <v>27</v>
      </c>
      <c r="C310" s="14" t="str">
        <f t="shared" si="8"/>
        <v/>
      </c>
      <c r="D310" t="str">
        <f>IF(ISNA(VLOOKUP(A310,'SSDL Schema'!B$2:C$495,2,FALSE)), "", VLOOKUP(A310,'SSDL Schema'!B$2:C$495,2,FALSE))</f>
        <v>float</v>
      </c>
      <c r="E310" t="str">
        <f>VLOOKUP(A310,'SSDL Schema'!B$2:C$495,1,FALSE)</f>
        <v>PO_QUANTITY</v>
      </c>
    </row>
    <row r="311" spans="1:5" x14ac:dyDescent="0.35">
      <c r="A311" s="14" t="s">
        <v>318</v>
      </c>
      <c r="B311" s="14" t="s">
        <v>27</v>
      </c>
      <c r="C311" s="14" t="str">
        <f t="shared" si="8"/>
        <v/>
      </c>
      <c r="D311" t="str">
        <f>IF(ISNA(VLOOKUP(A311,'SSDL Schema'!B$2:C$495,2,FALSE)), "", VLOOKUP(A311,'SSDL Schema'!B$2:C$495,2,FALSE))</f>
        <v>float</v>
      </c>
      <c r="E311" t="str">
        <f>VLOOKUP(A311,'SSDL Schema'!B$2:C$495,1,FALSE)</f>
        <v>PO_QUANTITY_NORMALIZED</v>
      </c>
    </row>
    <row r="312" spans="1:5" x14ac:dyDescent="0.35">
      <c r="A312" s="14" t="s">
        <v>319</v>
      </c>
      <c r="B312" s="14" t="s">
        <v>5</v>
      </c>
      <c r="C312" s="14" t="str">
        <f t="shared" si="8"/>
        <v/>
      </c>
      <c r="D312" t="str">
        <f>IF(ISNA(VLOOKUP(A312,'SSDL Schema'!B$2:C$495,2,FALSE)), "", VLOOKUP(A312,'SSDL Schema'!B$2:C$495,2,FALSE))</f>
        <v>nvarchar</v>
      </c>
      <c r="E312" t="str">
        <f>VLOOKUP(A312,'SSDL Schema'!B$2:C$495,1,FALSE)</f>
        <v>PO_UOM</v>
      </c>
    </row>
    <row r="313" spans="1:5" x14ac:dyDescent="0.35">
      <c r="A313" s="14" t="s">
        <v>320</v>
      </c>
      <c r="B313" s="14" t="s">
        <v>5</v>
      </c>
      <c r="C313" s="14" t="str">
        <f t="shared" si="8"/>
        <v/>
      </c>
      <c r="D313" t="str">
        <f>IF(ISNA(VLOOKUP(A313,'SSDL Schema'!B$2:C$495,2,FALSE)), "", VLOOKUP(A313,'SSDL Schema'!B$2:C$495,2,FALSE))</f>
        <v>nvarchar</v>
      </c>
      <c r="E313" t="str">
        <f>VLOOKUP(A313,'SSDL Schema'!B$2:C$495,1,FALSE)</f>
        <v>PO_UOM_NORMALIZED</v>
      </c>
    </row>
    <row r="314" spans="1:5" x14ac:dyDescent="0.35">
      <c r="A314" s="14" t="s">
        <v>321</v>
      </c>
      <c r="B314" s="14" t="s">
        <v>5</v>
      </c>
      <c r="C314" s="14" t="str">
        <f t="shared" si="8"/>
        <v/>
      </c>
      <c r="D314" t="str">
        <f>IF(ISNA(VLOOKUP(A314,'SSDL Schema'!B$2:C$495,2,FALSE)), "", VLOOKUP(A314,'SSDL Schema'!B$2:C$495,2,FALSE))</f>
        <v>nvarchar</v>
      </c>
      <c r="E314" t="str">
        <f>VLOOKUP(A314,'SSDL Schema'!B$2:C$495,1,FALSE)</f>
        <v>PO_DESCRIPTION_1</v>
      </c>
    </row>
    <row r="315" spans="1:5" x14ac:dyDescent="0.35">
      <c r="A315" s="14" t="s">
        <v>322</v>
      </c>
      <c r="B315" s="14" t="s">
        <v>5</v>
      </c>
      <c r="C315" s="14" t="str">
        <f t="shared" si="8"/>
        <v/>
      </c>
      <c r="D315" t="str">
        <f>IF(ISNA(VLOOKUP(A315,'SSDL Schema'!B$2:C$495,2,FALSE)), "", VLOOKUP(A315,'SSDL Schema'!B$2:C$495,2,FALSE))</f>
        <v>nvarchar</v>
      </c>
      <c r="E315" t="str">
        <f>VLOOKUP(A315,'SSDL Schema'!B$2:C$495,1,FALSE)</f>
        <v>PO_DESCRIPTION_2</v>
      </c>
    </row>
    <row r="316" spans="1:5" x14ac:dyDescent="0.35">
      <c r="A316" s="14" t="s">
        <v>323</v>
      </c>
      <c r="B316" s="14" t="s">
        <v>5</v>
      </c>
      <c r="C316" s="14" t="str">
        <f t="shared" si="8"/>
        <v/>
      </c>
      <c r="D316" t="str">
        <f>IF(ISNA(VLOOKUP(A316,'SSDL Schema'!B$2:C$495,2,FALSE)), "", VLOOKUP(A316,'SSDL Schema'!B$2:C$495,2,FALSE))</f>
        <v>nvarchar</v>
      </c>
      <c r="E316" t="str">
        <f>VLOOKUP(A316,'SSDL Schema'!B$2:C$495,1,FALSE)</f>
        <v>PO_PLANT_CODE</v>
      </c>
    </row>
    <row r="317" spans="1:5" x14ac:dyDescent="0.35">
      <c r="A317" s="14" t="s">
        <v>324</v>
      </c>
      <c r="B317" s="14" t="s">
        <v>5</v>
      </c>
      <c r="C317" s="14" t="str">
        <f t="shared" si="8"/>
        <v/>
      </c>
      <c r="D317" t="str">
        <f>IF(ISNA(VLOOKUP(A317,'SSDL Schema'!B$2:C$495,2,FALSE)), "", VLOOKUP(A317,'SSDL Schema'!B$2:C$495,2,FALSE))</f>
        <v>nvarchar</v>
      </c>
      <c r="E317" t="str">
        <f>VLOOKUP(A317,'SSDL Schema'!B$2:C$495,1,FALSE)</f>
        <v>PO_PLANT_NAME</v>
      </c>
    </row>
    <row r="318" spans="1:5" x14ac:dyDescent="0.35">
      <c r="A318" s="14" t="s">
        <v>325</v>
      </c>
      <c r="B318" s="14" t="s">
        <v>5</v>
      </c>
      <c r="C318" s="14" t="str">
        <f t="shared" si="8"/>
        <v/>
      </c>
      <c r="D318" t="str">
        <f>IF(ISNA(VLOOKUP(A318,'SSDL Schema'!B$2:C$495,2,FALSE)), "", VLOOKUP(A318,'SSDL Schema'!B$2:C$495,2,FALSE))</f>
        <v>nvarchar</v>
      </c>
      <c r="E318" t="str">
        <f>VLOOKUP(A318,'SSDL Schema'!B$2:C$495,1,FALSE)</f>
        <v>PO_PLANT_ADDRESS</v>
      </c>
    </row>
    <row r="319" spans="1:5" x14ac:dyDescent="0.35">
      <c r="A319" s="14" t="s">
        <v>326</v>
      </c>
      <c r="B319" s="14" t="s">
        <v>5</v>
      </c>
      <c r="C319" s="14" t="str">
        <f t="shared" si="8"/>
        <v/>
      </c>
      <c r="D319" t="str">
        <f>IF(ISNA(VLOOKUP(A319,'SSDL Schema'!B$2:C$495,2,FALSE)), "", VLOOKUP(A319,'SSDL Schema'!B$2:C$495,2,FALSE))</f>
        <v>nvarchar</v>
      </c>
      <c r="E319" t="str">
        <f>VLOOKUP(A319,'SSDL Schema'!B$2:C$495,1,FALSE)</f>
        <v>PO_PLANT_CITY</v>
      </c>
    </row>
    <row r="320" spans="1:5" x14ac:dyDescent="0.35">
      <c r="A320" s="14" t="s">
        <v>327</v>
      </c>
      <c r="B320" s="14" t="s">
        <v>5</v>
      </c>
      <c r="C320" s="14" t="str">
        <f t="shared" si="8"/>
        <v/>
      </c>
      <c r="D320" t="str">
        <f>IF(ISNA(VLOOKUP(A320,'SSDL Schema'!B$2:C$495,2,FALSE)), "", VLOOKUP(A320,'SSDL Schema'!B$2:C$495,2,FALSE))</f>
        <v>nvarchar</v>
      </c>
      <c r="E320" t="str">
        <f>VLOOKUP(A320,'SSDL Schema'!B$2:C$495,1,FALSE)</f>
        <v>PO_PLANT_STATE</v>
      </c>
    </row>
    <row r="321" spans="1:5" x14ac:dyDescent="0.35">
      <c r="A321" s="14" t="s">
        <v>328</v>
      </c>
      <c r="B321" s="14" t="s">
        <v>5</v>
      </c>
      <c r="C321" s="14" t="str">
        <f t="shared" si="8"/>
        <v/>
      </c>
      <c r="D321" t="str">
        <f>IF(ISNA(VLOOKUP(A321,'SSDL Schema'!B$2:C$495,2,FALSE)), "", VLOOKUP(A321,'SSDL Schema'!B$2:C$495,2,FALSE))</f>
        <v>nvarchar</v>
      </c>
      <c r="E321" t="str">
        <f>VLOOKUP(A321,'SSDL Schema'!B$2:C$495,1,FALSE)</f>
        <v>PO_PLANT_ZIP</v>
      </c>
    </row>
    <row r="322" spans="1:5" x14ac:dyDescent="0.35">
      <c r="A322" s="14" t="s">
        <v>329</v>
      </c>
      <c r="B322" s="14" t="s">
        <v>5</v>
      </c>
      <c r="C322" s="14" t="str">
        <f t="shared" si="8"/>
        <v/>
      </c>
      <c r="D322" t="str">
        <f>IF(ISNA(VLOOKUP(A322,'SSDL Schema'!B$2:C$495,2,FALSE)), "", VLOOKUP(A322,'SSDL Schema'!B$2:C$495,2,FALSE))</f>
        <v>nvarchar</v>
      </c>
      <c r="E322" t="str">
        <f>VLOOKUP(A322,'SSDL Schema'!B$2:C$495,1,FALSE)</f>
        <v>PO_PLANT_COUNTRY</v>
      </c>
    </row>
    <row r="323" spans="1:5" x14ac:dyDescent="0.35">
      <c r="A323" s="14" t="s">
        <v>330</v>
      </c>
      <c r="B323" s="14" t="s">
        <v>5</v>
      </c>
      <c r="C323" s="14" t="str">
        <f t="shared" si="8"/>
        <v/>
      </c>
      <c r="D323" t="str">
        <f>IF(ISNA(VLOOKUP(A323,'SSDL Schema'!B$2:C$495,2,FALSE)), "", VLOOKUP(A323,'SSDL Schema'!B$2:C$495,2,FALSE))</f>
        <v>nvarchar</v>
      </c>
      <c r="E323" t="str">
        <f>VLOOKUP(A323,'SSDL Schema'!B$2:C$495,1,FALSE)</f>
        <v>PO_PLANT_REGION</v>
      </c>
    </row>
    <row r="324" spans="1:5" x14ac:dyDescent="0.35">
      <c r="A324" s="14" t="s">
        <v>331</v>
      </c>
      <c r="B324" s="14" t="s">
        <v>5</v>
      </c>
      <c r="C324" s="14" t="str">
        <f t="shared" si="8"/>
        <v/>
      </c>
      <c r="D324" t="str">
        <f>IF(ISNA(VLOOKUP(A324,'SSDL Schema'!B$2:C$495,2,FALSE)), "", VLOOKUP(A324,'SSDL Schema'!B$2:C$495,2,FALSE))</f>
        <v>nvarchar</v>
      </c>
      <c r="E324" t="str">
        <f>VLOOKUP(A324,'SSDL Schema'!B$2:C$495,1,FALSE)</f>
        <v>PO_PLANT_TYPE</v>
      </c>
    </row>
    <row r="325" spans="1:5" x14ac:dyDescent="0.35">
      <c r="A325" s="14" t="s">
        <v>332</v>
      </c>
      <c r="B325" s="14" t="s">
        <v>5</v>
      </c>
      <c r="C325" s="14" t="str">
        <f t="shared" si="8"/>
        <v/>
      </c>
      <c r="D325" t="str">
        <f>IF(ISNA(VLOOKUP(A325,'SSDL Schema'!B$2:C$495,2,FALSE)), "", VLOOKUP(A325,'SSDL Schema'!B$2:C$495,2,FALSE))</f>
        <v>nvarchar</v>
      </c>
      <c r="E325" t="str">
        <f>VLOOKUP(A325,'SSDL Schema'!B$2:C$495,1,FALSE)</f>
        <v>PO_CATALOG_STATUS</v>
      </c>
    </row>
    <row r="326" spans="1:5" x14ac:dyDescent="0.35">
      <c r="A326" s="14" t="s">
        <v>333</v>
      </c>
      <c r="B326" s="14" t="s">
        <v>5</v>
      </c>
      <c r="C326" s="14" t="str">
        <f t="shared" si="8"/>
        <v/>
      </c>
      <c r="D326" t="str">
        <f>IF(ISNA(VLOOKUP(A326,'SSDL Schema'!B$2:C$495,2,FALSE)), "", VLOOKUP(A326,'SSDL Schema'!B$2:C$495,2,FALSE))</f>
        <v>nvarchar</v>
      </c>
      <c r="E326" t="str">
        <f>VLOOKUP(A326,'SSDL Schema'!B$2:C$495,1,FALSE)</f>
        <v>PO_SUPPLIER_NUMBER</v>
      </c>
    </row>
    <row r="327" spans="1:5" x14ac:dyDescent="0.35">
      <c r="A327" s="14" t="s">
        <v>334</v>
      </c>
      <c r="B327" s="14" t="s">
        <v>5</v>
      </c>
      <c r="C327" s="14" t="str">
        <f t="shared" si="8"/>
        <v/>
      </c>
      <c r="D327" t="str">
        <f>IF(ISNA(VLOOKUP(A327,'SSDL Schema'!B$2:C$495,2,FALSE)), "", VLOOKUP(A327,'SSDL Schema'!B$2:C$495,2,FALSE))</f>
        <v>nvarchar</v>
      </c>
      <c r="E327" t="str">
        <f>VLOOKUP(A327,'SSDL Schema'!B$2:C$495,1,FALSE)</f>
        <v>PO_SUPPLIER_NAME</v>
      </c>
    </row>
    <row r="328" spans="1:5" x14ac:dyDescent="0.35">
      <c r="A328" s="14" t="s">
        <v>335</v>
      </c>
      <c r="B328" s="14" t="s">
        <v>5</v>
      </c>
      <c r="C328" s="14" t="str">
        <f t="shared" si="8"/>
        <v/>
      </c>
      <c r="D328" t="str">
        <f>IF(ISNA(VLOOKUP(A328,'SSDL Schema'!B$2:C$495,2,FALSE)), "", VLOOKUP(A328,'SSDL Schema'!B$2:C$495,2,FALSE))</f>
        <v>nvarchar</v>
      </c>
      <c r="E328" t="str">
        <f>VLOOKUP(A328,'SSDL Schema'!B$2:C$495,1,FALSE)</f>
        <v>PO_BUYER_CODE</v>
      </c>
    </row>
    <row r="329" spans="1:5" x14ac:dyDescent="0.35">
      <c r="A329" s="14" t="s">
        <v>336</v>
      </c>
      <c r="B329" s="14" t="s">
        <v>5</v>
      </c>
      <c r="C329" s="14" t="str">
        <f t="shared" si="8"/>
        <v/>
      </c>
      <c r="D329" t="str">
        <f>IF(ISNA(VLOOKUP(A329,'SSDL Schema'!B$2:C$495,2,FALSE)), "", VLOOKUP(A329,'SSDL Schema'!B$2:C$495,2,FALSE))</f>
        <v>nvarchar</v>
      </c>
      <c r="E329" t="str">
        <f>VLOOKUP(A329,'SSDL Schema'!B$2:C$495,1,FALSE)</f>
        <v>PO_BUYER_NAME</v>
      </c>
    </row>
    <row r="330" spans="1:5" x14ac:dyDescent="0.35">
      <c r="A330" s="14" t="s">
        <v>337</v>
      </c>
      <c r="B330" s="14" t="s">
        <v>5</v>
      </c>
      <c r="C330" s="14" t="str">
        <f t="shared" si="8"/>
        <v/>
      </c>
      <c r="D330" t="str">
        <f>IF(ISNA(VLOOKUP(A330,'SSDL Schema'!B$2:C$495,2,FALSE)), "", VLOOKUP(A330,'SSDL Schema'!B$2:C$495,2,FALSE))</f>
        <v>nvarchar</v>
      </c>
      <c r="E330" t="str">
        <f>VLOOKUP(A330,'SSDL Schema'!B$2:C$495,1,FALSE)</f>
        <v>PO_PURCHASING_GROUP_CODE</v>
      </c>
    </row>
    <row r="331" spans="1:5" x14ac:dyDescent="0.35">
      <c r="A331" s="14" t="s">
        <v>338</v>
      </c>
      <c r="B331" s="14" t="s">
        <v>5</v>
      </c>
      <c r="C331" s="14" t="str">
        <f t="shared" si="8"/>
        <v/>
      </c>
      <c r="D331" t="str">
        <f>IF(ISNA(VLOOKUP(A331,'SSDL Schema'!B$2:C$495,2,FALSE)), "", VLOOKUP(A331,'SSDL Schema'!B$2:C$495,2,FALSE))</f>
        <v>nvarchar</v>
      </c>
      <c r="E331" t="str">
        <f>VLOOKUP(A331,'SSDL Schema'!B$2:C$495,1,FALSE)</f>
        <v>PO_PURCHASING_GROUP_NAME</v>
      </c>
    </row>
    <row r="332" spans="1:5" x14ac:dyDescent="0.35">
      <c r="A332" s="14" t="s">
        <v>339</v>
      </c>
      <c r="B332" s="14" t="s">
        <v>5</v>
      </c>
      <c r="C332" s="14" t="str">
        <f t="shared" si="8"/>
        <v/>
      </c>
      <c r="D332" t="str">
        <f>IF(ISNA(VLOOKUP(A332,'SSDL Schema'!B$2:C$495,2,FALSE)), "", VLOOKUP(A332,'SSDL Schema'!B$2:C$495,2,FALSE))</f>
        <v>nvarchar</v>
      </c>
      <c r="E332" t="str">
        <f>VLOOKUP(A332,'SSDL Schema'!B$2:C$495,1,FALSE)</f>
        <v>PO_PURCHASING_GROUP_NAME_2</v>
      </c>
    </row>
    <row r="333" spans="1:5" x14ac:dyDescent="0.35">
      <c r="A333" s="14" t="s">
        <v>340</v>
      </c>
      <c r="B333" s="14" t="s">
        <v>5</v>
      </c>
      <c r="C333" s="14" t="str">
        <f t="shared" si="8"/>
        <v/>
      </c>
      <c r="D333" t="str">
        <f>IF(ISNA(VLOOKUP(A333,'SSDL Schema'!B$2:C$495,2,FALSE)), "", VLOOKUP(A333,'SSDL Schema'!B$2:C$495,2,FALSE))</f>
        <v>nvarchar</v>
      </c>
      <c r="E333" t="str">
        <f>VLOOKUP(A333,'SSDL Schema'!B$2:C$495,1,FALSE)</f>
        <v>PO_PURCHASING_ORG_CODE</v>
      </c>
    </row>
    <row r="334" spans="1:5" x14ac:dyDescent="0.35">
      <c r="A334" s="14" t="s">
        <v>341</v>
      </c>
      <c r="B334" s="14" t="s">
        <v>5</v>
      </c>
      <c r="C334" s="14" t="str">
        <f t="shared" si="8"/>
        <v/>
      </c>
      <c r="D334" t="str">
        <f>IF(ISNA(VLOOKUP(A334,'SSDL Schema'!B$2:C$495,2,FALSE)), "", VLOOKUP(A334,'SSDL Schema'!B$2:C$495,2,FALSE))</f>
        <v>nvarchar</v>
      </c>
      <c r="E334" t="str">
        <f>VLOOKUP(A334,'SSDL Schema'!B$2:C$495,1,FALSE)</f>
        <v>PO_PURCHASING_ORG_NAME</v>
      </c>
    </row>
    <row r="335" spans="1:5" x14ac:dyDescent="0.35">
      <c r="A335" s="14" t="s">
        <v>342</v>
      </c>
      <c r="B335" s="14" t="s">
        <v>5</v>
      </c>
      <c r="C335" s="14" t="str">
        <f t="shared" si="8"/>
        <v/>
      </c>
      <c r="D335" t="str">
        <f>IF(ISNA(VLOOKUP(A335,'SSDL Schema'!B$2:C$495,2,FALSE)), "", VLOOKUP(A335,'SSDL Schema'!B$2:C$495,2,FALSE))</f>
        <v>nvarchar</v>
      </c>
      <c r="E335" t="str">
        <f>VLOOKUP(A335,'SSDL Schema'!B$2:C$495,1,FALSE)</f>
        <v>PO_CREATED_BY</v>
      </c>
    </row>
    <row r="336" spans="1:5" x14ac:dyDescent="0.35">
      <c r="A336" s="14" t="s">
        <v>343</v>
      </c>
      <c r="B336" s="14" t="s">
        <v>5</v>
      </c>
      <c r="C336" s="14" t="str">
        <f t="shared" si="8"/>
        <v/>
      </c>
      <c r="D336" t="str">
        <f>IF(ISNA(VLOOKUP(A336,'SSDL Schema'!B$2:C$495,2,FALSE)), "", VLOOKUP(A336,'SSDL Schema'!B$2:C$495,2,FALSE))</f>
        <v>nvarchar</v>
      </c>
      <c r="E336" t="str">
        <f>VLOOKUP(A336,'SSDL Schema'!B$2:C$495,1,FALSE)</f>
        <v>PO_APPROVER</v>
      </c>
    </row>
    <row r="337" spans="1:5" x14ac:dyDescent="0.35">
      <c r="A337" s="14" t="s">
        <v>344</v>
      </c>
      <c r="B337" s="14" t="s">
        <v>5</v>
      </c>
      <c r="C337" s="14" t="str">
        <f t="shared" si="8"/>
        <v/>
      </c>
      <c r="D337" t="str">
        <f>IF(ISNA(VLOOKUP(A337,'SSDL Schema'!B$2:C$495,2,FALSE)), "", VLOOKUP(A337,'SSDL Schema'!B$2:C$495,2,FALSE))</f>
        <v>nvarchar</v>
      </c>
      <c r="E337" t="str">
        <f>VLOOKUP(A337,'SSDL Schema'!B$2:C$495,1,FALSE)</f>
        <v>PO_GL_CODE</v>
      </c>
    </row>
    <row r="338" spans="1:5" x14ac:dyDescent="0.35">
      <c r="A338" s="14" t="s">
        <v>345</v>
      </c>
      <c r="B338" s="14" t="s">
        <v>5</v>
      </c>
      <c r="C338" s="14" t="str">
        <f t="shared" si="8"/>
        <v/>
      </c>
      <c r="D338" t="str">
        <f>IF(ISNA(VLOOKUP(A338,'SSDL Schema'!B$2:C$495,2,FALSE)), "", VLOOKUP(A338,'SSDL Schema'!B$2:C$495,2,FALSE))</f>
        <v>nvarchar</v>
      </c>
      <c r="E338" t="str">
        <f>VLOOKUP(A338,'SSDL Schema'!B$2:C$495,1,FALSE)</f>
        <v>PO_GL_NAME</v>
      </c>
    </row>
    <row r="339" spans="1:5" x14ac:dyDescent="0.35">
      <c r="A339" s="14" t="s">
        <v>346</v>
      </c>
      <c r="B339" s="14" t="s">
        <v>5</v>
      </c>
      <c r="C339" s="14" t="str">
        <f t="shared" si="8"/>
        <v/>
      </c>
      <c r="D339" t="str">
        <f>IF(ISNA(VLOOKUP(A339,'SSDL Schema'!B$2:C$495,2,FALSE)), "", VLOOKUP(A339,'SSDL Schema'!B$2:C$495,2,FALSE))</f>
        <v>nvarchar</v>
      </c>
      <c r="E339" t="str">
        <f>VLOOKUP(A339,'SSDL Schema'!B$2:C$495,1,FALSE)</f>
        <v>PO_COST_CENTER_CODE</v>
      </c>
    </row>
    <row r="340" spans="1:5" x14ac:dyDescent="0.35">
      <c r="A340" s="14" t="s">
        <v>347</v>
      </c>
      <c r="B340" s="14" t="s">
        <v>5</v>
      </c>
      <c r="C340" s="14" t="str">
        <f t="shared" si="8"/>
        <v/>
      </c>
      <c r="D340" t="str">
        <f>IF(ISNA(VLOOKUP(A340,'SSDL Schema'!B$2:C$495,2,FALSE)), "", VLOOKUP(A340,'SSDL Schema'!B$2:C$495,2,FALSE))</f>
        <v>nvarchar</v>
      </c>
      <c r="E340" t="str">
        <f>VLOOKUP(A340,'SSDL Schema'!B$2:C$495,1,FALSE)</f>
        <v>PO_COST_CENTER_NAME</v>
      </c>
    </row>
    <row r="341" spans="1:5" x14ac:dyDescent="0.35">
      <c r="A341" s="14" t="s">
        <v>348</v>
      </c>
      <c r="B341" s="14" t="s">
        <v>5</v>
      </c>
      <c r="C341" s="14" t="str">
        <f t="shared" si="8"/>
        <v/>
      </c>
      <c r="D341" t="str">
        <f>IF(ISNA(VLOOKUP(A341,'SSDL Schema'!B$2:C$495,2,FALSE)), "", VLOOKUP(A341,'SSDL Schema'!B$2:C$495,2,FALSE))</f>
        <v>nvarchar</v>
      </c>
      <c r="E341" t="str">
        <f>VLOOKUP(A341,'SSDL Schema'!B$2:C$495,1,FALSE)</f>
        <v>PO_LANGUAGE</v>
      </c>
    </row>
    <row r="342" spans="1:5" x14ac:dyDescent="0.35">
      <c r="A342" s="14" t="s">
        <v>349</v>
      </c>
      <c r="B342" s="14" t="s">
        <v>5</v>
      </c>
      <c r="C342" s="14" t="str">
        <f t="shared" si="8"/>
        <v/>
      </c>
      <c r="D342" t="str">
        <f>IF(ISNA(VLOOKUP(A342,'SSDL Schema'!B$2:C$495,2,FALSE)), "", VLOOKUP(A342,'SSDL Schema'!B$2:C$495,2,FALSE))</f>
        <v>nvarchar</v>
      </c>
      <c r="E342" t="str">
        <f>VLOOKUP(A342,'SSDL Schema'!B$2:C$495,1,FALSE)</f>
        <v>PO_CATEGORY_CODE</v>
      </c>
    </row>
    <row r="343" spans="1:5" x14ac:dyDescent="0.35">
      <c r="A343" s="14" t="s">
        <v>350</v>
      </c>
      <c r="B343" s="14" t="s">
        <v>5</v>
      </c>
      <c r="C343" s="14" t="str">
        <f t="shared" si="8"/>
        <v/>
      </c>
      <c r="D343" t="str">
        <f>IF(ISNA(VLOOKUP(A343,'SSDL Schema'!B$2:C$495,2,FALSE)), "", VLOOKUP(A343,'SSDL Schema'!B$2:C$495,2,FALSE))</f>
        <v>nvarchar</v>
      </c>
      <c r="E343" t="str">
        <f>VLOOKUP(A343,'SSDL Schema'!B$2:C$495,1,FALSE)</f>
        <v>PO_CATEGORY_1</v>
      </c>
    </row>
    <row r="344" spans="1:5" x14ac:dyDescent="0.35">
      <c r="A344" s="14" t="s">
        <v>351</v>
      </c>
      <c r="B344" s="14" t="s">
        <v>5</v>
      </c>
      <c r="C344" s="14" t="str">
        <f t="shared" si="8"/>
        <v/>
      </c>
      <c r="D344" t="str">
        <f>IF(ISNA(VLOOKUP(A344,'SSDL Schema'!B$2:C$495,2,FALSE)), "", VLOOKUP(A344,'SSDL Schema'!B$2:C$495,2,FALSE))</f>
        <v>nvarchar</v>
      </c>
      <c r="E344" t="str">
        <f>VLOOKUP(A344,'SSDL Schema'!B$2:C$495,1,FALSE)</f>
        <v>PO_CATEGORY_2</v>
      </c>
    </row>
    <row r="345" spans="1:5" x14ac:dyDescent="0.35">
      <c r="A345" s="14" t="s">
        <v>352</v>
      </c>
      <c r="B345" s="14" t="s">
        <v>5</v>
      </c>
      <c r="C345" s="14" t="str">
        <f t="shared" si="8"/>
        <v/>
      </c>
      <c r="D345" t="str">
        <f>IF(ISNA(VLOOKUP(A345,'SSDL Schema'!B$2:C$495,2,FALSE)), "", VLOOKUP(A345,'SSDL Schema'!B$2:C$495,2,FALSE))</f>
        <v>nvarchar</v>
      </c>
      <c r="E345" t="str">
        <f>VLOOKUP(A345,'SSDL Schema'!B$2:C$495,1,FALSE)</f>
        <v>PO_CATEGORY_3</v>
      </c>
    </row>
    <row r="346" spans="1:5" x14ac:dyDescent="0.35">
      <c r="A346" s="14" t="s">
        <v>353</v>
      </c>
      <c r="B346" s="14" t="s">
        <v>5</v>
      </c>
      <c r="C346" s="14" t="str">
        <f t="shared" si="8"/>
        <v/>
      </c>
      <c r="D346" t="str">
        <f>IF(ISNA(VLOOKUP(A346,'SSDL Schema'!B$2:C$495,2,FALSE)), "", VLOOKUP(A346,'SSDL Schema'!B$2:C$495,2,FALSE))</f>
        <v>nvarchar</v>
      </c>
      <c r="E346" t="str">
        <f>VLOOKUP(A346,'SSDL Schema'!B$2:C$495,1,FALSE)</f>
        <v>PO_CATEGORY_4</v>
      </c>
    </row>
    <row r="347" spans="1:5" x14ac:dyDescent="0.35">
      <c r="A347" s="14" t="s">
        <v>354</v>
      </c>
      <c r="B347" s="14" t="s">
        <v>5</v>
      </c>
      <c r="C347" s="14" t="str">
        <f t="shared" si="8"/>
        <v/>
      </c>
      <c r="D347" t="str">
        <f>IF(ISNA(VLOOKUP(A347,'SSDL Schema'!B$2:C$495,2,FALSE)), "", VLOOKUP(A347,'SSDL Schema'!B$2:C$495,2,FALSE))</f>
        <v>nvarchar</v>
      </c>
      <c r="E347" t="str">
        <f>VLOOKUP(A347,'SSDL Schema'!B$2:C$495,1,FALSE)</f>
        <v>ITEM_MATERIAL_NUMBER</v>
      </c>
    </row>
    <row r="348" spans="1:5" x14ac:dyDescent="0.35">
      <c r="A348" s="14" t="s">
        <v>355</v>
      </c>
      <c r="B348" s="14" t="s">
        <v>5</v>
      </c>
      <c r="C348" s="14" t="str">
        <f t="shared" si="8"/>
        <v/>
      </c>
      <c r="D348" t="str">
        <f>IF(ISNA(VLOOKUP(A348,'SSDL Schema'!B$2:C$495,2,FALSE)), "", VLOOKUP(A348,'SSDL Schema'!B$2:C$495,2,FALSE))</f>
        <v>nvarchar</v>
      </c>
      <c r="E348" t="str">
        <f>VLOOKUP(A348,'SSDL Schema'!B$2:C$495,1,FALSE)</f>
        <v>ITEM_MATERIAL_REVISION_NUMBER</v>
      </c>
    </row>
    <row r="349" spans="1:5" x14ac:dyDescent="0.35">
      <c r="A349" s="14" t="s">
        <v>356</v>
      </c>
      <c r="B349" s="14" t="s">
        <v>5</v>
      </c>
      <c r="C349" s="14" t="str">
        <f t="shared" si="8"/>
        <v/>
      </c>
      <c r="D349" t="str">
        <f>IF(ISNA(VLOOKUP(A349,'SSDL Schema'!B$2:C$495,2,FALSE)), "", VLOOKUP(A349,'SSDL Schema'!B$2:C$495,2,FALSE))</f>
        <v>nvarchar</v>
      </c>
      <c r="E349" t="str">
        <f>VLOOKUP(A349,'SSDL Schema'!B$2:C$495,1,FALSE)</f>
        <v>ITEM_MATERIAL_DESCRIPTION</v>
      </c>
    </row>
    <row r="350" spans="1:5" x14ac:dyDescent="0.35">
      <c r="A350" s="14" t="s">
        <v>357</v>
      </c>
      <c r="B350" s="14" t="s">
        <v>5</v>
      </c>
      <c r="C350" s="14" t="str">
        <f t="shared" si="8"/>
        <v/>
      </c>
      <c r="D350" t="str">
        <f>IF(ISNA(VLOOKUP(A350,'SSDL Schema'!B$2:C$495,2,FALSE)), "", VLOOKUP(A350,'SSDL Schema'!B$2:C$495,2,FALSE))</f>
        <v>nvarchar</v>
      </c>
      <c r="E350" t="str">
        <f>VLOOKUP(A350,'SSDL Schema'!B$2:C$495,1,FALSE)</f>
        <v>ITEM_MATERIAL_GROUP_CODE</v>
      </c>
    </row>
    <row r="351" spans="1:5" x14ac:dyDescent="0.35">
      <c r="A351" s="14" t="s">
        <v>358</v>
      </c>
      <c r="B351" s="14" t="s">
        <v>5</v>
      </c>
      <c r="C351" s="14" t="str">
        <f t="shared" si="8"/>
        <v/>
      </c>
      <c r="D351" t="str">
        <f>IF(ISNA(VLOOKUP(A351,'SSDL Schema'!B$2:C$495,2,FALSE)), "", VLOOKUP(A351,'SSDL Schema'!B$2:C$495,2,FALSE))</f>
        <v>nvarchar</v>
      </c>
      <c r="E351" t="str">
        <f>VLOOKUP(A351,'SSDL Schema'!B$2:C$495,1,FALSE)</f>
        <v>ITEM_MATERIAL_GROUP_DESCRIPTION</v>
      </c>
    </row>
    <row r="352" spans="1:5" x14ac:dyDescent="0.35">
      <c r="A352" s="14" t="s">
        <v>359</v>
      </c>
      <c r="B352" s="14" t="s">
        <v>5</v>
      </c>
      <c r="C352" s="14" t="str">
        <f t="shared" si="8"/>
        <v/>
      </c>
      <c r="D352" t="str">
        <f>IF(ISNA(VLOOKUP(A352,'SSDL Schema'!B$2:C$495,2,FALSE)), "", VLOOKUP(A352,'SSDL Schema'!B$2:C$495,2,FALSE))</f>
        <v>nvarchar</v>
      </c>
      <c r="E352" t="str">
        <f>VLOOKUP(A352,'SSDL Schema'!B$2:C$495,1,FALSE)</f>
        <v>ITEM_MATERIAL_TYPE</v>
      </c>
    </row>
    <row r="353" spans="1:5" x14ac:dyDescent="0.35">
      <c r="A353" s="14" t="s">
        <v>360</v>
      </c>
      <c r="B353" s="14" t="s">
        <v>5</v>
      </c>
      <c r="C353" s="14" t="str">
        <f t="shared" si="8"/>
        <v/>
      </c>
      <c r="D353" t="str">
        <f>IF(ISNA(VLOOKUP(A353,'SSDL Schema'!B$2:C$495,2,FALSE)), "", VLOOKUP(A353,'SSDL Schema'!B$2:C$495,2,FALSE))</f>
        <v>nvarchar</v>
      </c>
      <c r="E353" t="str">
        <f>VLOOKUP(A353,'SSDL Schema'!B$2:C$495,1,FALSE)</f>
        <v>ITEM_MANUFACTURER_NAME</v>
      </c>
    </row>
    <row r="354" spans="1:5" x14ac:dyDescent="0.35">
      <c r="A354" s="14" t="s">
        <v>361</v>
      </c>
      <c r="B354" s="14" t="s">
        <v>5</v>
      </c>
      <c r="C354" s="14" t="str">
        <f t="shared" si="8"/>
        <v/>
      </c>
      <c r="D354" t="str">
        <f>IF(ISNA(VLOOKUP(A354,'SSDL Schema'!B$2:C$495,2,FALSE)), "", VLOOKUP(A354,'SSDL Schema'!B$2:C$495,2,FALSE))</f>
        <v>nvarchar</v>
      </c>
      <c r="E354" t="str">
        <f>VLOOKUP(A354,'SSDL Schema'!B$2:C$495,1,FALSE)</f>
        <v>ITEM_MANUFACTURER_PART_NUMBER</v>
      </c>
    </row>
    <row r="355" spans="1:5" x14ac:dyDescent="0.35">
      <c r="A355" s="14" t="s">
        <v>362</v>
      </c>
      <c r="B355" s="14" t="s">
        <v>5</v>
      </c>
      <c r="C355" s="14" t="str">
        <f t="shared" si="8"/>
        <v/>
      </c>
      <c r="D355" t="str">
        <f>IF(ISNA(VLOOKUP(A355,'SSDL Schema'!B$2:C$495,2,FALSE)), "", VLOOKUP(A355,'SSDL Schema'!B$2:C$495,2,FALSE))</f>
        <v>nvarchar</v>
      </c>
      <c r="E355" t="str">
        <f>VLOOKUP(A355,'SSDL Schema'!B$2:C$495,1,FALSE)</f>
        <v>ITEM_SUPPLIER_PART_NUMBER</v>
      </c>
    </row>
    <row r="356" spans="1:5" x14ac:dyDescent="0.35">
      <c r="A356" s="14" t="s">
        <v>363</v>
      </c>
      <c r="B356" s="14" t="s">
        <v>5</v>
      </c>
      <c r="C356" s="14" t="str">
        <f t="shared" si="8"/>
        <v/>
      </c>
      <c r="D356" t="str">
        <f>IF(ISNA(VLOOKUP(A356,'SSDL Schema'!B$2:C$495,2,FALSE)), "", VLOOKUP(A356,'SSDL Schema'!B$2:C$495,2,FALSE))</f>
        <v>nvarchar</v>
      </c>
      <c r="E356" t="str">
        <f>VLOOKUP(A356,'SSDL Schema'!B$2:C$495,1,FALSE)</f>
        <v>ITEM_MATERIAL_CATEGORY_CODE</v>
      </c>
    </row>
    <row r="357" spans="1:5" x14ac:dyDescent="0.35">
      <c r="A357" s="14" t="s">
        <v>364</v>
      </c>
      <c r="B357" s="14" t="s">
        <v>5</v>
      </c>
      <c r="C357" s="14" t="str">
        <f t="shared" si="8"/>
        <v/>
      </c>
      <c r="D357" t="str">
        <f>IF(ISNA(VLOOKUP(A357,'SSDL Schema'!B$2:C$495,2,FALSE)), "", VLOOKUP(A357,'SSDL Schema'!B$2:C$495,2,FALSE))</f>
        <v>nvarchar</v>
      </c>
      <c r="E357" t="str">
        <f>VLOOKUP(A357,'SSDL Schema'!B$2:C$495,1,FALSE)</f>
        <v>ITEM_MATERIAL_CATEGORY_1</v>
      </c>
    </row>
    <row r="358" spans="1:5" x14ac:dyDescent="0.35">
      <c r="A358" s="14" t="s">
        <v>365</v>
      </c>
      <c r="B358" s="14" t="s">
        <v>5</v>
      </c>
      <c r="C358" s="14" t="str">
        <f t="shared" si="8"/>
        <v/>
      </c>
      <c r="D358" t="str">
        <f>IF(ISNA(VLOOKUP(A358,'SSDL Schema'!B$2:C$495,2,FALSE)), "", VLOOKUP(A358,'SSDL Schema'!B$2:C$495,2,FALSE))</f>
        <v>nvarchar</v>
      </c>
      <c r="E358" t="str">
        <f>VLOOKUP(A358,'SSDL Schema'!B$2:C$495,1,FALSE)</f>
        <v>ITEM_MATERIAL_CATEGORY_2</v>
      </c>
    </row>
    <row r="359" spans="1:5" x14ac:dyDescent="0.35">
      <c r="A359" s="14" t="s">
        <v>366</v>
      </c>
      <c r="B359" s="14" t="s">
        <v>5</v>
      </c>
      <c r="C359" s="14" t="str">
        <f t="shared" si="8"/>
        <v/>
      </c>
      <c r="D359" t="str">
        <f>IF(ISNA(VLOOKUP(A359,'SSDL Schema'!B$2:C$495,2,FALSE)), "", VLOOKUP(A359,'SSDL Schema'!B$2:C$495,2,FALSE))</f>
        <v>nvarchar</v>
      </c>
      <c r="E359" t="str">
        <f>VLOOKUP(A359,'SSDL Schema'!B$2:C$495,1,FALSE)</f>
        <v>ITEM_MATERIAL_CATEGORY_3</v>
      </c>
    </row>
    <row r="360" spans="1:5" x14ac:dyDescent="0.35">
      <c r="A360" s="14" t="s">
        <v>367</v>
      </c>
      <c r="B360" s="14" t="s">
        <v>5</v>
      </c>
      <c r="C360" s="14" t="str">
        <f t="shared" si="8"/>
        <v/>
      </c>
      <c r="D360" t="str">
        <f>IF(ISNA(VLOOKUP(A360,'SSDL Schema'!B$2:C$495,2,FALSE)), "", VLOOKUP(A360,'SSDL Schema'!B$2:C$495,2,FALSE))</f>
        <v>nvarchar</v>
      </c>
      <c r="E360" t="str">
        <f>VLOOKUP(A360,'SSDL Schema'!B$2:C$495,1,FALSE)</f>
        <v>ITEM_MATERIAL_CATEGORY_4</v>
      </c>
    </row>
    <row r="361" spans="1:5" x14ac:dyDescent="0.35">
      <c r="A361" s="14" t="s">
        <v>368</v>
      </c>
      <c r="B361" s="14" t="s">
        <v>5</v>
      </c>
      <c r="C361" s="14" t="str">
        <f t="shared" si="8"/>
        <v/>
      </c>
      <c r="D361" t="str">
        <f>IF(ISNA(VLOOKUP(A361,'SSDL Schema'!B$2:C$495,2,FALSE)), "", VLOOKUP(A361,'SSDL Schema'!B$2:C$495,2,FALSE))</f>
        <v>nvarchar</v>
      </c>
      <c r="E361" t="str">
        <f>VLOOKUP(A361,'SSDL Schema'!B$2:C$495,1,FALSE)</f>
        <v>ITEM_MATERIAL_NAME</v>
      </c>
    </row>
    <row r="362" spans="1:5" x14ac:dyDescent="0.35">
      <c r="A362" s="14" t="s">
        <v>369</v>
      </c>
      <c r="B362" s="14" t="s">
        <v>5</v>
      </c>
      <c r="C362" s="14" t="str">
        <f t="shared" si="8"/>
        <v/>
      </c>
      <c r="D362" t="str">
        <f>IF(ISNA(VLOOKUP(A362,'SSDL Schema'!B$2:C$495,2,FALSE)), "", VLOOKUP(A362,'SSDL Schema'!B$2:C$495,2,FALSE))</f>
        <v>nvarchar</v>
      </c>
      <c r="E362" t="str">
        <f>VLOOKUP(A362,'SSDL Schema'!B$2:C$495,1,FALSE)</f>
        <v>ITEM_MATERIAL_STOCK_INDICATOR</v>
      </c>
    </row>
    <row r="363" spans="1:5" x14ac:dyDescent="0.35">
      <c r="A363" s="14" t="s">
        <v>370</v>
      </c>
      <c r="B363" s="14" t="s">
        <v>5</v>
      </c>
      <c r="C363" s="14" t="str">
        <f t="shared" si="8"/>
        <v/>
      </c>
      <c r="D363" t="str">
        <f>IF(ISNA(VLOOKUP(A363,'SSDL Schema'!B$2:C$495,2,FALSE)), "", VLOOKUP(A363,'SSDL Schema'!B$2:C$495,2,FALSE))</f>
        <v>nvarchar</v>
      </c>
      <c r="E363" t="str">
        <f>VLOOKUP(A363,'SSDL Schema'!B$2:C$495,1,FALSE)</f>
        <v>ITEM_MATERIAL_CRITICALITY</v>
      </c>
    </row>
    <row r="364" spans="1:5" x14ac:dyDescent="0.35">
      <c r="A364" s="14" t="s">
        <v>371</v>
      </c>
      <c r="B364" s="14" t="s">
        <v>27</v>
      </c>
      <c r="C364" s="14" t="str">
        <f t="shared" si="8"/>
        <v/>
      </c>
      <c r="D364" t="str">
        <f>IF(ISNA(VLOOKUP(A364,'SSDL Schema'!B$2:C$495,2,FALSE)), "", VLOOKUP(A364,'SSDL Schema'!B$2:C$495,2,FALSE))</f>
        <v>float</v>
      </c>
      <c r="E364" t="str">
        <f>VLOOKUP(A364,'SSDL Schema'!B$2:C$495,1,FALSE)</f>
        <v>ITEM_MATERIAL_LEAD_TIME</v>
      </c>
    </row>
    <row r="365" spans="1:5" x14ac:dyDescent="0.35">
      <c r="A365" s="14" t="s">
        <v>372</v>
      </c>
      <c r="B365" s="14" t="s">
        <v>27</v>
      </c>
      <c r="C365" s="14" t="str">
        <f t="shared" si="8"/>
        <v/>
      </c>
      <c r="D365" t="str">
        <f>IF(ISNA(VLOOKUP(A365,'SSDL Schema'!B$2:C$495,2,FALSE)), "", VLOOKUP(A365,'SSDL Schema'!B$2:C$495,2,FALSE))</f>
        <v>float</v>
      </c>
      <c r="E365" t="str">
        <f>VLOOKUP(A365,'SSDL Schema'!B$2:C$495,1,FALSE)</f>
        <v>ITEM_MATERIAL_STANDARD_COST</v>
      </c>
    </row>
    <row r="366" spans="1:5" x14ac:dyDescent="0.35">
      <c r="A366" s="14" t="s">
        <v>373</v>
      </c>
      <c r="B366" s="14" t="s">
        <v>5</v>
      </c>
      <c r="C366" s="14" t="str">
        <f t="shared" si="8"/>
        <v/>
      </c>
      <c r="D366" t="str">
        <f>IF(ISNA(VLOOKUP(A366,'SSDL Schema'!B$2:C$495,2,FALSE)), "", VLOOKUP(A366,'SSDL Schema'!B$2:C$495,2,FALSE))</f>
        <v>nvarchar</v>
      </c>
      <c r="E366" t="str">
        <f>VLOOKUP(A366,'SSDL Schema'!B$2:C$495,1,FALSE)</f>
        <v>ITEM_MATERIAL_STANDARD_COST_CURRENCY</v>
      </c>
    </row>
    <row r="367" spans="1:5" x14ac:dyDescent="0.35">
      <c r="A367" s="14" t="s">
        <v>374</v>
      </c>
      <c r="B367" s="14" t="s">
        <v>5</v>
      </c>
      <c r="C367" s="14" t="str">
        <f t="shared" si="8"/>
        <v/>
      </c>
      <c r="D367" t="str">
        <f>IF(ISNA(VLOOKUP(A367,'SSDL Schema'!B$2:C$495,2,FALSE)), "", VLOOKUP(A367,'SSDL Schema'!B$2:C$495,2,FALSE))</f>
        <v>nvarchar</v>
      </c>
      <c r="E367" t="str">
        <f>VLOOKUP(A367,'SSDL Schema'!B$2:C$495,1,FALSE)</f>
        <v>ITEM_MATERIAL_STANDARD_UOM</v>
      </c>
    </row>
    <row r="368" spans="1:5" x14ac:dyDescent="0.35">
      <c r="A368" s="14" t="s">
        <v>375</v>
      </c>
      <c r="B368" s="14" t="s">
        <v>20</v>
      </c>
      <c r="C368" s="14" t="str">
        <f t="shared" si="8"/>
        <v/>
      </c>
      <c r="D368" t="str">
        <f>IF(ISNA(VLOOKUP(A368,'SSDL Schema'!B$2:C$495,2,FALSE)), "", VLOOKUP(A368,'SSDL Schema'!B$2:C$495,2,FALSE))</f>
        <v>date</v>
      </c>
      <c r="E368" t="str">
        <f>VLOOKUP(A368,'SSDL Schema'!B$2:C$495,1,FALSE)</f>
        <v>ITEM_MATERIAL_STANDARD_COST_DATE</v>
      </c>
    </row>
    <row r="369" spans="1:5" x14ac:dyDescent="0.35">
      <c r="A369" s="14" t="s">
        <v>376</v>
      </c>
      <c r="B369" s="14" t="s">
        <v>5</v>
      </c>
      <c r="C369" s="14" t="str">
        <f t="shared" si="8"/>
        <v/>
      </c>
      <c r="D369" t="str">
        <f>IF(ISNA(VLOOKUP(A369,'SSDL Schema'!B$2:C$495,2,FALSE)), "", VLOOKUP(A369,'SSDL Schema'!B$2:C$495,2,FALSE))</f>
        <v>nvarchar</v>
      </c>
      <c r="E369" t="str">
        <f>VLOOKUP(A369,'SSDL Schema'!B$2:C$495,1,FALSE)</f>
        <v>ITEM_MATERIAL_BOM_EQUIPMENT</v>
      </c>
    </row>
    <row r="370" spans="1:5" x14ac:dyDescent="0.35">
      <c r="A370" s="14" t="s">
        <v>377</v>
      </c>
      <c r="B370" s="14" t="s">
        <v>5</v>
      </c>
      <c r="C370" s="14" t="str">
        <f t="shared" ref="C370:C419" si="9">IF(OR(B370 = D370, (AND(B370= "string", OR(D370 = "nvarchar", D370 = "varchar"))), (AND(B370= "timestamp", OR(D370 = "datetime"))), (B370= "boolean"), (B370= "double")), "", "yes")</f>
        <v/>
      </c>
      <c r="D370" t="str">
        <f>IF(ISNA(VLOOKUP(A370,'SSDL Schema'!B$2:C$495,2,FALSE)), "", VLOOKUP(A370,'SSDL Schema'!B$2:C$495,2,FALSE))</f>
        <v>nvarchar</v>
      </c>
      <c r="E370" t="str">
        <f>VLOOKUP(A370,'SSDL Schema'!B$2:C$495,1,FALSE)</f>
        <v>ITEM_MATERIAL_ORIGIN_COUNTRY</v>
      </c>
    </row>
    <row r="371" spans="1:5" x14ac:dyDescent="0.35">
      <c r="A371" s="14" t="s">
        <v>378</v>
      </c>
      <c r="B371" s="14" t="s">
        <v>5</v>
      </c>
      <c r="C371" s="14" t="str">
        <f t="shared" si="9"/>
        <v/>
      </c>
      <c r="D371" t="str">
        <f>IF(ISNA(VLOOKUP(A371,'SSDL Schema'!B$2:C$495,2,FALSE)), "", VLOOKUP(A371,'SSDL Schema'!B$2:C$495,2,FALSE))</f>
        <v>nvarchar</v>
      </c>
      <c r="E371" t="str">
        <f>VLOOKUP(A371,'SSDL Schema'!B$2:C$495,1,FALSE)</f>
        <v>SOURCESYSTEM_1</v>
      </c>
    </row>
    <row r="372" spans="1:5" x14ac:dyDescent="0.35">
      <c r="A372" s="14" t="s">
        <v>379</v>
      </c>
      <c r="B372" s="14" t="s">
        <v>5</v>
      </c>
      <c r="C372" s="14" t="str">
        <f t="shared" si="9"/>
        <v/>
      </c>
      <c r="D372" t="str">
        <f>IF(ISNA(VLOOKUP(A372,'SSDL Schema'!B$2:C$495,2,FALSE)), "", VLOOKUP(A372,'SSDL Schema'!B$2:C$495,2,FALSE))</f>
        <v>nvarchar</v>
      </c>
      <c r="E372" t="str">
        <f>VLOOKUP(A372,'SSDL Schema'!B$2:C$495,1,FALSE)</f>
        <v>SOURCESYSTEM_2</v>
      </c>
    </row>
    <row r="373" spans="1:5" x14ac:dyDescent="0.35">
      <c r="A373" s="14" t="s">
        <v>380</v>
      </c>
      <c r="B373" s="14" t="s">
        <v>5</v>
      </c>
      <c r="C373" s="14" t="str">
        <f t="shared" si="9"/>
        <v/>
      </c>
      <c r="D373" t="str">
        <f>IF(ISNA(VLOOKUP(A373,'SSDL Schema'!B$2:C$495,2,FALSE)), "", VLOOKUP(A373,'SSDL Schema'!B$2:C$495,2,FALSE))</f>
        <v>nvarchar</v>
      </c>
      <c r="E373" t="str">
        <f>VLOOKUP(A373,'SSDL Schema'!B$2:C$495,1,FALSE)</f>
        <v>SOURCESYSTEM_3</v>
      </c>
    </row>
    <row r="374" spans="1:5" x14ac:dyDescent="0.35">
      <c r="A374" s="14" t="s">
        <v>381</v>
      </c>
      <c r="B374" s="14" t="s">
        <v>5</v>
      </c>
      <c r="C374" s="14" t="str">
        <f t="shared" si="9"/>
        <v/>
      </c>
      <c r="D374" t="str">
        <f>IF(ISNA(VLOOKUP(A374,'SSDL Schema'!B$2:C$495,2,FALSE)), "", VLOOKUP(A374,'SSDL Schema'!B$2:C$495,2,FALSE))</f>
        <v>nvarchar</v>
      </c>
      <c r="E374" t="str">
        <f>VLOOKUP(A374,'SSDL Schema'!B$2:C$495,1,FALSE)</f>
        <v>GEP_NORM_SOURCESYSTEM_1</v>
      </c>
    </row>
    <row r="375" spans="1:5" x14ac:dyDescent="0.35">
      <c r="A375" s="14" t="s">
        <v>382</v>
      </c>
      <c r="B375" s="14" t="s">
        <v>5</v>
      </c>
      <c r="C375" s="14" t="str">
        <f t="shared" si="9"/>
        <v/>
      </c>
      <c r="D375" t="str">
        <f>IF(ISNA(VLOOKUP(A375,'SSDL Schema'!B$2:C$495,2,FALSE)), "", VLOOKUP(A375,'SSDL Schema'!B$2:C$495,2,FALSE))</f>
        <v>nvarchar</v>
      </c>
      <c r="E375" t="str">
        <f>VLOOKUP(A375,'SSDL Schema'!B$2:C$495,1,FALSE)</f>
        <v>GEP_NORM_SOURCESYSTEM_2</v>
      </c>
    </row>
    <row r="376" spans="1:5" x14ac:dyDescent="0.35">
      <c r="A376" s="14" t="s">
        <v>383</v>
      </c>
      <c r="B376" s="14" t="s">
        <v>5</v>
      </c>
      <c r="C376" s="14" t="str">
        <f t="shared" si="9"/>
        <v/>
      </c>
      <c r="D376" t="str">
        <f>IF(ISNA(VLOOKUP(A376,'SSDL Schema'!B$2:C$495,2,FALSE)), "", VLOOKUP(A376,'SSDL Schema'!B$2:C$495,2,FALSE))</f>
        <v>nvarchar</v>
      </c>
      <c r="E376" t="str">
        <f>VLOOKUP(A376,'SSDL Schema'!B$2:C$495,1,FALSE)</f>
        <v>GEP_NORM_SOURCESYSTEM_3</v>
      </c>
    </row>
    <row r="377" spans="1:5" x14ac:dyDescent="0.35">
      <c r="A377" s="14" t="s">
        <v>384</v>
      </c>
      <c r="B377" s="14" t="s">
        <v>5</v>
      </c>
      <c r="C377" s="14" t="str">
        <f t="shared" si="9"/>
        <v/>
      </c>
      <c r="D377" t="str">
        <f>IF(ISNA(VLOOKUP(A377,'SSDL Schema'!B$2:C$495,2,FALSE)), "", VLOOKUP(A377,'SSDL Schema'!B$2:C$495,2,FALSE))</f>
        <v>nvarchar</v>
      </c>
      <c r="E377" t="str">
        <f>VLOOKUP(A377,'SSDL Schema'!B$2:C$495,1,FALSE)</f>
        <v>PROFIT_CENTER_CODE</v>
      </c>
    </row>
    <row r="378" spans="1:5" x14ac:dyDescent="0.35">
      <c r="A378" s="14" t="s">
        <v>385</v>
      </c>
      <c r="B378" s="14" t="s">
        <v>5</v>
      </c>
      <c r="C378" s="14" t="str">
        <f t="shared" si="9"/>
        <v/>
      </c>
      <c r="D378" t="str">
        <f>IF(ISNA(VLOOKUP(A378,'SSDL Schema'!B$2:C$495,2,FALSE)), "", VLOOKUP(A378,'SSDL Schema'!B$2:C$495,2,FALSE))</f>
        <v>nvarchar</v>
      </c>
      <c r="E378" t="str">
        <f>VLOOKUP(A378,'SSDL Schema'!B$2:C$495,1,FALSE)</f>
        <v>PROFIT_CENTER_NAME</v>
      </c>
    </row>
    <row r="379" spans="1:5" x14ac:dyDescent="0.35">
      <c r="A379" s="14" t="s">
        <v>386</v>
      </c>
      <c r="B379" s="14" t="s">
        <v>5</v>
      </c>
      <c r="C379" s="14" t="str">
        <f t="shared" si="9"/>
        <v/>
      </c>
      <c r="D379" t="str">
        <f>IF(ISNA(VLOOKUP(A379,'SSDL Schema'!B$2:C$495,2,FALSE)), "", VLOOKUP(A379,'SSDL Schema'!B$2:C$495,2,FALSE))</f>
        <v>nvarchar</v>
      </c>
      <c r="E379" t="str">
        <f>VLOOKUP(A379,'SSDL Schema'!B$2:C$495,1,FALSE)</f>
        <v>PROFIT_CENTER_HIERARCHY_1</v>
      </c>
    </row>
    <row r="380" spans="1:5" x14ac:dyDescent="0.35">
      <c r="A380" s="14" t="s">
        <v>387</v>
      </c>
      <c r="B380" s="14" t="s">
        <v>5</v>
      </c>
      <c r="C380" s="14" t="str">
        <f t="shared" si="9"/>
        <v/>
      </c>
      <c r="D380" t="str">
        <f>IF(ISNA(VLOOKUP(A380,'SSDL Schema'!B$2:C$495,2,FALSE)), "", VLOOKUP(A380,'SSDL Schema'!B$2:C$495,2,FALSE))</f>
        <v>nvarchar</v>
      </c>
      <c r="E380" t="str">
        <f>VLOOKUP(A380,'SSDL Schema'!B$2:C$495,1,FALSE)</f>
        <v>PROFIT_CENTER_HIERARCHY_2</v>
      </c>
    </row>
    <row r="381" spans="1:5" x14ac:dyDescent="0.35">
      <c r="A381" s="14" t="s">
        <v>388</v>
      </c>
      <c r="B381" s="14" t="s">
        <v>5</v>
      </c>
      <c r="C381" s="14" t="str">
        <f t="shared" si="9"/>
        <v/>
      </c>
      <c r="D381" t="str">
        <f>IF(ISNA(VLOOKUP(A381,'SSDL Schema'!B$2:C$495,2,FALSE)), "", VLOOKUP(A381,'SSDL Schema'!B$2:C$495,2,FALSE))</f>
        <v>nvarchar</v>
      </c>
      <c r="E381" t="str">
        <f>VLOOKUP(A381,'SSDL Schema'!B$2:C$495,1,FALSE)</f>
        <v>PROFIT_CENTER_HIERARCHY_3</v>
      </c>
    </row>
    <row r="382" spans="1:5" x14ac:dyDescent="0.35">
      <c r="A382" s="14" t="s">
        <v>389</v>
      </c>
      <c r="B382" s="14" t="s">
        <v>5</v>
      </c>
      <c r="C382" s="14" t="str">
        <f t="shared" si="9"/>
        <v/>
      </c>
      <c r="D382" t="str">
        <f>IF(ISNA(VLOOKUP(A382,'SSDL Schema'!B$2:C$495,2,FALSE)), "", VLOOKUP(A382,'SSDL Schema'!B$2:C$495,2,FALSE))</f>
        <v>nvarchar</v>
      </c>
      <c r="E382" t="str">
        <f>VLOOKUP(A382,'SSDL Schema'!B$2:C$495,1,FALSE)</f>
        <v>PROFIT_CENTER_HIERARCHY_4</v>
      </c>
    </row>
    <row r="383" spans="1:5" x14ac:dyDescent="0.35">
      <c r="A383" s="14" t="s">
        <v>390</v>
      </c>
      <c r="B383" s="14" t="s">
        <v>5</v>
      </c>
      <c r="C383" s="14" t="str">
        <f t="shared" si="9"/>
        <v/>
      </c>
      <c r="D383" t="str">
        <f>IF(ISNA(VLOOKUP(A383,'SSDL Schema'!B$2:C$495,2,FALSE)), "", VLOOKUP(A383,'SSDL Schema'!B$2:C$495,2,FALSE))</f>
        <v>nvarchar</v>
      </c>
      <c r="E383" t="str">
        <f>VLOOKUP(A383,'SSDL Schema'!B$2:C$495,1,FALSE)</f>
        <v>PROFIT_CENTER_HIERARCHY_5</v>
      </c>
    </row>
    <row r="384" spans="1:5" x14ac:dyDescent="0.35">
      <c r="A384" s="14" t="s">
        <v>391</v>
      </c>
      <c r="B384" s="14" t="s">
        <v>5</v>
      </c>
      <c r="C384" s="14" t="str">
        <f t="shared" si="9"/>
        <v/>
      </c>
      <c r="D384" t="str">
        <f>IF(ISNA(VLOOKUP(A384,'SSDL Schema'!B$2:C$495,2,FALSE)), "", VLOOKUP(A384,'SSDL Schema'!B$2:C$495,2,FALSE))</f>
        <v>nvarchar</v>
      </c>
      <c r="E384" t="str">
        <f>VLOOKUP(A384,'SSDL Schema'!B$2:C$495,1,FALSE)</f>
        <v>PROFIT_CENTER_HIERARCHY_6</v>
      </c>
    </row>
    <row r="385" spans="1:5" x14ac:dyDescent="0.35">
      <c r="A385" s="14" t="s">
        <v>392</v>
      </c>
      <c r="B385" s="14" t="s">
        <v>5</v>
      </c>
      <c r="C385" s="14" t="str">
        <f t="shared" si="9"/>
        <v/>
      </c>
      <c r="D385" t="str">
        <f>IF(ISNA(VLOOKUP(A385,'SSDL Schema'!B$2:C$495,2,FALSE)), "", VLOOKUP(A385,'SSDL Schema'!B$2:C$495,2,FALSE))</f>
        <v>nvarchar</v>
      </c>
      <c r="E385" t="str">
        <f>VLOOKUP(A385,'SSDL Schema'!B$2:C$495,1,FALSE)</f>
        <v>INCOTERMS_CODE</v>
      </c>
    </row>
    <row r="386" spans="1:5" x14ac:dyDescent="0.35">
      <c r="A386" s="14" t="s">
        <v>393</v>
      </c>
      <c r="B386" s="14" t="s">
        <v>5</v>
      </c>
      <c r="C386" s="14" t="str">
        <f t="shared" si="9"/>
        <v/>
      </c>
      <c r="D386" t="str">
        <f>IF(ISNA(VLOOKUP(A386,'SSDL Schema'!B$2:C$495,2,FALSE)), "", VLOOKUP(A386,'SSDL Schema'!B$2:C$495,2,FALSE))</f>
        <v>nvarchar</v>
      </c>
      <c r="E386" t="str">
        <f>VLOOKUP(A386,'SSDL Schema'!B$2:C$495,1,FALSE)</f>
        <v>INCOTERMS_DESCRIPTION</v>
      </c>
    </row>
    <row r="387" spans="1:5" x14ac:dyDescent="0.35">
      <c r="A387" s="14" t="s">
        <v>394</v>
      </c>
      <c r="B387" s="14" t="s">
        <v>5</v>
      </c>
      <c r="C387" s="14" t="str">
        <f t="shared" si="9"/>
        <v/>
      </c>
      <c r="D387" t="str">
        <f>IF(ISNA(VLOOKUP(A387,'SSDL Schema'!B$2:C$495,2,FALSE)), "", VLOOKUP(A387,'SSDL Schema'!B$2:C$495,2,FALSE))</f>
        <v>nvarchar</v>
      </c>
      <c r="E387" t="str">
        <f>VLOOKUP(A387,'SSDL Schema'!B$2:C$495,1,FALSE)</f>
        <v>GEP_DIVERSITY_FLAG</v>
      </c>
    </row>
    <row r="388" spans="1:5" x14ac:dyDescent="0.35">
      <c r="A388" s="14" t="s">
        <v>395</v>
      </c>
      <c r="B388" s="14" t="s">
        <v>5</v>
      </c>
      <c r="C388" s="14" t="str">
        <f t="shared" si="9"/>
        <v/>
      </c>
      <c r="D388" t="str">
        <f>IF(ISNA(VLOOKUP(A388,'SSDL Schema'!B$2:C$495,2,FALSE)), "", VLOOKUP(A388,'SSDL Schema'!B$2:C$495,2,FALSE))</f>
        <v>nvarchar</v>
      </c>
      <c r="E388" t="str">
        <f>VLOOKUP(A388,'SSDL Schema'!B$2:C$495,1,FALSE)</f>
        <v>GEP_DIVERSITY_TYPE</v>
      </c>
    </row>
    <row r="389" spans="1:5" x14ac:dyDescent="0.35">
      <c r="A389" s="14" t="s">
        <v>396</v>
      </c>
      <c r="B389" s="14" t="s">
        <v>5</v>
      </c>
      <c r="C389" s="14" t="str">
        <f t="shared" si="9"/>
        <v/>
      </c>
      <c r="D389" t="str">
        <f>IF(ISNA(VLOOKUP(A389,'SSDL Schema'!B$2:C$495,2,FALSE)), "", VLOOKUP(A389,'SSDL Schema'!B$2:C$495,2,FALSE))</f>
        <v>nvarchar</v>
      </c>
      <c r="E389" t="str">
        <f>VLOOKUP(A389,'SSDL Schema'!B$2:C$495,1,FALSE)</f>
        <v>GEP_DIVERSITY_8A_CERTIFICATION_INDICATOR</v>
      </c>
    </row>
    <row r="390" spans="1:5" x14ac:dyDescent="0.35">
      <c r="A390" s="14" t="s">
        <v>397</v>
      </c>
      <c r="B390" s="14" t="s">
        <v>5</v>
      </c>
      <c r="C390" s="14" t="str">
        <f t="shared" si="9"/>
        <v/>
      </c>
      <c r="D390" t="str">
        <f>IF(ISNA(VLOOKUP(A390,'SSDL Schema'!B$2:C$495,2,FALSE)), "", VLOOKUP(A390,'SSDL Schema'!B$2:C$495,2,FALSE))</f>
        <v>nvarchar</v>
      </c>
      <c r="E390" t="str">
        <f>VLOOKUP(A390,'SSDL Schema'!B$2:C$495,1,FALSE)</f>
        <v>GEP_DIVERSITY_AIRPORT_CONCESSION_DISADVANTAGED_BUSINESS_ENTERPRISE_INDICATOR</v>
      </c>
    </row>
    <row r="391" spans="1:5" x14ac:dyDescent="0.35">
      <c r="A391" s="14" t="s">
        <v>398</v>
      </c>
      <c r="B391" s="14" t="s">
        <v>5</v>
      </c>
      <c r="C391" s="14" t="str">
        <f t="shared" si="9"/>
        <v/>
      </c>
      <c r="D391" t="str">
        <f>IF(ISNA(VLOOKUP(A391,'SSDL Schema'!B$2:C$495,2,FALSE)), "", VLOOKUP(A391,'SSDL Schema'!B$2:C$495,2,FALSE))</f>
        <v>nvarchar</v>
      </c>
      <c r="E391" t="str">
        <f>VLOOKUP(A391,'SSDL Schema'!B$2:C$495,1,FALSE)</f>
        <v>GEP_DIVERSITY_ALASKAN_NATIVE_CORPORATION_INDICATOR</v>
      </c>
    </row>
    <row r="392" spans="1:5" x14ac:dyDescent="0.35">
      <c r="A392" s="14" t="s">
        <v>399</v>
      </c>
      <c r="B392" s="14" t="s">
        <v>5</v>
      </c>
      <c r="C392" s="14" t="str">
        <f t="shared" si="9"/>
        <v/>
      </c>
      <c r="D392" t="str">
        <f>IF(ISNA(VLOOKUP(A392,'SSDL Schema'!B$2:C$495,2,FALSE)), "", VLOOKUP(A392,'SSDL Schema'!B$2:C$495,2,FALSE))</f>
        <v>nvarchar</v>
      </c>
      <c r="E392" t="str">
        <f>VLOOKUP(A392,'SSDL Schema'!B$2:C$495,1,FALSE)</f>
        <v>GEP_DIVERSITY_CERTIFIED_SMALL_BUSINESS_INDICATOR</v>
      </c>
    </row>
    <row r="393" spans="1:5" x14ac:dyDescent="0.35">
      <c r="A393" s="14" t="s">
        <v>400</v>
      </c>
      <c r="B393" s="14" t="s">
        <v>5</v>
      </c>
      <c r="C393" s="14" t="str">
        <f t="shared" si="9"/>
        <v/>
      </c>
      <c r="D393" t="str">
        <f>IF(ISNA(VLOOKUP(A393,'SSDL Schema'!B$2:C$495,2,FALSE)), "", VLOOKUP(A393,'SSDL Schema'!B$2:C$495,2,FALSE))</f>
        <v>nvarchar</v>
      </c>
      <c r="E393" t="str">
        <f>VLOOKUP(A393,'SSDL Schema'!B$2:C$495,1,FALSE)</f>
        <v>GEP_DIVERSITY_DISABLED_VETERAN_BUSINESS_ENTERPRISE_INDICATOR</v>
      </c>
    </row>
    <row r="394" spans="1:5" x14ac:dyDescent="0.35">
      <c r="A394" s="14" t="s">
        <v>401</v>
      </c>
      <c r="B394" s="14" t="s">
        <v>5</v>
      </c>
      <c r="C394" s="14" t="str">
        <f t="shared" si="9"/>
        <v/>
      </c>
      <c r="D394" t="str">
        <f>IF(ISNA(VLOOKUP(A394,'SSDL Schema'!B$2:C$495,2,FALSE)), "", VLOOKUP(A394,'SSDL Schema'!B$2:C$495,2,FALSE))</f>
        <v>nvarchar</v>
      </c>
      <c r="E394" t="str">
        <f>VLOOKUP(A394,'SSDL Schema'!B$2:C$495,1,FALSE)</f>
        <v>GEP_DIVERSITY_DISABLED_OWNED_BUSINESS_INDICATOR</v>
      </c>
    </row>
    <row r="395" spans="1:5" x14ac:dyDescent="0.35">
      <c r="A395" s="14" t="s">
        <v>402</v>
      </c>
      <c r="B395" s="14" t="s">
        <v>5</v>
      </c>
      <c r="C395" s="14" t="str">
        <f t="shared" si="9"/>
        <v/>
      </c>
      <c r="D395" t="str">
        <f>IF(ISNA(VLOOKUP(A395,'SSDL Schema'!B$2:C$495,2,FALSE)), "", VLOOKUP(A395,'SSDL Schema'!B$2:C$495,2,FALSE))</f>
        <v>nvarchar</v>
      </c>
      <c r="E395" t="str">
        <f>VLOOKUP(A395,'SSDL Schema'!B$2:C$495,1,FALSE)</f>
        <v>GEP_DIVERSITY_DISADVANTAGED_BUSINESS_ENTERPRISE_INDICATOR</v>
      </c>
    </row>
    <row r="396" spans="1:5" x14ac:dyDescent="0.35">
      <c r="A396" s="14" t="s">
        <v>403</v>
      </c>
      <c r="B396" s="14" t="s">
        <v>5</v>
      </c>
      <c r="C396" s="14" t="str">
        <f t="shared" si="9"/>
        <v/>
      </c>
      <c r="D396" t="str">
        <f>IF(ISNA(VLOOKUP(A396,'SSDL Schema'!B$2:C$495,2,FALSE)), "", VLOOKUP(A396,'SSDL Schema'!B$2:C$495,2,FALSE))</f>
        <v>nvarchar</v>
      </c>
      <c r="E396" t="str">
        <f>VLOOKUP(A396,'SSDL Schema'!B$2:C$495,1,FALSE)</f>
        <v>GEP_DIVERSITY_DISADVANTAGED_VETERAN_ENTERPRISE_INDICATOR</v>
      </c>
    </row>
    <row r="397" spans="1:5" x14ac:dyDescent="0.35">
      <c r="A397" s="14" t="s">
        <v>404</v>
      </c>
      <c r="B397" s="14" t="s">
        <v>5</v>
      </c>
      <c r="C397" s="14" t="str">
        <f t="shared" si="9"/>
        <v/>
      </c>
      <c r="D397" t="str">
        <f>IF(ISNA(VLOOKUP(A397,'SSDL Schema'!B$2:C$495,2,FALSE)), "", VLOOKUP(A397,'SSDL Schema'!B$2:C$495,2,FALSE))</f>
        <v>nvarchar</v>
      </c>
      <c r="E397" t="str">
        <f>VLOOKUP(A397,'SSDL Schema'!B$2:C$495,1,FALSE)</f>
        <v>GEP_DIVERSITY_HUB_ZONE_CERTIFIED_BUSINESS_INDICATOR</v>
      </c>
    </row>
    <row r="398" spans="1:5" x14ac:dyDescent="0.35">
      <c r="A398" s="14" t="s">
        <v>405</v>
      </c>
      <c r="B398" s="14" t="s">
        <v>5</v>
      </c>
      <c r="C398" s="14" t="str">
        <f t="shared" si="9"/>
        <v/>
      </c>
      <c r="D398" t="str">
        <f>IF(ISNA(VLOOKUP(A398,'SSDL Schema'!B$2:C$495,2,FALSE)), "", VLOOKUP(A398,'SSDL Schema'!B$2:C$495,2,FALSE))</f>
        <v>nvarchar</v>
      </c>
      <c r="E398" t="str">
        <f>VLOOKUP(A398,'SSDL Schema'!B$2:C$495,1,FALSE)</f>
        <v>GEP_DIVERSITY_LABOR_SURPLUS_AREA_INDICATOR</v>
      </c>
    </row>
    <row r="399" spans="1:5" x14ac:dyDescent="0.35">
      <c r="A399" s="14" t="s">
        <v>406</v>
      </c>
      <c r="B399" s="14" t="s">
        <v>5</v>
      </c>
      <c r="C399" s="14" t="str">
        <f t="shared" si="9"/>
        <v/>
      </c>
      <c r="D399" t="str">
        <f>IF(ISNA(VLOOKUP(A399,'SSDL Schema'!B$2:C$495,2,FALSE)), "", VLOOKUP(A399,'SSDL Schema'!B$2:C$495,2,FALSE))</f>
        <v>nvarchar</v>
      </c>
      <c r="E399" t="str">
        <f>VLOOKUP(A399,'SSDL Schema'!B$2:C$495,1,FALSE)</f>
        <v>GEP_DIVERSITY_MINORITY_BUSINESS_ENTERPRISE_INDICATOR</v>
      </c>
    </row>
    <row r="400" spans="1:5" x14ac:dyDescent="0.35">
      <c r="A400" s="14" t="s">
        <v>407</v>
      </c>
      <c r="B400" s="14" t="s">
        <v>5</v>
      </c>
      <c r="C400" s="14" t="str">
        <f t="shared" si="9"/>
        <v/>
      </c>
      <c r="D400" t="str">
        <f>IF(ISNA(VLOOKUP(A400,'SSDL Schema'!B$2:C$495,2,FALSE)), "", VLOOKUP(A400,'SSDL Schema'!B$2:C$495,2,FALSE))</f>
        <v>nvarchar</v>
      </c>
      <c r="E400" t="str">
        <f>VLOOKUP(A400,'SSDL Schema'!B$2:C$495,1,FALSE)</f>
        <v>GEP_DIVERSITY_MINORITY_COLLEGE_INDICATOR</v>
      </c>
    </row>
    <row r="401" spans="1:5" x14ac:dyDescent="0.35">
      <c r="A401" s="14" t="s">
        <v>408</v>
      </c>
      <c r="B401" s="14" t="s">
        <v>5</v>
      </c>
      <c r="C401" s="14" t="str">
        <f t="shared" si="9"/>
        <v/>
      </c>
      <c r="D401" t="str">
        <f>IF(ISNA(VLOOKUP(A401,'SSDL Schema'!B$2:C$495,2,FALSE)), "", VLOOKUP(A401,'SSDL Schema'!B$2:C$495,2,FALSE))</f>
        <v>nvarchar</v>
      </c>
      <c r="E401" t="str">
        <f>VLOOKUP(A401,'SSDL Schema'!B$2:C$495,1,FALSE)</f>
        <v>GEP_DIVERSITY_MINORITY_OWNED_INDICATOR</v>
      </c>
    </row>
    <row r="402" spans="1:5" x14ac:dyDescent="0.35">
      <c r="A402" s="14" t="s">
        <v>409</v>
      </c>
      <c r="B402" s="14" t="s">
        <v>5</v>
      </c>
      <c r="C402" s="14" t="str">
        <f t="shared" si="9"/>
        <v/>
      </c>
      <c r="D402" t="str">
        <f>IF(ISNA(VLOOKUP(A402,'SSDL Schema'!B$2:C$495,2,FALSE)), "", VLOOKUP(A402,'SSDL Schema'!B$2:C$495,2,FALSE))</f>
        <v>nvarchar</v>
      </c>
      <c r="E402" t="str">
        <f>VLOOKUP(A402,'SSDL Schema'!B$2:C$495,1,FALSE)</f>
        <v>GEP_DIVERSITY_OUT_OF_BUSINESS_INDICATOR</v>
      </c>
    </row>
    <row r="403" spans="1:5" x14ac:dyDescent="0.35">
      <c r="A403" s="14" t="s">
        <v>410</v>
      </c>
      <c r="B403" s="14" t="s">
        <v>5</v>
      </c>
      <c r="C403" s="14" t="str">
        <f t="shared" si="9"/>
        <v/>
      </c>
      <c r="D403" t="str">
        <f>IF(ISNA(VLOOKUP(A403,'SSDL Schema'!B$2:C$495,2,FALSE)), "", VLOOKUP(A403,'SSDL Schema'!B$2:C$495,2,FALSE))</f>
        <v>nvarchar</v>
      </c>
      <c r="E403" t="str">
        <f>VLOOKUP(A403,'SSDL Schema'!B$2:C$495,1,FALSE)</f>
        <v>GEP_DIVERSITY_POLITICAL_DISTRICT</v>
      </c>
    </row>
    <row r="404" spans="1:5" x14ac:dyDescent="0.35">
      <c r="A404" s="14" t="s">
        <v>411</v>
      </c>
      <c r="B404" s="14" t="s">
        <v>5</v>
      </c>
      <c r="C404" s="14" t="str">
        <f t="shared" si="9"/>
        <v/>
      </c>
      <c r="D404" t="str">
        <f>IF(ISNA(VLOOKUP(A404,'SSDL Schema'!B$2:C$495,2,FALSE)), "", VLOOKUP(A404,'SSDL Schema'!B$2:C$495,2,FALSE))</f>
        <v>nvarchar</v>
      </c>
      <c r="E404" t="str">
        <f>VLOOKUP(A404,'SSDL Schema'!B$2:C$495,1,FALSE)</f>
        <v>GEP_DIVERSITY_SERVICE_DISABLED_VETERAN_OWNED_INDICATOR</v>
      </c>
    </row>
    <row r="405" spans="1:5" x14ac:dyDescent="0.35">
      <c r="A405" s="14" t="s">
        <v>412</v>
      </c>
      <c r="B405" s="14" t="s">
        <v>5</v>
      </c>
      <c r="C405" s="14" t="str">
        <f t="shared" si="9"/>
        <v/>
      </c>
      <c r="D405" t="str">
        <f>IF(ISNA(VLOOKUP(A405,'SSDL Schema'!B$2:C$495,2,FALSE)), "", VLOOKUP(A405,'SSDL Schema'!B$2:C$495,2,FALSE))</f>
        <v>nvarchar</v>
      </c>
      <c r="E405" t="str">
        <f>VLOOKUP(A405,'SSDL Schema'!B$2:C$495,1,FALSE)</f>
        <v>GEP_DIVERSITY_SMALL_BUSINESS_INDICATOR</v>
      </c>
    </row>
    <row r="406" spans="1:5" x14ac:dyDescent="0.35">
      <c r="A406" s="14" t="s">
        <v>413</v>
      </c>
      <c r="B406" s="14" t="s">
        <v>5</v>
      </c>
      <c r="C406" s="14" t="str">
        <f t="shared" si="9"/>
        <v/>
      </c>
      <c r="D406" t="str">
        <f>IF(ISNA(VLOOKUP(A406,'SSDL Schema'!B$2:C$495,2,FALSE)), "", VLOOKUP(A406,'SSDL Schema'!B$2:C$495,2,FALSE))</f>
        <v>nvarchar</v>
      </c>
      <c r="E406" t="str">
        <f>VLOOKUP(A406,'SSDL Schema'!B$2:C$495,1,FALSE)</f>
        <v>GEP_DIVERSITY_SMALL_DISADVANTAGED_BUSINESS_INDICATOR</v>
      </c>
    </row>
    <row r="407" spans="1:5" x14ac:dyDescent="0.35">
      <c r="A407" s="14" t="s">
        <v>414</v>
      </c>
      <c r="B407" s="14" t="s">
        <v>5</v>
      </c>
      <c r="C407" s="14" t="str">
        <f t="shared" si="9"/>
        <v/>
      </c>
      <c r="D407" t="str">
        <f>IF(ISNA(VLOOKUP(A407,'SSDL Schema'!B$2:C$495,2,FALSE)), "", VLOOKUP(A407,'SSDL Schema'!B$2:C$495,2,FALSE))</f>
        <v>nvarchar</v>
      </c>
      <c r="E407" t="str">
        <f>VLOOKUP(A407,'SSDL Schema'!B$2:C$495,1,FALSE)</f>
        <v>GEP_DIVERSITY_VETERAN_BUSINESS_ENTERPRISE_INDICATOR</v>
      </c>
    </row>
    <row r="408" spans="1:5" x14ac:dyDescent="0.35">
      <c r="A408" s="14" t="s">
        <v>415</v>
      </c>
      <c r="B408" s="14" t="s">
        <v>5</v>
      </c>
      <c r="C408" s="14" t="str">
        <f t="shared" si="9"/>
        <v/>
      </c>
      <c r="D408" t="str">
        <f>IF(ISNA(VLOOKUP(A408,'SSDL Schema'!B$2:C$495,2,FALSE)), "", VLOOKUP(A408,'SSDL Schema'!B$2:C$495,2,FALSE))</f>
        <v>nvarchar</v>
      </c>
      <c r="E408" t="str">
        <f>VLOOKUP(A408,'SSDL Schema'!B$2:C$495,1,FALSE)</f>
        <v>GEP_DIVERSITY_VETERAN_OWNED_INDICATOR</v>
      </c>
    </row>
    <row r="409" spans="1:5" x14ac:dyDescent="0.35">
      <c r="A409" s="14" t="s">
        <v>416</v>
      </c>
      <c r="B409" s="14" t="s">
        <v>5</v>
      </c>
      <c r="C409" s="14" t="str">
        <f t="shared" si="9"/>
        <v/>
      </c>
      <c r="D409" t="str">
        <f>IF(ISNA(VLOOKUP(A409,'SSDL Schema'!B$2:C$495,2,FALSE)), "", VLOOKUP(A409,'SSDL Schema'!B$2:C$495,2,FALSE))</f>
        <v>nvarchar</v>
      </c>
      <c r="E409" t="str">
        <f>VLOOKUP(A409,'SSDL Schema'!B$2:C$495,1,FALSE)</f>
        <v>GEP_DIVERSITY_VIETNAM_VETERAN_OWNED_INDICATOR</v>
      </c>
    </row>
    <row r="410" spans="1:5" x14ac:dyDescent="0.35">
      <c r="A410" s="14" t="s">
        <v>417</v>
      </c>
      <c r="B410" s="14" t="s">
        <v>5</v>
      </c>
      <c r="C410" s="14" t="str">
        <f t="shared" si="9"/>
        <v/>
      </c>
      <c r="D410" t="str">
        <f>IF(ISNA(VLOOKUP(A410,'SSDL Schema'!B$2:C$495,2,FALSE)), "", VLOOKUP(A410,'SSDL Schema'!B$2:C$495,2,FALSE))</f>
        <v>nvarchar</v>
      </c>
      <c r="E410" t="str">
        <f>VLOOKUP(A410,'SSDL Schema'!B$2:C$495,1,FALSE)</f>
        <v>GEP_DIVERSITY_OTHER_VETERAN_OWNED_INDICATOR</v>
      </c>
    </row>
    <row r="411" spans="1:5" x14ac:dyDescent="0.35">
      <c r="A411" s="14" t="s">
        <v>418</v>
      </c>
      <c r="B411" s="14" t="s">
        <v>5</v>
      </c>
      <c r="C411" s="14" t="str">
        <f t="shared" si="9"/>
        <v/>
      </c>
      <c r="D411" t="str">
        <f>IF(ISNA(VLOOKUP(A411,'SSDL Schema'!B$2:C$495,2,FALSE)), "", VLOOKUP(A411,'SSDL Schema'!B$2:C$495,2,FALSE))</f>
        <v>nvarchar</v>
      </c>
      <c r="E411" t="str">
        <f>VLOOKUP(A411,'SSDL Schema'!B$2:C$495,1,FALSE)</f>
        <v>GEP_DIVERSITY_WOMAN_OWNED_BUSINESS_ENTERPRISE_INDICATOR</v>
      </c>
    </row>
    <row r="412" spans="1:5" x14ac:dyDescent="0.35">
      <c r="A412" s="14" t="s">
        <v>419</v>
      </c>
      <c r="B412" s="14" t="s">
        <v>5</v>
      </c>
      <c r="C412" s="14" t="str">
        <f t="shared" si="9"/>
        <v/>
      </c>
      <c r="D412" t="str">
        <f>IF(ISNA(VLOOKUP(A412,'SSDL Schema'!B$2:C$495,2,FALSE)), "", VLOOKUP(A412,'SSDL Schema'!B$2:C$495,2,FALSE))</f>
        <v>nvarchar</v>
      </c>
      <c r="E412" t="str">
        <f>VLOOKUP(A412,'SSDL Schema'!B$2:C$495,1,FALSE)</f>
        <v>GEP_DIVERSITY_WOMAN_OWNED_INDICATOR</v>
      </c>
    </row>
    <row r="413" spans="1:5" x14ac:dyDescent="0.35">
      <c r="A413" s="14" t="s">
        <v>420</v>
      </c>
      <c r="B413" s="14" t="s">
        <v>5</v>
      </c>
      <c r="C413" s="14" t="str">
        <f t="shared" si="9"/>
        <v/>
      </c>
      <c r="D413" t="str">
        <f>IF(ISNA(VLOOKUP(A413,'SSDL Schema'!B$2:C$495,2,FALSE)), "", VLOOKUP(A413,'SSDL Schema'!B$2:C$495,2,FALSE))</f>
        <v>nvarchar</v>
      </c>
      <c r="E413" t="str">
        <f>VLOOKUP(A413,'SSDL Schema'!B$2:C$495,1,FALSE)</f>
        <v>GEP_DIVERSITY_AFRICAN_AMERICAN_OWNED_INDICATOR</v>
      </c>
    </row>
    <row r="414" spans="1:5" x14ac:dyDescent="0.35">
      <c r="A414" s="14" t="s">
        <v>421</v>
      </c>
      <c r="B414" s="14" t="s">
        <v>5</v>
      </c>
      <c r="C414" s="14" t="str">
        <f t="shared" si="9"/>
        <v/>
      </c>
      <c r="D414" t="str">
        <f>IF(ISNA(VLOOKUP(A414,'SSDL Schema'!B$2:C$495,2,FALSE)), "", VLOOKUP(A414,'SSDL Schema'!B$2:C$495,2,FALSE))</f>
        <v>nvarchar</v>
      </c>
      <c r="E414" t="str">
        <f>VLOOKUP(A414,'SSDL Schema'!B$2:C$495,1,FALSE)</f>
        <v>GEP_DIVERSITY_ASIAN_PACIFIC_AMERICAN_OWNED_INDICATOR</v>
      </c>
    </row>
    <row r="415" spans="1:5" x14ac:dyDescent="0.35">
      <c r="A415" s="14" t="s">
        <v>422</v>
      </c>
      <c r="B415" s="14" t="s">
        <v>5</v>
      </c>
      <c r="C415" s="14" t="str">
        <f t="shared" si="9"/>
        <v/>
      </c>
      <c r="D415" t="str">
        <f>IF(ISNA(VLOOKUP(A415,'SSDL Schema'!B$2:C$495,2,FALSE)), "", VLOOKUP(A415,'SSDL Schema'!B$2:C$495,2,FALSE))</f>
        <v>nvarchar</v>
      </c>
      <c r="E415" t="str">
        <f>VLOOKUP(A415,'SSDL Schema'!B$2:C$495,1,FALSE)</f>
        <v>GEP_DIVERSITY_HISPANIC_AMERICAN_OWNED_INDICATOR</v>
      </c>
    </row>
    <row r="416" spans="1:5" x14ac:dyDescent="0.35">
      <c r="A416" s="14" t="s">
        <v>423</v>
      </c>
      <c r="B416" s="14" t="s">
        <v>5</v>
      </c>
      <c r="C416" s="14" t="str">
        <f t="shared" si="9"/>
        <v/>
      </c>
      <c r="D416" t="str">
        <f>IF(ISNA(VLOOKUP(A416,'SSDL Schema'!B$2:C$495,2,FALSE)), "", VLOOKUP(A416,'SSDL Schema'!B$2:C$495,2,FALSE))</f>
        <v>nvarchar</v>
      </c>
      <c r="E416" t="str">
        <f>VLOOKUP(A416,'SSDL Schema'!B$2:C$495,1,FALSE)</f>
        <v>GEP_DIVERSITY_NATIVE_AMERICAN_OWNED_INDICATOR</v>
      </c>
    </row>
    <row r="417" spans="1:5" x14ac:dyDescent="0.35">
      <c r="A417" s="14" t="s">
        <v>424</v>
      </c>
      <c r="B417" s="14" t="s">
        <v>5</v>
      </c>
      <c r="C417" s="14" t="str">
        <f t="shared" si="9"/>
        <v/>
      </c>
      <c r="D417" t="str">
        <f>IF(ISNA(VLOOKUP(A417,'SSDL Schema'!B$2:C$495,2,FALSE)), "", VLOOKUP(A417,'SSDL Schema'!B$2:C$495,2,FALSE))</f>
        <v>nvarchar</v>
      </c>
      <c r="E417" t="str">
        <f>VLOOKUP(A417,'SSDL Schema'!B$2:C$495,1,FALSE)</f>
        <v>GEP_DIVERSITY_SUBCONTINENT_ASIAN_AMERICAN_OWNED_INDICATOR</v>
      </c>
    </row>
    <row r="418" spans="1:5" x14ac:dyDescent="0.35">
      <c r="A418" s="14" t="s">
        <v>425</v>
      </c>
      <c r="B418" s="14" t="s">
        <v>5</v>
      </c>
      <c r="C418" s="14" t="str">
        <f t="shared" si="9"/>
        <v/>
      </c>
      <c r="D418" t="str">
        <f>IF(ISNA(VLOOKUP(A418,'SSDL Schema'!B$2:C$495,2,FALSE)), "", VLOOKUP(A418,'SSDL Schema'!B$2:C$495,2,FALSE))</f>
        <v>nvarchar</v>
      </c>
      <c r="E418" t="str">
        <f>VLOOKUP(A418,'SSDL Schema'!B$2:C$495,1,FALSE)</f>
        <v>GEP_OTHER_DIVERSITY</v>
      </c>
    </row>
    <row r="419" spans="1:5" x14ac:dyDescent="0.35">
      <c r="A419" s="14" t="s">
        <v>426</v>
      </c>
      <c r="B419" s="14" t="s">
        <v>5</v>
      </c>
      <c r="C419" s="14" t="str">
        <f t="shared" si="9"/>
        <v/>
      </c>
      <c r="D419" t="str">
        <f>IF(ISNA(VLOOKUP(A419,'SSDL Schema'!B$2:C$495,2,FALSE)), "", VLOOKUP(A419,'SSDL Schema'!B$2:C$495,2,FALSE))</f>
        <v>nvarchar</v>
      </c>
      <c r="E419" t="str">
        <f>VLOOKUP(A419,'SSDL Schema'!B$2:C$495,1,FALSE)</f>
        <v>SOURCEFILENAME</v>
      </c>
    </row>
    <row r="420" spans="1:5" hidden="1" x14ac:dyDescent="0.35">
      <c r="A420" s="14" t="s">
        <v>427</v>
      </c>
      <c r="B420" s="14" t="s">
        <v>78</v>
      </c>
      <c r="C420" s="14" t="str">
        <f t="shared" ref="C420" si="10">IF(OR(B420 = D420, (B420= "string"), (B420= "boolean"), (B420= "double")), "", "no")</f>
        <v/>
      </c>
      <c r="D420" t="str">
        <f>IF(ISNA(VLOOKUP(A420,'SSDL Schema'!B$2:C$495,2,FALSE)), "", VLOOKUP(A420,'SSDL Schema'!B$2:C$495,2,FALSE))</f>
        <v/>
      </c>
      <c r="E420" t="e">
        <f>VLOOKUP(A420,'SSDL Schema'!B$2:C$495,1,FALSE)</f>
        <v>#N/A</v>
      </c>
    </row>
    <row r="421" spans="1:5" x14ac:dyDescent="0.35">
      <c r="A421" s="14" t="s">
        <v>428</v>
      </c>
      <c r="B421" s="14" t="s">
        <v>74</v>
      </c>
      <c r="C421" s="14" t="str">
        <f t="shared" ref="C421:C471" si="11">IF(OR(B421 = D421, (AND(B421= "string", OR(D421 = "nvarchar", D421 = "varchar"))), (AND(B421= "timestamp", OR(D421 = "datetime"))), (B421= "boolean"), (B421= "double")), "", "yes")</f>
        <v>yes</v>
      </c>
      <c r="D421" t="str">
        <f>IF(ISNA(VLOOKUP(A421,'SSDL Schema'!B$2:C$495,2,FALSE)), "", VLOOKUP(A421,'SSDL Schema'!B$2:C$495,2,FALSE))</f>
        <v>bigint</v>
      </c>
      <c r="E421" t="str">
        <f>VLOOKUP(A421,'SSDL Schema'!B$2:C$495,1,FALSE)</f>
        <v>GEP_YEAR</v>
      </c>
    </row>
    <row r="422" spans="1:5" x14ac:dyDescent="0.35">
      <c r="A422" s="14" t="s">
        <v>429</v>
      </c>
      <c r="B422" s="14" t="s">
        <v>5</v>
      </c>
      <c r="C422" s="14" t="str">
        <f t="shared" si="11"/>
        <v/>
      </c>
      <c r="D422" t="str">
        <f>IF(ISNA(VLOOKUP(A422,'SSDL Schema'!B$2:C$495,2,FALSE)), "", VLOOKUP(A422,'SSDL Schema'!B$2:C$495,2,FALSE))</f>
        <v>nvarchar</v>
      </c>
      <c r="E422" t="str">
        <f>VLOOKUP(A422,'SSDL Schema'!B$2:C$495,1,FALSE)</f>
        <v>GEP_QTR</v>
      </c>
    </row>
    <row r="423" spans="1:5" x14ac:dyDescent="0.35">
      <c r="A423" s="14" t="s">
        <v>430</v>
      </c>
      <c r="B423" s="14" t="s">
        <v>5</v>
      </c>
      <c r="C423" s="14" t="str">
        <f t="shared" si="11"/>
        <v/>
      </c>
      <c r="D423" t="str">
        <f>IF(ISNA(VLOOKUP(A423,'SSDL Schema'!B$2:C$495,2,FALSE)), "", VLOOKUP(A423,'SSDL Schema'!B$2:C$495,2,FALSE))</f>
        <v>nvarchar</v>
      </c>
      <c r="E423" t="str">
        <f>VLOOKUP(A423,'SSDL Schema'!B$2:C$495,1,FALSE)</f>
        <v>GEP_MONTH</v>
      </c>
    </row>
    <row r="424" spans="1:5" x14ac:dyDescent="0.35">
      <c r="A424" s="14" t="s">
        <v>431</v>
      </c>
      <c r="B424" s="14" t="s">
        <v>5</v>
      </c>
      <c r="C424" s="14" t="str">
        <f t="shared" si="11"/>
        <v/>
      </c>
      <c r="D424" t="str">
        <f>IF(ISNA(VLOOKUP(A424,'SSDL Schema'!B$2:C$495,2,FALSE)), "", VLOOKUP(A424,'SSDL Schema'!B$2:C$495,2,FALSE))</f>
        <v>nvarchar</v>
      </c>
      <c r="E424" t="str">
        <f>VLOOKUP(A424,'SSDL Schema'!B$2:C$495,1,FALSE)</f>
        <v>GEP_FISCAL_ID</v>
      </c>
    </row>
    <row r="425" spans="1:5" x14ac:dyDescent="0.35">
      <c r="A425" s="14" t="s">
        <v>432</v>
      </c>
      <c r="B425" s="14" t="s">
        <v>5</v>
      </c>
      <c r="C425" s="14" t="str">
        <f t="shared" si="11"/>
        <v/>
      </c>
      <c r="D425" t="str">
        <f>IF(ISNA(VLOOKUP(A425,'SSDL Schema'!B$2:C$495,2,FALSE)), "", VLOOKUP(A425,'SSDL Schema'!B$2:C$495,2,FALSE))</f>
        <v>nvarchar</v>
      </c>
      <c r="E425" t="str">
        <f>VLOOKUP(A425,'SSDL Schema'!B$2:C$495,1,FALSE)</f>
        <v>GEP_FISCAL_YEAR</v>
      </c>
    </row>
    <row r="426" spans="1:5" x14ac:dyDescent="0.35">
      <c r="A426" s="14" t="s">
        <v>433</v>
      </c>
      <c r="B426" s="14" t="s">
        <v>5</v>
      </c>
      <c r="C426" s="14" t="str">
        <f t="shared" si="11"/>
        <v/>
      </c>
      <c r="D426" t="str">
        <f>IF(ISNA(VLOOKUP(A426,'SSDL Schema'!B$2:C$495,2,FALSE)), "", VLOOKUP(A426,'SSDL Schema'!B$2:C$495,2,FALSE))</f>
        <v>nvarchar</v>
      </c>
      <c r="E426" t="str">
        <f>VLOOKUP(A426,'SSDL Schema'!B$2:C$495,1,FALSE)</f>
        <v>GEP_FISCAL_QTR</v>
      </c>
    </row>
    <row r="427" spans="1:5" x14ac:dyDescent="0.35">
      <c r="A427" s="14" t="s">
        <v>434</v>
      </c>
      <c r="B427" s="14" t="s">
        <v>5</v>
      </c>
      <c r="C427" s="14" t="str">
        <f t="shared" si="11"/>
        <v/>
      </c>
      <c r="D427" t="str">
        <f>IF(ISNA(VLOOKUP(A427,'SSDL Schema'!B$2:C$495,2,FALSE)), "", VLOOKUP(A427,'SSDL Schema'!B$2:C$495,2,FALSE))</f>
        <v>nvarchar</v>
      </c>
      <c r="E427" t="str">
        <f>VLOOKUP(A427,'SSDL Schema'!B$2:C$495,1,FALSE)</f>
        <v>GEP_FISCAL_MONTH</v>
      </c>
    </row>
    <row r="428" spans="1:5" x14ac:dyDescent="0.35">
      <c r="A428" s="14" t="s">
        <v>435</v>
      </c>
      <c r="B428" s="14" t="s">
        <v>5</v>
      </c>
      <c r="C428" s="14" t="str">
        <f t="shared" si="11"/>
        <v/>
      </c>
      <c r="D428" t="str">
        <f>IF(ISNA(VLOOKUP(A428,'SSDL Schema'!B$2:C$495,2,FALSE)), "", VLOOKUP(A428,'SSDL Schema'!B$2:C$495,2,FALSE))</f>
        <v>nvarchar</v>
      </c>
      <c r="E428" t="str">
        <f>VLOOKUP(A428,'SSDL Schema'!B$2:C$495,1,FALSE)</f>
        <v>CARD_HOLDER_ID</v>
      </c>
    </row>
    <row r="429" spans="1:5" x14ac:dyDescent="0.35">
      <c r="A429" s="14" t="s">
        <v>436</v>
      </c>
      <c r="B429" s="14" t="s">
        <v>5</v>
      </c>
      <c r="C429" s="14" t="str">
        <f t="shared" si="11"/>
        <v/>
      </c>
      <c r="D429" t="str">
        <f>IF(ISNA(VLOOKUP(A429,'SSDL Schema'!B$2:C$495,2,FALSE)), "", VLOOKUP(A429,'SSDL Schema'!B$2:C$495,2,FALSE))</f>
        <v>nvarchar</v>
      </c>
      <c r="E429" t="str">
        <f>VLOOKUP(A429,'SSDL Schema'!B$2:C$495,1,FALSE)</f>
        <v>CARD_HOLDER_NAME</v>
      </c>
    </row>
    <row r="430" spans="1:5" x14ac:dyDescent="0.35">
      <c r="A430" s="14" t="s">
        <v>437</v>
      </c>
      <c r="B430" s="14" t="s">
        <v>5</v>
      </c>
      <c r="C430" s="14" t="str">
        <f t="shared" si="11"/>
        <v/>
      </c>
      <c r="D430" t="str">
        <f>IF(ISNA(VLOOKUP(A430,'SSDL Schema'!B$2:C$495,2,FALSE)), "", VLOOKUP(A430,'SSDL Schema'!B$2:C$495,2,FALSE))</f>
        <v>nvarchar</v>
      </c>
      <c r="E430" t="str">
        <f>VLOOKUP(A430,'SSDL Schema'!B$2:C$495,1,FALSE)</f>
        <v>MERCHANT_CATEGORY_CODE</v>
      </c>
    </row>
    <row r="431" spans="1:5" x14ac:dyDescent="0.35">
      <c r="A431" s="14" t="s">
        <v>438</v>
      </c>
      <c r="B431" s="14" t="s">
        <v>5</v>
      </c>
      <c r="C431" s="14" t="str">
        <f t="shared" si="11"/>
        <v/>
      </c>
      <c r="D431" t="str">
        <f>IF(ISNA(VLOOKUP(A431,'SSDL Schema'!B$2:C$495,2,FALSE)), "", VLOOKUP(A431,'SSDL Schema'!B$2:C$495,2,FALSE))</f>
        <v>nvarchar</v>
      </c>
      <c r="E431" t="str">
        <f>VLOOKUP(A431,'SSDL Schema'!B$2:C$495,1,FALSE)</f>
        <v>MERCHANT_CATEGORY_CODE_TITLE</v>
      </c>
    </row>
    <row r="432" spans="1:5" x14ac:dyDescent="0.35">
      <c r="A432" s="14" t="s">
        <v>439</v>
      </c>
      <c r="B432" s="14" t="s">
        <v>5</v>
      </c>
      <c r="C432" s="14" t="str">
        <f t="shared" si="11"/>
        <v/>
      </c>
      <c r="D432" t="str">
        <f>IF(ISNA(VLOOKUP(A432,'SSDL Schema'!B$2:C$495,2,FALSE)), "", VLOOKUP(A432,'SSDL Schema'!B$2:C$495,2,FALSE))</f>
        <v>nvarchar</v>
      </c>
      <c r="E432" t="str">
        <f>VLOOKUP(A432,'SSDL Schema'!B$2:C$495,1,FALSE)</f>
        <v>MERCHANT_CATEGORY_GROUP_CODE</v>
      </c>
    </row>
    <row r="433" spans="1:5" x14ac:dyDescent="0.35">
      <c r="A433" s="14" t="s">
        <v>440</v>
      </c>
      <c r="B433" s="14" t="s">
        <v>5</v>
      </c>
      <c r="C433" s="14" t="str">
        <f t="shared" si="11"/>
        <v/>
      </c>
      <c r="D433" t="str">
        <f>IF(ISNA(VLOOKUP(A433,'SSDL Schema'!B$2:C$495,2,FALSE)), "", VLOOKUP(A433,'SSDL Schema'!B$2:C$495,2,FALSE))</f>
        <v>nvarchar</v>
      </c>
      <c r="E433" t="str">
        <f>VLOOKUP(A433,'SSDL Schema'!B$2:C$495,1,FALSE)</f>
        <v>MERCHANT_CATEGORY_GROUP_TITLE</v>
      </c>
    </row>
    <row r="434" spans="1:5" x14ac:dyDescent="0.35">
      <c r="A434" s="14" t="s">
        <v>441</v>
      </c>
      <c r="B434" s="14" t="s">
        <v>5</v>
      </c>
      <c r="C434" s="14" t="str">
        <f t="shared" si="11"/>
        <v/>
      </c>
      <c r="D434" t="str">
        <f>IF(ISNA(VLOOKUP(A434,'SSDL Schema'!B$2:C$495,2,FALSE)), "", VLOOKUP(A434,'SSDL Schema'!B$2:C$495,2,FALSE))</f>
        <v>nvarchar</v>
      </c>
      <c r="E434" t="str">
        <f>VLOOKUP(A434,'SSDL Schema'!B$2:C$495,1,FALSE)</f>
        <v>EXPENSE_TYPE</v>
      </c>
    </row>
    <row r="435" spans="1:5" x14ac:dyDescent="0.35">
      <c r="A435" s="14" t="s">
        <v>442</v>
      </c>
      <c r="B435" s="14" t="s">
        <v>5</v>
      </c>
      <c r="C435" s="14" t="str">
        <f t="shared" si="11"/>
        <v/>
      </c>
      <c r="D435" t="str">
        <f>IF(ISNA(VLOOKUP(A435,'SSDL Schema'!B$2:C$495,2,FALSE)), "", VLOOKUP(A435,'SSDL Schema'!B$2:C$495,2,FALSE))</f>
        <v>nvarchar</v>
      </c>
      <c r="E435" t="str">
        <f>VLOOKUP(A435,'SSDL Schema'!B$2:C$495,1,FALSE)</f>
        <v>SIC_CODE</v>
      </c>
    </row>
    <row r="436" spans="1:5" x14ac:dyDescent="0.35">
      <c r="A436" s="14" t="s">
        <v>443</v>
      </c>
      <c r="B436" s="14" t="s">
        <v>5</v>
      </c>
      <c r="C436" s="14" t="str">
        <f t="shared" si="11"/>
        <v/>
      </c>
      <c r="D436" t="str">
        <f>IF(ISNA(VLOOKUP(A436,'SSDL Schema'!B$2:C$495,2,FALSE)), "", VLOOKUP(A436,'SSDL Schema'!B$2:C$495,2,FALSE))</f>
        <v>nvarchar</v>
      </c>
      <c r="E436" t="str">
        <f>VLOOKUP(A436,'SSDL Schema'!B$2:C$495,1,FALSE)</f>
        <v>SIC_TITLE</v>
      </c>
    </row>
    <row r="437" spans="1:5" x14ac:dyDescent="0.35">
      <c r="A437" s="14" t="s">
        <v>444</v>
      </c>
      <c r="B437" s="14" t="s">
        <v>5</v>
      </c>
      <c r="C437" s="14" t="str">
        <f t="shared" si="11"/>
        <v/>
      </c>
      <c r="D437" t="str">
        <f>IF(ISNA(VLOOKUP(A437,'SSDL Schema'!B$2:C$495,2,FALSE)), "", VLOOKUP(A437,'SSDL Schema'!B$2:C$495,2,FALSE))</f>
        <v>nvarchar</v>
      </c>
      <c r="E437" t="str">
        <f>VLOOKUP(A437,'SSDL Schema'!B$2:C$495,1,FALSE)</f>
        <v>NAICS_CODE</v>
      </c>
    </row>
    <row r="438" spans="1:5" x14ac:dyDescent="0.35">
      <c r="A438" s="14" t="s">
        <v>445</v>
      </c>
      <c r="B438" s="14" t="s">
        <v>5</v>
      </c>
      <c r="C438" s="14" t="str">
        <f t="shared" si="11"/>
        <v/>
      </c>
      <c r="D438" t="str">
        <f>IF(ISNA(VLOOKUP(A438,'SSDL Schema'!B$2:C$495,2,FALSE)), "", VLOOKUP(A438,'SSDL Schema'!B$2:C$495,2,FALSE))</f>
        <v>nvarchar</v>
      </c>
      <c r="E438" t="str">
        <f>VLOOKUP(A438,'SSDL Schema'!B$2:C$495,1,FALSE)</f>
        <v>NAICS_TITLE</v>
      </c>
    </row>
    <row r="439" spans="1:5" x14ac:dyDescent="0.35">
      <c r="A439" s="14" t="s">
        <v>446</v>
      </c>
      <c r="B439" s="14" t="s">
        <v>5</v>
      </c>
      <c r="C439" s="14" t="str">
        <f t="shared" si="11"/>
        <v/>
      </c>
      <c r="D439" t="str">
        <f>IF(ISNA(VLOOKUP(A439,'SSDL Schema'!B$2:C$495,2,FALSE)), "", VLOOKUP(A439,'SSDL Schema'!B$2:C$495,2,FALSE))</f>
        <v>nvarchar</v>
      </c>
      <c r="E439" t="str">
        <f>VLOOKUP(A439,'SSDL Schema'!B$2:C$495,1,FALSE)</f>
        <v>PROJECT_CODE</v>
      </c>
    </row>
    <row r="440" spans="1:5" x14ac:dyDescent="0.35">
      <c r="A440" s="14" t="s">
        <v>447</v>
      </c>
      <c r="B440" s="14" t="s">
        <v>5</v>
      </c>
      <c r="C440" s="14" t="str">
        <f t="shared" si="11"/>
        <v/>
      </c>
      <c r="D440" t="str">
        <f>IF(ISNA(VLOOKUP(A440,'SSDL Schema'!B$2:C$495,2,FALSE)), "", VLOOKUP(A440,'SSDL Schema'!B$2:C$495,2,FALSE))</f>
        <v>nvarchar</v>
      </c>
      <c r="E440" t="str">
        <f>VLOOKUP(A440,'SSDL Schema'!B$2:C$495,1,FALSE)</f>
        <v>PROJECT_NAME</v>
      </c>
    </row>
    <row r="441" spans="1:5" x14ac:dyDescent="0.35">
      <c r="A441" s="14" t="s">
        <v>448</v>
      </c>
      <c r="B441" s="14" t="s">
        <v>5</v>
      </c>
      <c r="C441" s="14" t="str">
        <f t="shared" si="11"/>
        <v/>
      </c>
      <c r="D441" t="str">
        <f>IF(ISNA(VLOOKUP(A441,'SSDL Schema'!B$2:C$495,2,FALSE)), "", VLOOKUP(A441,'SSDL Schema'!B$2:C$495,2,FALSE))</f>
        <v>nvarchar</v>
      </c>
      <c r="E441" t="str">
        <f>VLOOKUP(A441,'SSDL Schema'!B$2:C$495,1,FALSE)</f>
        <v>PROJECT_DESC</v>
      </c>
    </row>
    <row r="442" spans="1:5" x14ac:dyDescent="0.35">
      <c r="A442" s="14" t="s">
        <v>449</v>
      </c>
      <c r="B442" s="14" t="s">
        <v>5</v>
      </c>
      <c r="C442" s="14" t="str">
        <f t="shared" si="11"/>
        <v/>
      </c>
      <c r="D442" t="str">
        <f>IF(ISNA(VLOOKUP(A442,'SSDL Schema'!B$2:C$495,2,FALSE)), "", VLOOKUP(A442,'SSDL Schema'!B$2:C$495,2,FALSE))</f>
        <v>nvarchar</v>
      </c>
      <c r="E442" t="str">
        <f>VLOOKUP(A442,'SSDL Schema'!B$2:C$495,1,FALSE)</f>
        <v>WORK_ORDER_NUMBER</v>
      </c>
    </row>
    <row r="443" spans="1:5" x14ac:dyDescent="0.35">
      <c r="A443" s="14" t="s">
        <v>450</v>
      </c>
      <c r="B443" s="14" t="s">
        <v>5</v>
      </c>
      <c r="C443" s="14" t="str">
        <f t="shared" si="11"/>
        <v/>
      </c>
      <c r="D443" t="str">
        <f>IF(ISNA(VLOOKUP(A443,'SSDL Schema'!B$2:C$495,2,FALSE)), "", VLOOKUP(A443,'SSDL Schema'!B$2:C$495,2,FALSE))</f>
        <v>nvarchar</v>
      </c>
      <c r="E443" t="str">
        <f>VLOOKUP(A443,'SSDL Schema'!B$2:C$495,1,FALSE)</f>
        <v>WORK_ORDER_DESC</v>
      </c>
    </row>
    <row r="444" spans="1:5" x14ac:dyDescent="0.35">
      <c r="A444" s="14" t="s">
        <v>451</v>
      </c>
      <c r="B444" s="14" t="s">
        <v>5</v>
      </c>
      <c r="C444" s="14" t="str">
        <f t="shared" si="11"/>
        <v/>
      </c>
      <c r="D444" t="str">
        <f>IF(ISNA(VLOOKUP(A444,'SSDL Schema'!B$2:C$495,2,FALSE)), "", VLOOKUP(A444,'SSDL Schema'!B$2:C$495,2,FALSE))</f>
        <v>nvarchar</v>
      </c>
      <c r="E444" t="str">
        <f>VLOOKUP(A444,'SSDL Schema'!B$2:C$495,1,FALSE)</f>
        <v>WBS_CODE</v>
      </c>
    </row>
    <row r="445" spans="1:5" x14ac:dyDescent="0.35">
      <c r="A445" s="14" t="s">
        <v>452</v>
      </c>
      <c r="B445" s="14" t="s">
        <v>5</v>
      </c>
      <c r="C445" s="14" t="str">
        <f t="shared" si="11"/>
        <v/>
      </c>
      <c r="D445" t="str">
        <f>IF(ISNA(VLOOKUP(A445,'SSDL Schema'!B$2:C$495,2,FALSE)), "", VLOOKUP(A445,'SSDL Schema'!B$2:C$495,2,FALSE))</f>
        <v>nvarchar</v>
      </c>
      <c r="E445" t="str">
        <f>VLOOKUP(A445,'SSDL Schema'!B$2:C$495,1,FALSE)</f>
        <v>WBS_DESC</v>
      </c>
    </row>
    <row r="446" spans="1:5" x14ac:dyDescent="0.35">
      <c r="A446" s="14" t="s">
        <v>453</v>
      </c>
      <c r="B446" s="14" t="s">
        <v>5</v>
      </c>
      <c r="C446" s="14" t="str">
        <f t="shared" si="11"/>
        <v/>
      </c>
      <c r="D446" t="str">
        <f>IF(ISNA(VLOOKUP(A446,'SSDL Schema'!B$2:C$495,2,FALSE)), "", VLOOKUP(A446,'SSDL Schema'!B$2:C$495,2,FALSE))</f>
        <v>nvarchar</v>
      </c>
      <c r="E446" t="str">
        <f>VLOOKUP(A446,'SSDL Schema'!B$2:C$495,1,FALSE)</f>
        <v>PRODUCT</v>
      </c>
    </row>
    <row r="447" spans="1:5" x14ac:dyDescent="0.35">
      <c r="A447" s="14" t="s">
        <v>454</v>
      </c>
      <c r="B447" s="14" t="s">
        <v>5</v>
      </c>
      <c r="C447" s="14" t="str">
        <f t="shared" si="11"/>
        <v/>
      </c>
      <c r="D447" t="str">
        <f>IF(ISNA(VLOOKUP(A447,'SSDL Schema'!B$2:C$495,2,FALSE)), "", VLOOKUP(A447,'SSDL Schema'!B$2:C$495,2,FALSE))</f>
        <v>nvarchar</v>
      </c>
      <c r="E447" t="str">
        <f>VLOOKUP(A447,'SSDL Schema'!B$2:C$495,1,FALSE)</f>
        <v>PRODUCT_CATEGORY</v>
      </c>
    </row>
    <row r="448" spans="1:5" x14ac:dyDescent="0.35">
      <c r="A448" s="14" t="s">
        <v>455</v>
      </c>
      <c r="B448" s="14" t="s">
        <v>5</v>
      </c>
      <c r="C448" s="14" t="str">
        <f t="shared" si="11"/>
        <v/>
      </c>
      <c r="D448" t="str">
        <f>IF(ISNA(VLOOKUP(A448,'SSDL Schema'!B$2:C$495,2,FALSE)), "", VLOOKUP(A448,'SSDL Schema'!B$2:C$495,2,FALSE))</f>
        <v>nvarchar</v>
      </c>
      <c r="E448" t="str">
        <f>VLOOKUP(A448,'SSDL Schema'!B$2:C$495,1,FALSE)</f>
        <v>GEP_CONSOLIDATION_DESCRIPTION</v>
      </c>
    </row>
    <row r="449" spans="1:5" x14ac:dyDescent="0.35">
      <c r="A449" s="14" t="s">
        <v>456</v>
      </c>
      <c r="B449" s="14" t="s">
        <v>5</v>
      </c>
      <c r="C449" s="14" t="str">
        <f t="shared" si="11"/>
        <v/>
      </c>
      <c r="D449" t="str">
        <f>IF(ISNA(VLOOKUP(A449,'SSDL Schema'!B$2:C$495,2,FALSE)), "", VLOOKUP(A449,'SSDL Schema'!B$2:C$495,2,FALSE))</f>
        <v>nvarchar</v>
      </c>
      <c r="E449" t="str">
        <f>VLOOKUP(A449,'SSDL Schema'!B$2:C$495,1,FALSE)</f>
        <v>REQUISITION_SOURCE_SYSTEM</v>
      </c>
    </row>
    <row r="450" spans="1:5" x14ac:dyDescent="0.35">
      <c r="A450" s="14" t="s">
        <v>457</v>
      </c>
      <c r="B450" s="14" t="s">
        <v>5</v>
      </c>
      <c r="C450" s="14" t="str">
        <f t="shared" si="11"/>
        <v/>
      </c>
      <c r="D450" t="str">
        <f>IF(ISNA(VLOOKUP(A450,'SSDL Schema'!B$2:C$495,2,FALSE)), "", VLOOKUP(A450,'SSDL Schema'!B$2:C$495,2,FALSE))</f>
        <v>nvarchar</v>
      </c>
      <c r="E450" t="str">
        <f>VLOOKUP(A450,'SSDL Schema'!B$2:C$495,1,FALSE)</f>
        <v>REQUISITION_NUMBER</v>
      </c>
    </row>
    <row r="451" spans="1:5" x14ac:dyDescent="0.35">
      <c r="A451" s="14" t="s">
        <v>458</v>
      </c>
      <c r="B451" s="14" t="s">
        <v>5</v>
      </c>
      <c r="C451" s="14" t="str">
        <f t="shared" si="11"/>
        <v/>
      </c>
      <c r="D451" t="str">
        <f>IF(ISNA(VLOOKUP(A451,'SSDL Schema'!B$2:C$495,2,FALSE)), "", VLOOKUP(A451,'SSDL Schema'!B$2:C$495,2,FALSE))</f>
        <v>nvarchar</v>
      </c>
      <c r="E451" t="str">
        <f>VLOOKUP(A451,'SSDL Schema'!B$2:C$495,1,FALSE)</f>
        <v>REQUISITION_LINE_NUMBER</v>
      </c>
    </row>
    <row r="452" spans="1:5" x14ac:dyDescent="0.35">
      <c r="A452" s="14" t="s">
        <v>459</v>
      </c>
      <c r="B452" s="14" t="s">
        <v>5</v>
      </c>
      <c r="C452" s="14" t="str">
        <f t="shared" si="11"/>
        <v/>
      </c>
      <c r="D452" t="str">
        <f>IF(ISNA(VLOOKUP(A452,'SSDL Schema'!B$2:C$495,2,FALSE)), "", VLOOKUP(A452,'SSDL Schema'!B$2:C$495,2,FALSE))</f>
        <v>nvarchar</v>
      </c>
      <c r="E452" t="str">
        <f>VLOOKUP(A452,'SSDL Schema'!B$2:C$495,1,FALSE)</f>
        <v>REQUISITION_SUPPLIER_NUMBER</v>
      </c>
    </row>
    <row r="453" spans="1:5" x14ac:dyDescent="0.35">
      <c r="A453" s="14" t="s">
        <v>460</v>
      </c>
      <c r="B453" s="14" t="s">
        <v>5</v>
      </c>
      <c r="C453" s="14" t="str">
        <f t="shared" si="11"/>
        <v/>
      </c>
      <c r="D453" t="str">
        <f>IF(ISNA(VLOOKUP(A453,'SSDL Schema'!B$2:C$495,2,FALSE)), "", VLOOKUP(A453,'SSDL Schema'!B$2:C$495,2,FALSE))</f>
        <v>nvarchar</v>
      </c>
      <c r="E453" t="str">
        <f>VLOOKUP(A453,'SSDL Schema'!B$2:C$495,1,FALSE)</f>
        <v>REQUISITION_SUPPLIER_NAME</v>
      </c>
    </row>
    <row r="454" spans="1:5" x14ac:dyDescent="0.35">
      <c r="A454" s="14" t="s">
        <v>461</v>
      </c>
      <c r="B454" s="14" t="s">
        <v>20</v>
      </c>
      <c r="C454" s="14" t="str">
        <f t="shared" si="11"/>
        <v/>
      </c>
      <c r="D454" t="str">
        <f>IF(ISNA(VLOOKUP(A454,'SSDL Schema'!B$2:C$495,2,FALSE)), "", VLOOKUP(A454,'SSDL Schema'!B$2:C$495,2,FALSE))</f>
        <v>date</v>
      </c>
      <c r="E454" t="str">
        <f>VLOOKUP(A454,'SSDL Schema'!B$2:C$495,1,FALSE)</f>
        <v>REQUISITION_CREATION_DATE</v>
      </c>
    </row>
    <row r="455" spans="1:5" x14ac:dyDescent="0.35">
      <c r="A455" s="14" t="s">
        <v>462</v>
      </c>
      <c r="B455" s="14" t="s">
        <v>20</v>
      </c>
      <c r="C455" s="14" t="str">
        <f t="shared" si="11"/>
        <v/>
      </c>
      <c r="D455" t="str">
        <f>IF(ISNA(VLOOKUP(A455,'SSDL Schema'!B$2:C$495,2,FALSE)), "", VLOOKUP(A455,'SSDL Schema'!B$2:C$495,2,FALSE))</f>
        <v>date</v>
      </c>
      <c r="E455" t="str">
        <f>VLOOKUP(A455,'SSDL Schema'!B$2:C$495,1,FALSE)</f>
        <v>REQUISITION_APPROVED_DATE</v>
      </c>
    </row>
    <row r="456" spans="1:5" x14ac:dyDescent="0.35">
      <c r="A456" s="14" t="s">
        <v>463</v>
      </c>
      <c r="B456" s="14" t="s">
        <v>5</v>
      </c>
      <c r="C456" s="14" t="str">
        <f t="shared" si="11"/>
        <v/>
      </c>
      <c r="D456" t="str">
        <f>IF(ISNA(VLOOKUP(A456,'SSDL Schema'!B$2:C$495,2,FALSE)), "", VLOOKUP(A456,'SSDL Schema'!B$2:C$495,2,FALSE))</f>
        <v>nvarchar</v>
      </c>
      <c r="E456" t="str">
        <f>VLOOKUP(A456,'SSDL Schema'!B$2:C$495,1,FALSE)</f>
        <v>REQUISITION_OWNER</v>
      </c>
    </row>
    <row r="457" spans="1:5" x14ac:dyDescent="0.35">
      <c r="A457" s="14" t="s">
        <v>464</v>
      </c>
      <c r="B457" s="14" t="s">
        <v>27</v>
      </c>
      <c r="C457" s="14" t="str">
        <f t="shared" si="11"/>
        <v/>
      </c>
      <c r="D457" t="str">
        <f>IF(ISNA(VLOOKUP(A457,'SSDL Schema'!B$2:C$495,2,FALSE)), "", VLOOKUP(A457,'SSDL Schema'!B$2:C$495,2,FALSE))</f>
        <v>float</v>
      </c>
      <c r="E457" t="str">
        <f>VLOOKUP(A457,'SSDL Schema'!B$2:C$495,1,FALSE)</f>
        <v>REQUISITION_AMOUNT</v>
      </c>
    </row>
    <row r="458" spans="1:5" x14ac:dyDescent="0.35">
      <c r="A458" s="14" t="s">
        <v>465</v>
      </c>
      <c r="B458" s="14" t="s">
        <v>5</v>
      </c>
      <c r="C458" s="14" t="str">
        <f t="shared" si="11"/>
        <v/>
      </c>
      <c r="D458" t="str">
        <f>IF(ISNA(VLOOKUP(A458,'SSDL Schema'!B$2:C$495,2,FALSE)), "", VLOOKUP(A458,'SSDL Schema'!B$2:C$495,2,FALSE))</f>
        <v>nvarchar</v>
      </c>
      <c r="E458" t="str">
        <f>VLOOKUP(A458,'SSDL Schema'!B$2:C$495,1,FALSE)</f>
        <v>REQUISITION_LINE_DESCRIPTION</v>
      </c>
    </row>
    <row r="459" spans="1:5" x14ac:dyDescent="0.35">
      <c r="A459" s="14" t="s">
        <v>466</v>
      </c>
      <c r="B459" s="14" t="s">
        <v>5</v>
      </c>
      <c r="C459" s="14" t="str">
        <f t="shared" si="11"/>
        <v/>
      </c>
      <c r="D459" t="str">
        <f>IF(ISNA(VLOOKUP(A459,'SSDL Schema'!B$2:C$495,2,FALSE)), "", VLOOKUP(A459,'SSDL Schema'!B$2:C$495,2,FALSE))</f>
        <v>nvarchar</v>
      </c>
      <c r="E459" t="str">
        <f>VLOOKUP(A459,'SSDL Schema'!B$2:C$495,1,FALSE)</f>
        <v>GR_SOURCE_SYSTEM</v>
      </c>
    </row>
    <row r="460" spans="1:5" x14ac:dyDescent="0.35">
      <c r="A460" s="14" t="s">
        <v>467</v>
      </c>
      <c r="B460" s="14" t="s">
        <v>5</v>
      </c>
      <c r="C460" s="14" t="str">
        <f t="shared" si="11"/>
        <v/>
      </c>
      <c r="D460" t="str">
        <f>IF(ISNA(VLOOKUP(A460,'SSDL Schema'!B$2:C$495,2,FALSE)), "", VLOOKUP(A460,'SSDL Schema'!B$2:C$495,2,FALSE))</f>
        <v>nvarchar</v>
      </c>
      <c r="E460" t="str">
        <f>VLOOKUP(A460,'SSDL Schema'!B$2:C$495,1,FALSE)</f>
        <v>GR_NUMBER</v>
      </c>
    </row>
    <row r="461" spans="1:5" x14ac:dyDescent="0.35">
      <c r="A461" s="14" t="s">
        <v>468</v>
      </c>
      <c r="B461" s="14" t="s">
        <v>5</v>
      </c>
      <c r="C461" s="14" t="str">
        <f t="shared" si="11"/>
        <v/>
      </c>
      <c r="D461" t="str">
        <f>IF(ISNA(VLOOKUP(A461,'SSDL Schema'!B$2:C$495,2,FALSE)), "", VLOOKUP(A461,'SSDL Schema'!B$2:C$495,2,FALSE))</f>
        <v>nvarchar</v>
      </c>
      <c r="E461" t="str">
        <f>VLOOKUP(A461,'SSDL Schema'!B$2:C$495,1,FALSE)</f>
        <v>GR_LINE_NUMBER</v>
      </c>
    </row>
    <row r="462" spans="1:5" x14ac:dyDescent="0.35">
      <c r="A462" s="14" t="s">
        <v>469</v>
      </c>
      <c r="B462" s="14" t="s">
        <v>5</v>
      </c>
      <c r="C462" s="14" t="str">
        <f t="shared" si="11"/>
        <v/>
      </c>
      <c r="D462" t="str">
        <f>IF(ISNA(VLOOKUP(A462,'SSDL Schema'!B$2:C$495,2,FALSE)), "", VLOOKUP(A462,'SSDL Schema'!B$2:C$495,2,FALSE))</f>
        <v>nvarchar</v>
      </c>
      <c r="E462" t="str">
        <f>VLOOKUP(A462,'SSDL Schema'!B$2:C$495,1,FALSE)</f>
        <v>GR_SUPPLIER_NUMBER</v>
      </c>
    </row>
    <row r="463" spans="1:5" x14ac:dyDescent="0.35">
      <c r="A463" s="14" t="s">
        <v>470</v>
      </c>
      <c r="B463" s="14" t="s">
        <v>5</v>
      </c>
      <c r="C463" s="14" t="str">
        <f t="shared" si="11"/>
        <v/>
      </c>
      <c r="D463" t="str">
        <f>IF(ISNA(VLOOKUP(A463,'SSDL Schema'!B$2:C$495,2,FALSE)), "", VLOOKUP(A463,'SSDL Schema'!B$2:C$495,2,FALSE))</f>
        <v>nvarchar</v>
      </c>
      <c r="E463" t="str">
        <f>VLOOKUP(A463,'SSDL Schema'!B$2:C$495,1,FALSE)</f>
        <v>GR_SUPPLIER_NAME</v>
      </c>
    </row>
    <row r="464" spans="1:5" x14ac:dyDescent="0.35">
      <c r="A464" s="14" t="s">
        <v>471</v>
      </c>
      <c r="B464" s="14" t="s">
        <v>20</v>
      </c>
      <c r="C464" s="14" t="str">
        <f t="shared" si="11"/>
        <v/>
      </c>
      <c r="D464" t="str">
        <f>IF(ISNA(VLOOKUP(A464,'SSDL Schema'!B$2:C$495,2,FALSE)), "", VLOOKUP(A464,'SSDL Schema'!B$2:C$495,2,FALSE))</f>
        <v>date</v>
      </c>
      <c r="E464" t="str">
        <f>VLOOKUP(A464,'SSDL Schema'!B$2:C$495,1,FALSE)</f>
        <v>GR_DATE</v>
      </c>
    </row>
    <row r="465" spans="1:5" x14ac:dyDescent="0.35">
      <c r="A465" s="14" t="s">
        <v>472</v>
      </c>
      <c r="B465" s="14" t="s">
        <v>27</v>
      </c>
      <c r="C465" s="14" t="str">
        <f t="shared" si="11"/>
        <v/>
      </c>
      <c r="D465" t="str">
        <f>IF(ISNA(VLOOKUP(A465,'SSDL Schema'!B$2:C$495,2,FALSE)), "", VLOOKUP(A465,'SSDL Schema'!B$2:C$495,2,FALSE))</f>
        <v>float</v>
      </c>
      <c r="E465" t="str">
        <f>VLOOKUP(A465,'SSDL Schema'!B$2:C$495,1,FALSE)</f>
        <v>GR_LINE_AMOUNT</v>
      </c>
    </row>
    <row r="466" spans="1:5" x14ac:dyDescent="0.35">
      <c r="A466" s="14" t="s">
        <v>473</v>
      </c>
      <c r="B466" s="14" t="s">
        <v>27</v>
      </c>
      <c r="C466" s="14" t="str">
        <f t="shared" si="11"/>
        <v/>
      </c>
      <c r="D466" t="str">
        <f>IF(ISNA(VLOOKUP(A466,'SSDL Schema'!B$2:C$495,2,FALSE)), "", VLOOKUP(A466,'SSDL Schema'!B$2:C$495,2,FALSE))</f>
        <v>float</v>
      </c>
      <c r="E466" t="str">
        <f>VLOOKUP(A466,'SSDL Schema'!B$2:C$495,1,FALSE)</f>
        <v>GR_UNIT_PRICE</v>
      </c>
    </row>
    <row r="467" spans="1:5" x14ac:dyDescent="0.35">
      <c r="A467" s="14" t="s">
        <v>474</v>
      </c>
      <c r="B467" s="14" t="s">
        <v>27</v>
      </c>
      <c r="C467" s="14" t="str">
        <f t="shared" si="11"/>
        <v/>
      </c>
      <c r="D467" t="str">
        <f>IF(ISNA(VLOOKUP(A467,'SSDL Schema'!B$2:C$495,2,FALSE)), "", VLOOKUP(A467,'SSDL Schema'!B$2:C$495,2,FALSE))</f>
        <v>float</v>
      </c>
      <c r="E467" t="str">
        <f>VLOOKUP(A467,'SSDL Schema'!B$2:C$495,1,FALSE)</f>
        <v>GR_QUANTITY</v>
      </c>
    </row>
    <row r="468" spans="1:5" x14ac:dyDescent="0.35">
      <c r="A468" s="14" t="s">
        <v>475</v>
      </c>
      <c r="B468" s="14" t="s">
        <v>5</v>
      </c>
      <c r="C468" s="14" t="str">
        <f t="shared" si="11"/>
        <v/>
      </c>
      <c r="D468" t="str">
        <f>IF(ISNA(VLOOKUP(A468,'SSDL Schema'!B$2:C$495,2,FALSE)), "", VLOOKUP(A468,'SSDL Schema'!B$2:C$495,2,FALSE))</f>
        <v>nvarchar</v>
      </c>
      <c r="E468" t="str">
        <f>VLOOKUP(A468,'SSDL Schema'!B$2:C$495,1,FALSE)</f>
        <v>GR_UOM</v>
      </c>
    </row>
    <row r="469" spans="1:5" x14ac:dyDescent="0.35">
      <c r="A469" s="14" t="s">
        <v>476</v>
      </c>
      <c r="B469" s="14" t="s">
        <v>5</v>
      </c>
      <c r="C469" s="14" t="str">
        <f t="shared" si="11"/>
        <v/>
      </c>
      <c r="D469" t="str">
        <f>IF(ISNA(VLOOKUP(A469,'SSDL Schema'!B$2:C$495,2,FALSE)), "", VLOOKUP(A469,'SSDL Schema'!B$2:C$495,2,FALSE))</f>
        <v>nvarchar</v>
      </c>
      <c r="E469" t="str">
        <f>VLOOKUP(A469,'SSDL Schema'!B$2:C$495,1,FALSE)</f>
        <v>RULE_TYPE_NAME</v>
      </c>
    </row>
    <row r="470" spans="1:5" x14ac:dyDescent="0.35">
      <c r="A470" s="14" t="s">
        <v>477</v>
      </c>
      <c r="B470" s="14" t="s">
        <v>5</v>
      </c>
      <c r="C470" s="14" t="str">
        <f t="shared" si="11"/>
        <v/>
      </c>
      <c r="D470" t="str">
        <f>IF(ISNA(VLOOKUP(A470,'SSDL Schema'!B$2:C$495,2,FALSE)), "", VLOOKUP(A470,'SSDL Schema'!B$2:C$495,2,FALSE))</f>
        <v>nvarchar</v>
      </c>
      <c r="E470" t="str">
        <f>VLOOKUP(A470,'SSDL Schema'!B$2:C$495,1,FALSE)</f>
        <v>RULE_SOURCE</v>
      </c>
    </row>
    <row r="471" spans="1:5" x14ac:dyDescent="0.35">
      <c r="A471" s="14" t="s">
        <v>478</v>
      </c>
      <c r="B471" s="14" t="s">
        <v>5</v>
      </c>
      <c r="C471" s="14" t="str">
        <f t="shared" si="11"/>
        <v/>
      </c>
      <c r="D471" t="str">
        <f>IF(ISNA(VLOOKUP(A471,'SSDL Schema'!B$2:C$495,2,FALSE)), "", VLOOKUP(A471,'SSDL Schema'!B$2:C$495,2,FALSE))</f>
        <v>nvarchar</v>
      </c>
      <c r="E471" t="str">
        <f>VLOOKUP(A471,'SSDL Schema'!B$2:C$495,1,FALSE)</f>
        <v>RULE_PROVIDER</v>
      </c>
    </row>
    <row r="472" spans="1:5" hidden="1" x14ac:dyDescent="0.35">
      <c r="A472" s="18" t="s">
        <v>479</v>
      </c>
      <c r="B472" s="14" t="s">
        <v>74</v>
      </c>
      <c r="C472" s="14" t="str">
        <f t="shared" ref="C472:C473" si="12">IF(OR(B472 = D472, (B472= "string"), (B472= "boolean"), (B472= "double")), "", "no")</f>
        <v>no</v>
      </c>
      <c r="D472" t="str">
        <f>IF(ISNA(VLOOKUP(A472,'SSDL Schema'!B$2:C$495,2,FALSE)), "", VLOOKUP(A472,'SSDL Schema'!B$2:C$495,2,FALSE))</f>
        <v/>
      </c>
      <c r="E472" t="e">
        <f>VLOOKUP(A472,'SSDL Schema'!B$2:C$495,1,FALSE)</f>
        <v>#N/A</v>
      </c>
    </row>
    <row r="473" spans="1:5" hidden="1" x14ac:dyDescent="0.35">
      <c r="A473" s="18" t="s">
        <v>480</v>
      </c>
      <c r="B473" s="14" t="s">
        <v>74</v>
      </c>
      <c r="C473" s="14" t="str">
        <f t="shared" si="12"/>
        <v>no</v>
      </c>
      <c r="D473" t="str">
        <f>IF(ISNA(VLOOKUP(A473,'SSDL Schema'!B$2:C$495,2,FALSE)), "", VLOOKUP(A473,'SSDL Schema'!B$2:C$495,2,FALSE))</f>
        <v/>
      </c>
      <c r="E473" t="e">
        <f>VLOOKUP(A473,'SSDL Schema'!B$2:C$495,1,FALSE)</f>
        <v>#N/A</v>
      </c>
    </row>
    <row r="474" spans="1:5" x14ac:dyDescent="0.35">
      <c r="A474" s="14" t="s">
        <v>481</v>
      </c>
      <c r="B474" s="14" t="s">
        <v>72</v>
      </c>
      <c r="C474" s="14" t="str">
        <f t="shared" ref="C474:C475" si="13">IF(OR(B474 = D474, (AND(B474= "string", OR(D474 = "nvarchar", D474 = "varchar"))), (AND(B474= "timestamp", OR(D474 = "datetime"))), (B474= "boolean"), (B474= "double")), "", "yes")</f>
        <v/>
      </c>
      <c r="D474" t="str">
        <f>IF(ISNA(VLOOKUP(A474,'SSDL Schema'!B$2:C$495,2,FALSE)), "", VLOOKUP(A474,'SSDL Schema'!B$2:C$495,2,FALSE))</f>
        <v>datetime</v>
      </c>
      <c r="E474" t="str">
        <f>VLOOKUP(A474,'SSDL Schema'!B$2:C$495,1,FALSE)</f>
        <v>CREATED_DATE</v>
      </c>
    </row>
    <row r="475" spans="1:5" x14ac:dyDescent="0.35">
      <c r="A475" s="14" t="s">
        <v>482</v>
      </c>
      <c r="B475" s="14" t="s">
        <v>72</v>
      </c>
      <c r="C475" s="14" t="str">
        <f t="shared" si="13"/>
        <v/>
      </c>
      <c r="D475" t="str">
        <f>IF(ISNA(VLOOKUP(A475,'SSDL Schema'!B$2:C$495,2,FALSE)), "", VLOOKUP(A475,'SSDL Schema'!B$2:C$495,2,FALSE))</f>
        <v>datetime</v>
      </c>
      <c r="E475" t="str">
        <f>VLOOKUP(A475,'SSDL Schema'!B$2:C$495,1,FALSE)</f>
        <v>MODIFIED_DATE</v>
      </c>
    </row>
  </sheetData>
  <autoFilter ref="A1:D475" xr:uid="{E7FEE549-E5DD-40BD-AE48-C3EFEF055081}">
    <filterColumn colId="3">
      <customFilters>
        <customFilter operator="notEqual" val=" "/>
      </customFilters>
    </filterColumn>
  </autoFilter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36D4-B4F8-43E5-A8F1-A931F30747CD}">
  <sheetPr>
    <tabColor rgb="FF92D050"/>
  </sheetPr>
  <dimension ref="A1:Z495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ColWidth="17.453125" defaultRowHeight="14.5" x14ac:dyDescent="0.35"/>
  <cols>
    <col min="1" max="1" width="16.81640625" style="5" customWidth="1"/>
    <col min="2" max="2" width="39.26953125" style="3" customWidth="1"/>
    <col min="3" max="3" width="15" style="5" customWidth="1"/>
    <col min="4" max="4" width="24.1796875" style="5" bestFit="1" customWidth="1"/>
    <col min="5" max="5" width="15" style="5" customWidth="1"/>
    <col min="6" max="6" width="11.81640625" style="5" customWidth="1"/>
    <col min="7" max="7" width="12.453125" style="5" customWidth="1"/>
    <col min="8" max="10" width="38.453125" style="13" customWidth="1"/>
    <col min="11" max="11" width="24" style="4" customWidth="1"/>
    <col min="12" max="12" width="43.7265625" style="4" customWidth="1"/>
    <col min="13" max="13" width="12.453125" style="4" customWidth="1"/>
    <col min="14" max="14" width="15.26953125" style="4" customWidth="1"/>
    <col min="15" max="15" width="29.90625" style="4" customWidth="1"/>
    <col min="16" max="18" width="43.36328125" style="4" customWidth="1"/>
    <col min="19" max="20" width="18.36328125" style="4" customWidth="1"/>
    <col min="21" max="21" width="23.6328125" style="4" customWidth="1"/>
    <col min="22" max="22" width="41.36328125" customWidth="1"/>
    <col min="23" max="23" width="37" bestFit="1" customWidth="1"/>
    <col min="24" max="24" width="27.36328125" customWidth="1"/>
    <col min="25" max="25" width="31.81640625" bestFit="1" customWidth="1"/>
  </cols>
  <sheetData>
    <row r="1" spans="1:26" s="20" customFormat="1" ht="26.5" customHeight="1" x14ac:dyDescent="0.3">
      <c r="A1" s="19" t="s">
        <v>483</v>
      </c>
      <c r="B1" s="19" t="s">
        <v>205</v>
      </c>
      <c r="C1" s="19" t="s">
        <v>486</v>
      </c>
      <c r="D1" s="19" t="s">
        <v>1178</v>
      </c>
      <c r="E1" s="19" t="s">
        <v>1173</v>
      </c>
      <c r="F1" s="19" t="s">
        <v>484</v>
      </c>
      <c r="G1" s="19" t="s">
        <v>485</v>
      </c>
      <c r="H1" s="8" t="s">
        <v>1059</v>
      </c>
      <c r="I1" s="8" t="s">
        <v>1179</v>
      </c>
      <c r="J1" s="8" t="s">
        <v>1180</v>
      </c>
      <c r="K1" s="9" t="s">
        <v>1060</v>
      </c>
      <c r="L1" s="9" t="s">
        <v>487</v>
      </c>
      <c r="M1" s="8" t="s">
        <v>488</v>
      </c>
      <c r="N1" s="9" t="s">
        <v>489</v>
      </c>
      <c r="O1" s="34" t="s">
        <v>1145</v>
      </c>
      <c r="P1" s="34" t="s">
        <v>1146</v>
      </c>
      <c r="Q1" s="34" t="s">
        <v>1181</v>
      </c>
      <c r="R1" s="34" t="s">
        <v>1180</v>
      </c>
      <c r="S1" s="34" t="s">
        <v>1147</v>
      </c>
      <c r="T1" s="38" t="s">
        <v>1166</v>
      </c>
      <c r="U1" s="38" t="s">
        <v>1167</v>
      </c>
      <c r="V1" s="38" t="s">
        <v>1169</v>
      </c>
      <c r="W1" s="38" t="s">
        <v>1175</v>
      </c>
      <c r="X1" s="38" t="s">
        <v>1176</v>
      </c>
      <c r="Y1" s="38" t="s">
        <v>1177</v>
      </c>
      <c r="Z1" s="20" t="s">
        <v>1200</v>
      </c>
    </row>
    <row r="2" spans="1:26" x14ac:dyDescent="0.35">
      <c r="A2" s="3" t="s">
        <v>490</v>
      </c>
      <c r="B2" s="3" t="s">
        <v>2</v>
      </c>
      <c r="C2" s="3" t="s">
        <v>3</v>
      </c>
      <c r="D2" s="3" t="str">
        <f>VLOOKUP(B2, '[1]SSDL Schema'!$B$2:$C$495, 2, FALSE)</f>
        <v>bigint</v>
      </c>
      <c r="E2" s="3" t="str">
        <f>IF(C2 = D2, "", "yes")</f>
        <v/>
      </c>
      <c r="F2" s="3"/>
      <c r="G2" s="1" t="s">
        <v>491</v>
      </c>
      <c r="H2" s="7" t="s">
        <v>492</v>
      </c>
      <c r="I2" s="7" t="str">
        <f>IF(VLOOKUP(B2, '[1]SSDL Schema'!$B$2:$F$495, 5, FALSE) = 0, "", VLOOKUP(B2, '[1]SSDL Schema'!$B$2:$F$495, 5, FALSE))</f>
        <v>GEP DATA ID</v>
      </c>
      <c r="J2" s="7" t="str">
        <f>IF(H2 = I2, "", "yes")</f>
        <v/>
      </c>
      <c r="K2" s="7" t="s">
        <v>493</v>
      </c>
      <c r="L2" s="7"/>
      <c r="M2" s="6" t="s">
        <v>494</v>
      </c>
      <c r="N2" s="7"/>
      <c r="O2" s="28" t="s">
        <v>1150</v>
      </c>
      <c r="P2" s="28" t="s">
        <v>1151</v>
      </c>
      <c r="Q2" s="28" t="str">
        <f>IF(VLOOKUP(B2, '[1]SSDL Schema'!$B$2:$L$495, 11, FALSE) = 0, "", VLOOKUP(B2, '[1]SSDL Schema'!$B$2:$L$495, 11, FALSE))</f>
        <v>yes  (selected by default, user should not unselect)</v>
      </c>
      <c r="R2" s="28" t="str">
        <f>IF(P2 = Q2, "", "yes")</f>
        <v/>
      </c>
      <c r="S2" s="28" t="s">
        <v>1149</v>
      </c>
      <c r="T2" s="28" t="s">
        <v>1150</v>
      </c>
      <c r="U2" s="28" t="s">
        <v>1149</v>
      </c>
      <c r="W2" t="str">
        <f>VLOOKUP(B2,'ADB Main table'!A$2:A$475, 1, FALSE)</f>
        <v>GEP_DATAID</v>
      </c>
      <c r="X2" t="str">
        <f>VLOOKUP(B2,'ADB Main table'!A$2:B$475, 2, FALSE)</f>
        <v>bigint</v>
      </c>
      <c r="Y2" t="str">
        <f>IF(OR(C2 = X2, (AND(OR(C2= "nvarchar",C2= "varchar"), X2 = "string")), (AND(C2= "datetime", OR(X2 = "timestamp"))), (C2= "boolean"), (X2= "double")), "", "yes")</f>
        <v/>
      </c>
    </row>
    <row r="3" spans="1:26" x14ac:dyDescent="0.35">
      <c r="A3" s="42" t="s">
        <v>490</v>
      </c>
      <c r="B3" s="42" t="s">
        <v>4</v>
      </c>
      <c r="C3" s="42" t="s">
        <v>495</v>
      </c>
      <c r="D3" s="42" t="str">
        <f>VLOOKUP(B3, '[1]SSDL Schema'!$B$2:$C$495, 2, FALSE)</f>
        <v>nvarchar</v>
      </c>
      <c r="E3" s="42" t="str">
        <f t="shared" ref="E3:E66" si="0">IF(C3 = D3, "", "yes")</f>
        <v/>
      </c>
      <c r="F3" s="42">
        <v>1000</v>
      </c>
      <c r="G3" s="43"/>
      <c r="H3" s="44" t="s">
        <v>496</v>
      </c>
      <c r="I3" s="44" t="str">
        <f>IF(VLOOKUP(B3, '[1]SSDL Schema'!$B$2:$F$495, 5, FALSE) = 0, "", VLOOKUP(B3, '[1]SSDL Schema'!$B$2:$F$495, 5, FALSE))</f>
        <v>Unique ID</v>
      </c>
      <c r="J3" s="44" t="str">
        <f t="shared" ref="J3:J66" si="1">IF(H3 = I3, "", "yes")</f>
        <v/>
      </c>
      <c r="K3" s="44" t="s">
        <v>493</v>
      </c>
      <c r="L3" s="7" t="s">
        <v>497</v>
      </c>
      <c r="M3" s="6" t="s">
        <v>494</v>
      </c>
      <c r="N3" s="7"/>
      <c r="O3" s="28" t="s">
        <v>1152</v>
      </c>
      <c r="P3" s="28" t="s">
        <v>1150</v>
      </c>
      <c r="Q3" s="28" t="str">
        <f>IF(VLOOKUP(B3, '[1]SSDL Schema'!$B$2:$L$495, 11, FALSE) = 0, "", VLOOKUP(B3, '[1]SSDL Schema'!$B$2:$L$495, 11, FALSE))</f>
        <v>no</v>
      </c>
      <c r="R3" s="28" t="str">
        <f t="shared" ref="R3:R66" si="2">IF(P3 = Q3, "", "yes")</f>
        <v/>
      </c>
      <c r="S3" s="28" t="s">
        <v>1150</v>
      </c>
      <c r="T3" s="28" t="s">
        <v>1150</v>
      </c>
      <c r="U3" s="28" t="s">
        <v>1149</v>
      </c>
      <c r="W3" t="str">
        <f>VLOOKUP(B3,'ADB Main table'!A$2:A$475, 1, FALSE)</f>
        <v>UNIQUEID</v>
      </c>
      <c r="X3" t="str">
        <f>VLOOKUP(B3,'ADB Main table'!A$2:B$475, 2, FALSE)</f>
        <v>string</v>
      </c>
      <c r="Y3" t="str">
        <f t="shared" ref="Y3:Y66" si="3">IF(OR(C3 = X3, (AND(OR(C3= "nvarchar",C3= "varchar"), X3 = "string")), (AND(C3= "datetime", OR(X3 = "timestamp"))), (C3= "boolean"), (X3= "double")), "", "yes")</f>
        <v/>
      </c>
      <c r="Z3" t="s">
        <v>566</v>
      </c>
    </row>
    <row r="4" spans="1:26" x14ac:dyDescent="0.35">
      <c r="A4" s="3" t="s">
        <v>490</v>
      </c>
      <c r="B4" s="3" t="s">
        <v>6</v>
      </c>
      <c r="C4" s="3" t="s">
        <v>495</v>
      </c>
      <c r="D4" s="3" t="str">
        <f>VLOOKUP(B4, '[1]SSDL Schema'!$B$2:$C$495, 2, FALSE)</f>
        <v>nvarchar</v>
      </c>
      <c r="E4" s="3" t="str">
        <f t="shared" si="0"/>
        <v/>
      </c>
      <c r="F4" s="3">
        <v>255</v>
      </c>
      <c r="G4" s="1"/>
      <c r="H4" s="7" t="s">
        <v>498</v>
      </c>
      <c r="I4" s="7" t="str">
        <f>IF(VLOOKUP(B4, '[1]SSDL Schema'!$B$2:$F$495, 5, FALSE) = 0, "", VLOOKUP(B4, '[1]SSDL Schema'!$B$2:$F$495, 5, FALSE))</f>
        <v>Invoice Document Type</v>
      </c>
      <c r="J4" s="7" t="str">
        <f t="shared" si="1"/>
        <v/>
      </c>
      <c r="K4" s="7" t="s">
        <v>499</v>
      </c>
      <c r="L4" s="7" t="s">
        <v>500</v>
      </c>
      <c r="M4" s="6" t="s">
        <v>494</v>
      </c>
      <c r="N4" s="7"/>
      <c r="O4" s="28" t="s">
        <v>1149</v>
      </c>
      <c r="P4" s="28" t="s">
        <v>1149</v>
      </c>
      <c r="Q4" s="28" t="str">
        <f>IF(VLOOKUP(B4, '[1]SSDL Schema'!$B$2:$L$495, 11, FALSE) = 0, "", VLOOKUP(B4, '[1]SSDL Schema'!$B$2:$L$495, 11, FALSE))</f>
        <v>yes</v>
      </c>
      <c r="R4" s="28" t="str">
        <f t="shared" si="2"/>
        <v/>
      </c>
      <c r="S4" s="28" t="s">
        <v>1149</v>
      </c>
      <c r="T4" s="28" t="s">
        <v>1149</v>
      </c>
      <c r="U4" s="28" t="s">
        <v>1150</v>
      </c>
      <c r="W4" t="str">
        <f>VLOOKUP(B4,'ADB Main table'!A$2:A$475, 1, FALSE)</f>
        <v>INVOICE_DOCUMENT_TYPE</v>
      </c>
      <c r="X4" t="str">
        <f>VLOOKUP(B4,'ADB Main table'!A$2:B$475, 2, FALSE)</f>
        <v>string</v>
      </c>
      <c r="Y4" t="str">
        <f t="shared" si="3"/>
        <v/>
      </c>
    </row>
    <row r="5" spans="1:26" x14ac:dyDescent="0.35">
      <c r="A5" s="3" t="s">
        <v>490</v>
      </c>
      <c r="B5" s="3" t="s">
        <v>7</v>
      </c>
      <c r="C5" s="3" t="s">
        <v>495</v>
      </c>
      <c r="D5" s="3" t="str">
        <f>VLOOKUP(B5, '[1]SSDL Schema'!$B$2:$C$495, 2, FALSE)</f>
        <v>nvarchar</v>
      </c>
      <c r="E5" s="3" t="str">
        <f t="shared" si="0"/>
        <v/>
      </c>
      <c r="F5" s="3">
        <v>255</v>
      </c>
      <c r="G5" s="1"/>
      <c r="H5" s="7" t="s">
        <v>501</v>
      </c>
      <c r="I5" s="7" t="str">
        <f>IF(VLOOKUP(B5, '[1]SSDL Schema'!$B$2:$F$495, 5, FALSE) = 0, "", VLOOKUP(B5, '[1]SSDL Schema'!$B$2:$F$495, 5, FALSE))</f>
        <v>Invoice Posting Key</v>
      </c>
      <c r="J5" s="7" t="str">
        <f t="shared" si="1"/>
        <v/>
      </c>
      <c r="K5" s="7" t="s">
        <v>499</v>
      </c>
      <c r="L5" s="7" t="s">
        <v>502</v>
      </c>
      <c r="M5" s="6" t="s">
        <v>494</v>
      </c>
      <c r="N5" s="7"/>
      <c r="O5" s="28" t="s">
        <v>1149</v>
      </c>
      <c r="P5" s="28" t="s">
        <v>1149</v>
      </c>
      <c r="Q5" s="28" t="str">
        <f>IF(VLOOKUP(B5, '[1]SSDL Schema'!$B$2:$L$495, 11, FALSE) = 0, "", VLOOKUP(B5, '[1]SSDL Schema'!$B$2:$L$495, 11, FALSE))</f>
        <v>yes</v>
      </c>
      <c r="R5" s="28" t="str">
        <f t="shared" si="2"/>
        <v/>
      </c>
      <c r="S5" s="28" t="s">
        <v>1149</v>
      </c>
      <c r="T5" s="28" t="s">
        <v>1149</v>
      </c>
      <c r="U5" s="28" t="s">
        <v>1150</v>
      </c>
      <c r="W5" t="str">
        <f>VLOOKUP(B5,'ADB Main table'!A$2:A$475, 1, FALSE)</f>
        <v>INVOICE_POSTING_KEY</v>
      </c>
      <c r="X5" t="str">
        <f>VLOOKUP(B5,'ADB Main table'!A$2:B$475, 2, FALSE)</f>
        <v>string</v>
      </c>
      <c r="Y5" t="str">
        <f t="shared" si="3"/>
        <v/>
      </c>
    </row>
    <row r="6" spans="1:26" x14ac:dyDescent="0.35">
      <c r="A6" s="3" t="s">
        <v>490</v>
      </c>
      <c r="B6" s="3" t="s">
        <v>8</v>
      </c>
      <c r="C6" s="3" t="s">
        <v>495</v>
      </c>
      <c r="D6" s="3" t="str">
        <f>VLOOKUP(B6, '[1]SSDL Schema'!$B$2:$C$495, 2, FALSE)</f>
        <v>nvarchar</v>
      </c>
      <c r="E6" s="3" t="str">
        <f t="shared" si="0"/>
        <v/>
      </c>
      <c r="F6" s="3">
        <v>255</v>
      </c>
      <c r="G6" s="1"/>
      <c r="H6" s="7" t="s">
        <v>503</v>
      </c>
      <c r="I6" s="7" t="str">
        <f>IF(VLOOKUP(B6, '[1]SSDL Schema'!$B$2:$F$495, 5, FALSE) = 0, "", VLOOKUP(B6, '[1]SSDL Schema'!$B$2:$F$495, 5, FALSE))</f>
        <v>Invoice Document Number</v>
      </c>
      <c r="J6" s="7" t="str">
        <f t="shared" si="1"/>
        <v/>
      </c>
      <c r="K6" s="7" t="s">
        <v>499</v>
      </c>
      <c r="L6" s="7" t="s">
        <v>504</v>
      </c>
      <c r="M6" s="6" t="s">
        <v>494</v>
      </c>
      <c r="N6" s="7"/>
      <c r="O6" s="28" t="s">
        <v>1149</v>
      </c>
      <c r="P6" s="28" t="s">
        <v>1149</v>
      </c>
      <c r="Q6" s="28" t="str">
        <f>IF(VLOOKUP(B6, '[1]SSDL Schema'!$B$2:$L$495, 11, FALSE) = 0, "", VLOOKUP(B6, '[1]SSDL Schema'!$B$2:$L$495, 11, FALSE))</f>
        <v>yes</v>
      </c>
      <c r="R6" s="28" t="str">
        <f t="shared" si="2"/>
        <v/>
      </c>
      <c r="S6" s="28" t="s">
        <v>1149</v>
      </c>
      <c r="T6" s="28" t="s">
        <v>1149</v>
      </c>
      <c r="U6" s="28" t="s">
        <v>1150</v>
      </c>
      <c r="W6" t="str">
        <f>VLOOKUP(B6,'ADB Main table'!A$2:A$475, 1, FALSE)</f>
        <v>INVOICE_DOCUMENT_NUMBER</v>
      </c>
      <c r="X6" t="str">
        <f>VLOOKUP(B6,'ADB Main table'!A$2:B$475, 2, FALSE)</f>
        <v>string</v>
      </c>
      <c r="Y6" t="str">
        <f t="shared" si="3"/>
        <v/>
      </c>
    </row>
    <row r="7" spans="1:26" x14ac:dyDescent="0.35">
      <c r="A7" s="3" t="s">
        <v>490</v>
      </c>
      <c r="B7" s="3" t="s">
        <v>9</v>
      </c>
      <c r="C7" s="3" t="s">
        <v>495</v>
      </c>
      <c r="D7" s="3" t="str">
        <f>VLOOKUP(B7, '[1]SSDL Schema'!$B$2:$C$495, 2, FALSE)</f>
        <v>nvarchar</v>
      </c>
      <c r="E7" s="3" t="str">
        <f t="shared" si="0"/>
        <v/>
      </c>
      <c r="F7" s="3">
        <v>255</v>
      </c>
      <c r="G7" s="1"/>
      <c r="H7" s="7" t="s">
        <v>505</v>
      </c>
      <c r="I7" s="7" t="str">
        <f>IF(VLOOKUP(B7, '[1]SSDL Schema'!$B$2:$F$495, 5, FALSE) = 0, "", VLOOKUP(B7, '[1]SSDL Schema'!$B$2:$F$495, 5, FALSE))</f>
        <v>Invoice Number</v>
      </c>
      <c r="J7" s="7" t="str">
        <f t="shared" si="1"/>
        <v/>
      </c>
      <c r="K7" s="7" t="s">
        <v>499</v>
      </c>
      <c r="L7" s="7" t="s">
        <v>506</v>
      </c>
      <c r="M7" s="6" t="s">
        <v>494</v>
      </c>
      <c r="N7" s="7" t="str">
        <f>VLOOKUP(B7,'[2]From Spend Tech'!C$1:K$649,9,FALSE)</f>
        <v>S</v>
      </c>
      <c r="O7" s="28" t="s">
        <v>1149</v>
      </c>
      <c r="P7" s="28" t="s">
        <v>1149</v>
      </c>
      <c r="Q7" s="28" t="str">
        <f>IF(VLOOKUP(B7, '[1]SSDL Schema'!$B$2:$L$495, 11, FALSE) = 0, "", VLOOKUP(B7, '[1]SSDL Schema'!$B$2:$L$495, 11, FALSE))</f>
        <v>yes</v>
      </c>
      <c r="R7" s="28" t="str">
        <f t="shared" si="2"/>
        <v/>
      </c>
      <c r="S7" s="28" t="s">
        <v>1149</v>
      </c>
      <c r="T7" s="28" t="s">
        <v>1149</v>
      </c>
      <c r="U7" s="28" t="s">
        <v>1150</v>
      </c>
      <c r="W7" t="str">
        <f>VLOOKUP(B7,'ADB Main table'!A$2:A$475, 1, FALSE)</f>
        <v>INVOICE_NUMBER</v>
      </c>
      <c r="X7" t="str">
        <f>VLOOKUP(B7,'ADB Main table'!A$2:B$475, 2, FALSE)</f>
        <v>string</v>
      </c>
      <c r="Y7" t="str">
        <f t="shared" si="3"/>
        <v/>
      </c>
    </row>
    <row r="8" spans="1:26" x14ac:dyDescent="0.35">
      <c r="A8" s="3" t="s">
        <v>490</v>
      </c>
      <c r="B8" s="3" t="s">
        <v>10</v>
      </c>
      <c r="C8" s="3" t="s">
        <v>495</v>
      </c>
      <c r="D8" s="3" t="str">
        <f>VLOOKUP(B8, '[1]SSDL Schema'!$B$2:$C$495, 2, FALSE)</f>
        <v>nvarchar</v>
      </c>
      <c r="E8" s="3" t="str">
        <f t="shared" si="0"/>
        <v/>
      </c>
      <c r="F8" s="3">
        <v>255</v>
      </c>
      <c r="G8" s="1"/>
      <c r="H8" s="7" t="s">
        <v>507</v>
      </c>
      <c r="I8" s="7" t="str">
        <f>IF(VLOOKUP(B8, '[1]SSDL Schema'!$B$2:$F$495, 5, FALSE) = 0, "", VLOOKUP(B8, '[1]SSDL Schema'!$B$2:$F$495, 5, FALSE))</f>
        <v>Invoice Line Number</v>
      </c>
      <c r="J8" s="7" t="str">
        <f t="shared" si="1"/>
        <v/>
      </c>
      <c r="K8" s="7" t="s">
        <v>499</v>
      </c>
      <c r="L8" s="7"/>
      <c r="M8" s="6" t="s">
        <v>494</v>
      </c>
      <c r="N8" s="7" t="str">
        <f>VLOOKUP(B8,'[2]From Spend Tech'!C$1:K$649,9,FALSE)</f>
        <v>S</v>
      </c>
      <c r="O8" s="28" t="s">
        <v>1149</v>
      </c>
      <c r="P8" s="28" t="s">
        <v>1149</v>
      </c>
      <c r="Q8" s="28" t="str">
        <f>IF(VLOOKUP(B8, '[1]SSDL Schema'!$B$2:$L$495, 11, FALSE) = 0, "", VLOOKUP(B8, '[1]SSDL Schema'!$B$2:$L$495, 11, FALSE))</f>
        <v>yes</v>
      </c>
      <c r="R8" s="28" t="str">
        <f t="shared" si="2"/>
        <v/>
      </c>
      <c r="S8" s="28" t="s">
        <v>1149</v>
      </c>
      <c r="T8" s="28" t="s">
        <v>1149</v>
      </c>
      <c r="U8" s="28" t="s">
        <v>1150</v>
      </c>
      <c r="W8" t="str">
        <f>VLOOKUP(B8,'ADB Main table'!A$2:A$475, 1, FALSE)</f>
        <v>INVOICE_LINE_NUMBER</v>
      </c>
      <c r="X8" t="str">
        <f>VLOOKUP(B8,'ADB Main table'!A$2:B$475, 2, FALSE)</f>
        <v>string</v>
      </c>
      <c r="Y8" t="str">
        <f t="shared" si="3"/>
        <v/>
      </c>
    </row>
    <row r="9" spans="1:26" x14ac:dyDescent="0.35">
      <c r="A9" s="3" t="s">
        <v>490</v>
      </c>
      <c r="B9" s="3" t="s">
        <v>11</v>
      </c>
      <c r="C9" s="3" t="s">
        <v>495</v>
      </c>
      <c r="D9" s="3" t="str">
        <f>VLOOKUP(B9, '[1]SSDL Schema'!$B$2:$C$495, 2, FALSE)</f>
        <v>nvarchar</v>
      </c>
      <c r="E9" s="3" t="str">
        <f t="shared" si="0"/>
        <v/>
      </c>
      <c r="F9" s="3">
        <v>255</v>
      </c>
      <c r="G9" s="1"/>
      <c r="H9" s="7" t="s">
        <v>508</v>
      </c>
      <c r="I9" s="7" t="str">
        <f>IF(VLOOKUP(B9, '[1]SSDL Schema'!$B$2:$F$495, 5, FALSE) = 0, "", VLOOKUP(B9, '[1]SSDL Schema'!$B$2:$F$495, 5, FALSE))</f>
        <v>Invoice Line Distribution number</v>
      </c>
      <c r="J9" s="7" t="str">
        <f t="shared" si="1"/>
        <v/>
      </c>
      <c r="K9" s="7" t="s">
        <v>499</v>
      </c>
      <c r="L9" s="7"/>
      <c r="M9" s="6" t="s">
        <v>494</v>
      </c>
      <c r="N9" s="7"/>
      <c r="O9" s="28" t="s">
        <v>1149</v>
      </c>
      <c r="P9" s="28" t="s">
        <v>1149</v>
      </c>
      <c r="Q9" s="28" t="str">
        <f>IF(VLOOKUP(B9, '[1]SSDL Schema'!$B$2:$L$495, 11, FALSE) = 0, "", VLOOKUP(B9, '[1]SSDL Schema'!$B$2:$L$495, 11, FALSE))</f>
        <v>yes</v>
      </c>
      <c r="R9" s="28" t="str">
        <f t="shared" si="2"/>
        <v/>
      </c>
      <c r="S9" s="28" t="s">
        <v>1149</v>
      </c>
      <c r="T9" s="28" t="s">
        <v>1149</v>
      </c>
      <c r="U9" s="28" t="s">
        <v>1150</v>
      </c>
      <c r="W9" t="str">
        <f>VLOOKUP(B9,'ADB Main table'!A$2:A$475, 1, FALSE)</f>
        <v>INVOICE_DISTRIBUTION_LINE_NUMBER</v>
      </c>
      <c r="X9" t="str">
        <f>VLOOKUP(B9,'ADB Main table'!A$2:B$475, 2, FALSE)</f>
        <v>string</v>
      </c>
      <c r="Y9" t="str">
        <f t="shared" si="3"/>
        <v/>
      </c>
    </row>
    <row r="10" spans="1:26" x14ac:dyDescent="0.35">
      <c r="A10" s="3" t="s">
        <v>490</v>
      </c>
      <c r="B10" s="3" t="s">
        <v>12</v>
      </c>
      <c r="C10" s="3" t="s">
        <v>495</v>
      </c>
      <c r="D10" s="3" t="str">
        <f>VLOOKUP(B10, '[1]SSDL Schema'!$B$2:$C$495, 2, FALSE)</f>
        <v>nvarchar</v>
      </c>
      <c r="E10" s="3" t="str">
        <f t="shared" si="0"/>
        <v/>
      </c>
      <c r="F10" s="3">
        <v>255</v>
      </c>
      <c r="G10" s="1"/>
      <c r="H10" s="7" t="s">
        <v>509</v>
      </c>
      <c r="I10" s="7" t="str">
        <f>IF(VLOOKUP(B10, '[1]SSDL Schema'!$B$2:$F$495, 5, FALSE) = 0, "", VLOOKUP(B10, '[1]SSDL Schema'!$B$2:$F$495, 5, FALSE))</f>
        <v>Invoice Number 2</v>
      </c>
      <c r="J10" s="7" t="str">
        <f t="shared" si="1"/>
        <v/>
      </c>
      <c r="K10" s="7" t="s">
        <v>499</v>
      </c>
      <c r="L10" s="7"/>
      <c r="M10" s="6" t="s">
        <v>494</v>
      </c>
      <c r="N10" s="7"/>
      <c r="O10" s="28" t="s">
        <v>1149</v>
      </c>
      <c r="P10" s="28" t="s">
        <v>1149</v>
      </c>
      <c r="Q10" s="28" t="str">
        <f>IF(VLOOKUP(B10, '[1]SSDL Schema'!$B$2:$L$495, 11, FALSE) = 0, "", VLOOKUP(B10, '[1]SSDL Schema'!$B$2:$L$495, 11, FALSE))</f>
        <v>yes</v>
      </c>
      <c r="R10" s="28" t="str">
        <f t="shared" si="2"/>
        <v/>
      </c>
      <c r="S10" s="28" t="s">
        <v>1149</v>
      </c>
      <c r="T10" s="28" t="s">
        <v>1149</v>
      </c>
      <c r="U10" s="28" t="s">
        <v>1150</v>
      </c>
      <c r="W10" t="str">
        <f>VLOOKUP(B10,'ADB Main table'!A$2:A$475, 1, FALSE)</f>
        <v>INVOICE_NUMBER_2</v>
      </c>
      <c r="X10" t="str">
        <f>VLOOKUP(B10,'ADB Main table'!A$2:B$475, 2, FALSE)</f>
        <v>string</v>
      </c>
      <c r="Y10" t="str">
        <f t="shared" si="3"/>
        <v/>
      </c>
    </row>
    <row r="11" spans="1:26" x14ac:dyDescent="0.35">
      <c r="A11" s="3" t="s">
        <v>490</v>
      </c>
      <c r="B11" s="3" t="s">
        <v>13</v>
      </c>
      <c r="C11" s="3" t="s">
        <v>495</v>
      </c>
      <c r="D11" s="3" t="str">
        <f>VLOOKUP(B11, '[1]SSDL Schema'!$B$2:$C$495, 2, FALSE)</f>
        <v>nvarchar</v>
      </c>
      <c r="E11" s="3" t="str">
        <f t="shared" si="0"/>
        <v/>
      </c>
      <c r="F11" s="3">
        <v>255</v>
      </c>
      <c r="G11" s="1"/>
      <c r="H11" s="7" t="s">
        <v>510</v>
      </c>
      <c r="I11" s="7" t="str">
        <f>IF(VLOOKUP(B11, '[1]SSDL Schema'!$B$2:$F$495, 5, FALSE) = 0, "", VLOOKUP(B11, '[1]SSDL Schema'!$B$2:$F$495, 5, FALSE))</f>
        <v>Invoice Number 3</v>
      </c>
      <c r="J11" s="7" t="str">
        <f t="shared" si="1"/>
        <v/>
      </c>
      <c r="K11" s="7" t="s">
        <v>499</v>
      </c>
      <c r="L11" s="7"/>
      <c r="M11" s="6" t="s">
        <v>494</v>
      </c>
      <c r="N11" s="7"/>
      <c r="O11" s="28" t="s">
        <v>1149</v>
      </c>
      <c r="P11" s="28" t="s">
        <v>1149</v>
      </c>
      <c r="Q11" s="28" t="str">
        <f>IF(VLOOKUP(B11, '[1]SSDL Schema'!$B$2:$L$495, 11, FALSE) = 0, "", VLOOKUP(B11, '[1]SSDL Schema'!$B$2:$L$495, 11, FALSE))</f>
        <v>yes</v>
      </c>
      <c r="R11" s="28" t="str">
        <f t="shared" si="2"/>
        <v/>
      </c>
      <c r="S11" s="28" t="s">
        <v>1149</v>
      </c>
      <c r="T11" s="28" t="s">
        <v>1149</v>
      </c>
      <c r="U11" s="28" t="s">
        <v>1150</v>
      </c>
      <c r="W11" t="str">
        <f>VLOOKUP(B11,'ADB Main table'!A$2:A$475, 1, FALSE)</f>
        <v>INVOICE_NUMBER_3</v>
      </c>
      <c r="X11" t="str">
        <f>VLOOKUP(B11,'ADB Main table'!A$2:B$475, 2, FALSE)</f>
        <v>string</v>
      </c>
      <c r="Y11" t="str">
        <f t="shared" si="3"/>
        <v/>
      </c>
    </row>
    <row r="12" spans="1:26" x14ac:dyDescent="0.35">
      <c r="A12" s="3" t="s">
        <v>490</v>
      </c>
      <c r="B12" s="3" t="s">
        <v>14</v>
      </c>
      <c r="C12" s="3" t="s">
        <v>495</v>
      </c>
      <c r="D12" s="3" t="str">
        <f>VLOOKUP(B12, '[1]SSDL Schema'!$B$2:$C$495, 2, FALSE)</f>
        <v>nvarchar</v>
      </c>
      <c r="E12" s="3" t="str">
        <f t="shared" si="0"/>
        <v/>
      </c>
      <c r="F12" s="3">
        <v>255</v>
      </c>
      <c r="G12" s="1"/>
      <c r="H12" s="7" t="s">
        <v>511</v>
      </c>
      <c r="I12" s="7" t="str">
        <f>IF(VLOOKUP(B12, '[1]SSDL Schema'!$B$2:$F$495, 5, FALSE) = 0, "", VLOOKUP(B12, '[1]SSDL Schema'!$B$2:$F$495, 5, FALSE))</f>
        <v>Invoice Voucher Number</v>
      </c>
      <c r="J12" s="7" t="str">
        <f t="shared" si="1"/>
        <v/>
      </c>
      <c r="K12" s="7" t="s">
        <v>499</v>
      </c>
      <c r="L12" s="7" t="s">
        <v>512</v>
      </c>
      <c r="M12" s="6" t="s">
        <v>494</v>
      </c>
      <c r="N12" s="7"/>
      <c r="O12" s="28" t="s">
        <v>1149</v>
      </c>
      <c r="P12" s="28" t="s">
        <v>1149</v>
      </c>
      <c r="Q12" s="28" t="str">
        <f>IF(VLOOKUP(B12, '[1]SSDL Schema'!$B$2:$L$495, 11, FALSE) = 0, "", VLOOKUP(B12, '[1]SSDL Schema'!$B$2:$L$495, 11, FALSE))</f>
        <v>yes</v>
      </c>
      <c r="R12" s="28" t="str">
        <f t="shared" si="2"/>
        <v/>
      </c>
      <c r="S12" s="28" t="s">
        <v>1149</v>
      </c>
      <c r="T12" s="28" t="s">
        <v>1149</v>
      </c>
      <c r="U12" s="28" t="s">
        <v>1150</v>
      </c>
      <c r="W12" t="str">
        <f>VLOOKUP(B12,'ADB Main table'!A$2:A$475, 1, FALSE)</f>
        <v>INVOICE_VOUCHER_NUMBER</v>
      </c>
      <c r="X12" t="str">
        <f>VLOOKUP(B12,'ADB Main table'!A$2:B$475, 2, FALSE)</f>
        <v>string</v>
      </c>
      <c r="Y12" t="str">
        <f t="shared" si="3"/>
        <v/>
      </c>
    </row>
    <row r="13" spans="1:26" x14ac:dyDescent="0.35">
      <c r="A13" s="3" t="s">
        <v>490</v>
      </c>
      <c r="B13" s="3" t="s">
        <v>15</v>
      </c>
      <c r="C13" s="3" t="s">
        <v>495</v>
      </c>
      <c r="D13" s="3" t="str">
        <f>VLOOKUP(B13, '[1]SSDL Schema'!$B$2:$C$495, 2, FALSE)</f>
        <v>nvarchar</v>
      </c>
      <c r="E13" s="3" t="str">
        <f t="shared" si="0"/>
        <v/>
      </c>
      <c r="F13" s="3">
        <v>255</v>
      </c>
      <c r="G13" s="1"/>
      <c r="H13" s="7" t="s">
        <v>513</v>
      </c>
      <c r="I13" s="7" t="str">
        <f>IF(VLOOKUP(B13, '[1]SSDL Schema'!$B$2:$F$495, 5, FALSE) = 0, "", VLOOKUP(B13, '[1]SSDL Schema'!$B$2:$F$495, 5, FALSE))</f>
        <v>Invoice Voucher Line Number</v>
      </c>
      <c r="J13" s="7" t="str">
        <f t="shared" si="1"/>
        <v/>
      </c>
      <c r="K13" s="7" t="s">
        <v>499</v>
      </c>
      <c r="L13" s="7"/>
      <c r="M13" s="6" t="s">
        <v>494</v>
      </c>
      <c r="N13" s="7"/>
      <c r="O13" s="28" t="s">
        <v>1149</v>
      </c>
      <c r="P13" s="28" t="s">
        <v>1149</v>
      </c>
      <c r="Q13" s="28" t="str">
        <f>IF(VLOOKUP(B13, '[1]SSDL Schema'!$B$2:$L$495, 11, FALSE) = 0, "", VLOOKUP(B13, '[1]SSDL Schema'!$B$2:$L$495, 11, FALSE))</f>
        <v>yes</v>
      </c>
      <c r="R13" s="28" t="str">
        <f t="shared" si="2"/>
        <v/>
      </c>
      <c r="S13" s="28" t="s">
        <v>1149</v>
      </c>
      <c r="T13" s="28" t="s">
        <v>1149</v>
      </c>
      <c r="U13" s="28" t="s">
        <v>1150</v>
      </c>
      <c r="W13" t="str">
        <f>VLOOKUP(B13,'ADB Main table'!A$2:A$475, 1, FALSE)</f>
        <v>INVOICE_VOUCHER_LINE_NUMBER</v>
      </c>
      <c r="X13" t="str">
        <f>VLOOKUP(B13,'ADB Main table'!A$2:B$475, 2, FALSE)</f>
        <v>string</v>
      </c>
      <c r="Y13" t="str">
        <f t="shared" si="3"/>
        <v/>
      </c>
    </row>
    <row r="14" spans="1:26" x14ac:dyDescent="0.35">
      <c r="A14" s="3" t="s">
        <v>490</v>
      </c>
      <c r="B14" s="3" t="s">
        <v>16</v>
      </c>
      <c r="C14" s="3" t="s">
        <v>495</v>
      </c>
      <c r="D14" s="3" t="str">
        <f>VLOOKUP(B14, '[1]SSDL Schema'!$B$2:$C$495, 2, FALSE)</f>
        <v>nvarchar</v>
      </c>
      <c r="E14" s="3" t="str">
        <f t="shared" si="0"/>
        <v/>
      </c>
      <c r="F14" s="3">
        <v>255</v>
      </c>
      <c r="G14" s="1"/>
      <c r="H14" s="7" t="s">
        <v>514</v>
      </c>
      <c r="I14" s="7" t="str">
        <f>IF(VLOOKUP(B14, '[1]SSDL Schema'!$B$2:$F$495, 5, FALSE) = 0, "", VLOOKUP(B14, '[1]SSDL Schema'!$B$2:$F$495, 5, FALSE))</f>
        <v>Invoice Journal Number</v>
      </c>
      <c r="J14" s="7" t="str">
        <f t="shared" si="1"/>
        <v/>
      </c>
      <c r="K14" s="7" t="s">
        <v>499</v>
      </c>
      <c r="L14" s="7"/>
      <c r="M14" s="6" t="s">
        <v>494</v>
      </c>
      <c r="N14" s="7"/>
      <c r="O14" s="28" t="s">
        <v>1149</v>
      </c>
      <c r="P14" s="28" t="s">
        <v>1149</v>
      </c>
      <c r="Q14" s="28" t="str">
        <f>IF(VLOOKUP(B14, '[1]SSDL Schema'!$B$2:$L$495, 11, FALSE) = 0, "", VLOOKUP(B14, '[1]SSDL Schema'!$B$2:$L$495, 11, FALSE))</f>
        <v>yes</v>
      </c>
      <c r="R14" s="28" t="str">
        <f t="shared" si="2"/>
        <v/>
      </c>
      <c r="S14" s="28" t="s">
        <v>1149</v>
      </c>
      <c r="T14" s="28" t="s">
        <v>1149</v>
      </c>
      <c r="U14" s="28" t="s">
        <v>1150</v>
      </c>
      <c r="W14" t="str">
        <f>VLOOKUP(B14,'ADB Main table'!A$2:A$475, 1, FALSE)</f>
        <v>INVOICE_JOURNAL_NUMBER</v>
      </c>
      <c r="X14" t="str">
        <f>VLOOKUP(B14,'ADB Main table'!A$2:B$475, 2, FALSE)</f>
        <v>string</v>
      </c>
      <c r="Y14" t="str">
        <f t="shared" si="3"/>
        <v/>
      </c>
    </row>
    <row r="15" spans="1:26" x14ac:dyDescent="0.35">
      <c r="A15" s="3" t="s">
        <v>490</v>
      </c>
      <c r="B15" s="3" t="s">
        <v>17</v>
      </c>
      <c r="C15" s="3" t="s">
        <v>495</v>
      </c>
      <c r="D15" s="3" t="str">
        <f>VLOOKUP(B15, '[1]SSDL Schema'!$B$2:$C$495, 2, FALSE)</f>
        <v>nvarchar</v>
      </c>
      <c r="E15" s="3" t="str">
        <f t="shared" si="0"/>
        <v/>
      </c>
      <c r="F15" s="3">
        <v>255</v>
      </c>
      <c r="G15" s="1"/>
      <c r="H15" s="7" t="s">
        <v>515</v>
      </c>
      <c r="I15" s="7" t="str">
        <f>IF(VLOOKUP(B15, '[1]SSDL Schema'!$B$2:$F$495, 5, FALSE) = 0, "", VLOOKUP(B15, '[1]SSDL Schema'!$B$2:$F$495, 5, FALSE))</f>
        <v>Invoice Line Type</v>
      </c>
      <c r="J15" s="7" t="str">
        <f t="shared" si="1"/>
        <v/>
      </c>
      <c r="K15" s="7" t="s">
        <v>499</v>
      </c>
      <c r="L15" s="7" t="s">
        <v>516</v>
      </c>
      <c r="M15" s="6" t="s">
        <v>494</v>
      </c>
      <c r="N15" s="7"/>
      <c r="O15" s="28" t="s">
        <v>1149</v>
      </c>
      <c r="P15" s="28" t="s">
        <v>1149</v>
      </c>
      <c r="Q15" s="28" t="str">
        <f>IF(VLOOKUP(B15, '[1]SSDL Schema'!$B$2:$L$495, 11, FALSE) = 0, "", VLOOKUP(B15, '[1]SSDL Schema'!$B$2:$L$495, 11, FALSE))</f>
        <v>yes</v>
      </c>
      <c r="R15" s="28" t="str">
        <f t="shared" si="2"/>
        <v/>
      </c>
      <c r="S15" s="28" t="s">
        <v>1149</v>
      </c>
      <c r="T15" s="28" t="s">
        <v>1149</v>
      </c>
      <c r="U15" s="28" t="s">
        <v>1150</v>
      </c>
      <c r="W15" t="str">
        <f>VLOOKUP(B15,'ADB Main table'!A$2:A$475, 1, FALSE)</f>
        <v>INVOICE_LINE_TYPE</v>
      </c>
      <c r="X15" t="str">
        <f>VLOOKUP(B15,'ADB Main table'!A$2:B$475, 2, FALSE)</f>
        <v>string</v>
      </c>
      <c r="Y15" t="str">
        <f t="shared" si="3"/>
        <v/>
      </c>
    </row>
    <row r="16" spans="1:26" x14ac:dyDescent="0.35">
      <c r="A16" s="3" t="s">
        <v>490</v>
      </c>
      <c r="B16" s="3" t="s">
        <v>18</v>
      </c>
      <c r="C16" s="3" t="s">
        <v>495</v>
      </c>
      <c r="D16" s="3" t="str">
        <f>VLOOKUP(B16, '[1]SSDL Schema'!$B$2:$C$495, 2, FALSE)</f>
        <v>nvarchar</v>
      </c>
      <c r="E16" s="3" t="str">
        <f t="shared" si="0"/>
        <v/>
      </c>
      <c r="F16" s="3">
        <v>255</v>
      </c>
      <c r="G16" s="1"/>
      <c r="H16" s="7" t="s">
        <v>517</v>
      </c>
      <c r="I16" s="7" t="str">
        <f>IF(VLOOKUP(B16, '[1]SSDL Schema'!$B$2:$F$495, 5, FALSE) = 0, "", VLOOKUP(B16, '[1]SSDL Schema'!$B$2:$F$495, 5, FALSE))</f>
        <v>Invoice Payment Method</v>
      </c>
      <c r="J16" s="7" t="str">
        <f t="shared" si="1"/>
        <v/>
      </c>
      <c r="K16" s="7" t="s">
        <v>499</v>
      </c>
      <c r="L16" s="7" t="s">
        <v>518</v>
      </c>
      <c r="M16" s="6" t="s">
        <v>494</v>
      </c>
      <c r="N16" s="7"/>
      <c r="O16" s="28" t="s">
        <v>1149</v>
      </c>
      <c r="P16" s="28" t="s">
        <v>1149</v>
      </c>
      <c r="Q16" s="28" t="str">
        <f>IF(VLOOKUP(B16, '[1]SSDL Schema'!$B$2:$L$495, 11, FALSE) = 0, "", VLOOKUP(B16, '[1]SSDL Schema'!$B$2:$L$495, 11, FALSE))</f>
        <v>yes</v>
      </c>
      <c r="R16" s="28" t="str">
        <f t="shared" si="2"/>
        <v/>
      </c>
      <c r="S16" s="28" t="s">
        <v>1149</v>
      </c>
      <c r="T16" s="28" t="s">
        <v>1149</v>
      </c>
      <c r="U16" s="28" t="s">
        <v>1150</v>
      </c>
      <c r="W16" t="str">
        <f>VLOOKUP(B16,'ADB Main table'!A$2:A$475, 1, FALSE)</f>
        <v>INVOICE_PAYMENT_METHOD</v>
      </c>
      <c r="X16" t="str">
        <f>VLOOKUP(B16,'ADB Main table'!A$2:B$475, 2, FALSE)</f>
        <v>string</v>
      </c>
      <c r="Y16" t="str">
        <f t="shared" si="3"/>
        <v/>
      </c>
    </row>
    <row r="17" spans="1:25" x14ac:dyDescent="0.35">
      <c r="A17" s="3" t="s">
        <v>490</v>
      </c>
      <c r="B17" s="3" t="s">
        <v>19</v>
      </c>
      <c r="C17" s="3" t="s">
        <v>20</v>
      </c>
      <c r="D17" s="3" t="str">
        <f>VLOOKUP(B17, '[1]SSDL Schema'!$B$2:$C$495, 2, FALSE)</f>
        <v>date</v>
      </c>
      <c r="E17" s="3" t="str">
        <f t="shared" si="0"/>
        <v/>
      </c>
      <c r="F17" s="3"/>
      <c r="G17" s="1"/>
      <c r="H17" s="7" t="s">
        <v>519</v>
      </c>
      <c r="I17" s="7" t="str">
        <f>IF(VLOOKUP(B17, '[1]SSDL Schema'!$B$2:$F$495, 5, FALSE) = 0, "", VLOOKUP(B17, '[1]SSDL Schema'!$B$2:$F$495, 5, FALSE))</f>
        <v>Invoice Creation Date</v>
      </c>
      <c r="J17" s="7" t="str">
        <f t="shared" si="1"/>
        <v/>
      </c>
      <c r="K17" s="7" t="s">
        <v>520</v>
      </c>
      <c r="L17" s="7" t="s">
        <v>521</v>
      </c>
      <c r="M17" s="6" t="s">
        <v>494</v>
      </c>
      <c r="N17" s="7"/>
      <c r="O17" s="28" t="s">
        <v>1149</v>
      </c>
      <c r="P17" s="28" t="s">
        <v>1149</v>
      </c>
      <c r="Q17" s="28" t="str">
        <f>IF(VLOOKUP(B17, '[1]SSDL Schema'!$B$2:$L$495, 11, FALSE) = 0, "", VLOOKUP(B17, '[1]SSDL Schema'!$B$2:$L$495, 11, FALSE))</f>
        <v>yes</v>
      </c>
      <c r="R17" s="28" t="str">
        <f t="shared" si="2"/>
        <v/>
      </c>
      <c r="S17" s="28" t="s">
        <v>1149</v>
      </c>
      <c r="T17" s="28" t="s">
        <v>1149</v>
      </c>
      <c r="U17" s="28" t="s">
        <v>1150</v>
      </c>
      <c r="W17" t="str">
        <f>VLOOKUP(B17,'ADB Main table'!A$2:A$475, 1, FALSE)</f>
        <v>INVOICE_CREATION_DATE</v>
      </c>
      <c r="X17" t="str">
        <f>VLOOKUP(B17,'ADB Main table'!A$2:B$475, 2, FALSE)</f>
        <v>date</v>
      </c>
      <c r="Y17" t="str">
        <f t="shared" si="3"/>
        <v/>
      </c>
    </row>
    <row r="18" spans="1:25" x14ac:dyDescent="0.35">
      <c r="A18" s="3" t="s">
        <v>490</v>
      </c>
      <c r="B18" s="3" t="s">
        <v>21</v>
      </c>
      <c r="C18" s="3" t="s">
        <v>20</v>
      </c>
      <c r="D18" s="3" t="str">
        <f>VLOOKUP(B18, '[1]SSDL Schema'!$B$2:$C$495, 2, FALSE)</f>
        <v>date</v>
      </c>
      <c r="E18" s="3" t="str">
        <f t="shared" si="0"/>
        <v/>
      </c>
      <c r="F18" s="3"/>
      <c r="G18" s="1"/>
      <c r="H18" s="7" t="s">
        <v>522</v>
      </c>
      <c r="I18" s="7" t="str">
        <f>IF(VLOOKUP(B18, '[1]SSDL Schema'!$B$2:$F$495, 5, FALSE) = 0, "", VLOOKUP(B18, '[1]SSDL Schema'!$B$2:$F$495, 5, FALSE))</f>
        <v>Invoice Receipt Date</v>
      </c>
      <c r="J18" s="7" t="str">
        <f t="shared" si="1"/>
        <v/>
      </c>
      <c r="K18" s="7" t="s">
        <v>520</v>
      </c>
      <c r="L18" s="7"/>
      <c r="M18" s="6" t="s">
        <v>494</v>
      </c>
      <c r="N18" s="7"/>
      <c r="O18" s="28" t="s">
        <v>1149</v>
      </c>
      <c r="P18" s="28" t="s">
        <v>1149</v>
      </c>
      <c r="Q18" s="28" t="str">
        <f>IF(VLOOKUP(B18, '[1]SSDL Schema'!$B$2:$L$495, 11, FALSE) = 0, "", VLOOKUP(B18, '[1]SSDL Schema'!$B$2:$L$495, 11, FALSE))</f>
        <v>yes</v>
      </c>
      <c r="R18" s="28" t="str">
        <f t="shared" si="2"/>
        <v/>
      </c>
      <c r="S18" s="28" t="s">
        <v>1149</v>
      </c>
      <c r="T18" s="28" t="s">
        <v>1149</v>
      </c>
      <c r="U18" s="28" t="s">
        <v>1150</v>
      </c>
      <c r="W18" t="str">
        <f>VLOOKUP(B18,'ADB Main table'!A$2:A$475, 1, FALSE)</f>
        <v>INVOICE_RECEIPT_DATE</v>
      </c>
      <c r="X18" t="str">
        <f>VLOOKUP(B18,'ADB Main table'!A$2:B$475, 2, FALSE)</f>
        <v>date</v>
      </c>
      <c r="Y18" t="str">
        <f t="shared" si="3"/>
        <v/>
      </c>
    </row>
    <row r="19" spans="1:25" x14ac:dyDescent="0.35">
      <c r="A19" s="3" t="s">
        <v>490</v>
      </c>
      <c r="B19" s="3" t="s">
        <v>22</v>
      </c>
      <c r="C19" s="3" t="s">
        <v>495</v>
      </c>
      <c r="D19" s="3" t="str">
        <f>VLOOKUP(B19, '[1]SSDL Schema'!$B$2:$C$495, 2, FALSE)</f>
        <v>nvarchar</v>
      </c>
      <c r="E19" s="3" t="str">
        <f t="shared" si="0"/>
        <v/>
      </c>
      <c r="F19" s="3">
        <v>255</v>
      </c>
      <c r="G19" s="1"/>
      <c r="H19" s="7" t="s">
        <v>523</v>
      </c>
      <c r="I19" s="7" t="str">
        <f>IF(VLOOKUP(B19, '[1]SSDL Schema'!$B$2:$F$495, 5, FALSE) = 0, "", VLOOKUP(B19, '[1]SSDL Schema'!$B$2:$F$495, 5, FALSE))</f>
        <v>Invoice Period ID</v>
      </c>
      <c r="J19" s="7" t="str">
        <f t="shared" si="1"/>
        <v/>
      </c>
      <c r="K19" s="7" t="s">
        <v>520</v>
      </c>
      <c r="L19" s="7"/>
      <c r="M19" s="6" t="s">
        <v>494</v>
      </c>
      <c r="N19" s="7"/>
      <c r="O19" s="28" t="s">
        <v>1149</v>
      </c>
      <c r="P19" s="28" t="s">
        <v>1149</v>
      </c>
      <c r="Q19" s="28" t="str">
        <f>IF(VLOOKUP(B19, '[1]SSDL Schema'!$B$2:$L$495, 11, FALSE) = 0, "", VLOOKUP(B19, '[1]SSDL Schema'!$B$2:$L$495, 11, FALSE))</f>
        <v>yes</v>
      </c>
      <c r="R19" s="28" t="str">
        <f t="shared" si="2"/>
        <v/>
      </c>
      <c r="S19" s="28" t="s">
        <v>1149</v>
      </c>
      <c r="T19" s="28" t="s">
        <v>1149</v>
      </c>
      <c r="U19" s="28" t="s">
        <v>1150</v>
      </c>
      <c r="W19" t="str">
        <f>VLOOKUP(B19,'ADB Main table'!A$2:A$475, 1, FALSE)</f>
        <v>INVOICE_PERIOD_ID</v>
      </c>
      <c r="X19" t="str">
        <f>VLOOKUP(B19,'ADB Main table'!A$2:B$475, 2, FALSE)</f>
        <v>string</v>
      </c>
      <c r="Y19" t="str">
        <f t="shared" si="3"/>
        <v/>
      </c>
    </row>
    <row r="20" spans="1:25" x14ac:dyDescent="0.35">
      <c r="A20" s="3" t="s">
        <v>490</v>
      </c>
      <c r="B20" s="3" t="s">
        <v>23</v>
      </c>
      <c r="C20" s="3" t="s">
        <v>20</v>
      </c>
      <c r="D20" s="3" t="str">
        <f>VLOOKUP(B20, '[1]SSDL Schema'!$B$2:$C$495, 2, FALSE)</f>
        <v>date</v>
      </c>
      <c r="E20" s="3" t="str">
        <f t="shared" si="0"/>
        <v/>
      </c>
      <c r="F20" s="3"/>
      <c r="G20" s="1"/>
      <c r="H20" s="7" t="s">
        <v>524</v>
      </c>
      <c r="I20" s="7" t="str">
        <f>IF(VLOOKUP(B20, '[1]SSDL Schema'!$B$2:$F$495, 5, FALSE) = 0, "", VLOOKUP(B20, '[1]SSDL Schema'!$B$2:$F$495, 5, FALSE))</f>
        <v>Invoice Posted Date</v>
      </c>
      <c r="J20" s="7" t="str">
        <f t="shared" si="1"/>
        <v/>
      </c>
      <c r="K20" s="7" t="s">
        <v>520</v>
      </c>
      <c r="L20" s="7" t="s">
        <v>525</v>
      </c>
      <c r="M20" s="6" t="s">
        <v>494</v>
      </c>
      <c r="N20" s="7"/>
      <c r="O20" s="28" t="s">
        <v>1149</v>
      </c>
      <c r="P20" s="28" t="s">
        <v>1149</v>
      </c>
      <c r="Q20" s="28" t="str">
        <f>IF(VLOOKUP(B20, '[1]SSDL Schema'!$B$2:$L$495, 11, FALSE) = 0, "", VLOOKUP(B20, '[1]SSDL Schema'!$B$2:$L$495, 11, FALSE))</f>
        <v>yes</v>
      </c>
      <c r="R20" s="28" t="str">
        <f t="shared" si="2"/>
        <v/>
      </c>
      <c r="S20" s="28" t="s">
        <v>1149</v>
      </c>
      <c r="T20" s="28" t="s">
        <v>1149</v>
      </c>
      <c r="U20" s="28" t="s">
        <v>1150</v>
      </c>
      <c r="W20" t="str">
        <f>VLOOKUP(B20,'ADB Main table'!A$2:A$475, 1, FALSE)</f>
        <v>INVOICE_POSTING_DATE</v>
      </c>
      <c r="X20" t="str">
        <f>VLOOKUP(B20,'ADB Main table'!A$2:B$475, 2, FALSE)</f>
        <v>date</v>
      </c>
      <c r="Y20" t="str">
        <f t="shared" si="3"/>
        <v/>
      </c>
    </row>
    <row r="21" spans="1:25" x14ac:dyDescent="0.35">
      <c r="A21" s="3" t="s">
        <v>490</v>
      </c>
      <c r="B21" s="3" t="s">
        <v>24</v>
      </c>
      <c r="C21" s="3" t="s">
        <v>20</v>
      </c>
      <c r="D21" s="3" t="str">
        <f>VLOOKUP(B21, '[1]SSDL Schema'!$B$2:$C$495, 2, FALSE)</f>
        <v>date</v>
      </c>
      <c r="E21" s="3" t="str">
        <f t="shared" si="0"/>
        <v/>
      </c>
      <c r="F21" s="3"/>
      <c r="G21" s="1"/>
      <c r="H21" s="7" t="s">
        <v>526</v>
      </c>
      <c r="I21" s="7" t="str">
        <f>IF(VLOOKUP(B21, '[1]SSDL Schema'!$B$2:$F$495, 5, FALSE) = 0, "", VLOOKUP(B21, '[1]SSDL Schema'!$B$2:$F$495, 5, FALSE))</f>
        <v>Invoice Accounting Date</v>
      </c>
      <c r="J21" s="7" t="str">
        <f t="shared" si="1"/>
        <v/>
      </c>
      <c r="K21" s="7" t="s">
        <v>520</v>
      </c>
      <c r="L21" s="7" t="s">
        <v>527</v>
      </c>
      <c r="M21" s="6" t="s">
        <v>494</v>
      </c>
      <c r="N21" s="7"/>
      <c r="O21" s="28" t="s">
        <v>1149</v>
      </c>
      <c r="P21" s="28" t="s">
        <v>1149</v>
      </c>
      <c r="Q21" s="28" t="str">
        <f>IF(VLOOKUP(B21, '[1]SSDL Schema'!$B$2:$L$495, 11, FALSE) = 0, "", VLOOKUP(B21, '[1]SSDL Schema'!$B$2:$L$495, 11, FALSE))</f>
        <v>yes</v>
      </c>
      <c r="R21" s="28" t="str">
        <f t="shared" si="2"/>
        <v/>
      </c>
      <c r="S21" s="28" t="s">
        <v>1149</v>
      </c>
      <c r="T21" s="28" t="s">
        <v>1149</v>
      </c>
      <c r="U21" s="28" t="s">
        <v>1150</v>
      </c>
      <c r="W21" t="str">
        <f>VLOOKUP(B21,'ADB Main table'!A$2:A$475, 1, FALSE)</f>
        <v>INVOICE_ACCOUNTING_DATE</v>
      </c>
      <c r="X21" t="str">
        <f>VLOOKUP(B21,'ADB Main table'!A$2:B$475, 2, FALSE)</f>
        <v>date</v>
      </c>
      <c r="Y21" t="str">
        <f t="shared" si="3"/>
        <v/>
      </c>
    </row>
    <row r="22" spans="1:25" x14ac:dyDescent="0.35">
      <c r="A22" s="3" t="s">
        <v>490</v>
      </c>
      <c r="B22" s="3" t="s">
        <v>25</v>
      </c>
      <c r="C22" s="3" t="s">
        <v>20</v>
      </c>
      <c r="D22" s="3" t="str">
        <f>VLOOKUP(B22, '[1]SSDL Schema'!$B$2:$C$495, 2, FALSE)</f>
        <v>date</v>
      </c>
      <c r="E22" s="3" t="str">
        <f t="shared" si="0"/>
        <v/>
      </c>
      <c r="F22" s="3"/>
      <c r="G22" s="1"/>
      <c r="H22" s="7" t="s">
        <v>528</v>
      </c>
      <c r="I22" s="7" t="str">
        <f>IF(VLOOKUP(B22, '[1]SSDL Schema'!$B$2:$F$495, 5, FALSE) = 0, "", VLOOKUP(B22, '[1]SSDL Schema'!$B$2:$F$495, 5, FALSE))</f>
        <v>Invoice Paid Date</v>
      </c>
      <c r="J22" s="7" t="str">
        <f t="shared" si="1"/>
        <v/>
      </c>
      <c r="K22" s="7" t="s">
        <v>520</v>
      </c>
      <c r="L22" s="7" t="s">
        <v>529</v>
      </c>
      <c r="M22" s="6" t="s">
        <v>494</v>
      </c>
      <c r="N22" s="7" t="str">
        <f>VLOOKUP(B22,'[2]From Spend Tech'!C$1:K$649,9,FALSE)</f>
        <v>S</v>
      </c>
      <c r="O22" s="28" t="s">
        <v>1149</v>
      </c>
      <c r="P22" s="28" t="s">
        <v>1149</v>
      </c>
      <c r="Q22" s="28" t="str">
        <f>IF(VLOOKUP(B22, '[1]SSDL Schema'!$B$2:$L$495, 11, FALSE) = 0, "", VLOOKUP(B22, '[1]SSDL Schema'!$B$2:$L$495, 11, FALSE))</f>
        <v>yes</v>
      </c>
      <c r="R22" s="28" t="str">
        <f t="shared" si="2"/>
        <v/>
      </c>
      <c r="S22" s="28" t="s">
        <v>1149</v>
      </c>
      <c r="T22" s="28" t="s">
        <v>1149</v>
      </c>
      <c r="U22" s="28" t="s">
        <v>1150</v>
      </c>
      <c r="W22" t="str">
        <f>VLOOKUP(B22,'ADB Main table'!A$2:A$475, 1, FALSE)</f>
        <v>INVOICE_PAID_DATE</v>
      </c>
      <c r="X22" t="str">
        <f>VLOOKUP(B22,'ADB Main table'!A$2:B$475, 2, FALSE)</f>
        <v>date</v>
      </c>
      <c r="Y22" t="str">
        <f t="shared" si="3"/>
        <v/>
      </c>
    </row>
    <row r="23" spans="1:25" x14ac:dyDescent="0.35">
      <c r="A23" s="3" t="s">
        <v>490</v>
      </c>
      <c r="B23" s="3" t="s">
        <v>26</v>
      </c>
      <c r="C23" s="3" t="s">
        <v>530</v>
      </c>
      <c r="D23" s="3" t="str">
        <f>VLOOKUP(B23, '[1]SSDL Schema'!$B$2:$C$495, 2, FALSE)</f>
        <v>float</v>
      </c>
      <c r="E23" s="3" t="str">
        <f t="shared" si="0"/>
        <v/>
      </c>
      <c r="F23" s="3"/>
      <c r="G23" s="1"/>
      <c r="H23" s="7" t="s">
        <v>531</v>
      </c>
      <c r="I23" s="7" t="str">
        <f>IF(VLOOKUP(B23, '[1]SSDL Schema'!$B$2:$F$495, 5, FALSE) = 0, "", VLOOKUP(B23, '[1]SSDL Schema'!$B$2:$F$495, 5, FALSE))</f>
        <v>Invoice Line Amount Normalized</v>
      </c>
      <c r="J23" s="7" t="str">
        <f t="shared" si="1"/>
        <v/>
      </c>
      <c r="K23" s="7" t="s">
        <v>532</v>
      </c>
      <c r="L23" s="7" t="s">
        <v>533</v>
      </c>
      <c r="M23" s="6" t="s">
        <v>494</v>
      </c>
      <c r="N23" s="7" t="s">
        <v>534</v>
      </c>
      <c r="O23" s="28" t="s">
        <v>1149</v>
      </c>
      <c r="P23" s="28" t="s">
        <v>1149</v>
      </c>
      <c r="Q23" s="28" t="str">
        <f>IF(VLOOKUP(B23, '[1]SSDL Schema'!$B$2:$L$495, 11, FALSE) = 0, "", VLOOKUP(B23, '[1]SSDL Schema'!$B$2:$L$495, 11, FALSE))</f>
        <v>yes</v>
      </c>
      <c r="R23" s="28" t="str">
        <f t="shared" si="2"/>
        <v/>
      </c>
      <c r="S23" s="28" t="s">
        <v>1149</v>
      </c>
      <c r="T23" s="28" t="s">
        <v>1149</v>
      </c>
      <c r="U23" s="28" t="s">
        <v>1150</v>
      </c>
      <c r="W23" t="str">
        <f>VLOOKUP(B23,'ADB Main table'!A$2:A$475, 1, FALSE)</f>
        <v>INVOICE_LINE_AMOUNT_NORMALIZED</v>
      </c>
      <c r="X23" t="str">
        <f>VLOOKUP(B23,'ADB Main table'!A$2:B$475, 2, FALSE)</f>
        <v>double</v>
      </c>
      <c r="Y23" t="str">
        <f t="shared" si="3"/>
        <v/>
      </c>
    </row>
    <row r="24" spans="1:25" x14ac:dyDescent="0.35">
      <c r="A24" s="3" t="s">
        <v>490</v>
      </c>
      <c r="B24" s="3" t="s">
        <v>313</v>
      </c>
      <c r="C24" s="3" t="s">
        <v>530</v>
      </c>
      <c r="D24" s="3" t="str">
        <f>VLOOKUP(B24, '[1]SSDL Schema'!$B$2:$C$495, 2, FALSE)</f>
        <v>float</v>
      </c>
      <c r="E24" s="3" t="str">
        <f t="shared" si="0"/>
        <v/>
      </c>
      <c r="F24" s="3"/>
      <c r="G24" s="1"/>
      <c r="H24" s="7" t="s">
        <v>879</v>
      </c>
      <c r="I24" s="7" t="str">
        <f>IF(VLOOKUP(B24, '[1]SSDL Schema'!$B$2:$F$495, 5, FALSE) = 0, "", VLOOKUP(B24, '[1]SSDL Schema'!$B$2:$F$495, 5, FALSE))</f>
        <v>PO Unit Price Local</v>
      </c>
      <c r="J24" s="7" t="str">
        <f t="shared" si="1"/>
        <v/>
      </c>
      <c r="K24" s="7" t="s">
        <v>855</v>
      </c>
      <c r="L24" s="7"/>
      <c r="M24" s="6" t="s">
        <v>494</v>
      </c>
      <c r="N24" s="30"/>
      <c r="O24" s="39" t="s">
        <v>1149</v>
      </c>
      <c r="P24" s="39" t="s">
        <v>1149</v>
      </c>
      <c r="Q24" s="28" t="str">
        <f>IF(VLOOKUP(B24, '[1]SSDL Schema'!$B$2:$L$495, 11, FALSE) = 0, "", VLOOKUP(B24, '[1]SSDL Schema'!$B$2:$L$495, 11, FALSE))</f>
        <v>yes</v>
      </c>
      <c r="R24" s="28" t="str">
        <f t="shared" si="2"/>
        <v/>
      </c>
      <c r="S24" s="39" t="s">
        <v>1149</v>
      </c>
      <c r="T24" s="39" t="s">
        <v>1149</v>
      </c>
      <c r="U24" s="39" t="s">
        <v>1150</v>
      </c>
      <c r="W24" t="str">
        <f>VLOOKUP(B24,'ADB Main table'!A$2:A$475, 1, FALSE)</f>
        <v>PO_UNIT_PRICE_LOCAL</v>
      </c>
      <c r="X24" t="str">
        <f>VLOOKUP(B24,'ADB Main table'!A$2:B$475, 2, FALSE)</f>
        <v>double</v>
      </c>
      <c r="Y24" t="str">
        <f t="shared" si="3"/>
        <v/>
      </c>
    </row>
    <row r="25" spans="1:25" x14ac:dyDescent="0.35">
      <c r="A25" s="3" t="s">
        <v>490</v>
      </c>
      <c r="B25" s="3" t="s">
        <v>29</v>
      </c>
      <c r="C25" s="3" t="s">
        <v>495</v>
      </c>
      <c r="D25" s="3" t="str">
        <f>VLOOKUP(B25, '[1]SSDL Schema'!$B$2:$C$495, 2, FALSE)</f>
        <v>nvarchar</v>
      </c>
      <c r="E25" s="3" t="str">
        <f t="shared" si="0"/>
        <v/>
      </c>
      <c r="F25" s="3">
        <v>255</v>
      </c>
      <c r="G25" s="1"/>
      <c r="H25" s="7" t="s">
        <v>536</v>
      </c>
      <c r="I25" s="7" t="str">
        <f>IF(VLOOKUP(B25, '[1]SSDL Schema'!$B$2:$F$495, 5, FALSE) = 0, "", VLOOKUP(B25, '[1]SSDL Schema'!$B$2:$F$495, 5, FALSE))</f>
        <v>Invoice Line Amount Currency</v>
      </c>
      <c r="J25" s="7" t="str">
        <f t="shared" si="1"/>
        <v/>
      </c>
      <c r="K25" s="7" t="s">
        <v>532</v>
      </c>
      <c r="L25" s="7" t="s">
        <v>537</v>
      </c>
      <c r="M25" s="6" t="s">
        <v>494</v>
      </c>
      <c r="N25" s="7"/>
      <c r="O25" s="28" t="s">
        <v>1149</v>
      </c>
      <c r="P25" s="28" t="s">
        <v>1149</v>
      </c>
      <c r="Q25" s="28" t="str">
        <f>IF(VLOOKUP(B25, '[1]SSDL Schema'!$B$2:$L$495, 11, FALSE) = 0, "", VLOOKUP(B25, '[1]SSDL Schema'!$B$2:$L$495, 11, FALSE))</f>
        <v>yes</v>
      </c>
      <c r="R25" s="28" t="str">
        <f t="shared" si="2"/>
        <v/>
      </c>
      <c r="S25" s="28" t="s">
        <v>1149</v>
      </c>
      <c r="T25" s="28" t="s">
        <v>1149</v>
      </c>
      <c r="U25" s="28" t="s">
        <v>1150</v>
      </c>
      <c r="W25" t="str">
        <f>VLOOKUP(B25,'ADB Main table'!A$2:A$475, 1, FALSE)</f>
        <v>INVOICE_LINE_AMOUNT_CURRENCY</v>
      </c>
      <c r="X25" t="str">
        <f>VLOOKUP(B25,'ADB Main table'!A$2:B$475, 2, FALSE)</f>
        <v>string</v>
      </c>
      <c r="Y25" t="str">
        <f t="shared" si="3"/>
        <v/>
      </c>
    </row>
    <row r="26" spans="1:25" x14ac:dyDescent="0.35">
      <c r="A26" s="3" t="s">
        <v>490</v>
      </c>
      <c r="B26" s="3" t="s">
        <v>30</v>
      </c>
      <c r="C26" s="3" t="s">
        <v>495</v>
      </c>
      <c r="D26" s="3" t="str">
        <f>VLOOKUP(B26, '[1]SSDL Schema'!$B$2:$C$495, 2, FALSE)</f>
        <v>nvarchar</v>
      </c>
      <c r="E26" s="3" t="str">
        <f t="shared" si="0"/>
        <v/>
      </c>
      <c r="F26" s="3">
        <v>255</v>
      </c>
      <c r="G26" s="1"/>
      <c r="H26" s="7" t="s">
        <v>538</v>
      </c>
      <c r="I26" s="7" t="str">
        <f>IF(VLOOKUP(B26, '[1]SSDL Schema'!$B$2:$F$495, 5, FALSE) = 0, "", VLOOKUP(B26, '[1]SSDL Schema'!$B$2:$F$495, 5, FALSE))</f>
        <v>Invoice Debit Credit Indicator</v>
      </c>
      <c r="J26" s="7" t="str">
        <f t="shared" si="1"/>
        <v/>
      </c>
      <c r="K26" s="7" t="s">
        <v>532</v>
      </c>
      <c r="L26" s="7"/>
      <c r="M26" s="6" t="s">
        <v>494</v>
      </c>
      <c r="N26" s="7"/>
      <c r="O26" s="28" t="s">
        <v>1149</v>
      </c>
      <c r="P26" s="28" t="s">
        <v>1149</v>
      </c>
      <c r="Q26" s="28" t="str">
        <f>IF(VLOOKUP(B26, '[1]SSDL Schema'!$B$2:$L$495, 11, FALSE) = 0, "", VLOOKUP(B26, '[1]SSDL Schema'!$B$2:$L$495, 11, FALSE))</f>
        <v>yes</v>
      </c>
      <c r="R26" s="28" t="str">
        <f t="shared" si="2"/>
        <v/>
      </c>
      <c r="S26" s="28" t="s">
        <v>1149</v>
      </c>
      <c r="T26" s="28" t="s">
        <v>1149</v>
      </c>
      <c r="U26" s="28" t="s">
        <v>1150</v>
      </c>
      <c r="W26" t="str">
        <f>VLOOKUP(B26,'ADB Main table'!A$2:A$475, 1, FALSE)</f>
        <v>INVOICE_DEBIT_CREDIT_INDICATOR</v>
      </c>
      <c r="X26" t="str">
        <f>VLOOKUP(B26,'ADB Main table'!A$2:B$475, 2, FALSE)</f>
        <v>string</v>
      </c>
      <c r="Y26" t="str">
        <f t="shared" si="3"/>
        <v/>
      </c>
    </row>
    <row r="27" spans="1:25" x14ac:dyDescent="0.35">
      <c r="A27" s="3" t="s">
        <v>490</v>
      </c>
      <c r="B27" s="3" t="s">
        <v>31</v>
      </c>
      <c r="C27" s="3" t="s">
        <v>530</v>
      </c>
      <c r="D27" s="3" t="str">
        <f>VLOOKUP(B27, '[1]SSDL Schema'!$B$2:$C$495, 2, FALSE)</f>
        <v>float</v>
      </c>
      <c r="E27" s="3" t="str">
        <f t="shared" si="0"/>
        <v/>
      </c>
      <c r="F27" s="3"/>
      <c r="G27" s="1"/>
      <c r="H27" s="7" t="s">
        <v>539</v>
      </c>
      <c r="I27" s="7" t="str">
        <f>IF(VLOOKUP(B27, '[1]SSDL Schema'!$B$2:$F$495, 5, FALSE) = 0, "", VLOOKUP(B27, '[1]SSDL Schema'!$B$2:$F$495, 5, FALSE))</f>
        <v>Invoice Unit Price Normalized</v>
      </c>
      <c r="J27" s="7" t="str">
        <f t="shared" si="1"/>
        <v/>
      </c>
      <c r="K27" s="7" t="s">
        <v>532</v>
      </c>
      <c r="L27" s="7"/>
      <c r="M27" s="6" t="s">
        <v>494</v>
      </c>
      <c r="N27" s="7"/>
      <c r="O27" s="28" t="s">
        <v>1149</v>
      </c>
      <c r="P27" s="28" t="s">
        <v>1149</v>
      </c>
      <c r="Q27" s="28" t="str">
        <f>IF(VLOOKUP(B27, '[1]SSDL Schema'!$B$2:$L$495, 11, FALSE) = 0, "", VLOOKUP(B27, '[1]SSDL Schema'!$B$2:$L$495, 11, FALSE))</f>
        <v>yes</v>
      </c>
      <c r="R27" s="28" t="str">
        <f t="shared" si="2"/>
        <v/>
      </c>
      <c r="S27" s="28" t="s">
        <v>1149</v>
      </c>
      <c r="T27" s="28" t="s">
        <v>1149</v>
      </c>
      <c r="U27" s="28" t="s">
        <v>1150</v>
      </c>
      <c r="W27" t="str">
        <f>VLOOKUP(B27,'ADB Main table'!A$2:A$475, 1, FALSE)</f>
        <v>INVOICE_UNIT_PRICE_NORMALIZED</v>
      </c>
      <c r="X27" t="str">
        <f>VLOOKUP(B27,'ADB Main table'!A$2:B$475, 2, FALSE)</f>
        <v>double</v>
      </c>
      <c r="Y27" t="str">
        <f t="shared" si="3"/>
        <v/>
      </c>
    </row>
    <row r="28" spans="1:25" x14ac:dyDescent="0.35">
      <c r="A28" s="3" t="s">
        <v>490</v>
      </c>
      <c r="B28" s="3" t="s">
        <v>28</v>
      </c>
      <c r="C28" s="3" t="s">
        <v>530</v>
      </c>
      <c r="D28" s="3" t="str">
        <f>VLOOKUP(B28, '[1]SSDL Schema'!$B$2:$C$495, 2, FALSE)</f>
        <v>float</v>
      </c>
      <c r="E28" s="3" t="str">
        <f t="shared" si="0"/>
        <v/>
      </c>
      <c r="F28" s="3"/>
      <c r="G28" s="1"/>
      <c r="H28" s="7" t="s">
        <v>535</v>
      </c>
      <c r="I28" s="7" t="str">
        <f>IF(VLOOKUP(B28, '[1]SSDL Schema'!$B$2:$F$495, 5, FALSE) = 0, "", VLOOKUP(B28, '[1]SSDL Schema'!$B$2:$F$495, 5, FALSE))</f>
        <v>Invoice Line Amount Local</v>
      </c>
      <c r="J28" s="7" t="str">
        <f t="shared" si="1"/>
        <v/>
      </c>
      <c r="K28" s="7" t="s">
        <v>532</v>
      </c>
      <c r="L28" s="7"/>
      <c r="M28" s="6" t="s">
        <v>494</v>
      </c>
      <c r="N28" s="7"/>
      <c r="O28" s="28" t="s">
        <v>1149</v>
      </c>
      <c r="P28" s="28" t="s">
        <v>1149</v>
      </c>
      <c r="Q28" s="28" t="str">
        <f>IF(VLOOKUP(B28, '[1]SSDL Schema'!$B$2:$L$495, 11, FALSE) = 0, "", VLOOKUP(B28, '[1]SSDL Schema'!$B$2:$L$495, 11, FALSE))</f>
        <v>yes</v>
      </c>
      <c r="R28" s="28" t="str">
        <f t="shared" si="2"/>
        <v/>
      </c>
      <c r="S28" s="28" t="s">
        <v>1149</v>
      </c>
      <c r="T28" s="28" t="s">
        <v>1149</v>
      </c>
      <c r="U28" s="28" t="s">
        <v>1150</v>
      </c>
      <c r="W28" t="str">
        <f>VLOOKUP(B28,'ADB Main table'!A$2:A$475, 1, FALSE)</f>
        <v>INVOICE_LINE_AMOUNT_LOCAL</v>
      </c>
      <c r="X28" t="str">
        <f>VLOOKUP(B28,'ADB Main table'!A$2:B$475, 2, FALSE)</f>
        <v>double</v>
      </c>
      <c r="Y28" t="str">
        <f t="shared" si="3"/>
        <v/>
      </c>
    </row>
    <row r="29" spans="1:25" x14ac:dyDescent="0.35">
      <c r="A29" s="3" t="s">
        <v>490</v>
      </c>
      <c r="B29" s="3" t="s">
        <v>33</v>
      </c>
      <c r="C29" s="3" t="s">
        <v>495</v>
      </c>
      <c r="D29" s="3" t="str">
        <f>VLOOKUP(B29, '[1]SSDL Schema'!$B$2:$C$495, 2, FALSE)</f>
        <v>nvarchar</v>
      </c>
      <c r="E29" s="3" t="str">
        <f t="shared" si="0"/>
        <v/>
      </c>
      <c r="F29" s="3">
        <v>255</v>
      </c>
      <c r="G29" s="1"/>
      <c r="H29" s="7" t="s">
        <v>541</v>
      </c>
      <c r="I29" s="7" t="str">
        <f>IF(VLOOKUP(B29, '[1]SSDL Schema'!$B$2:$F$495, 5, FALSE) = 0, "", VLOOKUP(B29, '[1]SSDL Schema'!$B$2:$F$495, 5, FALSE))</f>
        <v>Invoice Unit Price Currency</v>
      </c>
      <c r="J29" s="7" t="str">
        <f t="shared" si="1"/>
        <v/>
      </c>
      <c r="K29" s="7" t="s">
        <v>532</v>
      </c>
      <c r="L29" s="7"/>
      <c r="M29" s="6" t="s">
        <v>494</v>
      </c>
      <c r="N29" s="7"/>
      <c r="O29" s="28" t="s">
        <v>1149</v>
      </c>
      <c r="P29" s="28" t="s">
        <v>1149</v>
      </c>
      <c r="Q29" s="28" t="str">
        <f>IF(VLOOKUP(B29, '[1]SSDL Schema'!$B$2:$L$495, 11, FALSE) = 0, "", VLOOKUP(B29, '[1]SSDL Schema'!$B$2:$L$495, 11, FALSE))</f>
        <v>yes</v>
      </c>
      <c r="R29" s="28" t="str">
        <f t="shared" si="2"/>
        <v/>
      </c>
      <c r="S29" s="28" t="s">
        <v>1149</v>
      </c>
      <c r="T29" s="28" t="s">
        <v>1149</v>
      </c>
      <c r="U29" s="28" t="s">
        <v>1150</v>
      </c>
      <c r="W29" t="str">
        <f>VLOOKUP(B29,'ADB Main table'!A$2:A$475, 1, FALSE)</f>
        <v>INVOICE_UNIT_PRICE_CURRENCY</v>
      </c>
      <c r="X29" t="str">
        <f>VLOOKUP(B29,'ADB Main table'!A$2:B$475, 2, FALSE)</f>
        <v>string</v>
      </c>
      <c r="Y29" t="str">
        <f t="shared" si="3"/>
        <v/>
      </c>
    </row>
    <row r="30" spans="1:25" x14ac:dyDescent="0.35">
      <c r="A30" s="3" t="s">
        <v>490</v>
      </c>
      <c r="B30" s="3" t="s">
        <v>34</v>
      </c>
      <c r="C30" s="3" t="s">
        <v>530</v>
      </c>
      <c r="D30" s="3" t="str">
        <f>VLOOKUP(B30, '[1]SSDL Schema'!$B$2:$C$495, 2, FALSE)</f>
        <v>float</v>
      </c>
      <c r="E30" s="3" t="str">
        <f t="shared" si="0"/>
        <v/>
      </c>
      <c r="F30" s="3"/>
      <c r="G30" s="1"/>
      <c r="H30" s="7" t="s">
        <v>542</v>
      </c>
      <c r="I30" s="7" t="str">
        <f>IF(VLOOKUP(B30, '[1]SSDL Schema'!$B$2:$F$495, 5, FALSE) = 0, "", VLOOKUP(B30, '[1]SSDL Schema'!$B$2:$F$495, 5, FALSE))</f>
        <v>Invoice Quantity</v>
      </c>
      <c r="J30" s="7" t="str">
        <f t="shared" si="1"/>
        <v/>
      </c>
      <c r="K30" s="7" t="s">
        <v>532</v>
      </c>
      <c r="L30" s="7"/>
      <c r="M30" s="6" t="s">
        <v>494</v>
      </c>
      <c r="N30" s="7"/>
      <c r="O30" s="28" t="s">
        <v>1149</v>
      </c>
      <c r="P30" s="28" t="s">
        <v>1149</v>
      </c>
      <c r="Q30" s="28" t="str">
        <f>IF(VLOOKUP(B30, '[1]SSDL Schema'!$B$2:$L$495, 11, FALSE) = 0, "", VLOOKUP(B30, '[1]SSDL Schema'!$B$2:$L$495, 11, FALSE))</f>
        <v>yes</v>
      </c>
      <c r="R30" s="28" t="str">
        <f t="shared" si="2"/>
        <v/>
      </c>
      <c r="S30" s="28" t="s">
        <v>1149</v>
      </c>
      <c r="T30" s="28" t="s">
        <v>1149</v>
      </c>
      <c r="U30" s="28" t="s">
        <v>1150</v>
      </c>
      <c r="W30" t="str">
        <f>VLOOKUP(B30,'ADB Main table'!A$2:A$475, 1, FALSE)</f>
        <v>INVOICE_QUANTITY</v>
      </c>
      <c r="X30" t="str">
        <f>VLOOKUP(B30,'ADB Main table'!A$2:B$475, 2, FALSE)</f>
        <v>double</v>
      </c>
      <c r="Y30" t="str">
        <f t="shared" si="3"/>
        <v/>
      </c>
    </row>
    <row r="31" spans="1:25" x14ac:dyDescent="0.35">
      <c r="A31" s="3" t="s">
        <v>490</v>
      </c>
      <c r="B31" s="3" t="s">
        <v>35</v>
      </c>
      <c r="C31" s="3" t="s">
        <v>495</v>
      </c>
      <c r="D31" s="3" t="str">
        <f>VLOOKUP(B31, '[1]SSDL Schema'!$B$2:$C$495, 2, FALSE)</f>
        <v>nvarchar</v>
      </c>
      <c r="E31" s="3" t="str">
        <f t="shared" si="0"/>
        <v/>
      </c>
      <c r="F31" s="3">
        <v>255</v>
      </c>
      <c r="G31" s="1"/>
      <c r="H31" s="7" t="s">
        <v>543</v>
      </c>
      <c r="I31" s="7" t="str">
        <f>IF(VLOOKUP(B31, '[1]SSDL Schema'!$B$2:$F$495, 5, FALSE) = 0, "", VLOOKUP(B31, '[1]SSDL Schema'!$B$2:$F$495, 5, FALSE))</f>
        <v>Invoice UOM</v>
      </c>
      <c r="J31" s="7" t="str">
        <f t="shared" si="1"/>
        <v/>
      </c>
      <c r="K31" s="7" t="s">
        <v>532</v>
      </c>
      <c r="L31" s="7"/>
      <c r="M31" s="6" t="s">
        <v>494</v>
      </c>
      <c r="N31" s="7"/>
      <c r="O31" s="28" t="s">
        <v>1149</v>
      </c>
      <c r="P31" s="28" t="s">
        <v>1149</v>
      </c>
      <c r="Q31" s="28" t="str">
        <f>IF(VLOOKUP(B31, '[1]SSDL Schema'!$B$2:$L$495, 11, FALSE) = 0, "", VLOOKUP(B31, '[1]SSDL Schema'!$B$2:$L$495, 11, FALSE))</f>
        <v>yes</v>
      </c>
      <c r="R31" s="28" t="str">
        <f t="shared" si="2"/>
        <v/>
      </c>
      <c r="S31" s="28" t="s">
        <v>1149</v>
      </c>
      <c r="T31" s="28" t="s">
        <v>1149</v>
      </c>
      <c r="U31" s="28" t="s">
        <v>1150</v>
      </c>
      <c r="W31" t="str">
        <f>VLOOKUP(B31,'ADB Main table'!A$2:A$475, 1, FALSE)</f>
        <v>INVOICE_UOM</v>
      </c>
      <c r="X31" t="str">
        <f>VLOOKUP(B31,'ADB Main table'!A$2:B$475, 2, FALSE)</f>
        <v>string</v>
      </c>
      <c r="Y31" t="str">
        <f t="shared" si="3"/>
        <v/>
      </c>
    </row>
    <row r="32" spans="1:25" x14ac:dyDescent="0.35">
      <c r="A32" s="3" t="s">
        <v>490</v>
      </c>
      <c r="B32" s="3" t="s">
        <v>36</v>
      </c>
      <c r="C32" s="3" t="s">
        <v>495</v>
      </c>
      <c r="D32" s="3" t="str">
        <f>VLOOKUP(B32, '[1]SSDL Schema'!$B$2:$C$495, 2, FALSE)</f>
        <v>nvarchar</v>
      </c>
      <c r="E32" s="3" t="str">
        <f t="shared" si="0"/>
        <v/>
      </c>
      <c r="F32" s="3">
        <v>255</v>
      </c>
      <c r="G32" s="1"/>
      <c r="H32" s="7" t="s">
        <v>544</v>
      </c>
      <c r="I32" s="7" t="str">
        <f>IF(VLOOKUP(B32, '[1]SSDL Schema'!$B$2:$F$495, 5, FALSE) = 0, "", VLOOKUP(B32, '[1]SSDL Schema'!$B$2:$F$495, 5, FALSE))</f>
        <v>Invoice Description</v>
      </c>
      <c r="J32" s="7" t="str">
        <f t="shared" si="1"/>
        <v/>
      </c>
      <c r="K32" s="7" t="s">
        <v>499</v>
      </c>
      <c r="L32" s="7"/>
      <c r="M32" s="6" t="s">
        <v>494</v>
      </c>
      <c r="N32" s="7" t="str">
        <f>VLOOKUP(B32,'[2]From Spend Tech'!C$1:K$649,9,FALSE)</f>
        <v>S</v>
      </c>
      <c r="O32" s="28" t="s">
        <v>1149</v>
      </c>
      <c r="P32" s="28" t="s">
        <v>1149</v>
      </c>
      <c r="Q32" s="28" t="str">
        <f>IF(VLOOKUP(B32, '[1]SSDL Schema'!$B$2:$L$495, 11, FALSE) = 0, "", VLOOKUP(B32, '[1]SSDL Schema'!$B$2:$L$495, 11, FALSE))</f>
        <v>yes</v>
      </c>
      <c r="R32" s="28" t="str">
        <f t="shared" si="2"/>
        <v/>
      </c>
      <c r="S32" s="28" t="s">
        <v>1149</v>
      </c>
      <c r="T32" s="28" t="s">
        <v>1149</v>
      </c>
      <c r="U32" s="28" t="s">
        <v>1150</v>
      </c>
      <c r="W32" t="str">
        <f>VLOOKUP(B32,'ADB Main table'!A$2:A$475, 1, FALSE)</f>
        <v>INVOICE_LINE_DESCRIPTION</v>
      </c>
      <c r="X32" t="str">
        <f>VLOOKUP(B32,'ADB Main table'!A$2:B$475, 2, FALSE)</f>
        <v>string</v>
      </c>
      <c r="Y32" t="str">
        <f t="shared" si="3"/>
        <v/>
      </c>
    </row>
    <row r="33" spans="1:25" x14ac:dyDescent="0.35">
      <c r="A33" s="3" t="s">
        <v>490</v>
      </c>
      <c r="B33" s="3" t="s">
        <v>37</v>
      </c>
      <c r="C33" s="3" t="s">
        <v>495</v>
      </c>
      <c r="D33" s="3" t="str">
        <f>VLOOKUP(B33, '[1]SSDL Schema'!$B$2:$C$495, 2, FALSE)</f>
        <v>nvarchar</v>
      </c>
      <c r="E33" s="3" t="str">
        <f t="shared" si="0"/>
        <v/>
      </c>
      <c r="F33" s="3">
        <v>255</v>
      </c>
      <c r="G33" s="1"/>
      <c r="H33" s="7" t="s">
        <v>545</v>
      </c>
      <c r="I33" s="7" t="str">
        <f>IF(VLOOKUP(B33, '[1]SSDL Schema'!$B$2:$F$495, 5, FALSE) = 0, "", VLOOKUP(B33, '[1]SSDL Schema'!$B$2:$F$495, 5, FALSE))</f>
        <v>Invoice Description 2</v>
      </c>
      <c r="J33" s="7" t="str">
        <f t="shared" si="1"/>
        <v/>
      </c>
      <c r="K33" s="7" t="s">
        <v>499</v>
      </c>
      <c r="L33" s="7"/>
      <c r="M33" s="6" t="s">
        <v>494</v>
      </c>
      <c r="N33" s="7"/>
      <c r="O33" s="28" t="s">
        <v>1149</v>
      </c>
      <c r="P33" s="28" t="s">
        <v>1149</v>
      </c>
      <c r="Q33" s="28" t="str">
        <f>IF(VLOOKUP(B33, '[1]SSDL Schema'!$B$2:$L$495, 11, FALSE) = 0, "", VLOOKUP(B33, '[1]SSDL Schema'!$B$2:$L$495, 11, FALSE))</f>
        <v>yes</v>
      </c>
      <c r="R33" s="28" t="str">
        <f t="shared" si="2"/>
        <v/>
      </c>
      <c r="S33" s="28" t="s">
        <v>1149</v>
      </c>
      <c r="T33" s="28" t="s">
        <v>1149</v>
      </c>
      <c r="U33" s="28" t="s">
        <v>1150</v>
      </c>
      <c r="W33" t="str">
        <f>VLOOKUP(B33,'ADB Main table'!A$2:A$475, 1, FALSE)</f>
        <v>INVOICE_LINE_DESCRIPTION_2</v>
      </c>
      <c r="X33" t="str">
        <f>VLOOKUP(B33,'ADB Main table'!A$2:B$475, 2, FALSE)</f>
        <v>string</v>
      </c>
      <c r="Y33" t="str">
        <f t="shared" si="3"/>
        <v/>
      </c>
    </row>
    <row r="34" spans="1:25" x14ac:dyDescent="0.35">
      <c r="A34" s="3" t="s">
        <v>490</v>
      </c>
      <c r="B34" s="3" t="s">
        <v>38</v>
      </c>
      <c r="C34" s="3" t="s">
        <v>495</v>
      </c>
      <c r="D34" s="3" t="str">
        <f>VLOOKUP(B34, '[1]SSDL Schema'!$B$2:$C$495, 2, FALSE)</f>
        <v>nvarchar</v>
      </c>
      <c r="E34" s="3" t="str">
        <f t="shared" si="0"/>
        <v/>
      </c>
      <c r="F34" s="3">
        <v>255</v>
      </c>
      <c r="G34" s="1"/>
      <c r="H34" s="7" t="s">
        <v>546</v>
      </c>
      <c r="I34" s="7" t="str">
        <f>IF(VLOOKUP(B34, '[1]SSDL Schema'!$B$2:$F$495, 5, FALSE) = 0, "", VLOOKUP(B34, '[1]SSDL Schema'!$B$2:$F$495, 5, FALSE))</f>
        <v>Invoice Created By</v>
      </c>
      <c r="J34" s="7" t="str">
        <f t="shared" si="1"/>
        <v/>
      </c>
      <c r="K34" s="7" t="s">
        <v>499</v>
      </c>
      <c r="L34" s="7" t="s">
        <v>547</v>
      </c>
      <c r="M34" s="6" t="s">
        <v>494</v>
      </c>
      <c r="N34" s="7"/>
      <c r="O34" s="28" t="s">
        <v>1149</v>
      </c>
      <c r="P34" s="28" t="s">
        <v>1149</v>
      </c>
      <c r="Q34" s="28" t="str">
        <f>IF(VLOOKUP(B34, '[1]SSDL Schema'!$B$2:$L$495, 11, FALSE) = 0, "", VLOOKUP(B34, '[1]SSDL Schema'!$B$2:$L$495, 11, FALSE))</f>
        <v>yes</v>
      </c>
      <c r="R34" s="28" t="str">
        <f t="shared" si="2"/>
        <v/>
      </c>
      <c r="S34" s="28" t="s">
        <v>1149</v>
      </c>
      <c r="T34" s="28" t="s">
        <v>1149</v>
      </c>
      <c r="U34" s="28" t="s">
        <v>1150</v>
      </c>
      <c r="W34" t="str">
        <f>VLOOKUP(B34,'ADB Main table'!A$2:A$475, 1, FALSE)</f>
        <v>INVOICE_CREATED_BY</v>
      </c>
      <c r="X34" t="str">
        <f>VLOOKUP(B34,'ADB Main table'!A$2:B$475, 2, FALSE)</f>
        <v>string</v>
      </c>
      <c r="Y34" t="str">
        <f t="shared" si="3"/>
        <v/>
      </c>
    </row>
    <row r="35" spans="1:25" x14ac:dyDescent="0.35">
      <c r="A35" s="3" t="s">
        <v>490</v>
      </c>
      <c r="B35" s="3" t="s">
        <v>39</v>
      </c>
      <c r="C35" s="3" t="s">
        <v>495</v>
      </c>
      <c r="D35" s="3" t="str">
        <f>VLOOKUP(B35, '[1]SSDL Schema'!$B$2:$C$495, 2, FALSE)</f>
        <v>nvarchar</v>
      </c>
      <c r="E35" s="3" t="str">
        <f t="shared" si="0"/>
        <v/>
      </c>
      <c r="F35" s="3">
        <v>255</v>
      </c>
      <c r="G35" s="1"/>
      <c r="H35" s="7" t="s">
        <v>548</v>
      </c>
      <c r="I35" s="7" t="str">
        <f>IF(VLOOKUP(B35, '[1]SSDL Schema'!$B$2:$F$495, 5, FALSE) = 0, "", VLOOKUP(B35, '[1]SSDL Schema'!$B$2:$F$495, 5, FALSE))</f>
        <v>Invoice Approved By</v>
      </c>
      <c r="J35" s="7" t="str">
        <f t="shared" si="1"/>
        <v/>
      </c>
      <c r="K35" s="7" t="s">
        <v>499</v>
      </c>
      <c r="L35" s="7" t="s">
        <v>549</v>
      </c>
      <c r="M35" s="6" t="s">
        <v>494</v>
      </c>
      <c r="N35" s="7"/>
      <c r="O35" s="28" t="s">
        <v>1149</v>
      </c>
      <c r="P35" s="28" t="s">
        <v>1149</v>
      </c>
      <c r="Q35" s="28" t="str">
        <f>IF(VLOOKUP(B35, '[1]SSDL Schema'!$B$2:$L$495, 11, FALSE) = 0, "", VLOOKUP(B35, '[1]SSDL Schema'!$B$2:$L$495, 11, FALSE))</f>
        <v>yes</v>
      </c>
      <c r="R35" s="28" t="str">
        <f t="shared" si="2"/>
        <v/>
      </c>
      <c r="S35" s="28" t="s">
        <v>1149</v>
      </c>
      <c r="T35" s="28" t="s">
        <v>1149</v>
      </c>
      <c r="U35" s="28" t="s">
        <v>1150</v>
      </c>
      <c r="W35" t="str">
        <f>VLOOKUP(B35,'ADB Main table'!A$2:A$475, 1, FALSE)</f>
        <v>INVOICE_APPROVED_BY</v>
      </c>
      <c r="X35" t="str">
        <f>VLOOKUP(B35,'ADB Main table'!A$2:B$475, 2, FALSE)</f>
        <v>string</v>
      </c>
      <c r="Y35" t="str">
        <f t="shared" si="3"/>
        <v/>
      </c>
    </row>
    <row r="36" spans="1:25" x14ac:dyDescent="0.35">
      <c r="A36" s="3" t="s">
        <v>490</v>
      </c>
      <c r="B36" s="3" t="s">
        <v>40</v>
      </c>
      <c r="C36" s="3" t="s">
        <v>495</v>
      </c>
      <c r="D36" s="3" t="str">
        <f>VLOOKUP(B36, '[1]SSDL Schema'!$B$2:$C$495, 2, FALSE)</f>
        <v>nvarchar</v>
      </c>
      <c r="E36" s="3" t="str">
        <f t="shared" si="0"/>
        <v/>
      </c>
      <c r="F36" s="3">
        <v>255</v>
      </c>
      <c r="G36" s="1"/>
      <c r="H36" s="7" t="s">
        <v>550</v>
      </c>
      <c r="I36" s="7" t="str">
        <f>IF(VLOOKUP(B36, '[1]SSDL Schema'!$B$2:$F$495, 5, FALSE) = 0, "", VLOOKUP(B36, '[1]SSDL Schema'!$B$2:$F$495, 5, FALSE))</f>
        <v>Invoice Language</v>
      </c>
      <c r="J36" s="7" t="str">
        <f t="shared" si="1"/>
        <v/>
      </c>
      <c r="K36" s="7" t="s">
        <v>499</v>
      </c>
      <c r="L36" s="7" t="s">
        <v>551</v>
      </c>
      <c r="M36" s="6" t="s">
        <v>494</v>
      </c>
      <c r="N36" s="7"/>
      <c r="O36" s="28" t="s">
        <v>1149</v>
      </c>
      <c r="P36" s="28" t="s">
        <v>1149</v>
      </c>
      <c r="Q36" s="28" t="str">
        <f>IF(VLOOKUP(B36, '[1]SSDL Schema'!$B$2:$L$495, 11, FALSE) = 0, "", VLOOKUP(B36, '[1]SSDL Schema'!$B$2:$L$495, 11, FALSE))</f>
        <v>yes</v>
      </c>
      <c r="R36" s="28" t="str">
        <f t="shared" si="2"/>
        <v/>
      </c>
      <c r="S36" s="28" t="s">
        <v>1149</v>
      </c>
      <c r="T36" s="28" t="s">
        <v>1149</v>
      </c>
      <c r="U36" s="28" t="s">
        <v>1150</v>
      </c>
      <c r="W36" t="str">
        <f>VLOOKUP(B36,'ADB Main table'!A$2:A$475, 1, FALSE)</f>
        <v>INVOICE_LANGUAGE_KEY</v>
      </c>
      <c r="X36" t="str">
        <f>VLOOKUP(B36,'ADB Main table'!A$2:B$475, 2, FALSE)</f>
        <v>string</v>
      </c>
      <c r="Y36" t="str">
        <f t="shared" si="3"/>
        <v/>
      </c>
    </row>
    <row r="37" spans="1:25" x14ac:dyDescent="0.35">
      <c r="A37" s="3" t="s">
        <v>490</v>
      </c>
      <c r="B37" s="3" t="s">
        <v>41</v>
      </c>
      <c r="C37" s="3" t="s">
        <v>495</v>
      </c>
      <c r="D37" s="3" t="str">
        <f>VLOOKUP(B37, '[1]SSDL Schema'!$B$2:$C$495, 2, FALSE)</f>
        <v>nvarchar</v>
      </c>
      <c r="E37" s="3" t="str">
        <f t="shared" si="0"/>
        <v/>
      </c>
      <c r="F37" s="3">
        <v>255</v>
      </c>
      <c r="G37" s="1"/>
      <c r="H37" s="7" t="s">
        <v>552</v>
      </c>
      <c r="I37" s="7" t="str">
        <f>IF(VLOOKUP(B37, '[1]SSDL Schema'!$B$2:$F$495, 5, FALSE) = 0, "", VLOOKUP(B37, '[1]SSDL Schema'!$B$2:$F$495, 5, FALSE))</f>
        <v>Invoice Status</v>
      </c>
      <c r="J37" s="7" t="str">
        <f t="shared" si="1"/>
        <v/>
      </c>
      <c r="K37" s="7" t="s">
        <v>499</v>
      </c>
      <c r="L37" s="7"/>
      <c r="M37" s="6" t="s">
        <v>494</v>
      </c>
      <c r="N37" s="7"/>
      <c r="O37" s="28" t="s">
        <v>1149</v>
      </c>
      <c r="P37" s="28" t="s">
        <v>1149</v>
      </c>
      <c r="Q37" s="28" t="str">
        <f>IF(VLOOKUP(B37, '[1]SSDL Schema'!$B$2:$L$495, 11, FALSE) = 0, "", VLOOKUP(B37, '[1]SSDL Schema'!$B$2:$L$495, 11, FALSE))</f>
        <v>yes</v>
      </c>
      <c r="R37" s="28" t="str">
        <f t="shared" si="2"/>
        <v/>
      </c>
      <c r="S37" s="28" t="s">
        <v>1149</v>
      </c>
      <c r="T37" s="28" t="s">
        <v>1149</v>
      </c>
      <c r="U37" s="28" t="s">
        <v>1150</v>
      </c>
      <c r="W37" t="str">
        <f>VLOOKUP(B37,'ADB Main table'!A$2:A$475, 1, FALSE)</f>
        <v>INVOICE_STATUS</v>
      </c>
      <c r="X37" t="str">
        <f>VLOOKUP(B37,'ADB Main table'!A$2:B$475, 2, FALSE)</f>
        <v>string</v>
      </c>
      <c r="Y37" t="str">
        <f t="shared" si="3"/>
        <v/>
      </c>
    </row>
    <row r="38" spans="1:25" x14ac:dyDescent="0.35">
      <c r="A38" s="3" t="s">
        <v>490</v>
      </c>
      <c r="B38" s="3" t="s">
        <v>42</v>
      </c>
      <c r="C38" s="3" t="s">
        <v>495</v>
      </c>
      <c r="D38" s="3" t="str">
        <f>VLOOKUP(B38, '[1]SSDL Schema'!$B$2:$C$495, 2, FALSE)</f>
        <v>nvarchar</v>
      </c>
      <c r="E38" s="3" t="str">
        <f t="shared" si="0"/>
        <v/>
      </c>
      <c r="F38" s="3">
        <v>255</v>
      </c>
      <c r="G38" s="1"/>
      <c r="H38" s="7" t="s">
        <v>553</v>
      </c>
      <c r="I38" s="7" t="str">
        <f>IF(VLOOKUP(B38, '[1]SSDL Schema'!$B$2:$F$495, 5, FALSE) = 0, "", VLOOKUP(B38, '[1]SSDL Schema'!$B$2:$F$495, 5, FALSE))</f>
        <v>Invoice Type</v>
      </c>
      <c r="J38" s="7" t="str">
        <f t="shared" si="1"/>
        <v/>
      </c>
      <c r="K38" s="7" t="s">
        <v>499</v>
      </c>
      <c r="L38" s="7" t="s">
        <v>554</v>
      </c>
      <c r="M38" s="6" t="s">
        <v>494</v>
      </c>
      <c r="N38" s="7"/>
      <c r="O38" s="28" t="s">
        <v>1149</v>
      </c>
      <c r="P38" s="28" t="s">
        <v>1149</v>
      </c>
      <c r="Q38" s="28" t="str">
        <f>IF(VLOOKUP(B38, '[1]SSDL Schema'!$B$2:$L$495, 11, FALSE) = 0, "", VLOOKUP(B38, '[1]SSDL Schema'!$B$2:$L$495, 11, FALSE))</f>
        <v>yes</v>
      </c>
      <c r="R38" s="28" t="str">
        <f t="shared" si="2"/>
        <v/>
      </c>
      <c r="S38" s="28" t="s">
        <v>1149</v>
      </c>
      <c r="T38" s="28" t="s">
        <v>1149</v>
      </c>
      <c r="U38" s="28" t="s">
        <v>1150</v>
      </c>
      <c r="W38" t="str">
        <f>VLOOKUP(B38,'ADB Main table'!A$2:A$475, 1, FALSE)</f>
        <v>INVOICE_TYPE</v>
      </c>
      <c r="X38" t="str">
        <f>VLOOKUP(B38,'ADB Main table'!A$2:B$475, 2, FALSE)</f>
        <v>string</v>
      </c>
      <c r="Y38" t="str">
        <f t="shared" si="3"/>
        <v/>
      </c>
    </row>
    <row r="39" spans="1:25" x14ac:dyDescent="0.35">
      <c r="A39" s="3" t="s">
        <v>490</v>
      </c>
      <c r="B39" s="3" t="s">
        <v>43</v>
      </c>
      <c r="C39" s="3" t="s">
        <v>495</v>
      </c>
      <c r="D39" s="3" t="str">
        <f>VLOOKUP(B39, '[1]SSDL Schema'!$B$2:$C$495, 2, FALSE)</f>
        <v>nvarchar</v>
      </c>
      <c r="E39" s="3" t="str">
        <f t="shared" si="0"/>
        <v/>
      </c>
      <c r="F39" s="3">
        <v>255</v>
      </c>
      <c r="G39" s="1"/>
      <c r="H39" s="7" t="s">
        <v>555</v>
      </c>
      <c r="I39" s="7" t="str">
        <f>IF(VLOOKUP(B39, '[1]SSDL Schema'!$B$2:$F$495, 5, FALSE) = 0, "", VLOOKUP(B39, '[1]SSDL Schema'!$B$2:$F$495, 5, FALSE))</f>
        <v>Shipping Code</v>
      </c>
      <c r="J39" s="7" t="str">
        <f t="shared" si="1"/>
        <v/>
      </c>
      <c r="K39" s="7" t="s">
        <v>556</v>
      </c>
      <c r="L39" s="7"/>
      <c r="M39" s="6" t="s">
        <v>494</v>
      </c>
      <c r="N39" s="7"/>
      <c r="O39" s="28" t="s">
        <v>1149</v>
      </c>
      <c r="P39" s="28" t="s">
        <v>1149</v>
      </c>
      <c r="Q39" s="28" t="str">
        <f>IF(VLOOKUP(B39, '[1]SSDL Schema'!$B$2:$L$495, 11, FALSE) = 0, "", VLOOKUP(B39, '[1]SSDL Schema'!$B$2:$L$495, 11, FALSE))</f>
        <v>yes</v>
      </c>
      <c r="R39" s="28" t="str">
        <f t="shared" si="2"/>
        <v/>
      </c>
      <c r="S39" s="28" t="s">
        <v>1149</v>
      </c>
      <c r="T39" s="28" t="s">
        <v>1149</v>
      </c>
      <c r="U39" s="28" t="s">
        <v>1150</v>
      </c>
      <c r="W39" t="str">
        <f>VLOOKUP(B39,'ADB Main table'!A$2:A$475, 1, FALSE)</f>
        <v>SHIPPING_CODE</v>
      </c>
      <c r="X39" t="str">
        <f>VLOOKUP(B39,'ADB Main table'!A$2:B$475, 2, FALSE)</f>
        <v>string</v>
      </c>
      <c r="Y39" t="str">
        <f t="shared" si="3"/>
        <v/>
      </c>
    </row>
    <row r="40" spans="1:25" x14ac:dyDescent="0.35">
      <c r="A40" s="3" t="s">
        <v>490</v>
      </c>
      <c r="B40" s="3" t="s">
        <v>44</v>
      </c>
      <c r="C40" s="3" t="s">
        <v>495</v>
      </c>
      <c r="D40" s="3" t="str">
        <f>VLOOKUP(B40, '[1]SSDL Schema'!$B$2:$C$495, 2, FALSE)</f>
        <v>nvarchar</v>
      </c>
      <c r="E40" s="3" t="str">
        <f t="shared" si="0"/>
        <v/>
      </c>
      <c r="F40" s="3">
        <v>255</v>
      </c>
      <c r="G40" s="1"/>
      <c r="H40" s="7" t="s">
        <v>557</v>
      </c>
      <c r="I40" s="7" t="str">
        <f>IF(VLOOKUP(B40, '[1]SSDL Schema'!$B$2:$F$495, 5, FALSE) = 0, "", VLOOKUP(B40, '[1]SSDL Schema'!$B$2:$F$495, 5, FALSE))</f>
        <v>Shipping Mode Type</v>
      </c>
      <c r="J40" s="7" t="str">
        <f t="shared" si="1"/>
        <v/>
      </c>
      <c r="K40" s="7" t="s">
        <v>556</v>
      </c>
      <c r="L40" s="7" t="s">
        <v>558</v>
      </c>
      <c r="M40" s="6" t="s">
        <v>494</v>
      </c>
      <c r="N40" s="7"/>
      <c r="O40" s="28" t="s">
        <v>1149</v>
      </c>
      <c r="P40" s="28" t="s">
        <v>1149</v>
      </c>
      <c r="Q40" s="28" t="str">
        <f>IF(VLOOKUP(B40, '[1]SSDL Schema'!$B$2:$L$495, 11, FALSE) = 0, "", VLOOKUP(B40, '[1]SSDL Schema'!$B$2:$L$495, 11, FALSE))</f>
        <v>yes</v>
      </c>
      <c r="R40" s="28" t="str">
        <f t="shared" si="2"/>
        <v/>
      </c>
      <c r="S40" s="28" t="s">
        <v>1149</v>
      </c>
      <c r="T40" s="28" t="s">
        <v>1149</v>
      </c>
      <c r="U40" s="28" t="s">
        <v>1150</v>
      </c>
      <c r="W40" t="str">
        <f>VLOOKUP(B40,'ADB Main table'!A$2:A$475, 1, FALSE)</f>
        <v>SHIPPING_MODE_TYPE</v>
      </c>
      <c r="X40" t="str">
        <f>VLOOKUP(B40,'ADB Main table'!A$2:B$475, 2, FALSE)</f>
        <v>string</v>
      </c>
      <c r="Y40" t="str">
        <f t="shared" si="3"/>
        <v/>
      </c>
    </row>
    <row r="41" spans="1:25" x14ac:dyDescent="0.35">
      <c r="A41" s="3" t="s">
        <v>490</v>
      </c>
      <c r="B41" s="3" t="s">
        <v>45</v>
      </c>
      <c r="C41" s="3" t="s">
        <v>495</v>
      </c>
      <c r="D41" s="3" t="str">
        <f>VLOOKUP(B41, '[1]SSDL Schema'!$B$2:$C$495, 2, FALSE)</f>
        <v>nvarchar</v>
      </c>
      <c r="E41" s="3" t="str">
        <f t="shared" si="0"/>
        <v/>
      </c>
      <c r="F41" s="3">
        <v>255</v>
      </c>
      <c r="G41" s="1"/>
      <c r="H41" s="7" t="s">
        <v>559</v>
      </c>
      <c r="I41" s="7" t="str">
        <f>IF(VLOOKUP(B41, '[1]SSDL Schema'!$B$2:$F$495, 5, FALSE) = 0, "", VLOOKUP(B41, '[1]SSDL Schema'!$B$2:$F$495, 5, FALSE))</f>
        <v>Shipping Type</v>
      </c>
      <c r="J41" s="7" t="str">
        <f t="shared" si="1"/>
        <v/>
      </c>
      <c r="K41" s="7" t="s">
        <v>556</v>
      </c>
      <c r="L41" s="7" t="s">
        <v>560</v>
      </c>
      <c r="M41" s="6" t="s">
        <v>494</v>
      </c>
      <c r="N41" s="7"/>
      <c r="O41" s="28" t="s">
        <v>1149</v>
      </c>
      <c r="P41" s="28" t="s">
        <v>1149</v>
      </c>
      <c r="Q41" s="28" t="str">
        <f>IF(VLOOKUP(B41, '[1]SSDL Schema'!$B$2:$L$495, 11, FALSE) = 0, "", VLOOKUP(B41, '[1]SSDL Schema'!$B$2:$L$495, 11, FALSE))</f>
        <v>yes</v>
      </c>
      <c r="R41" s="28" t="str">
        <f t="shared" si="2"/>
        <v/>
      </c>
      <c r="S41" s="28" t="s">
        <v>1149</v>
      </c>
      <c r="T41" s="28" t="s">
        <v>1149</v>
      </c>
      <c r="U41" s="28" t="s">
        <v>1150</v>
      </c>
      <c r="W41" t="str">
        <f>VLOOKUP(B41,'ADB Main table'!A$2:A$475, 1, FALSE)</f>
        <v>SHIPPING_TYPE</v>
      </c>
      <c r="X41" t="str">
        <f>VLOOKUP(B41,'ADB Main table'!A$2:B$475, 2, FALSE)</f>
        <v>string</v>
      </c>
      <c r="Y41" t="str">
        <f t="shared" si="3"/>
        <v/>
      </c>
    </row>
    <row r="42" spans="1:25" x14ac:dyDescent="0.35">
      <c r="A42" s="3" t="s">
        <v>490</v>
      </c>
      <c r="B42" s="3" t="s">
        <v>46</v>
      </c>
      <c r="C42" s="3" t="s">
        <v>495</v>
      </c>
      <c r="D42" s="3" t="str">
        <f>VLOOKUP(B42, '[1]SSDL Schema'!$B$2:$C$495, 2, FALSE)</f>
        <v>nvarchar</v>
      </c>
      <c r="E42" s="3" t="str">
        <f t="shared" si="0"/>
        <v/>
      </c>
      <c r="F42" s="3">
        <v>255</v>
      </c>
      <c r="G42" s="1"/>
      <c r="H42" s="7" t="s">
        <v>561</v>
      </c>
      <c r="I42" s="7" t="str">
        <f>IF(VLOOKUP(B42, '[1]SSDL Schema'!$B$2:$F$495, 5, FALSE) = 0, "", VLOOKUP(B42, '[1]SSDL Schema'!$B$2:$F$495, 5, FALSE))</f>
        <v>Direct Indirect Indicator</v>
      </c>
      <c r="J42" s="7" t="str">
        <f t="shared" si="1"/>
        <v/>
      </c>
      <c r="K42" s="7" t="s">
        <v>556</v>
      </c>
      <c r="L42" s="7"/>
      <c r="M42" s="6" t="s">
        <v>494</v>
      </c>
      <c r="N42" s="7"/>
      <c r="O42" s="28" t="s">
        <v>1149</v>
      </c>
      <c r="P42" s="28" t="s">
        <v>1149</v>
      </c>
      <c r="Q42" s="28" t="str">
        <f>IF(VLOOKUP(B42, '[1]SSDL Schema'!$B$2:$L$495, 11, FALSE) = 0, "", VLOOKUP(B42, '[1]SSDL Schema'!$B$2:$L$495, 11, FALSE))</f>
        <v>yes</v>
      </c>
      <c r="R42" s="28" t="str">
        <f t="shared" si="2"/>
        <v/>
      </c>
      <c r="S42" s="28" t="s">
        <v>1149</v>
      </c>
      <c r="T42" s="28" t="s">
        <v>1149</v>
      </c>
      <c r="U42" s="28" t="s">
        <v>1150</v>
      </c>
      <c r="W42" t="str">
        <f>VLOOKUP(B42,'ADB Main table'!A$2:A$475, 1, FALSE)</f>
        <v>INVOICE_DIRECT_INDIRECT_INDICATOR</v>
      </c>
      <c r="X42" t="str">
        <f>VLOOKUP(B42,'ADB Main table'!A$2:B$475, 2, FALSE)</f>
        <v>string</v>
      </c>
      <c r="Y42" t="str">
        <f t="shared" si="3"/>
        <v/>
      </c>
    </row>
    <row r="43" spans="1:25" x14ac:dyDescent="0.35">
      <c r="A43" s="3" t="s">
        <v>490</v>
      </c>
      <c r="B43" s="3" t="s">
        <v>47</v>
      </c>
      <c r="C43" s="3" t="s">
        <v>495</v>
      </c>
      <c r="D43" s="3" t="str">
        <f>VLOOKUP(B43, '[1]SSDL Schema'!$B$2:$C$495, 2, FALSE)</f>
        <v>nvarchar</v>
      </c>
      <c r="E43" s="3" t="str">
        <f t="shared" si="0"/>
        <v/>
      </c>
      <c r="F43" s="3">
        <v>255</v>
      </c>
      <c r="G43" s="1"/>
      <c r="H43" s="7" t="s">
        <v>562</v>
      </c>
      <c r="I43" s="7" t="str">
        <f>IF(VLOOKUP(B43, '[1]SSDL Schema'!$B$2:$F$495, 5, FALSE) = 0, "", VLOOKUP(B43, '[1]SSDL Schema'!$B$2:$F$495, 5, FALSE))</f>
        <v>Capex Opex Indicator</v>
      </c>
      <c r="J43" s="7" t="str">
        <f t="shared" si="1"/>
        <v/>
      </c>
      <c r="K43" s="7" t="s">
        <v>556</v>
      </c>
      <c r="L43" s="7"/>
      <c r="M43" s="6" t="s">
        <v>494</v>
      </c>
      <c r="N43" s="7"/>
      <c r="O43" s="28" t="s">
        <v>1149</v>
      </c>
      <c r="P43" s="28" t="s">
        <v>1149</v>
      </c>
      <c r="Q43" s="28" t="str">
        <f>IF(VLOOKUP(B43, '[1]SSDL Schema'!$B$2:$L$495, 11, FALSE) = 0, "", VLOOKUP(B43, '[1]SSDL Schema'!$B$2:$L$495, 11, FALSE))</f>
        <v>yes</v>
      </c>
      <c r="R43" s="28" t="str">
        <f t="shared" si="2"/>
        <v/>
      </c>
      <c r="S43" s="28" t="s">
        <v>1149</v>
      </c>
      <c r="T43" s="28" t="s">
        <v>1149</v>
      </c>
      <c r="U43" s="28" t="s">
        <v>1150</v>
      </c>
      <c r="W43" t="str">
        <f>VLOOKUP(B43,'ADB Main table'!A$2:A$475, 1, FALSE)</f>
        <v>CAPEX_OPEX_INDICATOR</v>
      </c>
      <c r="X43" t="str">
        <f>VLOOKUP(B43,'ADB Main table'!A$2:B$475, 2, FALSE)</f>
        <v>string</v>
      </c>
      <c r="Y43" t="str">
        <f t="shared" si="3"/>
        <v/>
      </c>
    </row>
    <row r="44" spans="1:25" x14ac:dyDescent="0.35">
      <c r="A44" s="3" t="s">
        <v>490</v>
      </c>
      <c r="B44" s="3" t="s">
        <v>48</v>
      </c>
      <c r="C44" s="3" t="s">
        <v>495</v>
      </c>
      <c r="D44" s="3" t="str">
        <f>VLOOKUP(B44, '[1]SSDL Schema'!$B$2:$C$495, 2, FALSE)</f>
        <v>nvarchar</v>
      </c>
      <c r="E44" s="3" t="str">
        <f t="shared" si="0"/>
        <v/>
      </c>
      <c r="F44" s="3">
        <v>255</v>
      </c>
      <c r="G44" s="1"/>
      <c r="H44" s="7" t="s">
        <v>563</v>
      </c>
      <c r="I44" s="7" t="str">
        <f>IF(VLOOKUP(B44, '[1]SSDL Schema'!$B$2:$F$495, 5, FALSE) = 0, "", VLOOKUP(B44, '[1]SSDL Schema'!$B$2:$F$495, 5, FALSE))</f>
        <v>Domestic International Indicator</v>
      </c>
      <c r="J44" s="7" t="str">
        <f t="shared" si="1"/>
        <v/>
      </c>
      <c r="K44" s="7" t="s">
        <v>556</v>
      </c>
      <c r="L44" s="7"/>
      <c r="M44" s="6" t="s">
        <v>494</v>
      </c>
      <c r="N44" s="7"/>
      <c r="O44" s="28" t="s">
        <v>1149</v>
      </c>
      <c r="P44" s="28" t="s">
        <v>1149</v>
      </c>
      <c r="Q44" s="28" t="str">
        <f>IF(VLOOKUP(B44, '[1]SSDL Schema'!$B$2:$L$495, 11, FALSE) = 0, "", VLOOKUP(B44, '[1]SSDL Schema'!$B$2:$L$495, 11, FALSE))</f>
        <v>yes</v>
      </c>
      <c r="R44" s="28" t="str">
        <f t="shared" si="2"/>
        <v/>
      </c>
      <c r="S44" s="28" t="s">
        <v>1149</v>
      </c>
      <c r="T44" s="28" t="s">
        <v>1149</v>
      </c>
      <c r="U44" s="28" t="s">
        <v>1150</v>
      </c>
      <c r="W44" t="str">
        <f>VLOOKUP(B44,'ADB Main table'!A$2:A$475, 1, FALSE)</f>
        <v>DOMESTIC_INTERNALTIONAL_INDICATOR</v>
      </c>
      <c r="X44" t="str">
        <f>VLOOKUP(B44,'ADB Main table'!A$2:B$475, 2, FALSE)</f>
        <v>string</v>
      </c>
      <c r="Y44" t="str">
        <f t="shared" si="3"/>
        <v/>
      </c>
    </row>
    <row r="45" spans="1:25" x14ac:dyDescent="0.35">
      <c r="A45" s="3" t="s">
        <v>490</v>
      </c>
      <c r="B45" s="3" t="s">
        <v>49</v>
      </c>
      <c r="C45" s="3" t="s">
        <v>530</v>
      </c>
      <c r="D45" s="3" t="str">
        <f>VLOOKUP(B45, '[1]SSDL Schema'!$B$2:$C$495, 2, FALSE)</f>
        <v>float</v>
      </c>
      <c r="E45" s="3" t="str">
        <f t="shared" si="0"/>
        <v/>
      </c>
      <c r="F45" s="3"/>
      <c r="G45" s="1"/>
      <c r="H45" s="7" t="s">
        <v>564</v>
      </c>
      <c r="I45" s="7" t="str">
        <f>IF(VLOOKUP(B45, '[1]SSDL Schema'!$B$2:$F$495, 5, FALSE) = 0, "", VLOOKUP(B45, '[1]SSDL Schema'!$B$2:$F$495, 5, FALSE))</f>
        <v>GEP Normalized Invoice Unit Price (USD)</v>
      </c>
      <c r="J45" s="7" t="str">
        <f t="shared" si="1"/>
        <v/>
      </c>
      <c r="K45" s="7" t="s">
        <v>565</v>
      </c>
      <c r="L45" s="7"/>
      <c r="M45" s="6" t="s">
        <v>566</v>
      </c>
      <c r="N45" s="7"/>
      <c r="O45" s="28" t="s">
        <v>1149</v>
      </c>
      <c r="P45" s="28" t="s">
        <v>1149</v>
      </c>
      <c r="Q45" s="28" t="str">
        <f>IF(VLOOKUP(B45, '[1]SSDL Schema'!$B$2:$L$495, 11, FALSE) = 0, "", VLOOKUP(B45, '[1]SSDL Schema'!$B$2:$L$495, 11, FALSE))</f>
        <v>yes</v>
      </c>
      <c r="R45" s="28" t="str">
        <f t="shared" si="2"/>
        <v/>
      </c>
      <c r="S45" s="28" t="s">
        <v>1149</v>
      </c>
      <c r="T45" s="28" t="s">
        <v>1150</v>
      </c>
      <c r="U45" s="28" t="s">
        <v>1149</v>
      </c>
      <c r="W45" t="str">
        <f>VLOOKUP(B45,'ADB Main table'!A$2:A$475, 1, FALSE)</f>
        <v>GEP_NORM_INVOICE_UNIT_PRICE_USD</v>
      </c>
      <c r="X45" t="str">
        <f>VLOOKUP(B45,'ADB Main table'!A$2:B$475, 2, FALSE)</f>
        <v>double</v>
      </c>
      <c r="Y45" t="str">
        <f t="shared" si="3"/>
        <v/>
      </c>
    </row>
    <row r="46" spans="1:25" x14ac:dyDescent="0.35">
      <c r="A46" s="3" t="s">
        <v>490</v>
      </c>
      <c r="B46" s="3" t="s">
        <v>50</v>
      </c>
      <c r="C46" s="3" t="s">
        <v>530</v>
      </c>
      <c r="D46" s="3" t="str">
        <f>VLOOKUP(B46, '[1]SSDL Schema'!$B$2:$C$495, 2, FALSE)</f>
        <v>float</v>
      </c>
      <c r="E46" s="3" t="str">
        <f t="shared" si="0"/>
        <v/>
      </c>
      <c r="F46" s="3"/>
      <c r="G46" s="1"/>
      <c r="H46" s="7" t="s">
        <v>567</v>
      </c>
      <c r="I46" s="7" t="str">
        <f>IF(VLOOKUP(B46, '[1]SSDL Schema'!$B$2:$F$495, 5, FALSE) = 0, "", VLOOKUP(B46, '[1]SSDL Schema'!$B$2:$F$495, 5, FALSE))</f>
        <v>GEP Normalized Invoice Unit Price (EUR)</v>
      </c>
      <c r="J46" s="7" t="str">
        <f t="shared" si="1"/>
        <v/>
      </c>
      <c r="K46" s="7" t="s">
        <v>565</v>
      </c>
      <c r="L46" s="7"/>
      <c r="M46" s="6" t="s">
        <v>566</v>
      </c>
      <c r="N46" s="7"/>
      <c r="O46" s="28" t="s">
        <v>1149</v>
      </c>
      <c r="P46" s="28" t="s">
        <v>1149</v>
      </c>
      <c r="Q46" s="28" t="str">
        <f>IF(VLOOKUP(B46, '[1]SSDL Schema'!$B$2:$L$495, 11, FALSE) = 0, "", VLOOKUP(B46, '[1]SSDL Schema'!$B$2:$L$495, 11, FALSE))</f>
        <v>yes</v>
      </c>
      <c r="R46" s="28" t="str">
        <f t="shared" si="2"/>
        <v/>
      </c>
      <c r="S46" s="28" t="s">
        <v>1149</v>
      </c>
      <c r="T46" s="28" t="s">
        <v>1150</v>
      </c>
      <c r="U46" s="28" t="s">
        <v>1149</v>
      </c>
      <c r="W46" t="str">
        <f>VLOOKUP(B46,'ADB Main table'!A$2:A$475, 1, FALSE)</f>
        <v>GEP_NORM_INVOICE_UNIT_PRICE_EUR</v>
      </c>
      <c r="X46" t="str">
        <f>VLOOKUP(B46,'ADB Main table'!A$2:B$475, 2, FALSE)</f>
        <v>double</v>
      </c>
      <c r="Y46" t="str">
        <f t="shared" si="3"/>
        <v/>
      </c>
    </row>
    <row r="47" spans="1:25" x14ac:dyDescent="0.35">
      <c r="A47" s="3" t="s">
        <v>490</v>
      </c>
      <c r="B47" s="3" t="s">
        <v>51</v>
      </c>
      <c r="C47" s="3" t="s">
        <v>530</v>
      </c>
      <c r="D47" s="3" t="str">
        <f>VLOOKUP(B47, '[1]SSDL Schema'!$B$2:$C$495, 2, FALSE)</f>
        <v>float</v>
      </c>
      <c r="E47" s="3" t="str">
        <f t="shared" si="0"/>
        <v/>
      </c>
      <c r="F47" s="3"/>
      <c r="G47" s="1"/>
      <c r="H47" s="7" t="s">
        <v>568</v>
      </c>
      <c r="I47" s="7" t="str">
        <f>IF(VLOOKUP(B47, '[1]SSDL Schema'!$B$2:$F$495, 5, FALSE) = 0, "", VLOOKUP(B47, '[1]SSDL Schema'!$B$2:$F$495, 5, FALSE))</f>
        <v>GEP Normalized Invoice Quanity</v>
      </c>
      <c r="J47" s="7" t="str">
        <f t="shared" si="1"/>
        <v/>
      </c>
      <c r="K47" s="7" t="s">
        <v>565</v>
      </c>
      <c r="L47" s="7" t="s">
        <v>569</v>
      </c>
      <c r="M47" s="6" t="s">
        <v>566</v>
      </c>
      <c r="N47" s="7"/>
      <c r="O47" s="28" t="s">
        <v>1149</v>
      </c>
      <c r="P47" s="28" t="s">
        <v>1149</v>
      </c>
      <c r="Q47" s="28" t="str">
        <f>IF(VLOOKUP(B47, '[1]SSDL Schema'!$B$2:$L$495, 11, FALSE) = 0, "", VLOOKUP(B47, '[1]SSDL Schema'!$B$2:$L$495, 11, FALSE))</f>
        <v>yes</v>
      </c>
      <c r="R47" s="28" t="str">
        <f t="shared" si="2"/>
        <v/>
      </c>
      <c r="S47" s="28" t="s">
        <v>1149</v>
      </c>
      <c r="T47" s="28" t="s">
        <v>1150</v>
      </c>
      <c r="U47" s="28" t="s">
        <v>1149</v>
      </c>
      <c r="W47" t="str">
        <f>VLOOKUP(B47,'ADB Main table'!A$2:A$475, 1, FALSE)</f>
        <v>GEP_NORM_INVOICE_QUANTITY</v>
      </c>
      <c r="X47" t="str">
        <f>VLOOKUP(B47,'ADB Main table'!A$2:B$475, 2, FALSE)</f>
        <v>double</v>
      </c>
      <c r="Y47" t="str">
        <f t="shared" si="3"/>
        <v/>
      </c>
    </row>
    <row r="48" spans="1:25" x14ac:dyDescent="0.35">
      <c r="A48" s="3" t="s">
        <v>490</v>
      </c>
      <c r="B48" s="3" t="s">
        <v>52</v>
      </c>
      <c r="C48" s="3" t="s">
        <v>495</v>
      </c>
      <c r="D48" s="3" t="str">
        <f>VLOOKUP(B48, '[1]SSDL Schema'!$B$2:$C$495, 2, FALSE)</f>
        <v>nvarchar</v>
      </c>
      <c r="E48" s="3" t="str">
        <f t="shared" si="0"/>
        <v/>
      </c>
      <c r="F48" s="3">
        <v>255</v>
      </c>
      <c r="G48" s="1"/>
      <c r="H48" s="7" t="s">
        <v>570</v>
      </c>
      <c r="I48" s="7" t="str">
        <f>IF(VLOOKUP(B48, '[1]SSDL Schema'!$B$2:$F$495, 5, FALSE) = 0, "", VLOOKUP(B48, '[1]SSDL Schema'!$B$2:$F$495, 5, FALSE))</f>
        <v>GEP Normalized Invoice UOM</v>
      </c>
      <c r="J48" s="7" t="str">
        <f t="shared" si="1"/>
        <v/>
      </c>
      <c r="K48" s="7" t="s">
        <v>565</v>
      </c>
      <c r="L48" s="7" t="s">
        <v>569</v>
      </c>
      <c r="M48" s="6" t="s">
        <v>566</v>
      </c>
      <c r="N48" s="7"/>
      <c r="O48" s="28" t="s">
        <v>1149</v>
      </c>
      <c r="P48" s="28" t="s">
        <v>1149</v>
      </c>
      <c r="Q48" s="28" t="str">
        <f>IF(VLOOKUP(B48, '[1]SSDL Schema'!$B$2:$L$495, 11, FALSE) = 0, "", VLOOKUP(B48, '[1]SSDL Schema'!$B$2:$L$495, 11, FALSE))</f>
        <v>yes</v>
      </c>
      <c r="R48" s="28" t="str">
        <f t="shared" si="2"/>
        <v/>
      </c>
      <c r="S48" s="28" t="s">
        <v>1149</v>
      </c>
      <c r="T48" s="28" t="s">
        <v>1150</v>
      </c>
      <c r="U48" s="28" t="s">
        <v>1149</v>
      </c>
      <c r="W48" t="str">
        <f>VLOOKUP(B48,'ADB Main table'!A$2:A$475, 1, FALSE)</f>
        <v>GEP_NORM_INVOICE_UOM</v>
      </c>
      <c r="X48" t="str">
        <f>VLOOKUP(B48,'ADB Main table'!A$2:B$475, 2, FALSE)</f>
        <v>string</v>
      </c>
      <c r="Y48" t="str">
        <f t="shared" si="3"/>
        <v/>
      </c>
    </row>
    <row r="49" spans="1:25" x14ac:dyDescent="0.35">
      <c r="A49" s="3" t="s">
        <v>490</v>
      </c>
      <c r="B49" s="3" t="s">
        <v>53</v>
      </c>
      <c r="C49" s="3" t="s">
        <v>495</v>
      </c>
      <c r="D49" s="3" t="str">
        <f>VLOOKUP(B49, '[1]SSDL Schema'!$B$2:$C$495, 2, FALSE)</f>
        <v>nvarchar</v>
      </c>
      <c r="E49" s="3" t="str">
        <f t="shared" si="0"/>
        <v/>
      </c>
      <c r="F49" s="3">
        <v>255</v>
      </c>
      <c r="G49" s="1"/>
      <c r="H49" s="7" t="s">
        <v>1182</v>
      </c>
      <c r="I49" s="7" t="str">
        <f>IF(VLOOKUP(B49, '[1]SSDL Schema'!$B$2:$F$495, 5, FALSE) = 0, "", VLOOKUP(B49, '[1]SSDL Schema'!$B$2:$F$495, 5, FALSE))</f>
        <v>GEP Currecy Exchange Month</v>
      </c>
      <c r="J49" s="7" t="str">
        <f t="shared" si="1"/>
        <v>yes</v>
      </c>
      <c r="K49" s="7" t="s">
        <v>565</v>
      </c>
      <c r="L49" s="7"/>
      <c r="M49" s="6" t="s">
        <v>494</v>
      </c>
      <c r="N49" s="7"/>
      <c r="O49" s="28" t="s">
        <v>1149</v>
      </c>
      <c r="P49" s="28" t="s">
        <v>1149</v>
      </c>
      <c r="Q49" s="28" t="str">
        <f>IF(VLOOKUP(B49, '[1]SSDL Schema'!$B$2:$L$495, 11, FALSE) = 0, "", VLOOKUP(B49, '[1]SSDL Schema'!$B$2:$L$495, 11, FALSE))</f>
        <v>yes</v>
      </c>
      <c r="R49" s="28" t="str">
        <f t="shared" si="2"/>
        <v/>
      </c>
      <c r="S49" s="28" t="s">
        <v>1149</v>
      </c>
      <c r="T49" s="28" t="s">
        <v>1150</v>
      </c>
      <c r="U49" s="28" t="s">
        <v>1149</v>
      </c>
      <c r="W49" t="str">
        <f>VLOOKUP(B49,'ADB Main table'!A$2:A$475, 1, FALSE)</f>
        <v>EXCH_MONTH</v>
      </c>
      <c r="X49" t="str">
        <f>VLOOKUP(B49,'ADB Main table'!A$2:B$475, 2, FALSE)</f>
        <v>string</v>
      </c>
      <c r="Y49" t="str">
        <f t="shared" si="3"/>
        <v/>
      </c>
    </row>
    <row r="50" spans="1:25" x14ac:dyDescent="0.35">
      <c r="A50" s="3" t="s">
        <v>490</v>
      </c>
      <c r="B50" s="3" t="s">
        <v>54</v>
      </c>
      <c r="C50" s="3" t="s">
        <v>495</v>
      </c>
      <c r="D50" s="3" t="str">
        <f>VLOOKUP(B50, '[1]SSDL Schema'!$B$2:$C$495, 2, FALSE)</f>
        <v>nvarchar</v>
      </c>
      <c r="E50" s="3" t="str">
        <f t="shared" si="0"/>
        <v/>
      </c>
      <c r="F50" s="3">
        <v>255</v>
      </c>
      <c r="G50" s="1"/>
      <c r="H50" s="7" t="s">
        <v>1183</v>
      </c>
      <c r="I50" s="7" t="str">
        <f>IF(VLOOKUP(B50, '[1]SSDL Schema'!$B$2:$F$495, 5, FALSE) = 0, "", VLOOKUP(B50, '[1]SSDL Schema'!$B$2:$F$495, 5, FALSE))</f>
        <v>GEP Currecy Exchange Year</v>
      </c>
      <c r="J50" s="7" t="str">
        <f t="shared" si="1"/>
        <v>yes</v>
      </c>
      <c r="K50" s="7" t="s">
        <v>565</v>
      </c>
      <c r="L50" s="7"/>
      <c r="M50" s="6" t="s">
        <v>494</v>
      </c>
      <c r="N50" s="28"/>
      <c r="O50" s="28" t="s">
        <v>1149</v>
      </c>
      <c r="P50" s="28" t="s">
        <v>1149</v>
      </c>
      <c r="Q50" s="28" t="str">
        <f>IF(VLOOKUP(B50, '[1]SSDL Schema'!$B$2:$L$495, 11, FALSE) = 0, "", VLOOKUP(B50, '[1]SSDL Schema'!$B$2:$L$495, 11, FALSE))</f>
        <v>yes</v>
      </c>
      <c r="R50" s="28" t="str">
        <f t="shared" si="2"/>
        <v/>
      </c>
      <c r="S50" s="28" t="s">
        <v>1149</v>
      </c>
      <c r="T50" s="28" t="s">
        <v>1150</v>
      </c>
      <c r="U50" s="28" t="s">
        <v>1149</v>
      </c>
      <c r="W50" t="str">
        <f>VLOOKUP(B50,'ADB Main table'!A$2:A$475, 1, FALSE)</f>
        <v>EXCH_YEAR</v>
      </c>
      <c r="X50" t="str">
        <f>VLOOKUP(B50,'ADB Main table'!A$2:B$475, 2, FALSE)</f>
        <v>string</v>
      </c>
      <c r="Y50" t="str">
        <f t="shared" si="3"/>
        <v/>
      </c>
    </row>
    <row r="51" spans="1:25" x14ac:dyDescent="0.35">
      <c r="A51" s="3" t="s">
        <v>490</v>
      </c>
      <c r="B51" s="3" t="s">
        <v>55</v>
      </c>
      <c r="C51" s="3" t="s">
        <v>530</v>
      </c>
      <c r="D51" s="3" t="str">
        <f>VLOOKUP(B51, '[1]SSDL Schema'!$B$2:$C$495, 2, FALSE)</f>
        <v>float</v>
      </c>
      <c r="E51" s="3" t="str">
        <f t="shared" si="0"/>
        <v/>
      </c>
      <c r="F51" s="3"/>
      <c r="G51" s="1"/>
      <c r="H51" s="7" t="s">
        <v>1184</v>
      </c>
      <c r="I51" s="7" t="str">
        <f>IF(VLOOKUP(B51, '[1]SSDL Schema'!$B$2:$F$495, 5, FALSE) = 0, "", VLOOKUP(B51, '[1]SSDL Schema'!$B$2:$F$495, 5, FALSE))</f>
        <v>GEP Currecy Exchange Rate</v>
      </c>
      <c r="J51" s="7" t="str">
        <f t="shared" si="1"/>
        <v>yes</v>
      </c>
      <c r="K51" s="7" t="s">
        <v>565</v>
      </c>
      <c r="L51" s="7"/>
      <c r="M51" s="6" t="s">
        <v>494</v>
      </c>
      <c r="N51" s="28"/>
      <c r="O51" s="28" t="s">
        <v>1149</v>
      </c>
      <c r="P51" s="28" t="s">
        <v>1149</v>
      </c>
      <c r="Q51" s="28" t="str">
        <f>IF(VLOOKUP(B51, '[1]SSDL Schema'!$B$2:$L$495, 11, FALSE) = 0, "", VLOOKUP(B51, '[1]SSDL Schema'!$B$2:$L$495, 11, FALSE))</f>
        <v>yes</v>
      </c>
      <c r="R51" s="28" t="str">
        <f t="shared" si="2"/>
        <v/>
      </c>
      <c r="S51" s="28" t="s">
        <v>1149</v>
      </c>
      <c r="T51" s="28" t="s">
        <v>1150</v>
      </c>
      <c r="U51" s="28" t="s">
        <v>1149</v>
      </c>
      <c r="W51" t="str">
        <f>VLOOKUP(B51,'ADB Main table'!A$2:A$475, 1, FALSE)</f>
        <v>EXCH_RATE</v>
      </c>
      <c r="X51" t="str">
        <f>VLOOKUP(B51,'ADB Main table'!A$2:B$475, 2, FALSE)</f>
        <v>double</v>
      </c>
      <c r="Y51" t="str">
        <f t="shared" si="3"/>
        <v/>
      </c>
    </row>
    <row r="52" spans="1:25" x14ac:dyDescent="0.35">
      <c r="A52" s="3" t="s">
        <v>490</v>
      </c>
      <c r="B52" s="3" t="s">
        <v>56</v>
      </c>
      <c r="C52" s="3" t="s">
        <v>530</v>
      </c>
      <c r="D52" s="3" t="str">
        <f>VLOOKUP(B52, '[1]SSDL Schema'!$B$2:$C$495, 2, FALSE)</f>
        <v>float</v>
      </c>
      <c r="E52" s="3" t="str">
        <f t="shared" si="0"/>
        <v/>
      </c>
      <c r="F52" s="3"/>
      <c r="G52" s="1"/>
      <c r="H52" s="7" t="s">
        <v>571</v>
      </c>
      <c r="I52" s="7" t="str">
        <f>IF(VLOOKUP(B52, '[1]SSDL Schema'!$B$2:$F$495, 5, FALSE) = 0, "", VLOOKUP(B52, '[1]SSDL Schema'!$B$2:$F$495, 5, FALSE))</f>
        <v>GEP Normalized Spend (USD)</v>
      </c>
      <c r="J52" s="7" t="str">
        <f t="shared" si="1"/>
        <v/>
      </c>
      <c r="K52" s="7" t="s">
        <v>565</v>
      </c>
      <c r="L52" s="7"/>
      <c r="M52" s="6" t="s">
        <v>494</v>
      </c>
      <c r="N52" s="28" t="str">
        <f>VLOOKUP(B52,'[2]From Spend Tech'!C$1:K$649,9,FALSE)</f>
        <v>S</v>
      </c>
      <c r="O52" s="28" t="s">
        <v>1149</v>
      </c>
      <c r="P52" s="28" t="s">
        <v>1168</v>
      </c>
      <c r="Q52" s="28" t="str">
        <f>IF(VLOOKUP(B52, '[1]SSDL Schema'!$B$2:$L$495, 11, FALSE) = 0, "", VLOOKUP(B52, '[1]SSDL Schema'!$B$2:$L$495, 11, FALSE))</f>
        <v xml:space="preserve">yes </v>
      </c>
      <c r="R52" s="28" t="str">
        <f t="shared" si="2"/>
        <v/>
      </c>
      <c r="S52" s="28" t="s">
        <v>1149</v>
      </c>
      <c r="T52" s="28" t="s">
        <v>1150</v>
      </c>
      <c r="U52" s="28" t="s">
        <v>1149</v>
      </c>
      <c r="W52" t="str">
        <f>VLOOKUP(B52,'ADB Main table'!A$2:A$475, 1, FALSE)</f>
        <v>GEP_NORM_SPEND_USD</v>
      </c>
      <c r="X52" t="str">
        <f>VLOOKUP(B52,'ADB Main table'!A$2:B$475, 2, FALSE)</f>
        <v>double</v>
      </c>
      <c r="Y52" t="str">
        <f t="shared" si="3"/>
        <v/>
      </c>
    </row>
    <row r="53" spans="1:25" x14ac:dyDescent="0.35">
      <c r="A53" s="3" t="s">
        <v>490</v>
      </c>
      <c r="B53" s="3" t="s">
        <v>57</v>
      </c>
      <c r="C53" s="3" t="s">
        <v>530</v>
      </c>
      <c r="D53" s="3" t="str">
        <f>VLOOKUP(B53, '[1]SSDL Schema'!$B$2:$C$495, 2, FALSE)</f>
        <v>float</v>
      </c>
      <c r="E53" s="3" t="str">
        <f t="shared" si="0"/>
        <v/>
      </c>
      <c r="F53" s="3"/>
      <c r="G53" s="1"/>
      <c r="H53" s="7" t="s">
        <v>572</v>
      </c>
      <c r="I53" s="7" t="str">
        <f>IF(VLOOKUP(B53, '[1]SSDL Schema'!$B$2:$F$495, 5, FALSE) = 0, "", VLOOKUP(B53, '[1]SSDL Schema'!$B$2:$F$495, 5, FALSE))</f>
        <v>GEP Normalized Spend (USD) Without Tax</v>
      </c>
      <c r="J53" s="7" t="str">
        <f t="shared" si="1"/>
        <v/>
      </c>
      <c r="K53" s="7" t="s">
        <v>565</v>
      </c>
      <c r="L53" s="7"/>
      <c r="M53" s="6" t="s">
        <v>494</v>
      </c>
      <c r="N53" s="28"/>
      <c r="O53" s="28" t="s">
        <v>1149</v>
      </c>
      <c r="P53" s="28" t="s">
        <v>1149</v>
      </c>
      <c r="Q53" s="28" t="str">
        <f>IF(VLOOKUP(B53, '[1]SSDL Schema'!$B$2:$L$495, 11, FALSE) = 0, "", VLOOKUP(B53, '[1]SSDL Schema'!$B$2:$L$495, 11, FALSE))</f>
        <v>yes</v>
      </c>
      <c r="R53" s="28" t="str">
        <f t="shared" si="2"/>
        <v/>
      </c>
      <c r="S53" s="28" t="s">
        <v>1149</v>
      </c>
      <c r="T53" s="28" t="s">
        <v>1150</v>
      </c>
      <c r="U53" s="28" t="s">
        <v>1149</v>
      </c>
      <c r="W53" t="str">
        <f>VLOOKUP(B53,'ADB Main table'!A$2:A$475, 1, FALSE)</f>
        <v>GEP_NORM_SPEND_USD_WITHOUT_TAX</v>
      </c>
      <c r="X53" t="str">
        <f>VLOOKUP(B53,'ADB Main table'!A$2:B$475, 2, FALSE)</f>
        <v>double</v>
      </c>
      <c r="Y53" t="str">
        <f t="shared" si="3"/>
        <v/>
      </c>
    </row>
    <row r="54" spans="1:25" x14ac:dyDescent="0.35">
      <c r="A54" s="3" t="s">
        <v>490</v>
      </c>
      <c r="B54" s="3" t="s">
        <v>58</v>
      </c>
      <c r="C54" s="3" t="s">
        <v>530</v>
      </c>
      <c r="D54" s="3" t="str">
        <f>VLOOKUP(B54, '[1]SSDL Schema'!$B$2:$C$495, 2, FALSE)</f>
        <v>float</v>
      </c>
      <c r="E54" s="3" t="str">
        <f t="shared" si="0"/>
        <v/>
      </c>
      <c r="F54" s="3"/>
      <c r="G54" s="1"/>
      <c r="H54" s="7" t="s">
        <v>573</v>
      </c>
      <c r="I54" s="7" t="str">
        <f>IF(VLOOKUP(B54, '[1]SSDL Schema'!$B$2:$F$495, 5, FALSE) = 0, "", VLOOKUP(B54, '[1]SSDL Schema'!$B$2:$F$495, 5, FALSE))</f>
        <v>GEP Normalized Spend (EUR)</v>
      </c>
      <c r="J54" s="7" t="str">
        <f t="shared" si="1"/>
        <v/>
      </c>
      <c r="K54" s="7" t="s">
        <v>565</v>
      </c>
      <c r="L54" s="7"/>
      <c r="M54" s="6" t="s">
        <v>494</v>
      </c>
      <c r="N54" s="28"/>
      <c r="O54" s="28" t="s">
        <v>1149</v>
      </c>
      <c r="P54" s="28" t="s">
        <v>1149</v>
      </c>
      <c r="Q54" s="28" t="str">
        <f>IF(VLOOKUP(B54, '[1]SSDL Schema'!$B$2:$L$495, 11, FALSE) = 0, "", VLOOKUP(B54, '[1]SSDL Schema'!$B$2:$L$495, 11, FALSE))</f>
        <v>yes</v>
      </c>
      <c r="R54" s="28" t="str">
        <f t="shared" si="2"/>
        <v/>
      </c>
      <c r="S54" s="28" t="s">
        <v>1149</v>
      </c>
      <c r="T54" s="28" t="s">
        <v>1150</v>
      </c>
      <c r="U54" s="28" t="s">
        <v>1149</v>
      </c>
      <c r="W54" t="str">
        <f>VLOOKUP(B54,'ADB Main table'!A$2:A$475, 1, FALSE)</f>
        <v>GEP_NORM_SPEND_EUR</v>
      </c>
      <c r="X54" t="str">
        <f>VLOOKUP(B54,'ADB Main table'!A$2:B$475, 2, FALSE)</f>
        <v>double</v>
      </c>
      <c r="Y54" t="str">
        <f t="shared" si="3"/>
        <v/>
      </c>
    </row>
    <row r="55" spans="1:25" x14ac:dyDescent="0.35">
      <c r="A55" s="3" t="s">
        <v>490</v>
      </c>
      <c r="B55" s="3" t="s">
        <v>59</v>
      </c>
      <c r="C55" s="3" t="s">
        <v>530</v>
      </c>
      <c r="D55" s="3" t="str">
        <f>VLOOKUP(B55, '[1]SSDL Schema'!$B$2:$C$495, 2, FALSE)</f>
        <v>float</v>
      </c>
      <c r="E55" s="3" t="str">
        <f t="shared" si="0"/>
        <v/>
      </c>
      <c r="F55" s="3"/>
      <c r="G55" s="1"/>
      <c r="H55" s="7" t="s">
        <v>574</v>
      </c>
      <c r="I55" s="7" t="str">
        <f>IF(VLOOKUP(B55, '[1]SSDL Schema'!$B$2:$F$495, 5, FALSE) = 0, "", VLOOKUP(B55, '[1]SSDL Schema'!$B$2:$F$495, 5, FALSE))</f>
        <v>GEP Normalized Spend (EUR) Without Tax</v>
      </c>
      <c r="J55" s="7" t="str">
        <f t="shared" si="1"/>
        <v/>
      </c>
      <c r="K55" s="7" t="s">
        <v>565</v>
      </c>
      <c r="L55" s="7"/>
      <c r="M55" s="6" t="s">
        <v>494</v>
      </c>
      <c r="N55" s="28"/>
      <c r="O55" s="28" t="s">
        <v>1149</v>
      </c>
      <c r="P55" s="28" t="s">
        <v>1149</v>
      </c>
      <c r="Q55" s="28" t="str">
        <f>IF(VLOOKUP(B55, '[1]SSDL Schema'!$B$2:$L$495, 11, FALSE) = 0, "", VLOOKUP(B55, '[1]SSDL Schema'!$B$2:$L$495, 11, FALSE))</f>
        <v>yes</v>
      </c>
      <c r="R55" s="28" t="str">
        <f t="shared" si="2"/>
        <v/>
      </c>
      <c r="S55" s="28" t="s">
        <v>1149</v>
      </c>
      <c r="T55" s="28" t="s">
        <v>1150</v>
      </c>
      <c r="U55" s="28" t="s">
        <v>1149</v>
      </c>
      <c r="W55" t="str">
        <f>VLOOKUP(B55,'ADB Main table'!A$2:A$475, 1, FALSE)</f>
        <v>GEP_NORM_SPEND_EUR_WITHOUT_TAX</v>
      </c>
      <c r="X55" t="str">
        <f>VLOOKUP(B55,'ADB Main table'!A$2:B$475, 2, FALSE)</f>
        <v>double</v>
      </c>
      <c r="Y55" t="str">
        <f t="shared" si="3"/>
        <v/>
      </c>
    </row>
    <row r="56" spans="1:25" x14ac:dyDescent="0.35">
      <c r="A56" s="3" t="s">
        <v>490</v>
      </c>
      <c r="B56" s="3" t="s">
        <v>60</v>
      </c>
      <c r="C56" s="3" t="s">
        <v>530</v>
      </c>
      <c r="D56" s="3" t="str">
        <f>VLOOKUP(B56, '[1]SSDL Schema'!$B$2:$C$495, 2, FALSE)</f>
        <v>float</v>
      </c>
      <c r="E56" s="3" t="str">
        <f t="shared" si="0"/>
        <v/>
      </c>
      <c r="F56" s="3"/>
      <c r="G56" s="1"/>
      <c r="H56" s="7" t="s">
        <v>575</v>
      </c>
      <c r="I56" s="7" t="str">
        <f>IF(VLOOKUP(B56, '[1]SSDL Schema'!$B$2:$F$495, 5, FALSE) = 0, "", VLOOKUP(B56, '[1]SSDL Schema'!$B$2:$F$495, 5, FALSE))</f>
        <v>GEP Normalized Spend (GBP)</v>
      </c>
      <c r="J56" s="7" t="str">
        <f t="shared" si="1"/>
        <v/>
      </c>
      <c r="K56" s="7" t="s">
        <v>565</v>
      </c>
      <c r="L56" s="7"/>
      <c r="M56" s="6" t="s">
        <v>494</v>
      </c>
      <c r="N56" s="28"/>
      <c r="O56" s="28" t="s">
        <v>1149</v>
      </c>
      <c r="P56" s="28" t="s">
        <v>1149</v>
      </c>
      <c r="Q56" s="28" t="str">
        <f>IF(VLOOKUP(B56, '[1]SSDL Schema'!$B$2:$L$495, 11, FALSE) = 0, "", VLOOKUP(B56, '[1]SSDL Schema'!$B$2:$L$495, 11, FALSE))</f>
        <v>yes</v>
      </c>
      <c r="R56" s="28" t="str">
        <f t="shared" si="2"/>
        <v/>
      </c>
      <c r="S56" s="28" t="s">
        <v>1149</v>
      </c>
      <c r="T56" s="28" t="s">
        <v>1150</v>
      </c>
      <c r="U56" s="28" t="s">
        <v>1149</v>
      </c>
      <c r="W56" t="str">
        <f>VLOOKUP(B56,'ADB Main table'!A$2:A$475, 1, FALSE)</f>
        <v>GEP_NORM_SPEND_GBP</v>
      </c>
      <c r="X56" t="str">
        <f>VLOOKUP(B56,'ADB Main table'!A$2:B$475, 2, FALSE)</f>
        <v>double</v>
      </c>
      <c r="Y56" t="str">
        <f t="shared" si="3"/>
        <v/>
      </c>
    </row>
    <row r="57" spans="1:25" x14ac:dyDescent="0.35">
      <c r="A57" s="3" t="s">
        <v>490</v>
      </c>
      <c r="B57" s="3" t="s">
        <v>61</v>
      </c>
      <c r="C57" s="3" t="s">
        <v>530</v>
      </c>
      <c r="D57" s="3" t="str">
        <f>VLOOKUP(B57, '[1]SSDL Schema'!$B$2:$C$495, 2, FALSE)</f>
        <v>float</v>
      </c>
      <c r="E57" s="3" t="str">
        <f t="shared" si="0"/>
        <v/>
      </c>
      <c r="F57" s="3"/>
      <c r="G57" s="1"/>
      <c r="H57" s="7" t="s">
        <v>576</v>
      </c>
      <c r="I57" s="7" t="str">
        <f>IF(VLOOKUP(B57, '[1]SSDL Schema'!$B$2:$F$495, 5, FALSE) = 0, "", VLOOKUP(B57, '[1]SSDL Schema'!$B$2:$F$495, 5, FALSE))</f>
        <v>GEP Normalized Spend (AUD)</v>
      </c>
      <c r="J57" s="7" t="str">
        <f t="shared" si="1"/>
        <v/>
      </c>
      <c r="K57" s="7" t="s">
        <v>565</v>
      </c>
      <c r="L57" s="7"/>
      <c r="M57" s="6" t="s">
        <v>494</v>
      </c>
      <c r="N57" s="28"/>
      <c r="O57" s="28" t="s">
        <v>1149</v>
      </c>
      <c r="P57" s="28" t="s">
        <v>1149</v>
      </c>
      <c r="Q57" s="28" t="str">
        <f>IF(VLOOKUP(B57, '[1]SSDL Schema'!$B$2:$L$495, 11, FALSE) = 0, "", VLOOKUP(B57, '[1]SSDL Schema'!$B$2:$L$495, 11, FALSE))</f>
        <v>yes</v>
      </c>
      <c r="R57" s="28" t="str">
        <f t="shared" si="2"/>
        <v/>
      </c>
      <c r="S57" s="28" t="s">
        <v>1149</v>
      </c>
      <c r="T57" s="28" t="s">
        <v>1150</v>
      </c>
      <c r="U57" s="28" t="s">
        <v>1149</v>
      </c>
      <c r="W57" t="str">
        <f>VLOOKUP(B57,'ADB Main table'!A$2:A$475, 1, FALSE)</f>
        <v>GEP_NORM_SPEND_AUD</v>
      </c>
      <c r="X57" t="str">
        <f>VLOOKUP(B57,'ADB Main table'!A$2:B$475, 2, FALSE)</f>
        <v>double</v>
      </c>
      <c r="Y57" t="str">
        <f t="shared" si="3"/>
        <v/>
      </c>
    </row>
    <row r="58" spans="1:25" x14ac:dyDescent="0.35">
      <c r="A58" s="3" t="s">
        <v>490</v>
      </c>
      <c r="B58" s="3" t="s">
        <v>62</v>
      </c>
      <c r="C58" s="3" t="s">
        <v>530</v>
      </c>
      <c r="D58" s="3" t="str">
        <f>VLOOKUP(B58, '[1]SSDL Schema'!$B$2:$C$495, 2, FALSE)</f>
        <v>float</v>
      </c>
      <c r="E58" s="3" t="str">
        <f t="shared" si="0"/>
        <v/>
      </c>
      <c r="F58" s="3"/>
      <c r="G58" s="1"/>
      <c r="H58" s="7" t="s">
        <v>577</v>
      </c>
      <c r="I58" s="7" t="str">
        <f>IF(VLOOKUP(B58, '[1]SSDL Schema'!$B$2:$F$495, 5, FALSE) = 0, "", VLOOKUP(B58, '[1]SSDL Schema'!$B$2:$F$495, 5, FALSE))</f>
        <v>GEP Normalized Spend (CAD)</v>
      </c>
      <c r="J58" s="7" t="str">
        <f t="shared" si="1"/>
        <v/>
      </c>
      <c r="K58" s="7" t="s">
        <v>565</v>
      </c>
      <c r="L58" s="7"/>
      <c r="M58" s="6" t="s">
        <v>494</v>
      </c>
      <c r="N58" s="28"/>
      <c r="O58" s="28" t="s">
        <v>1149</v>
      </c>
      <c r="P58" s="28" t="s">
        <v>1149</v>
      </c>
      <c r="Q58" s="28" t="str">
        <f>IF(VLOOKUP(B58, '[1]SSDL Schema'!$B$2:$L$495, 11, FALSE) = 0, "", VLOOKUP(B58, '[1]SSDL Schema'!$B$2:$L$495, 11, FALSE))</f>
        <v>yes</v>
      </c>
      <c r="R58" s="28" t="str">
        <f t="shared" si="2"/>
        <v/>
      </c>
      <c r="S58" s="28" t="s">
        <v>1149</v>
      </c>
      <c r="T58" s="28" t="s">
        <v>1150</v>
      </c>
      <c r="U58" s="28" t="s">
        <v>1149</v>
      </c>
      <c r="W58" t="str">
        <f>VLOOKUP(B58,'ADB Main table'!A$2:A$475, 1, FALSE)</f>
        <v>GEP_NORM_SPEND_CAD</v>
      </c>
      <c r="X58" t="str">
        <f>VLOOKUP(B58,'ADB Main table'!A$2:B$475, 2, FALSE)</f>
        <v>double</v>
      </c>
      <c r="Y58" t="str">
        <f t="shared" si="3"/>
        <v/>
      </c>
    </row>
    <row r="59" spans="1:25" x14ac:dyDescent="0.35">
      <c r="A59" s="3" t="s">
        <v>490</v>
      </c>
      <c r="B59" s="3" t="s">
        <v>63</v>
      </c>
      <c r="C59" s="3" t="s">
        <v>530</v>
      </c>
      <c r="D59" s="3" t="str">
        <f>VLOOKUP(B59, '[1]SSDL Schema'!$B$2:$C$495, 2, FALSE)</f>
        <v>float</v>
      </c>
      <c r="E59" s="3" t="str">
        <f t="shared" si="0"/>
        <v/>
      </c>
      <c r="F59" s="3"/>
      <c r="G59" s="1"/>
      <c r="H59" s="7" t="s">
        <v>578</v>
      </c>
      <c r="I59" s="7" t="str">
        <f>IF(VLOOKUP(B59, '[1]SSDL Schema'!$B$2:$F$495, 5, FALSE) = 0, "", VLOOKUP(B59, '[1]SSDL Schema'!$B$2:$F$495, 5, FALSE))</f>
        <v>GEP Normalized Spend (CNY)</v>
      </c>
      <c r="J59" s="7" t="str">
        <f t="shared" si="1"/>
        <v/>
      </c>
      <c r="K59" s="7" t="s">
        <v>565</v>
      </c>
      <c r="L59" s="7"/>
      <c r="M59" s="6" t="s">
        <v>494</v>
      </c>
      <c r="N59" s="28"/>
      <c r="O59" s="28" t="s">
        <v>1149</v>
      </c>
      <c r="P59" s="28" t="s">
        <v>1149</v>
      </c>
      <c r="Q59" s="28" t="str">
        <f>IF(VLOOKUP(B59, '[1]SSDL Schema'!$B$2:$L$495, 11, FALSE) = 0, "", VLOOKUP(B59, '[1]SSDL Schema'!$B$2:$L$495, 11, FALSE))</f>
        <v>yes</v>
      </c>
      <c r="R59" s="28" t="str">
        <f t="shared" si="2"/>
        <v/>
      </c>
      <c r="S59" s="28" t="s">
        <v>1149</v>
      </c>
      <c r="T59" s="28" t="s">
        <v>1150</v>
      </c>
      <c r="U59" s="28" t="s">
        <v>1149</v>
      </c>
      <c r="W59" t="str">
        <f>VLOOKUP(B59,'ADB Main table'!A$2:A$475, 1, FALSE)</f>
        <v>GEP_NORM_SPEND_CNY</v>
      </c>
      <c r="X59" t="str">
        <f>VLOOKUP(B59,'ADB Main table'!A$2:B$475, 2, FALSE)</f>
        <v>double</v>
      </c>
      <c r="Y59" t="str">
        <f t="shared" si="3"/>
        <v/>
      </c>
    </row>
    <row r="60" spans="1:25" x14ac:dyDescent="0.35">
      <c r="A60" s="3" t="s">
        <v>490</v>
      </c>
      <c r="B60" s="3" t="s">
        <v>64</v>
      </c>
      <c r="C60" s="3" t="s">
        <v>530</v>
      </c>
      <c r="D60" s="3" t="str">
        <f>VLOOKUP(B60, '[1]SSDL Schema'!$B$2:$C$495, 2, FALSE)</f>
        <v>float</v>
      </c>
      <c r="E60" s="3" t="str">
        <f t="shared" si="0"/>
        <v/>
      </c>
      <c r="F60" s="3"/>
      <c r="G60" s="1"/>
      <c r="H60" s="7" t="s">
        <v>579</v>
      </c>
      <c r="I60" s="7" t="str">
        <f>IF(VLOOKUP(B60, '[1]SSDL Schema'!$B$2:$F$495, 5, FALSE) = 0, "", VLOOKUP(B60, '[1]SSDL Schema'!$B$2:$F$495, 5, FALSE))</f>
        <v>GEP Normalized Spend (JPY)</v>
      </c>
      <c r="J60" s="7" t="str">
        <f t="shared" si="1"/>
        <v/>
      </c>
      <c r="K60" s="7" t="s">
        <v>565</v>
      </c>
      <c r="L60" s="7"/>
      <c r="M60" s="6" t="s">
        <v>494</v>
      </c>
      <c r="N60" s="28"/>
      <c r="O60" s="28" t="s">
        <v>1149</v>
      </c>
      <c r="P60" s="28" t="s">
        <v>1149</v>
      </c>
      <c r="Q60" s="28" t="str">
        <f>IF(VLOOKUP(B60, '[1]SSDL Schema'!$B$2:$L$495, 11, FALSE) = 0, "", VLOOKUP(B60, '[1]SSDL Schema'!$B$2:$L$495, 11, FALSE))</f>
        <v>yes</v>
      </c>
      <c r="R60" s="28" t="str">
        <f t="shared" si="2"/>
        <v/>
      </c>
      <c r="S60" s="28" t="s">
        <v>1149</v>
      </c>
      <c r="T60" s="28" t="s">
        <v>1150</v>
      </c>
      <c r="U60" s="28" t="s">
        <v>1149</v>
      </c>
      <c r="W60" t="str">
        <f>VLOOKUP(B60,'ADB Main table'!A$2:A$475, 1, FALSE)</f>
        <v>GEP_NORM_SPEND_JPY</v>
      </c>
      <c r="X60" t="str">
        <f>VLOOKUP(B60,'ADB Main table'!A$2:B$475, 2, FALSE)</f>
        <v>double</v>
      </c>
      <c r="Y60" t="str">
        <f t="shared" si="3"/>
        <v/>
      </c>
    </row>
    <row r="61" spans="1:25" x14ac:dyDescent="0.35">
      <c r="A61" s="3" t="s">
        <v>490</v>
      </c>
      <c r="B61" s="3" t="s">
        <v>65</v>
      </c>
      <c r="C61" s="3" t="s">
        <v>530</v>
      </c>
      <c r="D61" s="3" t="str">
        <f>VLOOKUP(B61, '[1]SSDL Schema'!$B$2:$C$495, 2, FALSE)</f>
        <v>float</v>
      </c>
      <c r="E61" s="3" t="str">
        <f t="shared" si="0"/>
        <v/>
      </c>
      <c r="F61" s="3"/>
      <c r="G61" s="1"/>
      <c r="H61" s="7" t="s">
        <v>580</v>
      </c>
      <c r="I61" s="7" t="str">
        <f>IF(VLOOKUP(B61, '[1]SSDL Schema'!$B$2:$F$495, 5, FALSE) = 0, "", VLOOKUP(B61, '[1]SSDL Schema'!$B$2:$F$495, 5, FALSE))</f>
        <v>GEP Normalized Spend (CHF)</v>
      </c>
      <c r="J61" s="7" t="str">
        <f t="shared" si="1"/>
        <v/>
      </c>
      <c r="K61" s="7" t="s">
        <v>565</v>
      </c>
      <c r="L61" s="7"/>
      <c r="M61" s="6" t="s">
        <v>494</v>
      </c>
      <c r="N61" s="16"/>
      <c r="O61" s="16" t="s">
        <v>1149</v>
      </c>
      <c r="P61" s="16" t="s">
        <v>1149</v>
      </c>
      <c r="Q61" s="28" t="str">
        <f>IF(VLOOKUP(B61, '[1]SSDL Schema'!$B$2:$L$495, 11, FALSE) = 0, "", VLOOKUP(B61, '[1]SSDL Schema'!$B$2:$L$495, 11, FALSE))</f>
        <v>yes</v>
      </c>
      <c r="R61" s="28" t="str">
        <f t="shared" si="2"/>
        <v/>
      </c>
      <c r="S61" s="16" t="s">
        <v>1149</v>
      </c>
      <c r="T61" s="16" t="s">
        <v>1150</v>
      </c>
      <c r="U61" s="16" t="s">
        <v>1149</v>
      </c>
      <c r="W61" t="str">
        <f>VLOOKUP(B61,'ADB Main table'!A$2:A$475, 1, FALSE)</f>
        <v>GEP_NORM_SPEND_CHF</v>
      </c>
      <c r="X61" t="str">
        <f>VLOOKUP(B61,'ADB Main table'!A$2:B$475, 2, FALSE)</f>
        <v>double</v>
      </c>
      <c r="Y61" t="str">
        <f t="shared" si="3"/>
        <v/>
      </c>
    </row>
    <row r="62" spans="1:25" x14ac:dyDescent="0.35">
      <c r="A62" s="3" t="s">
        <v>490</v>
      </c>
      <c r="B62" s="3" t="s">
        <v>66</v>
      </c>
      <c r="C62" s="3" t="s">
        <v>530</v>
      </c>
      <c r="D62" s="3" t="str">
        <f>VLOOKUP(B62, '[1]SSDL Schema'!$B$2:$C$495, 2, FALSE)</f>
        <v>float</v>
      </c>
      <c r="E62" s="3" t="str">
        <f t="shared" si="0"/>
        <v/>
      </c>
      <c r="F62" s="3"/>
      <c r="G62" s="1"/>
      <c r="H62" s="7" t="s">
        <v>581</v>
      </c>
      <c r="I62" s="7" t="str">
        <f>IF(VLOOKUP(B62, '[1]SSDL Schema'!$B$2:$F$495, 5, FALSE) = 0, "", VLOOKUP(B62, '[1]SSDL Schema'!$B$2:$F$495, 5, FALSE))</f>
        <v>GEP Normalized Spend (MXN)</v>
      </c>
      <c r="J62" s="7" t="str">
        <f t="shared" si="1"/>
        <v/>
      </c>
      <c r="K62" s="7" t="s">
        <v>565</v>
      </c>
      <c r="L62" s="7"/>
      <c r="M62" s="6" t="s">
        <v>494</v>
      </c>
      <c r="N62" s="16"/>
      <c r="O62" s="16" t="s">
        <v>1149</v>
      </c>
      <c r="P62" s="16" t="s">
        <v>1149</v>
      </c>
      <c r="Q62" s="28" t="str">
        <f>IF(VLOOKUP(B62, '[1]SSDL Schema'!$B$2:$L$495, 11, FALSE) = 0, "", VLOOKUP(B62, '[1]SSDL Schema'!$B$2:$L$495, 11, FALSE))</f>
        <v>yes</v>
      </c>
      <c r="R62" s="28" t="str">
        <f t="shared" si="2"/>
        <v/>
      </c>
      <c r="S62" s="16" t="s">
        <v>1149</v>
      </c>
      <c r="T62" s="16" t="s">
        <v>1150</v>
      </c>
      <c r="U62" s="16" t="s">
        <v>1149</v>
      </c>
      <c r="W62" t="str">
        <f>VLOOKUP(B62,'ADB Main table'!A$2:A$475, 1, FALSE)</f>
        <v>GEP_NORM_SPEND_MXN</v>
      </c>
      <c r="X62" t="str">
        <f>VLOOKUP(B62,'ADB Main table'!A$2:B$475, 2, FALSE)</f>
        <v>double</v>
      </c>
      <c r="Y62" t="str">
        <f t="shared" si="3"/>
        <v/>
      </c>
    </row>
    <row r="63" spans="1:25" x14ac:dyDescent="0.35">
      <c r="A63" s="3" t="s">
        <v>490</v>
      </c>
      <c r="B63" s="3" t="s">
        <v>67</v>
      </c>
      <c r="C63" s="3" t="s">
        <v>530</v>
      </c>
      <c r="D63" s="3" t="str">
        <f>VLOOKUP(B63, '[1]SSDL Schema'!$B$2:$C$495, 2, FALSE)</f>
        <v>float</v>
      </c>
      <c r="E63" s="3" t="str">
        <f t="shared" si="0"/>
        <v/>
      </c>
      <c r="F63" s="3"/>
      <c r="G63" s="1"/>
      <c r="H63" s="7" t="s">
        <v>582</v>
      </c>
      <c r="I63" s="7" t="str">
        <f>IF(VLOOKUP(B63, '[1]SSDL Schema'!$B$2:$F$495, 5, FALSE) = 0, "", VLOOKUP(B63, '[1]SSDL Schema'!$B$2:$F$495, 5, FALSE))</f>
        <v>GEP Normalized Spend (NOK)</v>
      </c>
      <c r="J63" s="7" t="str">
        <f t="shared" si="1"/>
        <v/>
      </c>
      <c r="K63" s="7" t="s">
        <v>565</v>
      </c>
      <c r="L63" s="7"/>
      <c r="M63" s="6" t="s">
        <v>494</v>
      </c>
      <c r="N63" s="16"/>
      <c r="O63" s="16" t="s">
        <v>1149</v>
      </c>
      <c r="P63" s="16" t="s">
        <v>1149</v>
      </c>
      <c r="Q63" s="28" t="str">
        <f>IF(VLOOKUP(B63, '[1]SSDL Schema'!$B$2:$L$495, 11, FALSE) = 0, "", VLOOKUP(B63, '[1]SSDL Schema'!$B$2:$L$495, 11, FALSE))</f>
        <v>yes</v>
      </c>
      <c r="R63" s="28" t="str">
        <f t="shared" si="2"/>
        <v/>
      </c>
      <c r="S63" s="16" t="s">
        <v>1149</v>
      </c>
      <c r="T63" s="16" t="s">
        <v>1150</v>
      </c>
      <c r="U63" s="16" t="s">
        <v>1149</v>
      </c>
      <c r="W63" t="str">
        <f>VLOOKUP(B63,'ADB Main table'!A$2:A$475, 1, FALSE)</f>
        <v>GEP_NORM_SPEND_NOK</v>
      </c>
      <c r="X63" t="str">
        <f>VLOOKUP(B63,'ADB Main table'!A$2:B$475, 2, FALSE)</f>
        <v>double</v>
      </c>
      <c r="Y63" t="str">
        <f t="shared" si="3"/>
        <v/>
      </c>
    </row>
    <row r="64" spans="1:25" x14ac:dyDescent="0.35">
      <c r="A64" s="3" t="s">
        <v>490</v>
      </c>
      <c r="B64" s="3" t="s">
        <v>68</v>
      </c>
      <c r="C64" s="3" t="s">
        <v>530</v>
      </c>
      <c r="D64" s="3" t="str">
        <f>VLOOKUP(B64, '[1]SSDL Schema'!$B$2:$C$495, 2, FALSE)</f>
        <v>float</v>
      </c>
      <c r="E64" s="3" t="str">
        <f t="shared" si="0"/>
        <v/>
      </c>
      <c r="F64" s="3"/>
      <c r="G64" s="1"/>
      <c r="H64" s="11" t="s">
        <v>583</v>
      </c>
      <c r="I64" s="7" t="str">
        <f>IF(VLOOKUP(B64, '[1]SSDL Schema'!$B$2:$F$495, 5, FALSE) = 0, "", VLOOKUP(B64, '[1]SSDL Schema'!$B$2:$F$495, 5, FALSE))</f>
        <v>GEP Normalized PO Unit Price (USD)</v>
      </c>
      <c r="J64" s="7" t="str">
        <f t="shared" si="1"/>
        <v/>
      </c>
      <c r="K64" s="7" t="s">
        <v>565</v>
      </c>
      <c r="L64" s="7"/>
      <c r="M64" s="6" t="s">
        <v>566</v>
      </c>
      <c r="N64" s="16"/>
      <c r="O64" s="16" t="s">
        <v>1149</v>
      </c>
      <c r="P64" s="16" t="s">
        <v>1149</v>
      </c>
      <c r="Q64" s="28" t="str">
        <f>IF(VLOOKUP(B64, '[1]SSDL Schema'!$B$2:$L$495, 11, FALSE) = 0, "", VLOOKUP(B64, '[1]SSDL Schema'!$B$2:$L$495, 11, FALSE))</f>
        <v>yes</v>
      </c>
      <c r="R64" s="28" t="str">
        <f t="shared" si="2"/>
        <v/>
      </c>
      <c r="S64" s="16" t="s">
        <v>1149</v>
      </c>
      <c r="T64" s="16" t="s">
        <v>1150</v>
      </c>
      <c r="U64" s="16" t="s">
        <v>1149</v>
      </c>
      <c r="W64" t="str">
        <f>VLOOKUP(B64,'ADB Main table'!A$2:A$475, 1, FALSE)</f>
        <v>GEP_NORMALIZED_PO_UNIT_PRICE_USD</v>
      </c>
      <c r="X64" t="str">
        <f>VLOOKUP(B64,'ADB Main table'!A$2:B$475, 2, FALSE)</f>
        <v>double</v>
      </c>
      <c r="Y64" t="str">
        <f t="shared" si="3"/>
        <v/>
      </c>
    </row>
    <row r="65" spans="1:25" x14ac:dyDescent="0.35">
      <c r="A65" s="3" t="s">
        <v>490</v>
      </c>
      <c r="B65" s="3" t="s">
        <v>69</v>
      </c>
      <c r="C65" s="3" t="s">
        <v>530</v>
      </c>
      <c r="D65" s="3" t="str">
        <f>VLOOKUP(B65, '[1]SSDL Schema'!$B$2:$C$495, 2, FALSE)</f>
        <v>float</v>
      </c>
      <c r="E65" s="3" t="str">
        <f t="shared" si="0"/>
        <v/>
      </c>
      <c r="F65" s="3"/>
      <c r="G65" s="1"/>
      <c r="H65" s="7" t="s">
        <v>584</v>
      </c>
      <c r="I65" s="7" t="str">
        <f>IF(VLOOKUP(B65, '[1]SSDL Schema'!$B$2:$F$495, 5, FALSE) = 0, "", VLOOKUP(B65, '[1]SSDL Schema'!$B$2:$F$495, 5, FALSE))</f>
        <v>GEP Normalized PO Unit Price (EUR)</v>
      </c>
      <c r="J65" s="7" t="str">
        <f t="shared" si="1"/>
        <v/>
      </c>
      <c r="K65" s="7" t="s">
        <v>565</v>
      </c>
      <c r="L65" s="7"/>
      <c r="M65" s="6" t="s">
        <v>566</v>
      </c>
      <c r="N65" s="16"/>
      <c r="O65" s="16" t="s">
        <v>1149</v>
      </c>
      <c r="P65" s="16" t="s">
        <v>1149</v>
      </c>
      <c r="Q65" s="28" t="str">
        <f>IF(VLOOKUP(B65, '[1]SSDL Schema'!$B$2:$L$495, 11, FALSE) = 0, "", VLOOKUP(B65, '[1]SSDL Schema'!$B$2:$L$495, 11, FALSE))</f>
        <v>yes</v>
      </c>
      <c r="R65" s="28" t="str">
        <f t="shared" si="2"/>
        <v/>
      </c>
      <c r="S65" s="16" t="s">
        <v>1149</v>
      </c>
      <c r="T65" s="16" t="s">
        <v>1150</v>
      </c>
      <c r="U65" s="16" t="s">
        <v>1149</v>
      </c>
      <c r="W65" t="str">
        <f>VLOOKUP(B65,'ADB Main table'!A$2:A$475, 1, FALSE)</f>
        <v>GEP_NORMALIZED_PO_UNIT_PRICE_EUR</v>
      </c>
      <c r="X65" t="str">
        <f>VLOOKUP(B65,'ADB Main table'!A$2:B$475, 2, FALSE)</f>
        <v>double</v>
      </c>
      <c r="Y65" t="str">
        <f t="shared" si="3"/>
        <v/>
      </c>
    </row>
    <row r="66" spans="1:25" x14ac:dyDescent="0.35">
      <c r="A66" s="3" t="s">
        <v>490</v>
      </c>
      <c r="B66" s="3" t="s">
        <v>70</v>
      </c>
      <c r="C66" s="3" t="s">
        <v>20</v>
      </c>
      <c r="D66" s="3" t="str">
        <f>VLOOKUP(B66, '[1]SSDL Schema'!$B$2:$C$495, 2, FALSE)</f>
        <v>date</v>
      </c>
      <c r="E66" s="3" t="str">
        <f t="shared" si="0"/>
        <v/>
      </c>
      <c r="F66" s="3"/>
      <c r="G66" s="2"/>
      <c r="H66" s="7" t="s">
        <v>586</v>
      </c>
      <c r="I66" s="7" t="str">
        <f>IF(VLOOKUP(B66, '[1]SSDL Schema'!$B$2:$F$495, 5, FALSE) = 0, "", VLOOKUP(B66, '[1]SSDL Schema'!$B$2:$F$495, 5, FALSE))</f>
        <v>GEP Normalized Date</v>
      </c>
      <c r="J66" s="7" t="str">
        <f t="shared" si="1"/>
        <v/>
      </c>
      <c r="K66" s="7" t="s">
        <v>587</v>
      </c>
      <c r="L66" s="7"/>
      <c r="M66" s="6" t="s">
        <v>494</v>
      </c>
      <c r="N66" s="16"/>
      <c r="O66" s="16" t="s">
        <v>1149</v>
      </c>
      <c r="P66" s="16" t="s">
        <v>1151</v>
      </c>
      <c r="Q66" s="28" t="str">
        <f>IF(VLOOKUP(B66, '[1]SSDL Schema'!$B$2:$L$495, 11, FALSE) = 0, "", VLOOKUP(B66, '[1]SSDL Schema'!$B$2:$L$495, 11, FALSE))</f>
        <v>yes  (selected by default, user should not unselect)</v>
      </c>
      <c r="R66" s="28" t="str">
        <f t="shared" si="2"/>
        <v/>
      </c>
      <c r="S66" s="16" t="s">
        <v>1149</v>
      </c>
      <c r="T66" s="16" t="s">
        <v>1150</v>
      </c>
      <c r="U66" s="16" t="s">
        <v>1149</v>
      </c>
      <c r="W66" t="str">
        <f>VLOOKUP(B66,'ADB Main table'!A$2:A$475, 1, FALSE)</f>
        <v>GEP_NORM_DATE</v>
      </c>
      <c r="X66" t="str">
        <f>VLOOKUP(B66,'ADB Main table'!A$2:B$475, 2, FALSE)</f>
        <v>date</v>
      </c>
      <c r="Y66" t="str">
        <f t="shared" si="3"/>
        <v/>
      </c>
    </row>
    <row r="67" spans="1:25" x14ac:dyDescent="0.35">
      <c r="A67" s="3" t="s">
        <v>490</v>
      </c>
      <c r="B67" s="3" t="s">
        <v>481</v>
      </c>
      <c r="C67" s="3" t="s">
        <v>588</v>
      </c>
      <c r="D67" s="3" t="str">
        <f>VLOOKUP(B67, '[1]SSDL Schema'!$B$2:$C$495, 2, FALSE)</f>
        <v>datetime</v>
      </c>
      <c r="E67" s="3" t="str">
        <f t="shared" ref="E67:E130" si="4">IF(C67 = D67, "", "yes")</f>
        <v/>
      </c>
      <c r="F67" s="3"/>
      <c r="G67" s="1"/>
      <c r="H67" s="7" t="s">
        <v>589</v>
      </c>
      <c r="I67" s="7" t="str">
        <f>IF(VLOOKUP(B67, '[1]SSDL Schema'!$B$2:$F$495, 5, FALSE) = 0, "", VLOOKUP(B67, '[1]SSDL Schema'!$B$2:$F$495, 5, FALSE))</f>
        <v>Record Entry Date</v>
      </c>
      <c r="J67" s="7" t="str">
        <f t="shared" ref="J67:J130" si="5">IF(H67 = I67, "", "yes")</f>
        <v/>
      </c>
      <c r="K67" s="7" t="s">
        <v>493</v>
      </c>
      <c r="L67" s="7"/>
      <c r="M67" s="6" t="s">
        <v>585</v>
      </c>
      <c r="N67" s="16"/>
      <c r="O67" s="16" t="s">
        <v>1150</v>
      </c>
      <c r="P67" s="16" t="s">
        <v>1151</v>
      </c>
      <c r="Q67" s="28" t="str">
        <f>IF(VLOOKUP(B67, '[1]SSDL Schema'!$B$2:$L$495, 11, FALSE) = 0, "", VLOOKUP(B67, '[1]SSDL Schema'!$B$2:$L$495, 11, FALSE))</f>
        <v>yes  (selected by default, user should not unselect)</v>
      </c>
      <c r="R67" s="28" t="str">
        <f t="shared" ref="R67:R130" si="6">IF(P67 = Q67, "", "yes")</f>
        <v/>
      </c>
      <c r="S67" s="16" t="s">
        <v>1149</v>
      </c>
      <c r="T67" s="16" t="s">
        <v>1150</v>
      </c>
      <c r="U67" s="16" t="s">
        <v>1149</v>
      </c>
      <c r="W67" t="str">
        <f>VLOOKUP(B67,'ADB Main table'!A$2:A$475, 1, FALSE)</f>
        <v>CREATED_DATE</v>
      </c>
      <c r="X67" t="str">
        <f>VLOOKUP(B67,'ADB Main table'!A$2:B$475, 2, FALSE)</f>
        <v>timestamp</v>
      </c>
      <c r="Y67" t="str">
        <f t="shared" ref="Y67:Y130" si="7">IF(OR(C67 = X67, (AND(OR(C67= "nvarchar",C67= "varchar"), X67 = "string")), (AND(C67= "datetime", OR(X67 = "timestamp"))), (C67= "boolean"), (X67= "double")), "", "yes")</f>
        <v/>
      </c>
    </row>
    <row r="68" spans="1:25" x14ac:dyDescent="0.35">
      <c r="A68" s="3" t="s">
        <v>490</v>
      </c>
      <c r="B68" s="3" t="s">
        <v>482</v>
      </c>
      <c r="C68" s="3" t="s">
        <v>588</v>
      </c>
      <c r="D68" s="3" t="str">
        <f>VLOOKUP(B68, '[1]SSDL Schema'!$B$2:$C$495, 2, FALSE)</f>
        <v>datetime</v>
      </c>
      <c r="E68" s="3" t="str">
        <f t="shared" si="4"/>
        <v/>
      </c>
      <c r="F68" s="3"/>
      <c r="G68" s="1"/>
      <c r="H68" s="7" t="s">
        <v>1185</v>
      </c>
      <c r="I68" s="7" t="str">
        <f>IF(VLOOKUP(B68, '[1]SSDL Schema'!$B$2:$F$495, 5, FALSE) = 0, "", VLOOKUP(B68, '[1]SSDL Schema'!$B$2:$F$495, 5, FALSE))</f>
        <v>Record Modifed Date</v>
      </c>
      <c r="J68" s="7" t="str">
        <f t="shared" si="5"/>
        <v>yes</v>
      </c>
      <c r="K68" s="7" t="s">
        <v>493</v>
      </c>
      <c r="L68" s="7"/>
      <c r="M68" s="6" t="s">
        <v>585</v>
      </c>
      <c r="N68" s="16"/>
      <c r="O68" s="16" t="s">
        <v>1152</v>
      </c>
      <c r="P68" s="16" t="s">
        <v>1163</v>
      </c>
      <c r="Q68" s="28" t="str">
        <f>IF(VLOOKUP(B68, '[1]SSDL Schema'!$B$2:$L$495, 11, FALSE) = 0, "", VLOOKUP(B68, '[1]SSDL Schema'!$B$2:$L$495, 11, FALSE))</f>
        <v xml:space="preserve">no </v>
      </c>
      <c r="R68" s="28" t="str">
        <f t="shared" si="6"/>
        <v/>
      </c>
      <c r="S68" s="16" t="s">
        <v>1150</v>
      </c>
      <c r="T68" s="16" t="s">
        <v>1150</v>
      </c>
      <c r="U68" s="16" t="s">
        <v>1149</v>
      </c>
      <c r="W68" t="str">
        <f>VLOOKUP(B68,'ADB Main table'!A$2:A$475, 1, FALSE)</f>
        <v>MODIFIED_DATE</v>
      </c>
      <c r="X68" t="str">
        <f>VLOOKUP(B68,'ADB Main table'!A$2:B$475, 2, FALSE)</f>
        <v>timestamp</v>
      </c>
      <c r="Y68" t="str">
        <f t="shared" si="7"/>
        <v/>
      </c>
    </row>
    <row r="69" spans="1:25" x14ac:dyDescent="0.35">
      <c r="A69" s="3" t="s">
        <v>490</v>
      </c>
      <c r="B69" s="3" t="s">
        <v>73</v>
      </c>
      <c r="C69" s="3" t="s">
        <v>3</v>
      </c>
      <c r="D69" s="3" t="str">
        <f>VLOOKUP(B69, '[1]SSDL Schema'!$B$2:$C$495, 2, FALSE)</f>
        <v>int</v>
      </c>
      <c r="E69" s="3" t="str">
        <f t="shared" si="4"/>
        <v>yes</v>
      </c>
      <c r="F69" s="3"/>
      <c r="G69" s="1"/>
      <c r="H69" s="7" t="s">
        <v>1061</v>
      </c>
      <c r="I69" s="7" t="str">
        <f>IF(VLOOKUP(B69, '[1]SSDL Schema'!$B$2:$F$495, 5, FALSE) = 0, "", VLOOKUP(B69, '[1]SSDL Schema'!$B$2:$F$495, 5, FALSE))</f>
        <v>GEP Vendor Normalization Cluster ID</v>
      </c>
      <c r="J69" s="7" t="str">
        <f t="shared" si="5"/>
        <v/>
      </c>
      <c r="K69" s="7" t="s">
        <v>590</v>
      </c>
      <c r="L69" s="7"/>
      <c r="M69" s="6" t="s">
        <v>494</v>
      </c>
      <c r="N69" s="16"/>
      <c r="O69" s="16" t="s">
        <v>1149</v>
      </c>
      <c r="P69" s="16" t="s">
        <v>1151</v>
      </c>
      <c r="Q69" s="28" t="str">
        <f>IF(VLOOKUP(B69, '[1]SSDL Schema'!$B$2:$L$495, 11, FALSE) = 0, "", VLOOKUP(B69, '[1]SSDL Schema'!$B$2:$L$495, 11, FALSE))</f>
        <v>yes  (selected by default, user should not unselect)</v>
      </c>
      <c r="R69" s="28" t="str">
        <f t="shared" si="6"/>
        <v/>
      </c>
      <c r="S69" s="16" t="s">
        <v>1149</v>
      </c>
      <c r="T69" s="16" t="s">
        <v>1150</v>
      </c>
      <c r="U69" s="16" t="s">
        <v>1149</v>
      </c>
      <c r="W69" t="str">
        <f>VLOOKUP(B69,'ADB Main table'!A$2:A$475, 1, FALSE)</f>
        <v>GEP_SUPP_CLUSTER</v>
      </c>
      <c r="X69" t="str">
        <f>VLOOKUP(B69,'ADB Main table'!A$2:B$475, 2, FALSE)</f>
        <v>int</v>
      </c>
      <c r="Y69" t="str">
        <f t="shared" si="7"/>
        <v>yes</v>
      </c>
    </row>
    <row r="70" spans="1:25" x14ac:dyDescent="0.35">
      <c r="A70" s="3" t="s">
        <v>490</v>
      </c>
      <c r="B70" s="3" t="s">
        <v>75</v>
      </c>
      <c r="C70" s="3" t="s">
        <v>3</v>
      </c>
      <c r="D70" s="3" t="str">
        <f>VLOOKUP(B70, '[1]SSDL Schema'!$B$2:$C$495, 2, FALSE)</f>
        <v>int</v>
      </c>
      <c r="E70" s="3" t="str">
        <f t="shared" si="4"/>
        <v>yes</v>
      </c>
      <c r="F70" s="3"/>
      <c r="G70" s="1"/>
      <c r="H70" s="7" t="s">
        <v>1062</v>
      </c>
      <c r="I70" s="7" t="str">
        <f>IF(VLOOKUP(B70, '[1]SSDL Schema'!$B$2:$F$495, 5, FALSE) = 0, "", VLOOKUP(B70, '[1]SSDL Schema'!$B$2:$F$495, 5, FALSE))</f>
        <v>GEP Classification Cluster ID</v>
      </c>
      <c r="J70" s="7" t="str">
        <f t="shared" si="5"/>
        <v/>
      </c>
      <c r="K70" s="7" t="s">
        <v>590</v>
      </c>
      <c r="L70" s="7"/>
      <c r="M70" s="6" t="s">
        <v>494</v>
      </c>
      <c r="N70" s="16"/>
      <c r="O70" s="16" t="s">
        <v>1149</v>
      </c>
      <c r="P70" s="16" t="s">
        <v>1151</v>
      </c>
      <c r="Q70" s="28" t="str">
        <f>IF(VLOOKUP(B70, '[1]SSDL Schema'!$B$2:$L$495, 11, FALSE) = 0, "", VLOOKUP(B70, '[1]SSDL Schema'!$B$2:$L$495, 11, FALSE))</f>
        <v>yes  (selected by default, user should not unselect)</v>
      </c>
      <c r="R70" s="28" t="str">
        <f t="shared" si="6"/>
        <v/>
      </c>
      <c r="S70" s="16" t="s">
        <v>1149</v>
      </c>
      <c r="T70" s="16" t="s">
        <v>1150</v>
      </c>
      <c r="U70" s="16" t="s">
        <v>1149</v>
      </c>
      <c r="W70" t="str">
        <f>VLOOKUP(B70,'ADB Main table'!A$2:A$475, 1, FALSE)</f>
        <v>GEP_CLN_CLUSTER</v>
      </c>
      <c r="X70" t="str">
        <f>VLOOKUP(B70,'ADB Main table'!A$2:B$475, 2, FALSE)</f>
        <v>bigint</v>
      </c>
      <c r="Y70" t="str">
        <f t="shared" si="7"/>
        <v/>
      </c>
    </row>
    <row r="71" spans="1:25" x14ac:dyDescent="0.35">
      <c r="A71" s="3" t="s">
        <v>490</v>
      </c>
      <c r="B71" s="3" t="s">
        <v>76</v>
      </c>
      <c r="C71" s="3" t="s">
        <v>3</v>
      </c>
      <c r="D71" s="3" t="str">
        <f>VLOOKUP(B71, '[1]SSDL Schema'!$B$2:$C$495, 2, FALSE)</f>
        <v>int</v>
      </c>
      <c r="E71" s="3" t="str">
        <f t="shared" si="4"/>
        <v>yes</v>
      </c>
      <c r="F71" s="3"/>
      <c r="G71" s="1"/>
      <c r="H71" s="7" t="s">
        <v>591</v>
      </c>
      <c r="I71" s="7" t="str">
        <f>IF(VLOOKUP(B71, '[1]SSDL Schema'!$B$2:$F$495, 5, FALSE) = 0, "", VLOOKUP(B71, '[1]SSDL Schema'!$B$2:$F$495, 5, FALSE))</f>
        <v>GEP BU Cluster ID</v>
      </c>
      <c r="J71" s="7" t="str">
        <f t="shared" si="5"/>
        <v/>
      </c>
      <c r="K71" s="7" t="s">
        <v>590</v>
      </c>
      <c r="L71" s="7"/>
      <c r="M71" s="6" t="s">
        <v>494</v>
      </c>
      <c r="N71" s="16"/>
      <c r="O71" s="16" t="s">
        <v>1149</v>
      </c>
      <c r="P71" s="16" t="s">
        <v>1151</v>
      </c>
      <c r="Q71" s="28" t="str">
        <f>IF(VLOOKUP(B71, '[1]SSDL Schema'!$B$2:$L$495, 11, FALSE) = 0, "", VLOOKUP(B71, '[1]SSDL Schema'!$B$2:$L$495, 11, FALSE))</f>
        <v>yes  (selected by default, user should not unselect)</v>
      </c>
      <c r="R71" s="28" t="str">
        <f t="shared" si="6"/>
        <v/>
      </c>
      <c r="S71" s="16" t="s">
        <v>1149</v>
      </c>
      <c r="T71" s="16" t="s">
        <v>1150</v>
      </c>
      <c r="U71" s="16" t="s">
        <v>1149</v>
      </c>
      <c r="W71" t="str">
        <f>VLOOKUP(B71,'ADB Main table'!A$2:A$475, 1, FALSE)</f>
        <v>GEP_BU_CLUSTER</v>
      </c>
      <c r="X71" t="str">
        <f>VLOOKUP(B71,'ADB Main table'!A$2:B$475, 2, FALSE)</f>
        <v>int</v>
      </c>
      <c r="Y71" t="str">
        <f t="shared" si="7"/>
        <v>yes</v>
      </c>
    </row>
    <row r="72" spans="1:25" x14ac:dyDescent="0.35">
      <c r="A72" s="3" t="s">
        <v>490</v>
      </c>
      <c r="B72" s="3" t="s">
        <v>77</v>
      </c>
      <c r="C72" s="3" t="s">
        <v>78</v>
      </c>
      <c r="D72" s="3" t="str">
        <f>VLOOKUP(B72, '[1]SSDL Schema'!$B$2:$C$495, 2, FALSE)</f>
        <v>boolean</v>
      </c>
      <c r="E72" s="3" t="str">
        <f t="shared" si="4"/>
        <v/>
      </c>
      <c r="F72" s="3"/>
      <c r="G72" s="1"/>
      <c r="H72" s="7" t="s">
        <v>592</v>
      </c>
      <c r="I72" s="7" t="str">
        <f>IF(VLOOKUP(B72, '[1]SSDL Schema'!$B$2:$F$495, 5, FALSE) = 0, "", VLOOKUP(B72, '[1]SSDL Schema'!$B$2:$F$495, 5, FALSE))</f>
        <v>GEP Exclude</v>
      </c>
      <c r="J72" s="7" t="str">
        <f t="shared" si="5"/>
        <v/>
      </c>
      <c r="K72" s="7" t="s">
        <v>590</v>
      </c>
      <c r="L72" s="7"/>
      <c r="M72" s="6" t="s">
        <v>566</v>
      </c>
      <c r="N72" s="16"/>
      <c r="O72" s="16" t="s">
        <v>1149</v>
      </c>
      <c r="P72" s="16" t="s">
        <v>1151</v>
      </c>
      <c r="Q72" s="28" t="str">
        <f>IF(VLOOKUP(B72, '[1]SSDL Schema'!$B$2:$L$495, 11, FALSE) = 0, "", VLOOKUP(B72, '[1]SSDL Schema'!$B$2:$L$495, 11, FALSE))</f>
        <v>yes  (selected by default, user should not unselect)</v>
      </c>
      <c r="R72" s="28" t="str">
        <f t="shared" si="6"/>
        <v/>
      </c>
      <c r="S72" s="16" t="s">
        <v>1149</v>
      </c>
      <c r="T72" s="16" t="s">
        <v>1150</v>
      </c>
      <c r="U72" s="16" t="s">
        <v>1149</v>
      </c>
      <c r="W72" t="str">
        <f>VLOOKUP(B72,'ADB Main table'!A$2:A$475, 1, FALSE)</f>
        <v>GEP_EXCLUDE</v>
      </c>
      <c r="X72" t="str">
        <f>VLOOKUP(B72,'ADB Main table'!A$2:B$475, 2, FALSE)</f>
        <v>boolean</v>
      </c>
      <c r="Y72" t="str">
        <f t="shared" si="7"/>
        <v/>
      </c>
    </row>
    <row r="73" spans="1:25" x14ac:dyDescent="0.35">
      <c r="A73" s="24" t="s">
        <v>490</v>
      </c>
      <c r="B73" s="24" t="s">
        <v>80</v>
      </c>
      <c r="C73" s="24" t="s">
        <v>495</v>
      </c>
      <c r="D73" s="3" t="str">
        <f>VLOOKUP(B73, '[1]SSDL Schema'!$B$2:$C$495, 2, FALSE)</f>
        <v>nvarchar</v>
      </c>
      <c r="E73" s="3" t="str">
        <f t="shared" si="4"/>
        <v/>
      </c>
      <c r="F73" s="24">
        <v>500</v>
      </c>
      <c r="G73" s="25"/>
      <c r="H73" s="12" t="s">
        <v>593</v>
      </c>
      <c r="I73" s="7" t="str">
        <f>IF(VLOOKUP(B73, '[1]SSDL Schema'!$B$2:$F$495, 5, FALSE) = 0, "", VLOOKUP(B73, '[1]SSDL Schema'!$B$2:$F$495, 5, FALSE))</f>
        <v>GEP Exclusion Comments</v>
      </c>
      <c r="J73" s="7" t="str">
        <f t="shared" si="5"/>
        <v/>
      </c>
      <c r="K73" s="12" t="s">
        <v>590</v>
      </c>
      <c r="L73" s="12"/>
      <c r="M73" s="23" t="s">
        <v>566</v>
      </c>
      <c r="N73" s="16"/>
      <c r="O73" s="16" t="s">
        <v>1149</v>
      </c>
      <c r="P73" s="16" t="s">
        <v>1151</v>
      </c>
      <c r="Q73" s="28" t="str">
        <f>IF(VLOOKUP(B73, '[1]SSDL Schema'!$B$2:$L$495, 11, FALSE) = 0, "", VLOOKUP(B73, '[1]SSDL Schema'!$B$2:$L$495, 11, FALSE))</f>
        <v>yes  (selected by default, user should not unselect)</v>
      </c>
      <c r="R73" s="28" t="str">
        <f t="shared" si="6"/>
        <v/>
      </c>
      <c r="S73" s="16" t="s">
        <v>1149</v>
      </c>
      <c r="T73" s="16" t="s">
        <v>1150</v>
      </c>
      <c r="U73" s="16" t="s">
        <v>1149</v>
      </c>
      <c r="W73" t="str">
        <f>VLOOKUP(B73,'ADB Main table'!A$2:A$475, 1, FALSE)</f>
        <v>GEP_EXCLUSION_COMMENTS</v>
      </c>
      <c r="X73" t="str">
        <f>VLOOKUP(B73,'ADB Main table'!A$2:B$475, 2, FALSE)</f>
        <v>string</v>
      </c>
      <c r="Y73" t="str">
        <f t="shared" si="7"/>
        <v/>
      </c>
    </row>
    <row r="74" spans="1:25" x14ac:dyDescent="0.35">
      <c r="A74" s="3" t="s">
        <v>490</v>
      </c>
      <c r="B74" s="3" t="s">
        <v>79</v>
      </c>
      <c r="C74" s="3" t="s">
        <v>495</v>
      </c>
      <c r="D74" s="3" t="str">
        <f>VLOOKUP(B74, '[1]SSDL Schema'!$B$2:$C$495, 2, FALSE)</f>
        <v>nvarchar</v>
      </c>
      <c r="E74" s="3" t="str">
        <f t="shared" si="4"/>
        <v/>
      </c>
      <c r="F74" s="3">
        <v>255</v>
      </c>
      <c r="G74" s="1"/>
      <c r="H74" s="7" t="s">
        <v>594</v>
      </c>
      <c r="I74" s="7" t="str">
        <f>IF(VLOOKUP(B74, '[1]SSDL Schema'!$B$2:$F$495, 5, FALSE) = 0, "", VLOOKUP(B74, '[1]SSDL Schema'!$B$2:$F$495, 5, FALSE))</f>
        <v>GEP Exclusion Criteria</v>
      </c>
      <c r="J74" s="7" t="str">
        <f t="shared" si="5"/>
        <v/>
      </c>
      <c r="K74" s="7" t="s">
        <v>590</v>
      </c>
      <c r="L74" s="7" t="s">
        <v>595</v>
      </c>
      <c r="M74" s="6" t="s">
        <v>566</v>
      </c>
      <c r="N74" s="16"/>
      <c r="O74" s="16" t="s">
        <v>1149</v>
      </c>
      <c r="P74" s="16" t="s">
        <v>1151</v>
      </c>
      <c r="Q74" s="28" t="str">
        <f>IF(VLOOKUP(B74, '[1]SSDL Schema'!$B$2:$L$495, 11, FALSE) = 0, "", VLOOKUP(B74, '[1]SSDL Schema'!$B$2:$L$495, 11, FALSE))</f>
        <v>yes  (selected by default, user should not unselect)</v>
      </c>
      <c r="R74" s="28" t="str">
        <f t="shared" si="6"/>
        <v/>
      </c>
      <c r="S74" s="16" t="s">
        <v>1149</v>
      </c>
      <c r="T74" s="16" t="s">
        <v>1150</v>
      </c>
      <c r="U74" s="16" t="s">
        <v>1149</v>
      </c>
      <c r="W74" t="str">
        <f>VLOOKUP(B74,'ADB Main table'!A$2:A$475, 1, FALSE)</f>
        <v>GEP_EXCLUSION_CRITERIA</v>
      </c>
      <c r="X74" t="str">
        <f>VLOOKUP(B74,'ADB Main table'!A$2:B$475, 2, FALSE)</f>
        <v>string</v>
      </c>
      <c r="Y74" t="str">
        <f t="shared" si="7"/>
        <v/>
      </c>
    </row>
    <row r="75" spans="1:25" x14ac:dyDescent="0.35">
      <c r="A75" s="3" t="s">
        <v>490</v>
      </c>
      <c r="B75" s="3" t="s">
        <v>81</v>
      </c>
      <c r="C75" s="3" t="s">
        <v>495</v>
      </c>
      <c r="D75" s="3" t="str">
        <f>VLOOKUP(B75, '[1]SSDL Schema'!$B$2:$C$495, 2, FALSE)</f>
        <v>nvarchar</v>
      </c>
      <c r="E75" s="3" t="str">
        <f t="shared" si="4"/>
        <v/>
      </c>
      <c r="F75" s="3">
        <v>255</v>
      </c>
      <c r="G75" s="1"/>
      <c r="H75" s="7" t="s">
        <v>596</v>
      </c>
      <c r="I75" s="7" t="str">
        <f>IF(VLOOKUP(B75, '[1]SSDL Schema'!$B$2:$F$495, 5, FALSE) = 0, "", VLOOKUP(B75, '[1]SSDL Schema'!$B$2:$F$495, 5, FALSE))</f>
        <v>GEP Translated Supplier Name</v>
      </c>
      <c r="J75" s="7" t="str">
        <f t="shared" si="5"/>
        <v/>
      </c>
      <c r="K75" s="7" t="s">
        <v>590</v>
      </c>
      <c r="L75" s="7"/>
      <c r="M75" s="6" t="s">
        <v>566</v>
      </c>
      <c r="N75" s="16"/>
      <c r="O75" s="16" t="s">
        <v>1149</v>
      </c>
      <c r="P75" s="16" t="s">
        <v>1149</v>
      </c>
      <c r="Q75" s="28" t="str">
        <f>IF(VLOOKUP(B75, '[1]SSDL Schema'!$B$2:$L$495, 11, FALSE) = 0, "", VLOOKUP(B75, '[1]SSDL Schema'!$B$2:$L$495, 11, FALSE))</f>
        <v>yes</v>
      </c>
      <c r="R75" s="28" t="str">
        <f t="shared" si="6"/>
        <v/>
      </c>
      <c r="S75" s="16" t="s">
        <v>1149</v>
      </c>
      <c r="T75" s="16" t="s">
        <v>1150</v>
      </c>
      <c r="U75" s="16" t="s">
        <v>1149</v>
      </c>
      <c r="W75" t="str">
        <f>VLOOKUP(B75,'ADB Main table'!A$2:A$475, 1, FALSE)</f>
        <v>GEP_TRANSLATED_SUPP_NAME</v>
      </c>
      <c r="X75" t="str">
        <f>VLOOKUP(B75,'ADB Main table'!A$2:B$475, 2, FALSE)</f>
        <v>string</v>
      </c>
      <c r="Y75" t="str">
        <f t="shared" si="7"/>
        <v/>
      </c>
    </row>
    <row r="76" spans="1:25" x14ac:dyDescent="0.35">
      <c r="A76" s="3" t="s">
        <v>490</v>
      </c>
      <c r="B76" s="3" t="s">
        <v>82</v>
      </c>
      <c r="C76" s="3" t="s">
        <v>495</v>
      </c>
      <c r="D76" s="3" t="str">
        <f>VLOOKUP(B76, '[1]SSDL Schema'!$B$2:$C$495, 2, FALSE)</f>
        <v>nvarchar</v>
      </c>
      <c r="E76" s="3" t="str">
        <f t="shared" si="4"/>
        <v/>
      </c>
      <c r="F76" s="3">
        <v>255</v>
      </c>
      <c r="G76" s="1"/>
      <c r="H76" s="7" t="s">
        <v>597</v>
      </c>
      <c r="I76" s="7" t="str">
        <f>IF(VLOOKUP(B76, '[1]SSDL Schema'!$B$2:$F$495, 5, FALSE) = 0, "", VLOOKUP(B76, '[1]SSDL Schema'!$B$2:$F$495, 5, FALSE))</f>
        <v>GEP Translated Invoice Description</v>
      </c>
      <c r="J76" s="7" t="str">
        <f t="shared" si="5"/>
        <v/>
      </c>
      <c r="K76" s="7" t="s">
        <v>590</v>
      </c>
      <c r="L76" s="7"/>
      <c r="M76" s="6" t="s">
        <v>566</v>
      </c>
      <c r="N76" s="16"/>
      <c r="O76" s="16" t="s">
        <v>1149</v>
      </c>
      <c r="P76" s="16" t="s">
        <v>1149</v>
      </c>
      <c r="Q76" s="28" t="str">
        <f>IF(VLOOKUP(B76, '[1]SSDL Schema'!$B$2:$L$495, 11, FALSE) = 0, "", VLOOKUP(B76, '[1]SSDL Schema'!$B$2:$L$495, 11, FALSE))</f>
        <v>yes</v>
      </c>
      <c r="R76" s="28" t="str">
        <f t="shared" si="6"/>
        <v/>
      </c>
      <c r="S76" s="16" t="s">
        <v>1149</v>
      </c>
      <c r="T76" s="16" t="s">
        <v>1150</v>
      </c>
      <c r="U76" s="16" t="s">
        <v>1149</v>
      </c>
      <c r="W76" t="str">
        <f>VLOOKUP(B76,'ADB Main table'!A$2:A$475, 1, FALSE)</f>
        <v>GEP_TRANSLATED_INVOICE_LINE_DESCRIPTION</v>
      </c>
      <c r="X76" t="str">
        <f>VLOOKUP(B76,'ADB Main table'!A$2:B$475, 2, FALSE)</f>
        <v>string</v>
      </c>
      <c r="Y76" t="str">
        <f t="shared" si="7"/>
        <v/>
      </c>
    </row>
    <row r="77" spans="1:25" x14ac:dyDescent="0.35">
      <c r="A77" s="3" t="s">
        <v>490</v>
      </c>
      <c r="B77" s="3" t="s">
        <v>83</v>
      </c>
      <c r="C77" s="3" t="s">
        <v>495</v>
      </c>
      <c r="D77" s="3" t="str">
        <f>VLOOKUP(B77, '[1]SSDL Schema'!$B$2:$C$495, 2, FALSE)</f>
        <v>nvarchar</v>
      </c>
      <c r="E77" s="3" t="str">
        <f t="shared" si="4"/>
        <v/>
      </c>
      <c r="F77" s="3">
        <v>255</v>
      </c>
      <c r="G77" s="1"/>
      <c r="H77" s="7" t="s">
        <v>598</v>
      </c>
      <c r="I77" s="7" t="str">
        <f>IF(VLOOKUP(B77, '[1]SSDL Schema'!$B$2:$F$495, 5, FALSE) = 0, "", VLOOKUP(B77, '[1]SSDL Schema'!$B$2:$F$495, 5, FALSE))</f>
        <v>GEP Translated PO Description</v>
      </c>
      <c r="J77" s="7" t="str">
        <f t="shared" si="5"/>
        <v/>
      </c>
      <c r="K77" s="7" t="s">
        <v>590</v>
      </c>
      <c r="L77" s="7"/>
      <c r="M77" s="6" t="s">
        <v>566</v>
      </c>
      <c r="N77" s="16"/>
      <c r="O77" s="16" t="s">
        <v>1149</v>
      </c>
      <c r="P77" s="16" t="s">
        <v>1149</v>
      </c>
      <c r="Q77" s="28" t="str">
        <f>IF(VLOOKUP(B77, '[1]SSDL Schema'!$B$2:$L$495, 11, FALSE) = 0, "", VLOOKUP(B77, '[1]SSDL Schema'!$B$2:$L$495, 11, FALSE))</f>
        <v>yes</v>
      </c>
      <c r="R77" s="28" t="str">
        <f t="shared" si="6"/>
        <v/>
      </c>
      <c r="S77" s="16" t="s">
        <v>1149</v>
      </c>
      <c r="T77" s="16" t="s">
        <v>1150</v>
      </c>
      <c r="U77" s="16" t="s">
        <v>1149</v>
      </c>
      <c r="W77" t="str">
        <f>VLOOKUP(B77,'ADB Main table'!A$2:A$475, 1, FALSE)</f>
        <v>GEP_TRANSLATED_PO_DESCRIPTION</v>
      </c>
      <c r="X77" t="str">
        <f>VLOOKUP(B77,'ADB Main table'!A$2:B$475, 2, FALSE)</f>
        <v>string</v>
      </c>
      <c r="Y77" t="str">
        <f t="shared" si="7"/>
        <v/>
      </c>
    </row>
    <row r="78" spans="1:25" x14ac:dyDescent="0.35">
      <c r="A78" s="3" t="s">
        <v>490</v>
      </c>
      <c r="B78" s="3" t="s">
        <v>84</v>
      </c>
      <c r="C78" s="3" t="s">
        <v>495</v>
      </c>
      <c r="D78" s="3" t="str">
        <f>VLOOKUP(B78, '[1]SSDL Schema'!$B$2:$C$495, 2, FALSE)</f>
        <v>nvarchar</v>
      </c>
      <c r="E78" s="3" t="str">
        <f t="shared" si="4"/>
        <v/>
      </c>
      <c r="F78" s="3">
        <v>255</v>
      </c>
      <c r="G78" s="1"/>
      <c r="H78" s="7" t="s">
        <v>599</v>
      </c>
      <c r="I78" s="7" t="str">
        <f>IF(VLOOKUP(B78, '[1]SSDL Schema'!$B$2:$F$495, 5, FALSE) = 0, "", VLOOKUP(B78, '[1]SSDL Schema'!$B$2:$F$495, 5, FALSE))</f>
        <v>GEP Translated Material Description</v>
      </c>
      <c r="J78" s="7" t="str">
        <f t="shared" si="5"/>
        <v/>
      </c>
      <c r="K78" s="7" t="s">
        <v>590</v>
      </c>
      <c r="L78" s="7"/>
      <c r="M78" s="6" t="s">
        <v>566</v>
      </c>
      <c r="N78" s="16"/>
      <c r="O78" s="16" t="s">
        <v>1149</v>
      </c>
      <c r="P78" s="16" t="s">
        <v>1149</v>
      </c>
      <c r="Q78" s="28" t="str">
        <f>IF(VLOOKUP(B78, '[1]SSDL Schema'!$B$2:$L$495, 11, FALSE) = 0, "", VLOOKUP(B78, '[1]SSDL Schema'!$B$2:$L$495, 11, FALSE))</f>
        <v>yes</v>
      </c>
      <c r="R78" s="28" t="str">
        <f t="shared" si="6"/>
        <v/>
      </c>
      <c r="S78" s="16" t="s">
        <v>1149</v>
      </c>
      <c r="T78" s="16" t="s">
        <v>1150</v>
      </c>
      <c r="U78" s="16" t="s">
        <v>1149</v>
      </c>
      <c r="W78" t="str">
        <f>VLOOKUP(B78,'ADB Main table'!A$2:A$475, 1, FALSE)</f>
        <v>GEP_TRANSLATED_MATERIAL_DESCRIPTION</v>
      </c>
      <c r="X78" t="str">
        <f>VLOOKUP(B78,'ADB Main table'!A$2:B$475, 2, FALSE)</f>
        <v>string</v>
      </c>
      <c r="Y78" t="str">
        <f t="shared" si="7"/>
        <v/>
      </c>
    </row>
    <row r="79" spans="1:25" x14ac:dyDescent="0.35">
      <c r="A79" s="3" t="s">
        <v>490</v>
      </c>
      <c r="B79" s="3" t="s">
        <v>85</v>
      </c>
      <c r="C79" s="3" t="s">
        <v>495</v>
      </c>
      <c r="D79" s="3" t="str">
        <f>VLOOKUP(B79, '[1]SSDL Schema'!$B$2:$C$495, 2, FALSE)</f>
        <v>nvarchar</v>
      </c>
      <c r="E79" s="3" t="str">
        <f t="shared" si="4"/>
        <v/>
      </c>
      <c r="F79" s="3">
        <v>255</v>
      </c>
      <c r="G79" s="1"/>
      <c r="H79" s="7" t="s">
        <v>600</v>
      </c>
      <c r="I79" s="7" t="str">
        <f>IF(VLOOKUP(B79, '[1]SSDL Schema'!$B$2:$F$495, 5, FALSE) = 0, "", VLOOKUP(B79, '[1]SSDL Schema'!$B$2:$F$495, 5, FALSE))</f>
        <v>GEP Translated Description 2</v>
      </c>
      <c r="J79" s="7" t="str">
        <f t="shared" si="5"/>
        <v/>
      </c>
      <c r="K79" s="7" t="s">
        <v>590</v>
      </c>
      <c r="L79" s="7"/>
      <c r="M79" s="6" t="s">
        <v>566</v>
      </c>
      <c r="N79" s="16"/>
      <c r="O79" s="16" t="s">
        <v>1149</v>
      </c>
      <c r="P79" s="16" t="s">
        <v>1149</v>
      </c>
      <c r="Q79" s="28" t="str">
        <f>IF(VLOOKUP(B79, '[1]SSDL Schema'!$B$2:$L$495, 11, FALSE) = 0, "", VLOOKUP(B79, '[1]SSDL Schema'!$B$2:$L$495, 11, FALSE))</f>
        <v>yes</v>
      </c>
      <c r="R79" s="28" t="str">
        <f t="shared" si="6"/>
        <v/>
      </c>
      <c r="S79" s="16" t="s">
        <v>1149</v>
      </c>
      <c r="T79" s="16" t="s">
        <v>1150</v>
      </c>
      <c r="U79" s="16" t="s">
        <v>1149</v>
      </c>
      <c r="W79" t="str">
        <f>VLOOKUP(B79,'ADB Main table'!A$2:A$475, 1, FALSE)</f>
        <v>GEP_TRANSLATED_DESCRIPTION_2</v>
      </c>
      <c r="X79" t="str">
        <f>VLOOKUP(B79,'ADB Main table'!A$2:B$475, 2, FALSE)</f>
        <v>string</v>
      </c>
      <c r="Y79" t="str">
        <f t="shared" si="7"/>
        <v/>
      </c>
    </row>
    <row r="80" spans="1:25" x14ac:dyDescent="0.35">
      <c r="A80" s="3" t="s">
        <v>490</v>
      </c>
      <c r="B80" s="3" t="s">
        <v>86</v>
      </c>
      <c r="C80" s="3" t="s">
        <v>530</v>
      </c>
      <c r="D80" s="3" t="str">
        <f>VLOOKUP(B80, '[1]SSDL Schema'!$B$2:$C$495, 2, FALSE)</f>
        <v>float</v>
      </c>
      <c r="E80" s="3" t="str">
        <f t="shared" si="4"/>
        <v/>
      </c>
      <c r="F80" s="3"/>
      <c r="G80" s="1"/>
      <c r="H80" s="7" t="s">
        <v>601</v>
      </c>
      <c r="I80" s="7" t="str">
        <f>IF(VLOOKUP(B80, '[1]SSDL Schema'!$B$2:$F$495, 5, FALSE) = 0, "", VLOOKUP(B80, '[1]SSDL Schema'!$B$2:$F$495, 5, FALSE))</f>
        <v>GEP Actual Payment Term Days</v>
      </c>
      <c r="J80" s="7" t="str">
        <f t="shared" si="5"/>
        <v/>
      </c>
      <c r="K80" s="7" t="s">
        <v>602</v>
      </c>
      <c r="L80" s="7" t="s">
        <v>603</v>
      </c>
      <c r="M80" s="6" t="s">
        <v>566</v>
      </c>
      <c r="N80" s="16"/>
      <c r="O80" s="16" t="s">
        <v>1149</v>
      </c>
      <c r="P80" s="16" t="s">
        <v>1149</v>
      </c>
      <c r="Q80" s="28" t="str">
        <f>IF(VLOOKUP(B80, '[1]SSDL Schema'!$B$2:$L$495, 11, FALSE) = 0, "", VLOOKUP(B80, '[1]SSDL Schema'!$B$2:$L$495, 11, FALSE))</f>
        <v>yes</v>
      </c>
      <c r="R80" s="28" t="str">
        <f t="shared" si="6"/>
        <v/>
      </c>
      <c r="S80" s="16" t="s">
        <v>1149</v>
      </c>
      <c r="T80" s="16" t="s">
        <v>1150</v>
      </c>
      <c r="U80" s="16" t="s">
        <v>1149</v>
      </c>
      <c r="W80" t="str">
        <f>VLOOKUP(B80,'ADB Main table'!A$2:A$475, 1, FALSE)</f>
        <v>GEP_ACTUAL_PAYMENT_TERM_DAYS</v>
      </c>
      <c r="X80" t="str">
        <f>VLOOKUP(B80,'ADB Main table'!A$2:B$475, 2, FALSE)</f>
        <v>double</v>
      </c>
      <c r="Y80" t="str">
        <f t="shared" si="7"/>
        <v/>
      </c>
    </row>
    <row r="81" spans="1:25" x14ac:dyDescent="0.35">
      <c r="A81" s="3" t="s">
        <v>490</v>
      </c>
      <c r="B81" s="3" t="s">
        <v>87</v>
      </c>
      <c r="C81" s="3" t="s">
        <v>530</v>
      </c>
      <c r="D81" s="3" t="str">
        <f>VLOOKUP(B81, '[1]SSDL Schema'!$B$2:$C$495, 2, FALSE)</f>
        <v>float</v>
      </c>
      <c r="E81" s="3" t="str">
        <f t="shared" si="4"/>
        <v/>
      </c>
      <c r="F81" s="3"/>
      <c r="G81" s="1"/>
      <c r="H81" s="7" t="s">
        <v>604</v>
      </c>
      <c r="I81" s="7" t="str">
        <f>IF(VLOOKUP(B81, '[1]SSDL Schema'!$B$2:$F$495, 5, FALSE) = 0, "", VLOOKUP(B81, '[1]SSDL Schema'!$B$2:$F$495, 5, FALSE))</f>
        <v>GEP PO Average Unit Price</v>
      </c>
      <c r="J81" s="7" t="str">
        <f t="shared" si="5"/>
        <v/>
      </c>
      <c r="K81" s="7" t="s">
        <v>605</v>
      </c>
      <c r="L81" s="7"/>
      <c r="M81" s="6" t="s">
        <v>566</v>
      </c>
      <c r="N81" s="16"/>
      <c r="O81" s="16" t="s">
        <v>1149</v>
      </c>
      <c r="P81" s="16" t="s">
        <v>1149</v>
      </c>
      <c r="Q81" s="28" t="str">
        <f>IF(VLOOKUP(B81, '[1]SSDL Schema'!$B$2:$L$495, 11, FALSE) = 0, "", VLOOKUP(B81, '[1]SSDL Schema'!$B$2:$L$495, 11, FALSE))</f>
        <v>yes</v>
      </c>
      <c r="R81" s="28" t="str">
        <f t="shared" si="6"/>
        <v/>
      </c>
      <c r="S81" s="16" t="s">
        <v>1149</v>
      </c>
      <c r="T81" s="16" t="s">
        <v>1150</v>
      </c>
      <c r="U81" s="16" t="s">
        <v>1149</v>
      </c>
      <c r="W81" t="str">
        <f>VLOOKUP(B81,'ADB Main table'!A$2:A$475, 1, FALSE)</f>
        <v>GEP_PO_AVG_UNIT_PRICE</v>
      </c>
      <c r="X81" t="str">
        <f>VLOOKUP(B81,'ADB Main table'!A$2:B$475, 2, FALSE)</f>
        <v>double</v>
      </c>
      <c r="Y81" t="str">
        <f t="shared" si="7"/>
        <v/>
      </c>
    </row>
    <row r="82" spans="1:25" x14ac:dyDescent="0.35">
      <c r="A82" s="3" t="s">
        <v>490</v>
      </c>
      <c r="B82" s="3" t="s">
        <v>88</v>
      </c>
      <c r="C82" s="3" t="s">
        <v>495</v>
      </c>
      <c r="D82" s="3" t="str">
        <f>VLOOKUP(B82, '[1]SSDL Schema'!$B$2:$C$495, 2, FALSE)</f>
        <v>nvarchar</v>
      </c>
      <c r="E82" s="3" t="str">
        <f t="shared" si="4"/>
        <v/>
      </c>
      <c r="F82" s="3">
        <v>255</v>
      </c>
      <c r="G82" s="1"/>
      <c r="H82" s="7" t="s">
        <v>606</v>
      </c>
      <c r="I82" s="7" t="str">
        <f>IF(VLOOKUP(B82, '[1]SSDL Schema'!$B$2:$F$495, 5, FALSE) = 0, "", VLOOKUP(B82, '[1]SSDL Schema'!$B$2:$F$495, 5, FALSE))</f>
        <v>GEP One Time Vendor Flag</v>
      </c>
      <c r="J82" s="7" t="str">
        <f t="shared" si="5"/>
        <v/>
      </c>
      <c r="K82" s="7" t="s">
        <v>605</v>
      </c>
      <c r="L82" s="7"/>
      <c r="M82" s="6" t="s">
        <v>566</v>
      </c>
      <c r="N82" s="16"/>
      <c r="O82" s="16" t="s">
        <v>1149</v>
      </c>
      <c r="P82" s="16" t="s">
        <v>1151</v>
      </c>
      <c r="Q82" s="28" t="str">
        <f>IF(VLOOKUP(B82, '[1]SSDL Schema'!$B$2:$L$495, 11, FALSE) = 0, "", VLOOKUP(B82, '[1]SSDL Schema'!$B$2:$L$495, 11, FALSE))</f>
        <v>yes  (selected by default, user should not unselect)</v>
      </c>
      <c r="R82" s="28" t="str">
        <f t="shared" si="6"/>
        <v/>
      </c>
      <c r="S82" s="16" t="s">
        <v>1149</v>
      </c>
      <c r="T82" s="16" t="s">
        <v>1150</v>
      </c>
      <c r="U82" s="16" t="s">
        <v>1149</v>
      </c>
      <c r="W82" t="str">
        <f>VLOOKUP(B82,'ADB Main table'!A$2:A$475, 1, FALSE)</f>
        <v>GEP_ONE_TIME_SUPP_FLAG</v>
      </c>
      <c r="X82" t="str">
        <f>VLOOKUP(B82,'ADB Main table'!A$2:B$475, 2, FALSE)</f>
        <v>string</v>
      </c>
      <c r="Y82" t="str">
        <f t="shared" si="7"/>
        <v/>
      </c>
    </row>
    <row r="83" spans="1:25" x14ac:dyDescent="0.35">
      <c r="A83" s="3" t="s">
        <v>490</v>
      </c>
      <c r="B83" s="3" t="s">
        <v>89</v>
      </c>
      <c r="C83" s="3" t="s">
        <v>495</v>
      </c>
      <c r="D83" s="3" t="str">
        <f>VLOOKUP(B83, '[1]SSDL Schema'!$B$2:$C$495, 2, FALSE)</f>
        <v>nvarchar</v>
      </c>
      <c r="E83" s="3" t="str">
        <f t="shared" si="4"/>
        <v/>
      </c>
      <c r="F83" s="3">
        <v>255</v>
      </c>
      <c r="G83" s="1"/>
      <c r="H83" s="7" t="s">
        <v>607</v>
      </c>
      <c r="I83" s="7" t="str">
        <f>IF(VLOOKUP(B83, '[1]SSDL Schema'!$B$2:$F$495, 5, FALSE) = 0, "", VLOOKUP(B83, '[1]SSDL Schema'!$B$2:$F$495, 5, FALSE))</f>
        <v>GEP One Item Multiple Supplier Flag</v>
      </c>
      <c r="J83" s="7" t="str">
        <f t="shared" si="5"/>
        <v/>
      </c>
      <c r="K83" s="7" t="s">
        <v>605</v>
      </c>
      <c r="L83" s="7"/>
      <c r="M83" s="6" t="s">
        <v>566</v>
      </c>
      <c r="N83" s="16"/>
      <c r="O83" s="16" t="s">
        <v>1149</v>
      </c>
      <c r="P83" s="16" t="s">
        <v>1149</v>
      </c>
      <c r="Q83" s="28" t="str">
        <f>IF(VLOOKUP(B83, '[1]SSDL Schema'!$B$2:$L$495, 11, FALSE) = 0, "", VLOOKUP(B83, '[1]SSDL Schema'!$B$2:$L$495, 11, FALSE))</f>
        <v>yes</v>
      </c>
      <c r="R83" s="28" t="str">
        <f t="shared" si="6"/>
        <v/>
      </c>
      <c r="S83" s="16" t="s">
        <v>1149</v>
      </c>
      <c r="T83" s="16" t="s">
        <v>1150</v>
      </c>
      <c r="U83" s="16" t="s">
        <v>1149</v>
      </c>
      <c r="W83" t="str">
        <f>VLOOKUP(B83,'ADB Main table'!A$2:A$475, 1, FALSE)</f>
        <v>GEP_ONE_ITEM_MULTI_SUPP_FLAG</v>
      </c>
      <c r="X83" t="str">
        <f>VLOOKUP(B83,'ADB Main table'!A$2:B$475, 2, FALSE)</f>
        <v>string</v>
      </c>
      <c r="Y83" t="str">
        <f t="shared" si="7"/>
        <v/>
      </c>
    </row>
    <row r="84" spans="1:25" x14ac:dyDescent="0.35">
      <c r="A84" s="3" t="s">
        <v>490</v>
      </c>
      <c r="B84" s="3" t="s">
        <v>90</v>
      </c>
      <c r="C84" s="3" t="s">
        <v>495</v>
      </c>
      <c r="D84" s="3" t="str">
        <f>VLOOKUP(B84, '[1]SSDL Schema'!$B$2:$C$495, 2, FALSE)</f>
        <v>nvarchar</v>
      </c>
      <c r="E84" s="3" t="str">
        <f t="shared" si="4"/>
        <v/>
      </c>
      <c r="F84" s="3">
        <v>255</v>
      </c>
      <c r="G84" s="1"/>
      <c r="H84" s="7" t="s">
        <v>608</v>
      </c>
      <c r="I84" s="7" t="str">
        <f>IF(VLOOKUP(B84, '[1]SSDL Schema'!$B$2:$F$495, 5, FALSE) = 0, "", VLOOKUP(B84, '[1]SSDL Schema'!$B$2:$F$495, 5, FALSE))</f>
        <v>GEP One Supplier Multiple BU Flag</v>
      </c>
      <c r="J84" s="7" t="str">
        <f t="shared" si="5"/>
        <v/>
      </c>
      <c r="K84" s="7" t="s">
        <v>605</v>
      </c>
      <c r="L84" s="7"/>
      <c r="M84" s="6" t="s">
        <v>566</v>
      </c>
      <c r="N84" s="16"/>
      <c r="O84" s="16" t="s">
        <v>1149</v>
      </c>
      <c r="P84" s="16" t="s">
        <v>1149</v>
      </c>
      <c r="Q84" s="28" t="str">
        <f>IF(VLOOKUP(B84, '[1]SSDL Schema'!$B$2:$L$495, 11, FALSE) = 0, "", VLOOKUP(B84, '[1]SSDL Schema'!$B$2:$L$495, 11, FALSE))</f>
        <v>yes</v>
      </c>
      <c r="R84" s="28" t="str">
        <f t="shared" si="6"/>
        <v/>
      </c>
      <c r="S84" s="16" t="s">
        <v>1149</v>
      </c>
      <c r="T84" s="16" t="s">
        <v>1150</v>
      </c>
      <c r="U84" s="16" t="s">
        <v>1149</v>
      </c>
      <c r="W84" t="str">
        <f>VLOOKUP(B84,'ADB Main table'!A$2:A$475, 1, FALSE)</f>
        <v>GEP_ONE_SUPP_MULTI_BU_FLAG</v>
      </c>
      <c r="X84" t="str">
        <f>VLOOKUP(B84,'ADB Main table'!A$2:B$475, 2, FALSE)</f>
        <v>string</v>
      </c>
      <c r="Y84" t="str">
        <f t="shared" si="7"/>
        <v/>
      </c>
    </row>
    <row r="85" spans="1:25" x14ac:dyDescent="0.35">
      <c r="A85" s="3" t="s">
        <v>490</v>
      </c>
      <c r="B85" s="3" t="s">
        <v>91</v>
      </c>
      <c r="C85" s="3" t="s">
        <v>495</v>
      </c>
      <c r="D85" s="3" t="str">
        <f>VLOOKUP(B85, '[1]SSDL Schema'!$B$2:$C$495, 2, FALSE)</f>
        <v>nvarchar</v>
      </c>
      <c r="E85" s="3" t="str">
        <f t="shared" si="4"/>
        <v/>
      </c>
      <c r="F85" s="3">
        <v>255</v>
      </c>
      <c r="G85" s="1"/>
      <c r="H85" s="7" t="s">
        <v>609</v>
      </c>
      <c r="I85" s="7" t="str">
        <f>IF(VLOOKUP(B85, '[1]SSDL Schema'!$B$2:$F$495, 5, FALSE) = 0, "", VLOOKUP(B85, '[1]SSDL Schema'!$B$2:$F$495, 5, FALSE))</f>
        <v>GEP One Supplier Multiple Payment Term Flag</v>
      </c>
      <c r="J85" s="7" t="str">
        <f t="shared" si="5"/>
        <v/>
      </c>
      <c r="K85" s="7" t="s">
        <v>605</v>
      </c>
      <c r="L85" s="7"/>
      <c r="M85" s="6" t="s">
        <v>566</v>
      </c>
      <c r="N85" s="16"/>
      <c r="O85" s="16" t="s">
        <v>1149</v>
      </c>
      <c r="P85" s="16" t="s">
        <v>1149</v>
      </c>
      <c r="Q85" s="28" t="str">
        <f>IF(VLOOKUP(B85, '[1]SSDL Schema'!$B$2:$L$495, 11, FALSE) = 0, "", VLOOKUP(B85, '[1]SSDL Schema'!$B$2:$L$495, 11, FALSE))</f>
        <v>yes</v>
      </c>
      <c r="R85" s="28" t="str">
        <f t="shared" si="6"/>
        <v/>
      </c>
      <c r="S85" s="16" t="s">
        <v>1149</v>
      </c>
      <c r="T85" s="16" t="s">
        <v>1150</v>
      </c>
      <c r="U85" s="16" t="s">
        <v>1149</v>
      </c>
      <c r="W85" t="str">
        <f>VLOOKUP(B85,'ADB Main table'!A$2:A$475, 1, FALSE)</f>
        <v>GEP_ONE_SUPP_MULTI_PAYTERM_FLAG</v>
      </c>
      <c r="X85" t="str">
        <f>VLOOKUP(B85,'ADB Main table'!A$2:B$475, 2, FALSE)</f>
        <v>string</v>
      </c>
      <c r="Y85" t="str">
        <f t="shared" si="7"/>
        <v/>
      </c>
    </row>
    <row r="86" spans="1:25" x14ac:dyDescent="0.35">
      <c r="A86" s="3" t="s">
        <v>490</v>
      </c>
      <c r="B86" s="24" t="s">
        <v>93</v>
      </c>
      <c r="C86" s="3" t="s">
        <v>495</v>
      </c>
      <c r="D86" s="3" t="str">
        <f>VLOOKUP(B86, '[1]SSDL Schema'!$B$2:$C$495, 2, FALSE)</f>
        <v>nvarchar</v>
      </c>
      <c r="E86" s="3" t="str">
        <f t="shared" si="4"/>
        <v/>
      </c>
      <c r="F86" s="3">
        <v>255</v>
      </c>
      <c r="G86" s="2"/>
      <c r="H86" s="7" t="s">
        <v>610</v>
      </c>
      <c r="I86" s="7" t="str">
        <f>IF(VLOOKUP(B86, '[1]SSDL Schema'!$B$2:$F$495, 5, FALSE) = 0, "", VLOOKUP(B86, '[1]SSDL Schema'!$B$2:$F$495, 5, FALSE))</f>
        <v>GEP Supplier Spend Top Bucket</v>
      </c>
      <c r="J86" s="7" t="str">
        <f t="shared" si="5"/>
        <v/>
      </c>
      <c r="K86" s="7" t="s">
        <v>605</v>
      </c>
      <c r="L86" s="7" t="s">
        <v>611</v>
      </c>
      <c r="M86" s="6" t="s">
        <v>494</v>
      </c>
      <c r="N86" s="16"/>
      <c r="O86" s="16" t="s">
        <v>1149</v>
      </c>
      <c r="P86" s="16" t="s">
        <v>1151</v>
      </c>
      <c r="Q86" s="28" t="str">
        <f>IF(VLOOKUP(B86, '[1]SSDL Schema'!$B$2:$L$495, 11, FALSE) = 0, "", VLOOKUP(B86, '[1]SSDL Schema'!$B$2:$L$495, 11, FALSE))</f>
        <v>yes  (selected by default, user should not unselect)</v>
      </c>
      <c r="R86" s="28" t="str">
        <f t="shared" si="6"/>
        <v/>
      </c>
      <c r="S86" s="16" t="s">
        <v>1149</v>
      </c>
      <c r="T86" s="16" t="s">
        <v>1150</v>
      </c>
      <c r="U86" s="16" t="s">
        <v>1149</v>
      </c>
      <c r="W86" t="str">
        <f>VLOOKUP(B86,'ADB Main table'!A$2:A$475, 1, FALSE)</f>
        <v>GEP_SUPP_SPEND_TOP_BUCKET</v>
      </c>
      <c r="X86" t="str">
        <f>VLOOKUP(B86,'ADB Main table'!A$2:B$475, 2, FALSE)</f>
        <v>string</v>
      </c>
      <c r="Y86" t="str">
        <f t="shared" si="7"/>
        <v/>
      </c>
    </row>
    <row r="87" spans="1:25" x14ac:dyDescent="0.35">
      <c r="A87" s="3" t="s">
        <v>490</v>
      </c>
      <c r="B87" s="3" t="s">
        <v>95</v>
      </c>
      <c r="C87" s="3" t="s">
        <v>495</v>
      </c>
      <c r="D87" s="3" t="str">
        <f>VLOOKUP(B87, '[1]SSDL Schema'!$B$2:$C$495, 2, FALSE)</f>
        <v>nvarchar</v>
      </c>
      <c r="E87" s="3" t="str">
        <f t="shared" si="4"/>
        <v/>
      </c>
      <c r="F87" s="3">
        <v>255</v>
      </c>
      <c r="G87" s="2"/>
      <c r="H87" s="7" t="s">
        <v>612</v>
      </c>
      <c r="I87" s="7" t="str">
        <f>IF(VLOOKUP(B87, '[1]SSDL Schema'!$B$2:$F$495, 5, FALSE) = 0, "", VLOOKUP(B87, '[1]SSDL Schema'!$B$2:$F$495, 5, FALSE))</f>
        <v>GEP Supplier Spend Bucket</v>
      </c>
      <c r="J87" s="7" t="str">
        <f t="shared" si="5"/>
        <v/>
      </c>
      <c r="K87" s="7" t="s">
        <v>605</v>
      </c>
      <c r="L87" s="7" t="s">
        <v>613</v>
      </c>
      <c r="M87" s="6" t="s">
        <v>494</v>
      </c>
      <c r="N87" s="16"/>
      <c r="O87" s="16" t="s">
        <v>1149</v>
      </c>
      <c r="P87" s="16" t="s">
        <v>1151</v>
      </c>
      <c r="Q87" s="28" t="str">
        <f>IF(VLOOKUP(B87, '[1]SSDL Schema'!$B$2:$L$495, 11, FALSE) = 0, "", VLOOKUP(B87, '[1]SSDL Schema'!$B$2:$L$495, 11, FALSE))</f>
        <v>yes  (selected by default, user should not unselect)</v>
      </c>
      <c r="R87" s="28" t="str">
        <f t="shared" si="6"/>
        <v/>
      </c>
      <c r="S87" s="16" t="s">
        <v>1149</v>
      </c>
      <c r="T87" s="16" t="s">
        <v>1150</v>
      </c>
      <c r="U87" s="16" t="s">
        <v>1149</v>
      </c>
      <c r="W87" t="str">
        <f>VLOOKUP(B87,'ADB Main table'!A$2:A$475, 1, FALSE)</f>
        <v>GEP_SUPP_SPEND_BUCKET</v>
      </c>
      <c r="X87" t="str">
        <f>VLOOKUP(B87,'ADB Main table'!A$2:B$475, 2, FALSE)</f>
        <v>string</v>
      </c>
      <c r="Y87" t="str">
        <f t="shared" si="7"/>
        <v/>
      </c>
    </row>
    <row r="88" spans="1:25" x14ac:dyDescent="0.35">
      <c r="A88" s="3" t="s">
        <v>490</v>
      </c>
      <c r="B88" s="3" t="s">
        <v>97</v>
      </c>
      <c r="C88" s="3" t="s">
        <v>495</v>
      </c>
      <c r="D88" s="3" t="str">
        <f>VLOOKUP(B88, '[1]SSDL Schema'!$B$2:$C$495, 2, FALSE)</f>
        <v>nvarchar</v>
      </c>
      <c r="E88" s="3" t="str">
        <f t="shared" si="4"/>
        <v/>
      </c>
      <c r="F88" s="3">
        <v>255</v>
      </c>
      <c r="G88" s="2"/>
      <c r="H88" s="7" t="s">
        <v>614</v>
      </c>
      <c r="I88" s="7" t="str">
        <f>IF(VLOOKUP(B88, '[1]SSDL Schema'!$B$2:$F$495, 5, FALSE) = 0, "", VLOOKUP(B88, '[1]SSDL Schema'!$B$2:$F$495, 5, FALSE))</f>
        <v>GEP Invoice Spend Bucket</v>
      </c>
      <c r="J88" s="7" t="str">
        <f t="shared" si="5"/>
        <v/>
      </c>
      <c r="K88" s="7" t="s">
        <v>605</v>
      </c>
      <c r="L88" s="7" t="s">
        <v>611</v>
      </c>
      <c r="M88" s="6" t="s">
        <v>494</v>
      </c>
      <c r="N88" s="16"/>
      <c r="O88" s="16" t="s">
        <v>1149</v>
      </c>
      <c r="P88" s="16" t="s">
        <v>1149</v>
      </c>
      <c r="Q88" s="28" t="str">
        <f>IF(VLOOKUP(B88, '[1]SSDL Schema'!$B$2:$L$495, 11, FALSE) = 0, "", VLOOKUP(B88, '[1]SSDL Schema'!$B$2:$L$495, 11, FALSE))</f>
        <v>yes</v>
      </c>
      <c r="R88" s="28" t="str">
        <f t="shared" si="6"/>
        <v/>
      </c>
      <c r="S88" s="16" t="s">
        <v>1149</v>
      </c>
      <c r="T88" s="16" t="s">
        <v>1150</v>
      </c>
      <c r="U88" s="16" t="s">
        <v>1149</v>
      </c>
      <c r="W88" t="str">
        <f>VLOOKUP(B88,'ADB Main table'!A$2:A$475, 1, FALSE)</f>
        <v>GEP_INV_SPEND_BUCKET</v>
      </c>
      <c r="X88" t="str">
        <f>VLOOKUP(B88,'ADB Main table'!A$2:B$475, 2, FALSE)</f>
        <v>string</v>
      </c>
      <c r="Y88" t="str">
        <f t="shared" si="7"/>
        <v/>
      </c>
    </row>
    <row r="89" spans="1:25" x14ac:dyDescent="0.35">
      <c r="A89" s="3" t="s">
        <v>490</v>
      </c>
      <c r="B89" s="3" t="s">
        <v>99</v>
      </c>
      <c r="C89" s="3" t="s">
        <v>495</v>
      </c>
      <c r="D89" s="3" t="str">
        <f>VLOOKUP(B89, '[1]SSDL Schema'!$B$2:$C$495, 2, FALSE)</f>
        <v>nvarchar</v>
      </c>
      <c r="E89" s="3" t="str">
        <f t="shared" si="4"/>
        <v/>
      </c>
      <c r="F89" s="3">
        <v>255</v>
      </c>
      <c r="G89" s="2"/>
      <c r="H89" s="7" t="s">
        <v>615</v>
      </c>
      <c r="I89" s="7" t="str">
        <f>IF(VLOOKUP(B89, '[1]SSDL Schema'!$B$2:$F$495, 5, FALSE) = 0, "", VLOOKUP(B89, '[1]SSDL Schema'!$B$2:$F$495, 5, FALSE))</f>
        <v>GEP PO Spend Bucket</v>
      </c>
      <c r="J89" s="7" t="str">
        <f t="shared" si="5"/>
        <v/>
      </c>
      <c r="K89" s="7" t="s">
        <v>605</v>
      </c>
      <c r="L89" s="7" t="s">
        <v>611</v>
      </c>
      <c r="M89" s="6" t="s">
        <v>494</v>
      </c>
      <c r="N89" s="16"/>
      <c r="O89" s="16" t="s">
        <v>1149</v>
      </c>
      <c r="P89" s="16" t="s">
        <v>1149</v>
      </c>
      <c r="Q89" s="28" t="str">
        <f>IF(VLOOKUP(B89, '[1]SSDL Schema'!$B$2:$L$495, 11, FALSE) = 0, "", VLOOKUP(B89, '[1]SSDL Schema'!$B$2:$L$495, 11, FALSE))</f>
        <v>yes</v>
      </c>
      <c r="R89" s="28" t="str">
        <f t="shared" si="6"/>
        <v/>
      </c>
      <c r="S89" s="16" t="s">
        <v>1149</v>
      </c>
      <c r="T89" s="16" t="s">
        <v>1150</v>
      </c>
      <c r="U89" s="16" t="s">
        <v>1149</v>
      </c>
      <c r="W89" t="str">
        <f>VLOOKUP(B89,'ADB Main table'!A$2:A$475, 1, FALSE)</f>
        <v>GEP_PO_SPEND_BUCKET</v>
      </c>
      <c r="X89" t="str">
        <f>VLOOKUP(B89,'ADB Main table'!A$2:B$475, 2, FALSE)</f>
        <v>string</v>
      </c>
      <c r="Y89" t="str">
        <f t="shared" si="7"/>
        <v/>
      </c>
    </row>
    <row r="90" spans="1:25" x14ac:dyDescent="0.35">
      <c r="A90" s="3" t="s">
        <v>490</v>
      </c>
      <c r="B90" s="3" t="s">
        <v>101</v>
      </c>
      <c r="C90" s="3" t="s">
        <v>495</v>
      </c>
      <c r="D90" s="3" t="str">
        <f>VLOOKUP(B90, '[1]SSDL Schema'!$B$2:$C$495, 2, FALSE)</f>
        <v>nvarchar</v>
      </c>
      <c r="E90" s="3" t="str">
        <f t="shared" si="4"/>
        <v/>
      </c>
      <c r="F90" s="3">
        <v>255</v>
      </c>
      <c r="G90" s="2"/>
      <c r="H90" s="7" t="s">
        <v>616</v>
      </c>
      <c r="I90" s="7" t="str">
        <f>IF(VLOOKUP(B90, '[1]SSDL Schema'!$B$2:$F$495, 5, FALSE) = 0, "", VLOOKUP(B90, '[1]SSDL Schema'!$B$2:$F$495, 5, FALSE))</f>
        <v>GEP Invoice Payment Term Days Bucket</v>
      </c>
      <c r="J90" s="7" t="str">
        <f t="shared" si="5"/>
        <v/>
      </c>
      <c r="K90" s="7" t="s">
        <v>602</v>
      </c>
      <c r="L90" s="7" t="s">
        <v>617</v>
      </c>
      <c r="M90" s="6" t="s">
        <v>494</v>
      </c>
      <c r="N90" s="16"/>
      <c r="O90" s="16" t="s">
        <v>1149</v>
      </c>
      <c r="P90" s="16" t="s">
        <v>1149</v>
      </c>
      <c r="Q90" s="28" t="str">
        <f>IF(VLOOKUP(B90, '[1]SSDL Schema'!$B$2:$L$495, 11, FALSE) = 0, "", VLOOKUP(B90, '[1]SSDL Schema'!$B$2:$L$495, 11, FALSE))</f>
        <v>yes</v>
      </c>
      <c r="R90" s="28" t="str">
        <f t="shared" si="6"/>
        <v/>
      </c>
      <c r="S90" s="16" t="s">
        <v>1149</v>
      </c>
      <c r="T90" s="16" t="s">
        <v>1150</v>
      </c>
      <c r="U90" s="16" t="s">
        <v>1149</v>
      </c>
      <c r="W90" t="str">
        <f>VLOOKUP(B90,'ADB Main table'!A$2:A$475, 1, FALSE)</f>
        <v>GEP_PAYTERM_BUCKET</v>
      </c>
      <c r="X90" t="str">
        <f>VLOOKUP(B90,'ADB Main table'!A$2:B$475, 2, FALSE)</f>
        <v>string</v>
      </c>
      <c r="Y90" t="str">
        <f t="shared" si="7"/>
        <v/>
      </c>
    </row>
    <row r="91" spans="1:25" x14ac:dyDescent="0.35">
      <c r="A91" s="3" t="s">
        <v>490</v>
      </c>
      <c r="B91" s="3" t="s">
        <v>103</v>
      </c>
      <c r="C91" s="3" t="s">
        <v>495</v>
      </c>
      <c r="D91" s="3" t="str">
        <f>VLOOKUP(B91, '[1]SSDL Schema'!$B$2:$C$495, 2, FALSE)</f>
        <v>nvarchar</v>
      </c>
      <c r="E91" s="3" t="str">
        <f t="shared" si="4"/>
        <v/>
      </c>
      <c r="F91" s="3">
        <v>255</v>
      </c>
      <c r="G91" s="2"/>
      <c r="H91" s="7" t="s">
        <v>618</v>
      </c>
      <c r="I91" s="7" t="str">
        <f>IF(VLOOKUP(B91, '[1]SSDL Schema'!$B$2:$F$495, 5, FALSE) = 0, "", VLOOKUP(B91, '[1]SSDL Schema'!$B$2:$F$495, 5, FALSE))</f>
        <v>GEP Transaction Spend Bucket</v>
      </c>
      <c r="J91" s="7" t="str">
        <f t="shared" si="5"/>
        <v/>
      </c>
      <c r="K91" s="7" t="s">
        <v>605</v>
      </c>
      <c r="L91" s="7" t="s">
        <v>611</v>
      </c>
      <c r="M91" s="6" t="s">
        <v>494</v>
      </c>
      <c r="N91" s="16"/>
      <c r="O91" s="16" t="s">
        <v>1149</v>
      </c>
      <c r="P91" s="16" t="s">
        <v>1151</v>
      </c>
      <c r="Q91" s="28" t="str">
        <f>IF(VLOOKUP(B91, '[1]SSDL Schema'!$B$2:$L$495, 11, FALSE) = 0, "", VLOOKUP(B91, '[1]SSDL Schema'!$B$2:$L$495, 11, FALSE))</f>
        <v>yes  (selected by default, user should not unselect)</v>
      </c>
      <c r="R91" s="28" t="str">
        <f t="shared" si="6"/>
        <v/>
      </c>
      <c r="S91" s="16" t="s">
        <v>1149</v>
      </c>
      <c r="T91" s="16" t="s">
        <v>1150</v>
      </c>
      <c r="U91" s="16" t="s">
        <v>1149</v>
      </c>
      <c r="W91" t="str">
        <f>VLOOKUP(B91,'ADB Main table'!A$2:A$475, 1, FALSE)</f>
        <v>GEP_TRANS_BUCKET</v>
      </c>
      <c r="X91" t="str">
        <f>VLOOKUP(B91,'ADB Main table'!A$2:B$475, 2, FALSE)</f>
        <v>string</v>
      </c>
      <c r="Y91" t="str">
        <f t="shared" si="7"/>
        <v/>
      </c>
    </row>
    <row r="92" spans="1:25" x14ac:dyDescent="0.35">
      <c r="A92" s="3" t="s">
        <v>490</v>
      </c>
      <c r="B92" s="3" t="s">
        <v>104</v>
      </c>
      <c r="C92" s="3" t="s">
        <v>495</v>
      </c>
      <c r="D92" s="3" t="str">
        <f>VLOOKUP(B92, '[1]SSDL Schema'!$B$2:$C$495, 2, FALSE)</f>
        <v>nvarchar</v>
      </c>
      <c r="E92" s="3" t="str">
        <f t="shared" si="4"/>
        <v/>
      </c>
      <c r="F92" s="3">
        <v>255</v>
      </c>
      <c r="G92" s="1"/>
      <c r="H92" s="7" t="s">
        <v>619</v>
      </c>
      <c r="I92" s="7" t="str">
        <f>IF(VLOOKUP(B92, '[1]SSDL Schema'!$B$2:$F$495, 5, FALSE) = 0, "", VLOOKUP(B92, '[1]SSDL Schema'!$B$2:$F$495, 5, FALSE))</f>
        <v>GEP CF Priority Bucket</v>
      </c>
      <c r="J92" s="7" t="str">
        <f t="shared" si="5"/>
        <v/>
      </c>
      <c r="K92" s="7" t="s">
        <v>590</v>
      </c>
      <c r="L92" s="7" t="s">
        <v>620</v>
      </c>
      <c r="M92" s="6" t="s">
        <v>566</v>
      </c>
      <c r="N92" s="16"/>
      <c r="O92" s="16" t="s">
        <v>1149</v>
      </c>
      <c r="P92" s="16" t="s">
        <v>1151</v>
      </c>
      <c r="Q92" s="28" t="str">
        <f>IF(VLOOKUP(B92, '[1]SSDL Schema'!$B$2:$L$495, 11, FALSE) = 0, "", VLOOKUP(B92, '[1]SSDL Schema'!$B$2:$L$495, 11, FALSE))</f>
        <v>yes  (selected by default, user should not unselect)</v>
      </c>
      <c r="R92" s="28" t="str">
        <f t="shared" si="6"/>
        <v/>
      </c>
      <c r="S92" s="16" t="s">
        <v>1149</v>
      </c>
      <c r="T92" s="16" t="s">
        <v>1150</v>
      </c>
      <c r="U92" s="16" t="s">
        <v>1149</v>
      </c>
      <c r="W92" t="str">
        <f>VLOOKUP(B92,'ADB Main table'!A$2:A$475, 1, FALSE)</f>
        <v>GEP_PRIORITY</v>
      </c>
      <c r="X92" t="str">
        <f>VLOOKUP(B92,'ADB Main table'!A$2:B$475, 2, FALSE)</f>
        <v>string</v>
      </c>
      <c r="Y92" t="str">
        <f t="shared" si="7"/>
        <v/>
      </c>
    </row>
    <row r="93" spans="1:25" x14ac:dyDescent="0.35">
      <c r="A93" s="3" t="s">
        <v>490</v>
      </c>
      <c r="B93" s="3" t="s">
        <v>105</v>
      </c>
      <c r="C93" s="3" t="s">
        <v>495</v>
      </c>
      <c r="D93" s="3" t="str">
        <f>VLOOKUP(B93, '[1]SSDL Schema'!$B$2:$C$495, 2, FALSE)</f>
        <v>nvarchar</v>
      </c>
      <c r="E93" s="3" t="str">
        <f t="shared" si="4"/>
        <v/>
      </c>
      <c r="F93" s="3">
        <v>255</v>
      </c>
      <c r="G93" s="1"/>
      <c r="H93" s="7" t="s">
        <v>621</v>
      </c>
      <c r="I93" s="7" t="str">
        <f>IF(VLOOKUP(B93, '[1]SSDL Schema'!$B$2:$F$495, 5, FALSE) = 0, "", VLOOKUP(B93, '[1]SSDL Schema'!$B$2:$F$495, 5, FALSE))</f>
        <v>GEP VNE QA Flag</v>
      </c>
      <c r="J93" s="7" t="str">
        <f t="shared" si="5"/>
        <v/>
      </c>
      <c r="K93" s="7" t="s">
        <v>590</v>
      </c>
      <c r="L93" s="7" t="s">
        <v>622</v>
      </c>
      <c r="M93" s="6" t="s">
        <v>494</v>
      </c>
      <c r="N93" s="16"/>
      <c r="O93" s="16" t="s">
        <v>1149</v>
      </c>
      <c r="P93" s="16" t="s">
        <v>1149</v>
      </c>
      <c r="Q93" s="28" t="str">
        <f>IF(VLOOKUP(B93, '[1]SSDL Schema'!$B$2:$L$495, 11, FALSE) = 0, "", VLOOKUP(B93, '[1]SSDL Schema'!$B$2:$L$495, 11, FALSE))</f>
        <v>yes</v>
      </c>
      <c r="R93" s="28" t="str">
        <f t="shared" si="6"/>
        <v/>
      </c>
      <c r="S93" s="16" t="s">
        <v>1149</v>
      </c>
      <c r="T93" s="16" t="s">
        <v>1150</v>
      </c>
      <c r="U93" s="16" t="s">
        <v>1149</v>
      </c>
      <c r="W93" t="str">
        <f>VLOOKUP(B93,'ADB Main table'!A$2:A$475, 1, FALSE)</f>
        <v>GEP_QA_FLAG_VNE</v>
      </c>
      <c r="X93" t="str">
        <f>VLOOKUP(B93,'ADB Main table'!A$2:B$475, 2, FALSE)</f>
        <v>string</v>
      </c>
      <c r="Y93" t="str">
        <f t="shared" si="7"/>
        <v/>
      </c>
    </row>
    <row r="94" spans="1:25" x14ac:dyDescent="0.35">
      <c r="A94" s="3" t="s">
        <v>490</v>
      </c>
      <c r="B94" s="3" t="s">
        <v>106</v>
      </c>
      <c r="C94" s="3" t="s">
        <v>495</v>
      </c>
      <c r="D94" s="3" t="str">
        <f>VLOOKUP(B94, '[1]SSDL Schema'!$B$2:$C$495, 2, FALSE)</f>
        <v>nvarchar</v>
      </c>
      <c r="E94" s="3" t="str">
        <f t="shared" si="4"/>
        <v/>
      </c>
      <c r="F94" s="3">
        <v>255</v>
      </c>
      <c r="G94" s="1"/>
      <c r="H94" s="7" t="s">
        <v>623</v>
      </c>
      <c r="I94" s="7" t="str">
        <f>IF(VLOOKUP(B94, '[1]SSDL Schema'!$B$2:$F$495, 5, FALSE) = 0, "", VLOOKUP(B94, '[1]SSDL Schema'!$B$2:$F$495, 5, FALSE))</f>
        <v>GEP CF QA Flag</v>
      </c>
      <c r="J94" s="7" t="str">
        <f t="shared" si="5"/>
        <v/>
      </c>
      <c r="K94" s="7" t="s">
        <v>590</v>
      </c>
      <c r="L94" s="7" t="s">
        <v>622</v>
      </c>
      <c r="M94" s="6" t="s">
        <v>494</v>
      </c>
      <c r="N94" s="16"/>
      <c r="O94" s="16" t="s">
        <v>1149</v>
      </c>
      <c r="P94" s="16" t="s">
        <v>1151</v>
      </c>
      <c r="Q94" s="28" t="str">
        <f>IF(VLOOKUP(B94, '[1]SSDL Schema'!$B$2:$L$495, 11, FALSE) = 0, "", VLOOKUP(B94, '[1]SSDL Schema'!$B$2:$L$495, 11, FALSE))</f>
        <v>yes  (selected by default, user should not unselect)</v>
      </c>
      <c r="R94" s="28" t="str">
        <f t="shared" si="6"/>
        <v/>
      </c>
      <c r="S94" s="16" t="s">
        <v>1149</v>
      </c>
      <c r="T94" s="16" t="s">
        <v>1150</v>
      </c>
      <c r="U94" s="16" t="s">
        <v>1149</v>
      </c>
      <c r="W94" t="str">
        <f>VLOOKUP(B94,'ADB Main table'!A$2:A$475, 1, FALSE)</f>
        <v>GEP_QA_FLAG_CF</v>
      </c>
      <c r="X94" t="str">
        <f>VLOOKUP(B94,'ADB Main table'!A$2:B$475, 2, FALSE)</f>
        <v>string</v>
      </c>
      <c r="Y94" t="str">
        <f t="shared" si="7"/>
        <v/>
      </c>
    </row>
    <row r="95" spans="1:25" x14ac:dyDescent="0.35">
      <c r="A95" s="3" t="s">
        <v>490</v>
      </c>
      <c r="B95" s="3" t="s">
        <v>107</v>
      </c>
      <c r="C95" s="3" t="s">
        <v>495</v>
      </c>
      <c r="D95" s="3" t="str">
        <f>VLOOKUP(B95, '[1]SSDL Schema'!$B$2:$C$495, 2, FALSE)</f>
        <v>nvarchar</v>
      </c>
      <c r="E95" s="3" t="str">
        <f t="shared" si="4"/>
        <v/>
      </c>
      <c r="F95" s="3">
        <v>255</v>
      </c>
      <c r="G95" s="1"/>
      <c r="H95" s="7" t="s">
        <v>624</v>
      </c>
      <c r="I95" s="7" t="str">
        <f>IF(VLOOKUP(B95, '[1]SSDL Schema'!$B$2:$F$495, 5, FALSE) = 0, "", VLOOKUP(B95, '[1]SSDL Schema'!$B$2:$F$495, 5, FALSE))</f>
        <v>GEP QA Flag Other</v>
      </c>
      <c r="J95" s="7" t="str">
        <f t="shared" si="5"/>
        <v/>
      </c>
      <c r="K95" s="7" t="s">
        <v>590</v>
      </c>
      <c r="L95" s="7" t="s">
        <v>625</v>
      </c>
      <c r="M95" s="6" t="s">
        <v>494</v>
      </c>
      <c r="N95" s="16"/>
      <c r="O95" s="16" t="s">
        <v>1149</v>
      </c>
      <c r="P95" s="16" t="s">
        <v>1149</v>
      </c>
      <c r="Q95" s="28" t="str">
        <f>IF(VLOOKUP(B95, '[1]SSDL Schema'!$B$2:$L$495, 11, FALSE) = 0, "", VLOOKUP(B95, '[1]SSDL Schema'!$B$2:$L$495, 11, FALSE))</f>
        <v>yes</v>
      </c>
      <c r="R95" s="28" t="str">
        <f t="shared" si="6"/>
        <v/>
      </c>
      <c r="S95" s="16" t="s">
        <v>1149</v>
      </c>
      <c r="T95" s="16" t="s">
        <v>1150</v>
      </c>
      <c r="U95" s="16" t="s">
        <v>1149</v>
      </c>
      <c r="W95" t="str">
        <f>VLOOKUP(B95,'ADB Main table'!A$2:A$475, 1, FALSE)</f>
        <v>GEP_QA_FLAG_OTH</v>
      </c>
      <c r="X95" t="str">
        <f>VLOOKUP(B95,'ADB Main table'!A$2:B$475, 2, FALSE)</f>
        <v>string</v>
      </c>
      <c r="Y95" t="str">
        <f t="shared" si="7"/>
        <v/>
      </c>
    </row>
    <row r="96" spans="1:25" x14ac:dyDescent="0.35">
      <c r="A96" s="3" t="s">
        <v>490</v>
      </c>
      <c r="B96" s="3" t="s">
        <v>108</v>
      </c>
      <c r="C96" s="3" t="s">
        <v>495</v>
      </c>
      <c r="D96" s="3" t="str">
        <f>VLOOKUP(B96, '[1]SSDL Schema'!$B$2:$C$495, 2, FALSE)</f>
        <v>nvarchar</v>
      </c>
      <c r="E96" s="3" t="str">
        <f t="shared" si="4"/>
        <v/>
      </c>
      <c r="F96" s="3">
        <v>255</v>
      </c>
      <c r="G96" s="1"/>
      <c r="H96" s="7" t="s">
        <v>626</v>
      </c>
      <c r="I96" s="7" t="str">
        <f>IF(VLOOKUP(B96, '[1]SSDL Schema'!$B$2:$F$495, 5, FALSE) = 0, "", VLOOKUP(B96, '[1]SSDL Schema'!$B$2:$F$495, 5, FALSE))</f>
        <v>GEP VNE SLA Flag</v>
      </c>
      <c r="J96" s="7" t="str">
        <f t="shared" si="5"/>
        <v/>
      </c>
      <c r="K96" s="7" t="s">
        <v>590</v>
      </c>
      <c r="L96" s="7" t="s">
        <v>627</v>
      </c>
      <c r="M96" s="6" t="s">
        <v>566</v>
      </c>
      <c r="N96" s="16"/>
      <c r="O96" s="16" t="s">
        <v>1149</v>
      </c>
      <c r="P96" s="16" t="s">
        <v>1149</v>
      </c>
      <c r="Q96" s="28" t="str">
        <f>IF(VLOOKUP(B96, '[1]SSDL Schema'!$B$2:$L$495, 11, FALSE) = 0, "", VLOOKUP(B96, '[1]SSDL Schema'!$B$2:$L$495, 11, FALSE))</f>
        <v>yes</v>
      </c>
      <c r="R96" s="28" t="str">
        <f t="shared" si="6"/>
        <v/>
      </c>
      <c r="S96" s="16" t="s">
        <v>1149</v>
      </c>
      <c r="T96" s="16" t="s">
        <v>1150</v>
      </c>
      <c r="U96" s="16" t="s">
        <v>1149</v>
      </c>
      <c r="W96" t="str">
        <f>VLOOKUP(B96,'ADB Main table'!A$2:A$475, 1, FALSE)</f>
        <v>GEP_SLA_FLAG_VNE</v>
      </c>
      <c r="X96" t="str">
        <f>VLOOKUP(B96,'ADB Main table'!A$2:B$475, 2, FALSE)</f>
        <v>string</v>
      </c>
      <c r="Y96" t="str">
        <f t="shared" si="7"/>
        <v/>
      </c>
    </row>
    <row r="97" spans="1:25" x14ac:dyDescent="0.35">
      <c r="A97" s="3" t="s">
        <v>490</v>
      </c>
      <c r="B97" s="3" t="s">
        <v>109</v>
      </c>
      <c r="C97" s="3" t="s">
        <v>495</v>
      </c>
      <c r="D97" s="3" t="str">
        <f>VLOOKUP(B97, '[1]SSDL Schema'!$B$2:$C$495, 2, FALSE)</f>
        <v>nvarchar</v>
      </c>
      <c r="E97" s="3" t="str">
        <f t="shared" si="4"/>
        <v/>
      </c>
      <c r="F97" s="3">
        <v>255</v>
      </c>
      <c r="G97" s="1"/>
      <c r="H97" s="7" t="s">
        <v>1171</v>
      </c>
      <c r="I97" s="7" t="str">
        <f>IF(VLOOKUP(B97, '[1]SSDL Schema'!$B$2:$F$495, 5, FALSE) = 0, "", VLOOKUP(B97, '[1]SSDL Schema'!$B$2:$F$495, 5, FALSE))</f>
        <v>s</v>
      </c>
      <c r="J97" s="7" t="str">
        <f t="shared" si="5"/>
        <v>yes</v>
      </c>
      <c r="K97" s="7" t="s">
        <v>590</v>
      </c>
      <c r="L97" s="7" t="s">
        <v>627</v>
      </c>
      <c r="M97" s="6" t="s">
        <v>494</v>
      </c>
      <c r="N97" s="16"/>
      <c r="O97" s="16" t="s">
        <v>1149</v>
      </c>
      <c r="P97" s="16" t="s">
        <v>1149</v>
      </c>
      <c r="Q97" s="28" t="str">
        <f>IF(VLOOKUP(B97, '[1]SSDL Schema'!$B$2:$L$495, 11, FALSE) = 0, "", VLOOKUP(B97, '[1]SSDL Schema'!$B$2:$L$495, 11, FALSE))</f>
        <v>yes</v>
      </c>
      <c r="R97" s="28" t="str">
        <f t="shared" si="6"/>
        <v/>
      </c>
      <c r="S97" s="16" t="s">
        <v>1149</v>
      </c>
      <c r="T97" s="16" t="s">
        <v>1150</v>
      </c>
      <c r="U97" s="16" t="s">
        <v>1149</v>
      </c>
      <c r="W97" t="str">
        <f>VLOOKUP(B97,'ADB Main table'!A$2:A$475, 1, FALSE)</f>
        <v>GEP_SLA_FLAG_CF</v>
      </c>
      <c r="X97" t="str">
        <f>VLOOKUP(B97,'ADB Main table'!A$2:B$475, 2, FALSE)</f>
        <v>string</v>
      </c>
      <c r="Y97" t="str">
        <f t="shared" si="7"/>
        <v/>
      </c>
    </row>
    <row r="98" spans="1:25" x14ac:dyDescent="0.35">
      <c r="A98" s="3" t="s">
        <v>490</v>
      </c>
      <c r="B98" s="3" t="s">
        <v>111</v>
      </c>
      <c r="C98" s="3" t="s">
        <v>495</v>
      </c>
      <c r="D98" s="3" t="str">
        <f>VLOOKUP(B98, '[1]SSDL Schema'!$B$2:$C$495, 2, FALSE)</f>
        <v>nvarchar</v>
      </c>
      <c r="E98" s="3" t="str">
        <f t="shared" si="4"/>
        <v/>
      </c>
      <c r="F98" s="3">
        <v>255</v>
      </c>
      <c r="G98" s="1"/>
      <c r="H98" s="30" t="s">
        <v>1063</v>
      </c>
      <c r="I98" s="7" t="str">
        <f>IF(VLOOKUP(B98, '[1]SSDL Schema'!$B$2:$F$495, 5, FALSE) = 0, "", VLOOKUP(B98, '[1]SSDL Schema'!$B$2:$F$495, 5, FALSE))</f>
        <v>GEP Classification Source</v>
      </c>
      <c r="J98" s="7" t="str">
        <f t="shared" si="5"/>
        <v/>
      </c>
      <c r="K98" s="7" t="s">
        <v>590</v>
      </c>
      <c r="L98" s="28" t="s">
        <v>1064</v>
      </c>
      <c r="M98" s="6" t="s">
        <v>494</v>
      </c>
      <c r="N98" s="22"/>
      <c r="O98" s="22" t="s">
        <v>1149</v>
      </c>
      <c r="P98" s="22" t="s">
        <v>1151</v>
      </c>
      <c r="Q98" s="28" t="str">
        <f>IF(VLOOKUP(B98, '[1]SSDL Schema'!$B$2:$L$495, 11, FALSE) = 0, "", VLOOKUP(B98, '[1]SSDL Schema'!$B$2:$L$495, 11, FALSE))</f>
        <v>yes  (selected by default, user should not unselect)</v>
      </c>
      <c r="R98" s="28" t="str">
        <f t="shared" si="6"/>
        <v/>
      </c>
      <c r="S98" s="22" t="s">
        <v>1149</v>
      </c>
      <c r="T98" s="22" t="s">
        <v>1150</v>
      </c>
      <c r="U98" s="22" t="s">
        <v>1149</v>
      </c>
      <c r="W98" t="str">
        <f>VLOOKUP(B98,'ADB Main table'!A$2:A$475, 1, FALSE)</f>
        <v>GEP_AI_SOURCE_CF</v>
      </c>
      <c r="X98" t="str">
        <f>VLOOKUP(B98,'ADB Main table'!A$2:B$475, 2, FALSE)</f>
        <v>string</v>
      </c>
      <c r="Y98" t="str">
        <f t="shared" si="7"/>
        <v/>
      </c>
    </row>
    <row r="99" spans="1:25" x14ac:dyDescent="0.35">
      <c r="A99" s="3" t="s">
        <v>490</v>
      </c>
      <c r="B99" s="3" t="s">
        <v>114</v>
      </c>
      <c r="C99" s="3" t="s">
        <v>495</v>
      </c>
      <c r="D99" s="3" t="str">
        <f>VLOOKUP(B99, '[1]SSDL Schema'!$B$2:$C$495, 2, FALSE)</f>
        <v>nvarchar</v>
      </c>
      <c r="E99" s="3" t="str">
        <f t="shared" si="4"/>
        <v/>
      </c>
      <c r="F99" s="3">
        <v>255</v>
      </c>
      <c r="G99" s="1"/>
      <c r="H99" s="7" t="s">
        <v>628</v>
      </c>
      <c r="I99" s="7" t="str">
        <f>IF(VLOOKUP(B99, '[1]SSDL Schema'!$B$2:$F$495, 5, FALSE) = 0, "", VLOOKUP(B99, '[1]SSDL Schema'!$B$2:$F$495, 5, FALSE))</f>
        <v>GEP VNE AI Algorithm</v>
      </c>
      <c r="J99" s="7" t="str">
        <f t="shared" si="5"/>
        <v/>
      </c>
      <c r="K99" s="7" t="s">
        <v>590</v>
      </c>
      <c r="L99" s="7" t="s">
        <v>629</v>
      </c>
      <c r="M99" s="6" t="s">
        <v>494</v>
      </c>
      <c r="N99" s="16"/>
      <c r="O99" s="16" t="s">
        <v>1149</v>
      </c>
      <c r="P99" s="16" t="s">
        <v>1149</v>
      </c>
      <c r="Q99" s="28" t="str">
        <f>IF(VLOOKUP(B99, '[1]SSDL Schema'!$B$2:$L$495, 11, FALSE) = 0, "", VLOOKUP(B99, '[1]SSDL Schema'!$B$2:$L$495, 11, FALSE))</f>
        <v>yes</v>
      </c>
      <c r="R99" s="28" t="str">
        <f t="shared" si="6"/>
        <v/>
      </c>
      <c r="S99" s="16" t="s">
        <v>1149</v>
      </c>
      <c r="T99" s="16" t="s">
        <v>1150</v>
      </c>
      <c r="U99" s="16" t="s">
        <v>1149</v>
      </c>
      <c r="W99" t="str">
        <f>VLOOKUP(B99,'ADB Main table'!A$2:A$475, 1, FALSE)</f>
        <v>GEP_AI_ALGO_VNE</v>
      </c>
      <c r="X99" t="str">
        <f>VLOOKUP(B99,'ADB Main table'!A$2:B$475, 2, FALSE)</f>
        <v>string</v>
      </c>
      <c r="Y99" t="str">
        <f t="shared" si="7"/>
        <v/>
      </c>
    </row>
    <row r="100" spans="1:25" x14ac:dyDescent="0.35">
      <c r="A100" s="3" t="s">
        <v>490</v>
      </c>
      <c r="B100" s="3" t="s">
        <v>115</v>
      </c>
      <c r="C100" s="3" t="s">
        <v>495</v>
      </c>
      <c r="D100" s="3" t="str">
        <f>VLOOKUP(B100, '[1]SSDL Schema'!$B$2:$C$495, 2, FALSE)</f>
        <v>nvarchar</v>
      </c>
      <c r="E100" s="3" t="str">
        <f t="shared" si="4"/>
        <v/>
      </c>
      <c r="F100" s="3">
        <v>255</v>
      </c>
      <c r="G100" s="1"/>
      <c r="H100" s="7" t="s">
        <v>630</v>
      </c>
      <c r="I100" s="7" t="str">
        <f>IF(VLOOKUP(B100, '[1]SSDL Schema'!$B$2:$F$495, 5, FALSE) = 0, "", VLOOKUP(B100, '[1]SSDL Schema'!$B$2:$F$495, 5, FALSE))</f>
        <v>GEP CF AI Algorithm</v>
      </c>
      <c r="J100" s="7" t="str">
        <f t="shared" si="5"/>
        <v/>
      </c>
      <c r="K100" s="7" t="s">
        <v>590</v>
      </c>
      <c r="L100" s="7" t="s">
        <v>629</v>
      </c>
      <c r="M100" s="6" t="s">
        <v>494</v>
      </c>
      <c r="N100" s="16"/>
      <c r="O100" s="16" t="s">
        <v>1149</v>
      </c>
      <c r="P100" s="16" t="s">
        <v>1149</v>
      </c>
      <c r="Q100" s="28" t="str">
        <f>IF(VLOOKUP(B100, '[1]SSDL Schema'!$B$2:$L$495, 11, FALSE) = 0, "", VLOOKUP(B100, '[1]SSDL Schema'!$B$2:$L$495, 11, FALSE))</f>
        <v>yes</v>
      </c>
      <c r="R100" s="28" t="str">
        <f t="shared" si="6"/>
        <v/>
      </c>
      <c r="S100" s="16" t="s">
        <v>1149</v>
      </c>
      <c r="T100" s="16" t="s">
        <v>1150</v>
      </c>
      <c r="U100" s="16" t="s">
        <v>1149</v>
      </c>
      <c r="W100" t="str">
        <f>VLOOKUP(B100,'ADB Main table'!A$2:A$475, 1, FALSE)</f>
        <v>GEP_AI_ALGO_CF</v>
      </c>
      <c r="X100" t="str">
        <f>VLOOKUP(B100,'ADB Main table'!A$2:B$475, 2, FALSE)</f>
        <v>string</v>
      </c>
      <c r="Y100" t="str">
        <f t="shared" si="7"/>
        <v/>
      </c>
    </row>
    <row r="101" spans="1:25" x14ac:dyDescent="0.35">
      <c r="A101" s="3" t="s">
        <v>490</v>
      </c>
      <c r="B101" s="3" t="s">
        <v>116</v>
      </c>
      <c r="C101" s="3" t="s">
        <v>495</v>
      </c>
      <c r="D101" s="3" t="str">
        <f>VLOOKUP(B101, '[1]SSDL Schema'!$B$2:$C$495, 2, FALSE)</f>
        <v>nvarchar</v>
      </c>
      <c r="E101" s="3" t="str">
        <f t="shared" si="4"/>
        <v/>
      </c>
      <c r="F101" s="3">
        <v>255</v>
      </c>
      <c r="G101" s="1"/>
      <c r="H101" s="7" t="s">
        <v>631</v>
      </c>
      <c r="I101" s="7" t="str">
        <f>IF(VLOOKUP(B101, '[1]SSDL Schema'!$B$2:$F$495, 5, FALSE) = 0, "", VLOOKUP(B101, '[1]SSDL Schema'!$B$2:$F$495, 5, FALSE))</f>
        <v>GEP CF Feedback Flag</v>
      </c>
      <c r="J101" s="7" t="str">
        <f t="shared" si="5"/>
        <v/>
      </c>
      <c r="K101" s="7" t="s">
        <v>590</v>
      </c>
      <c r="L101" s="7" t="s">
        <v>632</v>
      </c>
      <c r="M101" s="6" t="s">
        <v>566</v>
      </c>
      <c r="N101" s="16"/>
      <c r="O101" s="16" t="s">
        <v>1149</v>
      </c>
      <c r="P101" s="16" t="s">
        <v>1149</v>
      </c>
      <c r="Q101" s="28" t="str">
        <f>IF(VLOOKUP(B101, '[1]SSDL Schema'!$B$2:$L$495, 11, FALSE) = 0, "", VLOOKUP(B101, '[1]SSDL Schema'!$B$2:$L$495, 11, FALSE))</f>
        <v>yes</v>
      </c>
      <c r="R101" s="28" t="str">
        <f t="shared" si="6"/>
        <v/>
      </c>
      <c r="S101" s="16" t="s">
        <v>1149</v>
      </c>
      <c r="T101" s="16" t="s">
        <v>1150</v>
      </c>
      <c r="U101" s="16" t="s">
        <v>1149</v>
      </c>
      <c r="W101" t="str">
        <f>VLOOKUP(B101,'ADB Main table'!A$2:A$475, 1, FALSE)</f>
        <v>GEP_FEEDBACK_FLAG</v>
      </c>
      <c r="X101" t="str">
        <f>VLOOKUP(B101,'ADB Main table'!A$2:B$475, 2, FALSE)</f>
        <v>string</v>
      </c>
      <c r="Y101" t="str">
        <f t="shared" si="7"/>
        <v/>
      </c>
    </row>
    <row r="102" spans="1:25" x14ac:dyDescent="0.35">
      <c r="A102" s="3" t="s">
        <v>490</v>
      </c>
      <c r="B102" s="3" t="s">
        <v>117</v>
      </c>
      <c r="C102" s="3" t="s">
        <v>495</v>
      </c>
      <c r="D102" s="3" t="str">
        <f>VLOOKUP(B102, '[1]SSDL Schema'!$B$2:$C$495, 2, FALSE)</f>
        <v>nvarchar</v>
      </c>
      <c r="E102" s="3" t="str">
        <f t="shared" si="4"/>
        <v/>
      </c>
      <c r="F102" s="3">
        <v>255</v>
      </c>
      <c r="G102" s="1"/>
      <c r="H102" s="7" t="s">
        <v>633</v>
      </c>
      <c r="I102" s="7" t="str">
        <f>IF(VLOOKUP(B102, '[1]SSDL Schema'!$B$2:$F$495, 5, FALSE) = 0, "", VLOOKUP(B102, '[1]SSDL Schema'!$B$2:$F$495, 5, FALSE))</f>
        <v>GEP VNE Feedback Flag</v>
      </c>
      <c r="J102" s="7" t="str">
        <f t="shared" si="5"/>
        <v/>
      </c>
      <c r="K102" s="7" t="s">
        <v>590</v>
      </c>
      <c r="L102" s="7" t="s">
        <v>634</v>
      </c>
      <c r="M102" s="6" t="s">
        <v>566</v>
      </c>
      <c r="N102" s="16"/>
      <c r="O102" s="16" t="s">
        <v>1149</v>
      </c>
      <c r="P102" s="16" t="s">
        <v>1149</v>
      </c>
      <c r="Q102" s="28" t="str">
        <f>IF(VLOOKUP(B102, '[1]SSDL Schema'!$B$2:$L$495, 11, FALSE) = 0, "", VLOOKUP(B102, '[1]SSDL Schema'!$B$2:$L$495, 11, FALSE))</f>
        <v>yes</v>
      </c>
      <c r="R102" s="28" t="str">
        <f t="shared" si="6"/>
        <v/>
      </c>
      <c r="S102" s="16" t="s">
        <v>1149</v>
      </c>
      <c r="T102" s="16" t="s">
        <v>1150</v>
      </c>
      <c r="U102" s="16" t="s">
        <v>1149</v>
      </c>
      <c r="W102" t="str">
        <f>VLOOKUP(B102,'ADB Main table'!A$2:A$475, 1, FALSE)</f>
        <v>GEP_VNE_FEEDBACK_FLAG</v>
      </c>
      <c r="X102" t="str">
        <f>VLOOKUP(B102,'ADB Main table'!A$2:B$475, 2, FALSE)</f>
        <v>string</v>
      </c>
      <c r="Y102" t="str">
        <f t="shared" si="7"/>
        <v/>
      </c>
    </row>
    <row r="103" spans="1:25" x14ac:dyDescent="0.35">
      <c r="A103" s="3" t="s">
        <v>490</v>
      </c>
      <c r="B103" s="3" t="s">
        <v>118</v>
      </c>
      <c r="C103" s="3" t="s">
        <v>495</v>
      </c>
      <c r="D103" s="3" t="str">
        <f>VLOOKUP(B103, '[1]SSDL Schema'!$B$2:$C$495, 2, FALSE)</f>
        <v>nvarchar</v>
      </c>
      <c r="E103" s="3" t="str">
        <f t="shared" si="4"/>
        <v/>
      </c>
      <c r="F103" s="3">
        <v>255</v>
      </c>
      <c r="G103" s="1"/>
      <c r="H103" s="7" t="s">
        <v>1065</v>
      </c>
      <c r="I103" s="7" t="str">
        <f>IF(VLOOKUP(B103, '[1]SSDL Schema'!$B$2:$F$495, 5, FALSE) = 0, "", VLOOKUP(B103, '[1]SSDL Schema'!$B$2:$F$495, 5, FALSE))</f>
        <v>GEP Supplier Normalization Method L1</v>
      </c>
      <c r="J103" s="7" t="str">
        <f t="shared" si="5"/>
        <v/>
      </c>
      <c r="K103" s="7" t="s">
        <v>590</v>
      </c>
      <c r="L103" s="7" t="s">
        <v>635</v>
      </c>
      <c r="M103" s="6" t="s">
        <v>566</v>
      </c>
      <c r="N103" s="22"/>
      <c r="O103" s="22" t="s">
        <v>1149</v>
      </c>
      <c r="P103" s="22" t="s">
        <v>1151</v>
      </c>
      <c r="Q103" s="28" t="str">
        <f>IF(VLOOKUP(B103, '[1]SSDL Schema'!$B$2:$L$495, 11, FALSE) = 0, "", VLOOKUP(B103, '[1]SSDL Schema'!$B$2:$L$495, 11, FALSE))</f>
        <v>yes  (selected by default, user should not unselect)</v>
      </c>
      <c r="R103" s="28" t="str">
        <f t="shared" si="6"/>
        <v/>
      </c>
      <c r="S103" s="22" t="s">
        <v>1149</v>
      </c>
      <c r="T103" s="22" t="s">
        <v>1150</v>
      </c>
      <c r="U103" s="22" t="s">
        <v>1149</v>
      </c>
      <c r="W103" t="str">
        <f>VLOOKUP(B103,'ADB Main table'!A$2:A$475, 1, FALSE)</f>
        <v>GEP_VNE_SOURCE</v>
      </c>
      <c r="X103" t="str">
        <f>VLOOKUP(B103,'ADB Main table'!A$2:B$475, 2, FALSE)</f>
        <v>string</v>
      </c>
      <c r="Y103" t="str">
        <f t="shared" si="7"/>
        <v/>
      </c>
    </row>
    <row r="104" spans="1:25" ht="15.75" customHeight="1" x14ac:dyDescent="0.35">
      <c r="A104" s="3" t="s">
        <v>490</v>
      </c>
      <c r="B104" s="3" t="s">
        <v>1066</v>
      </c>
      <c r="C104" s="3" t="s">
        <v>495</v>
      </c>
      <c r="D104" s="3" t="str">
        <f>VLOOKUP(B104, '[1]SSDL Schema'!$B$2:$C$495, 2, FALSE)</f>
        <v>nvarchar</v>
      </c>
      <c r="E104" s="3" t="str">
        <f t="shared" si="4"/>
        <v/>
      </c>
      <c r="F104" s="3">
        <v>255</v>
      </c>
      <c r="G104" s="1"/>
      <c r="H104" s="7" t="s">
        <v>1067</v>
      </c>
      <c r="I104" s="7" t="str">
        <f>IF(VLOOKUP(B104, '[1]SSDL Schema'!$B$2:$F$495, 5, FALSE) = 0, "", VLOOKUP(B104, '[1]SSDL Schema'!$B$2:$F$495, 5, FALSE))</f>
        <v>GEP Supplier Normalization Method L2</v>
      </c>
      <c r="J104" s="7" t="str">
        <f t="shared" si="5"/>
        <v/>
      </c>
      <c r="K104" s="7" t="s">
        <v>590</v>
      </c>
      <c r="L104" s="7" t="s">
        <v>1068</v>
      </c>
      <c r="M104" s="6" t="s">
        <v>566</v>
      </c>
      <c r="N104" s="22"/>
      <c r="O104" s="22" t="s">
        <v>1149</v>
      </c>
      <c r="P104" s="22" t="s">
        <v>1151</v>
      </c>
      <c r="Q104" s="28" t="str">
        <f>IF(VLOOKUP(B104, '[1]SSDL Schema'!$B$2:$L$495, 11, FALSE) = 0, "", VLOOKUP(B104, '[1]SSDL Schema'!$B$2:$L$495, 11, FALSE))</f>
        <v>yes  (selected by default, user should not unselect)</v>
      </c>
      <c r="R104" s="28" t="str">
        <f t="shared" si="6"/>
        <v/>
      </c>
      <c r="S104" s="22" t="s">
        <v>1149</v>
      </c>
      <c r="T104" s="22" t="s">
        <v>1150</v>
      </c>
      <c r="U104" s="22" t="s">
        <v>1149</v>
      </c>
      <c r="W104" t="e">
        <f>VLOOKUP(B104,'ADB Main table'!A$2:A$475, 1, FALSE)</f>
        <v>#N/A</v>
      </c>
      <c r="X104" t="e">
        <f>VLOOKUP(B104,'ADB Main table'!A$2:B$475, 2, FALSE)</f>
        <v>#N/A</v>
      </c>
      <c r="Y104" t="e">
        <f t="shared" si="7"/>
        <v>#N/A</v>
      </c>
    </row>
    <row r="105" spans="1:25" x14ac:dyDescent="0.35">
      <c r="A105" s="3" t="s">
        <v>490</v>
      </c>
      <c r="B105" s="3" t="s">
        <v>1069</v>
      </c>
      <c r="C105" s="3" t="s">
        <v>495</v>
      </c>
      <c r="D105" s="3" t="str">
        <f>VLOOKUP(B105, '[1]SSDL Schema'!$B$2:$C$495, 2, FALSE)</f>
        <v>nvarchar</v>
      </c>
      <c r="E105" s="3" t="str">
        <f t="shared" si="4"/>
        <v/>
      </c>
      <c r="F105" s="3">
        <v>255</v>
      </c>
      <c r="G105" s="1"/>
      <c r="H105" s="7" t="s">
        <v>1070</v>
      </c>
      <c r="I105" s="7" t="str">
        <f>IF(VLOOKUP(B105, '[1]SSDL Schema'!$B$2:$F$495, 5, FALSE) = 0, "", VLOOKUP(B105, '[1]SSDL Schema'!$B$2:$F$495, 5, FALSE))</f>
        <v>GEP Supplier Normalization Historical Flag</v>
      </c>
      <c r="J105" s="7" t="str">
        <f t="shared" si="5"/>
        <v/>
      </c>
      <c r="K105" s="7" t="s">
        <v>590</v>
      </c>
      <c r="L105" s="7" t="s">
        <v>1071</v>
      </c>
      <c r="M105" s="6" t="s">
        <v>566</v>
      </c>
      <c r="N105" s="22"/>
      <c r="O105" s="22" t="s">
        <v>1149</v>
      </c>
      <c r="P105" s="22" t="s">
        <v>1151</v>
      </c>
      <c r="Q105" s="28" t="str">
        <f>IF(VLOOKUP(B105, '[1]SSDL Schema'!$B$2:$L$495, 11, FALSE) = 0, "", VLOOKUP(B105, '[1]SSDL Schema'!$B$2:$L$495, 11, FALSE))</f>
        <v>yes  (selected by default, user should not unselect)</v>
      </c>
      <c r="R105" s="28" t="str">
        <f t="shared" si="6"/>
        <v/>
      </c>
      <c r="S105" s="22" t="s">
        <v>1149</v>
      </c>
      <c r="T105" s="22" t="s">
        <v>1150</v>
      </c>
      <c r="U105" s="22" t="s">
        <v>1149</v>
      </c>
      <c r="W105" t="e">
        <f>VLOOKUP(B105,'ADB Main table'!A$2:A$475, 1, FALSE)</f>
        <v>#N/A</v>
      </c>
      <c r="X105" t="e">
        <f>VLOOKUP(B105,'ADB Main table'!A$2:B$475, 2, FALSE)</f>
        <v>#N/A</v>
      </c>
      <c r="Y105" t="e">
        <f t="shared" si="7"/>
        <v>#N/A</v>
      </c>
    </row>
    <row r="106" spans="1:25" x14ac:dyDescent="0.35">
      <c r="A106" s="3" t="s">
        <v>490</v>
      </c>
      <c r="B106" s="3" t="s">
        <v>1072</v>
      </c>
      <c r="C106" s="3" t="s">
        <v>495</v>
      </c>
      <c r="D106" s="3" t="str">
        <f>VLOOKUP(B106, '[1]SSDL Schema'!$B$2:$C$495, 2, FALSE)</f>
        <v>nvarchar</v>
      </c>
      <c r="E106" s="3" t="str">
        <f t="shared" si="4"/>
        <v/>
      </c>
      <c r="F106" s="3">
        <v>255</v>
      </c>
      <c r="G106" s="1"/>
      <c r="H106" s="7" t="s">
        <v>1073</v>
      </c>
      <c r="I106" s="7" t="str">
        <f>IF(VLOOKUP(B106, '[1]SSDL Schema'!$B$2:$F$495, 5, FALSE) = 0, "", VLOOKUP(B106, '[1]SSDL Schema'!$B$2:$F$495, 5, FALSE))</f>
        <v>GEP Parent Linkage Status Flag</v>
      </c>
      <c r="J106" s="7" t="str">
        <f t="shared" si="5"/>
        <v/>
      </c>
      <c r="K106" s="7" t="s">
        <v>590</v>
      </c>
      <c r="L106" s="7" t="s">
        <v>1074</v>
      </c>
      <c r="M106" s="6" t="s">
        <v>566</v>
      </c>
      <c r="N106" s="22"/>
      <c r="O106" s="22" t="s">
        <v>1149</v>
      </c>
      <c r="P106" s="22" t="s">
        <v>1151</v>
      </c>
      <c r="Q106" s="28" t="str">
        <f>IF(VLOOKUP(B106, '[1]SSDL Schema'!$B$2:$L$495, 11, FALSE) = 0, "", VLOOKUP(B106, '[1]SSDL Schema'!$B$2:$L$495, 11, FALSE))</f>
        <v>yes  (selected by default, user should not unselect)</v>
      </c>
      <c r="R106" s="28" t="str">
        <f t="shared" si="6"/>
        <v/>
      </c>
      <c r="S106" s="22" t="s">
        <v>1149</v>
      </c>
      <c r="T106" s="22" t="s">
        <v>1150</v>
      </c>
      <c r="U106" s="22" t="s">
        <v>1149</v>
      </c>
      <c r="W106" t="e">
        <f>VLOOKUP(B106,'ADB Main table'!A$2:A$475, 1, FALSE)</f>
        <v>#N/A</v>
      </c>
      <c r="X106" t="e">
        <f>VLOOKUP(B106,'ADB Main table'!A$2:B$475, 2, FALSE)</f>
        <v>#N/A</v>
      </c>
      <c r="Y106" t="e">
        <f t="shared" si="7"/>
        <v>#N/A</v>
      </c>
    </row>
    <row r="107" spans="1:25" x14ac:dyDescent="0.35">
      <c r="A107" s="3" t="s">
        <v>490</v>
      </c>
      <c r="B107" s="3" t="s">
        <v>1075</v>
      </c>
      <c r="C107" s="3" t="s">
        <v>495</v>
      </c>
      <c r="D107" s="3" t="str">
        <f>VLOOKUP(B107, '[1]SSDL Schema'!$B$2:$C$495, 2, FALSE)</f>
        <v>nvarchar</v>
      </c>
      <c r="E107" s="3" t="str">
        <f t="shared" si="4"/>
        <v/>
      </c>
      <c r="F107" s="3">
        <v>255</v>
      </c>
      <c r="G107" s="1"/>
      <c r="H107" s="7" t="s">
        <v>1076</v>
      </c>
      <c r="I107" s="7" t="str">
        <f>IF(VLOOKUP(B107, '[1]SSDL Schema'!$B$2:$F$495, 5, FALSE) = 0, "", VLOOKUP(B107, '[1]SSDL Schema'!$B$2:$F$495, 5, FALSE))</f>
        <v>GEP Parent Linkage Method L1</v>
      </c>
      <c r="J107" s="7" t="str">
        <f t="shared" si="5"/>
        <v/>
      </c>
      <c r="K107" s="7" t="s">
        <v>590</v>
      </c>
      <c r="L107" s="7" t="s">
        <v>1077</v>
      </c>
      <c r="M107" s="6" t="s">
        <v>566</v>
      </c>
      <c r="N107" s="22"/>
      <c r="O107" s="22" t="s">
        <v>1149</v>
      </c>
      <c r="P107" s="22" t="s">
        <v>1151</v>
      </c>
      <c r="Q107" s="28" t="str">
        <f>IF(VLOOKUP(B107, '[1]SSDL Schema'!$B$2:$L$495, 11, FALSE) = 0, "", VLOOKUP(B107, '[1]SSDL Schema'!$B$2:$L$495, 11, FALSE))</f>
        <v>yes  (selected by default, user should not unselect)</v>
      </c>
      <c r="R107" s="28" t="str">
        <f t="shared" si="6"/>
        <v/>
      </c>
      <c r="S107" s="22" t="s">
        <v>1149</v>
      </c>
      <c r="T107" s="22" t="s">
        <v>1150</v>
      </c>
      <c r="U107" s="22" t="s">
        <v>1149</v>
      </c>
      <c r="W107" t="e">
        <f>VLOOKUP(B107,'ADB Main table'!A$2:A$475, 1, FALSE)</f>
        <v>#N/A</v>
      </c>
      <c r="X107" t="e">
        <f>VLOOKUP(B107,'ADB Main table'!A$2:B$475, 2, FALSE)</f>
        <v>#N/A</v>
      </c>
      <c r="Y107" t="e">
        <f t="shared" si="7"/>
        <v>#N/A</v>
      </c>
    </row>
    <row r="108" spans="1:25" x14ac:dyDescent="0.35">
      <c r="A108" s="3" t="s">
        <v>490</v>
      </c>
      <c r="B108" s="3" t="s">
        <v>1078</v>
      </c>
      <c r="C108" s="3" t="s">
        <v>495</v>
      </c>
      <c r="D108" s="3" t="str">
        <f>VLOOKUP(B108, '[1]SSDL Schema'!$B$2:$C$495, 2, FALSE)</f>
        <v>nvarchar</v>
      </c>
      <c r="E108" s="3" t="str">
        <f t="shared" si="4"/>
        <v/>
      </c>
      <c r="F108" s="3">
        <v>255</v>
      </c>
      <c r="G108" s="1"/>
      <c r="H108" s="7" t="s">
        <v>1079</v>
      </c>
      <c r="I108" s="7" t="str">
        <f>IF(VLOOKUP(B108, '[1]SSDL Schema'!$B$2:$F$495, 5, FALSE) = 0, "", VLOOKUP(B108, '[1]SSDL Schema'!$B$2:$F$495, 5, FALSE))</f>
        <v>GEP Parent Linkage Method L2</v>
      </c>
      <c r="J108" s="7" t="str">
        <f t="shared" si="5"/>
        <v/>
      </c>
      <c r="K108" s="7" t="s">
        <v>590</v>
      </c>
      <c r="L108" s="7" t="s">
        <v>1068</v>
      </c>
      <c r="M108" s="6" t="s">
        <v>566</v>
      </c>
      <c r="N108" s="22"/>
      <c r="O108" s="22" t="s">
        <v>1149</v>
      </c>
      <c r="P108" s="22" t="s">
        <v>1151</v>
      </c>
      <c r="Q108" s="28" t="str">
        <f>IF(VLOOKUP(B108, '[1]SSDL Schema'!$B$2:$L$495, 11, FALSE) = 0, "", VLOOKUP(B108, '[1]SSDL Schema'!$B$2:$L$495, 11, FALSE))</f>
        <v>yes  (selected by default, user should not unselect)</v>
      </c>
      <c r="R108" s="28" t="str">
        <f t="shared" si="6"/>
        <v/>
      </c>
      <c r="S108" s="22" t="s">
        <v>1149</v>
      </c>
      <c r="T108" s="22" t="s">
        <v>1150</v>
      </c>
      <c r="U108" s="22" t="s">
        <v>1149</v>
      </c>
      <c r="W108" t="e">
        <f>VLOOKUP(B108,'ADB Main table'!A$2:A$475, 1, FALSE)</f>
        <v>#N/A</v>
      </c>
      <c r="X108" t="e">
        <f>VLOOKUP(B108,'ADB Main table'!A$2:B$475, 2, FALSE)</f>
        <v>#N/A</v>
      </c>
      <c r="Y108" t="e">
        <f t="shared" si="7"/>
        <v>#N/A</v>
      </c>
    </row>
    <row r="109" spans="1:25" x14ac:dyDescent="0.35">
      <c r="A109" s="3" t="s">
        <v>490</v>
      </c>
      <c r="B109" s="3" t="s">
        <v>1080</v>
      </c>
      <c r="C109" s="3" t="s">
        <v>495</v>
      </c>
      <c r="D109" s="3" t="str">
        <f>VLOOKUP(B109, '[1]SSDL Schema'!$B$2:$C$495, 2, FALSE)</f>
        <v>nvarchar</v>
      </c>
      <c r="E109" s="3" t="str">
        <f t="shared" si="4"/>
        <v/>
      </c>
      <c r="F109" s="3">
        <v>255</v>
      </c>
      <c r="G109" s="1"/>
      <c r="H109" s="7" t="s">
        <v>1081</v>
      </c>
      <c r="I109" s="7" t="str">
        <f>IF(VLOOKUP(B109, '[1]SSDL Schema'!$B$2:$F$495, 5, FALSE) = 0, "", VLOOKUP(B109, '[1]SSDL Schema'!$B$2:$F$495, 5, FALSE))</f>
        <v>GEP Parent Linkage Historical Flag</v>
      </c>
      <c r="J109" s="7" t="str">
        <f t="shared" si="5"/>
        <v/>
      </c>
      <c r="K109" s="7" t="s">
        <v>590</v>
      </c>
      <c r="L109" s="7" t="s">
        <v>1071</v>
      </c>
      <c r="M109" s="6" t="s">
        <v>566</v>
      </c>
      <c r="N109" s="22"/>
      <c r="O109" s="22" t="s">
        <v>1149</v>
      </c>
      <c r="P109" s="22" t="s">
        <v>1151</v>
      </c>
      <c r="Q109" s="28" t="str">
        <f>IF(VLOOKUP(B109, '[1]SSDL Schema'!$B$2:$L$495, 11, FALSE) = 0, "", VLOOKUP(B109, '[1]SSDL Schema'!$B$2:$L$495, 11, FALSE))</f>
        <v>yes  (selected by default, user should not unselect)</v>
      </c>
      <c r="R109" s="28" t="str">
        <f t="shared" si="6"/>
        <v/>
      </c>
      <c r="S109" s="22" t="s">
        <v>1149</v>
      </c>
      <c r="T109" s="22" t="s">
        <v>1150</v>
      </c>
      <c r="U109" s="22" t="s">
        <v>1149</v>
      </c>
      <c r="W109" t="e">
        <f>VLOOKUP(B109,'ADB Main table'!A$2:A$475, 1, FALSE)</f>
        <v>#N/A</v>
      </c>
      <c r="X109" t="e">
        <f>VLOOKUP(B109,'ADB Main table'!A$2:B$475, 2, FALSE)</f>
        <v>#N/A</v>
      </c>
      <c r="Y109" t="e">
        <f t="shared" si="7"/>
        <v>#N/A</v>
      </c>
    </row>
    <row r="110" spans="1:25" x14ac:dyDescent="0.35">
      <c r="A110" s="3" t="s">
        <v>490</v>
      </c>
      <c r="B110" s="3" t="s">
        <v>119</v>
      </c>
      <c r="C110" s="3" t="s">
        <v>495</v>
      </c>
      <c r="D110" s="3" t="str">
        <f>VLOOKUP(B110, '[1]SSDL Schema'!$B$2:$C$495, 2, FALSE)</f>
        <v>nvarchar</v>
      </c>
      <c r="E110" s="3" t="str">
        <f t="shared" si="4"/>
        <v/>
      </c>
      <c r="F110" s="3">
        <v>255</v>
      </c>
      <c r="G110" s="1"/>
      <c r="H110" s="30" t="s">
        <v>1082</v>
      </c>
      <c r="I110" s="7" t="str">
        <f>IF(VLOOKUP(B110, '[1]SSDL Schema'!$B$2:$F$495, 5, FALSE) = 0, "", VLOOKUP(B110, '[1]SSDL Schema'!$B$2:$F$495, 5, FALSE))</f>
        <v>GEP Classification Method L1</v>
      </c>
      <c r="J110" s="7" t="str">
        <f t="shared" si="5"/>
        <v/>
      </c>
      <c r="K110" s="7" t="s">
        <v>590</v>
      </c>
      <c r="L110" s="7" t="s">
        <v>1077</v>
      </c>
      <c r="M110" s="6" t="s">
        <v>566</v>
      </c>
      <c r="N110" s="16"/>
      <c r="O110" s="16" t="s">
        <v>1149</v>
      </c>
      <c r="P110" s="16" t="s">
        <v>1151</v>
      </c>
      <c r="Q110" s="28" t="str">
        <f>IF(VLOOKUP(B110, '[1]SSDL Schema'!$B$2:$L$495, 11, FALSE) = 0, "", VLOOKUP(B110, '[1]SSDL Schema'!$B$2:$L$495, 11, FALSE))</f>
        <v>yes  (selected by default, user should not unselect)</v>
      </c>
      <c r="R110" s="28" t="str">
        <f t="shared" si="6"/>
        <v/>
      </c>
      <c r="S110" s="16" t="s">
        <v>1149</v>
      </c>
      <c r="T110" s="16" t="s">
        <v>1150</v>
      </c>
      <c r="U110" s="16" t="s">
        <v>1149</v>
      </c>
      <c r="W110" t="str">
        <f>VLOOKUP(B110,'ADB Main table'!A$2:A$475, 1, FALSE)</f>
        <v>GEP_CF_SOURCE</v>
      </c>
      <c r="X110" t="str">
        <f>VLOOKUP(B110,'ADB Main table'!A$2:B$475, 2, FALSE)</f>
        <v>string</v>
      </c>
      <c r="Y110" t="str">
        <f t="shared" si="7"/>
        <v/>
      </c>
    </row>
    <row r="111" spans="1:25" x14ac:dyDescent="0.35">
      <c r="A111" s="3" t="s">
        <v>490</v>
      </c>
      <c r="B111" s="3" t="s">
        <v>1083</v>
      </c>
      <c r="C111" s="3" t="s">
        <v>495</v>
      </c>
      <c r="D111" s="3" t="str">
        <f>VLOOKUP(B111, '[1]SSDL Schema'!$B$2:$C$495, 2, FALSE)</f>
        <v>nvarchar</v>
      </c>
      <c r="E111" s="3" t="str">
        <f t="shared" si="4"/>
        <v/>
      </c>
      <c r="F111" s="3">
        <v>255</v>
      </c>
      <c r="G111" s="1"/>
      <c r="H111" s="30" t="s">
        <v>1084</v>
      </c>
      <c r="I111" s="7" t="str">
        <f>IF(VLOOKUP(B111, '[1]SSDL Schema'!$B$2:$F$495, 5, FALSE) = 0, "", VLOOKUP(B111, '[1]SSDL Schema'!$B$2:$F$495, 5, FALSE))</f>
        <v>GEP Classification Method L2</v>
      </c>
      <c r="J111" s="7" t="str">
        <f t="shared" si="5"/>
        <v/>
      </c>
      <c r="K111" s="7" t="s">
        <v>590</v>
      </c>
      <c r="L111" s="7" t="s">
        <v>1068</v>
      </c>
      <c r="M111" s="6" t="s">
        <v>566</v>
      </c>
      <c r="N111" s="22"/>
      <c r="O111" s="22" t="s">
        <v>1149</v>
      </c>
      <c r="P111" s="22" t="s">
        <v>1151</v>
      </c>
      <c r="Q111" s="28" t="str">
        <f>IF(VLOOKUP(B111, '[1]SSDL Schema'!$B$2:$L$495, 11, FALSE) = 0, "", VLOOKUP(B111, '[1]SSDL Schema'!$B$2:$L$495, 11, FALSE))</f>
        <v>yes  (selected by default, user should not unselect)</v>
      </c>
      <c r="R111" s="28" t="str">
        <f t="shared" si="6"/>
        <v/>
      </c>
      <c r="S111" s="22" t="s">
        <v>1149</v>
      </c>
      <c r="T111" s="22" t="s">
        <v>1150</v>
      </c>
      <c r="U111" s="22" t="s">
        <v>1149</v>
      </c>
      <c r="W111" t="e">
        <f>VLOOKUP(B111,'ADB Main table'!A$2:A$475, 1, FALSE)</f>
        <v>#N/A</v>
      </c>
      <c r="X111" t="e">
        <f>VLOOKUP(B111,'ADB Main table'!A$2:B$475, 2, FALSE)</f>
        <v>#N/A</v>
      </c>
      <c r="Y111" t="e">
        <f t="shared" si="7"/>
        <v>#N/A</v>
      </c>
    </row>
    <row r="112" spans="1:25" x14ac:dyDescent="0.35">
      <c r="A112" s="3" t="s">
        <v>490</v>
      </c>
      <c r="B112" s="3" t="s">
        <v>1085</v>
      </c>
      <c r="C112" s="3" t="s">
        <v>495</v>
      </c>
      <c r="D112" s="3" t="str">
        <f>VLOOKUP(B112, '[1]SSDL Schema'!$B$2:$C$495, 2, FALSE)</f>
        <v>nvarchar</v>
      </c>
      <c r="E112" s="3" t="str">
        <f t="shared" si="4"/>
        <v/>
      </c>
      <c r="F112" s="3">
        <v>255</v>
      </c>
      <c r="G112" s="1"/>
      <c r="H112" s="30" t="s">
        <v>1086</v>
      </c>
      <c r="I112" s="7" t="str">
        <f>IF(VLOOKUP(B112, '[1]SSDL Schema'!$B$2:$F$495, 5, FALSE) = 0, "", VLOOKUP(B112, '[1]SSDL Schema'!$B$2:$F$495, 5, FALSE))</f>
        <v>GEP Classification Historical Flag</v>
      </c>
      <c r="J112" s="7" t="str">
        <f t="shared" si="5"/>
        <v/>
      </c>
      <c r="K112" s="7" t="s">
        <v>590</v>
      </c>
      <c r="L112" s="7" t="s">
        <v>1071</v>
      </c>
      <c r="M112" s="6" t="s">
        <v>566</v>
      </c>
      <c r="N112" s="22"/>
      <c r="O112" s="22" t="s">
        <v>1149</v>
      </c>
      <c r="P112" s="22" t="s">
        <v>1151</v>
      </c>
      <c r="Q112" s="28" t="str">
        <f>IF(VLOOKUP(B112, '[1]SSDL Schema'!$B$2:$L$495, 11, FALSE) = 0, "", VLOOKUP(B112, '[1]SSDL Schema'!$B$2:$L$495, 11, FALSE))</f>
        <v>yes  (selected by default, user should not unselect)</v>
      </c>
      <c r="R112" s="28" t="str">
        <f t="shared" si="6"/>
        <v/>
      </c>
      <c r="S112" s="22" t="s">
        <v>1149</v>
      </c>
      <c r="T112" s="22" t="s">
        <v>1150</v>
      </c>
      <c r="U112" s="22" t="s">
        <v>1149</v>
      </c>
      <c r="W112" t="e">
        <f>VLOOKUP(B112,'ADB Main table'!A$2:A$475, 1, FALSE)</f>
        <v>#N/A</v>
      </c>
      <c r="X112" t="e">
        <f>VLOOKUP(B112,'ADB Main table'!A$2:B$475, 2, FALSE)</f>
        <v>#N/A</v>
      </c>
      <c r="Y112" t="e">
        <f t="shared" si="7"/>
        <v>#N/A</v>
      </c>
    </row>
    <row r="113" spans="1:26" x14ac:dyDescent="0.35">
      <c r="A113" s="42" t="s">
        <v>490</v>
      </c>
      <c r="B113" s="42" t="s">
        <v>1087</v>
      </c>
      <c r="C113" s="42" t="s">
        <v>3</v>
      </c>
      <c r="D113" s="42" t="str">
        <f>VLOOKUP(B113, '[1]SSDL Schema'!$B$2:$C$495, 2, FALSE)</f>
        <v>bigint</v>
      </c>
      <c r="E113" s="42" t="str">
        <f t="shared" si="4"/>
        <v/>
      </c>
      <c r="F113" s="42"/>
      <c r="G113" s="43"/>
      <c r="H113" s="44" t="s">
        <v>1088</v>
      </c>
      <c r="I113" s="44" t="str">
        <f>IF(VLOOKUP(B113, '[1]SSDL Schema'!$B$2:$F$495, 5, FALSE) = 0, "", VLOOKUP(B113, '[1]SSDL Schema'!$B$2:$F$495, 5, FALSE))</f>
        <v>GEP Job ID</v>
      </c>
      <c r="J113" s="44" t="str">
        <f t="shared" si="5"/>
        <v/>
      </c>
      <c r="K113" s="44" t="s">
        <v>590</v>
      </c>
      <c r="L113" s="7" t="s">
        <v>1089</v>
      </c>
      <c r="M113" s="6"/>
      <c r="N113" s="22"/>
      <c r="O113" s="22" t="s">
        <v>1152</v>
      </c>
      <c r="P113" s="22" t="s">
        <v>1150</v>
      </c>
      <c r="Q113" s="28" t="str">
        <f>IF(VLOOKUP(B113, '[1]SSDL Schema'!$B$2:$L$495, 11, FALSE) = 0, "", VLOOKUP(B113, '[1]SSDL Schema'!$B$2:$L$495, 11, FALSE))</f>
        <v>no</v>
      </c>
      <c r="R113" s="28" t="str">
        <f t="shared" si="6"/>
        <v/>
      </c>
      <c r="S113" s="22" t="s">
        <v>1150</v>
      </c>
      <c r="T113" s="22" t="s">
        <v>1150</v>
      </c>
      <c r="U113" s="22" t="s">
        <v>1149</v>
      </c>
      <c r="W113" t="e">
        <f>VLOOKUP(B113,'ADB Main table'!A$2:A$475, 1, FALSE)</f>
        <v>#N/A</v>
      </c>
      <c r="X113" t="e">
        <f>VLOOKUP(B113,'ADB Main table'!A$2:B$475, 2, FALSE)</f>
        <v>#N/A</v>
      </c>
      <c r="Y113" t="e">
        <f t="shared" si="7"/>
        <v>#N/A</v>
      </c>
      <c r="Z113" t="s">
        <v>566</v>
      </c>
    </row>
    <row r="114" spans="1:26" x14ac:dyDescent="0.35">
      <c r="A114" s="42" t="s">
        <v>490</v>
      </c>
      <c r="B114" s="42" t="s">
        <v>1090</v>
      </c>
      <c r="C114" s="42" t="s">
        <v>495</v>
      </c>
      <c r="D114" s="42" t="str">
        <f>VLOOKUP(B114, '[1]SSDL Schema'!$B$2:$C$495, 2, FALSE)</f>
        <v>nvarchar</v>
      </c>
      <c r="E114" s="42" t="str">
        <f t="shared" si="4"/>
        <v/>
      </c>
      <c r="F114" s="42">
        <v>255</v>
      </c>
      <c r="G114" s="43"/>
      <c r="H114" s="44" t="s">
        <v>1091</v>
      </c>
      <c r="I114" s="44" t="str">
        <f>IF(VLOOKUP(B114, '[1]SSDL Schema'!$B$2:$F$495, 5, FALSE) = 0, "", VLOOKUP(B114, '[1]SSDL Schema'!$B$2:$F$495, 5, FALSE))</f>
        <v>GEP Job Name</v>
      </c>
      <c r="J114" s="44" t="str">
        <f t="shared" si="5"/>
        <v/>
      </c>
      <c r="K114" s="44" t="s">
        <v>590</v>
      </c>
      <c r="L114" s="7" t="s">
        <v>1092</v>
      </c>
      <c r="M114" s="6"/>
      <c r="N114" s="22"/>
      <c r="O114" s="22" t="s">
        <v>1152</v>
      </c>
      <c r="P114" s="22" t="s">
        <v>1150</v>
      </c>
      <c r="Q114" s="28" t="str">
        <f>IF(VLOOKUP(B114, '[1]SSDL Schema'!$B$2:$L$495, 11, FALSE) = 0, "", VLOOKUP(B114, '[1]SSDL Schema'!$B$2:$L$495, 11, FALSE))</f>
        <v>no</v>
      </c>
      <c r="R114" s="28" t="str">
        <f t="shared" si="6"/>
        <v/>
      </c>
      <c r="S114" s="22" t="s">
        <v>1150</v>
      </c>
      <c r="T114" s="22" t="s">
        <v>1150</v>
      </c>
      <c r="U114" s="22" t="s">
        <v>1149</v>
      </c>
      <c r="W114" t="e">
        <f>VLOOKUP(B114,'ADB Main table'!A$2:A$475, 1, FALSE)</f>
        <v>#N/A</v>
      </c>
      <c r="X114" t="e">
        <f>VLOOKUP(B114,'ADB Main table'!A$2:B$475, 2, FALSE)</f>
        <v>#N/A</v>
      </c>
      <c r="Y114" t="e">
        <f t="shared" si="7"/>
        <v>#N/A</v>
      </c>
      <c r="Z114" t="s">
        <v>566</v>
      </c>
    </row>
    <row r="115" spans="1:26" x14ac:dyDescent="0.35">
      <c r="A115" s="3" t="s">
        <v>490</v>
      </c>
      <c r="B115" s="3" t="s">
        <v>121</v>
      </c>
      <c r="C115" s="3" t="s">
        <v>495</v>
      </c>
      <c r="D115" s="3" t="str">
        <f>VLOOKUP(B115, '[1]SSDL Schema'!$B$2:$C$495, 2, FALSE)</f>
        <v>nvarchar</v>
      </c>
      <c r="E115" s="3" t="str">
        <f t="shared" si="4"/>
        <v/>
      </c>
      <c r="F115" s="3">
        <v>255</v>
      </c>
      <c r="G115" s="1"/>
      <c r="H115" s="7" t="s">
        <v>637</v>
      </c>
      <c r="I115" s="7" t="str">
        <f>IF(VLOOKUP(B115, '[1]SSDL Schema'!$B$2:$F$495, 5, FALSE) = 0, "", VLOOKUP(B115, '[1]SSDL Schema'!$B$2:$F$495, 5, FALSE))</f>
        <v>GEP Comments</v>
      </c>
      <c r="J115" s="7" t="str">
        <f t="shared" si="5"/>
        <v/>
      </c>
      <c r="K115" s="7" t="s">
        <v>605</v>
      </c>
      <c r="L115" s="7"/>
      <c r="M115" s="6" t="s">
        <v>566</v>
      </c>
      <c r="N115" s="16"/>
      <c r="O115" s="16" t="s">
        <v>1149</v>
      </c>
      <c r="P115" s="16" t="s">
        <v>1151</v>
      </c>
      <c r="Q115" s="28" t="str">
        <f>IF(VLOOKUP(B115, '[1]SSDL Schema'!$B$2:$L$495, 11, FALSE) = 0, "", VLOOKUP(B115, '[1]SSDL Schema'!$B$2:$L$495, 11, FALSE))</f>
        <v>yes  (selected by default, user should not unselect)</v>
      </c>
      <c r="R115" s="28" t="str">
        <f t="shared" si="6"/>
        <v/>
      </c>
      <c r="S115" s="16" t="s">
        <v>1149</v>
      </c>
      <c r="T115" s="16" t="s">
        <v>1150</v>
      </c>
      <c r="U115" s="16" t="s">
        <v>1149</v>
      </c>
      <c r="W115" t="str">
        <f>VLOOKUP(B115,'ADB Main table'!A$2:A$475, 1, FALSE)</f>
        <v>GEP_COMMENTS</v>
      </c>
      <c r="X115" t="str">
        <f>VLOOKUP(B115,'ADB Main table'!A$2:B$475, 2, FALSE)</f>
        <v>string</v>
      </c>
      <c r="Y115" t="str">
        <f t="shared" si="7"/>
        <v/>
      </c>
    </row>
    <row r="116" spans="1:26" x14ac:dyDescent="0.35">
      <c r="A116" s="3" t="s">
        <v>490</v>
      </c>
      <c r="B116" s="3" t="s">
        <v>122</v>
      </c>
      <c r="C116" s="3" t="s">
        <v>495</v>
      </c>
      <c r="D116" s="3" t="str">
        <f>VLOOKUP(B116, '[1]SSDL Schema'!$B$2:$C$495, 2, FALSE)</f>
        <v>nvarchar</v>
      </c>
      <c r="E116" s="3" t="str">
        <f t="shared" si="4"/>
        <v/>
      </c>
      <c r="F116" s="3">
        <v>255</v>
      </c>
      <c r="G116" s="1"/>
      <c r="H116" s="7" t="s">
        <v>638</v>
      </c>
      <c r="I116" s="7" t="str">
        <f>IF(VLOOKUP(B116, '[1]SSDL Schema'!$B$2:$F$495, 5, FALSE) = 0, "", VLOOKUP(B116, '[1]SSDL Schema'!$B$2:$F$495, 5, FALSE))</f>
        <v>GEP Duplicate (Key) Flag</v>
      </c>
      <c r="J116" s="7" t="str">
        <f t="shared" si="5"/>
        <v/>
      </c>
      <c r="K116" s="7" t="s">
        <v>590</v>
      </c>
      <c r="L116" s="7"/>
      <c r="M116" s="6" t="s">
        <v>566</v>
      </c>
      <c r="N116" s="16"/>
      <c r="O116" s="16" t="s">
        <v>1149</v>
      </c>
      <c r="P116" s="16" t="s">
        <v>1151</v>
      </c>
      <c r="Q116" s="28" t="str">
        <f>IF(VLOOKUP(B116, '[1]SSDL Schema'!$B$2:$L$495, 11, FALSE) = 0, "", VLOOKUP(B116, '[1]SSDL Schema'!$B$2:$L$495, 11, FALSE))</f>
        <v>yes  (selected by default, user should not unselect)</v>
      </c>
      <c r="R116" s="28" t="str">
        <f t="shared" si="6"/>
        <v/>
      </c>
      <c r="S116" s="16" t="s">
        <v>1149</v>
      </c>
      <c r="T116" s="16" t="s">
        <v>1150</v>
      </c>
      <c r="U116" s="16" t="s">
        <v>1149</v>
      </c>
      <c r="W116" t="str">
        <f>VLOOKUP(B116,'ADB Main table'!A$2:A$475, 1, FALSE)</f>
        <v>GEP_DUPLICATE_KEY_FLAG</v>
      </c>
      <c r="X116" t="str">
        <f>VLOOKUP(B116,'ADB Main table'!A$2:B$475, 2, FALSE)</f>
        <v>string</v>
      </c>
      <c r="Y116" t="str">
        <f t="shared" si="7"/>
        <v/>
      </c>
    </row>
    <row r="117" spans="1:26" x14ac:dyDescent="0.35">
      <c r="A117" s="3" t="s">
        <v>490</v>
      </c>
      <c r="B117" s="3" t="s">
        <v>123</v>
      </c>
      <c r="C117" s="3" t="s">
        <v>495</v>
      </c>
      <c r="D117" s="3" t="str">
        <f>VLOOKUP(B117, '[1]SSDL Schema'!$B$2:$C$495, 2, FALSE)</f>
        <v>nvarchar</v>
      </c>
      <c r="E117" s="3" t="str">
        <f t="shared" si="4"/>
        <v/>
      </c>
      <c r="F117" s="3">
        <v>255</v>
      </c>
      <c r="G117" s="1"/>
      <c r="H117" s="7" t="s">
        <v>639</v>
      </c>
      <c r="I117" s="7" t="str">
        <f>IF(VLOOKUP(B117, '[1]SSDL Schema'!$B$2:$F$495, 5, FALSE) = 0, "", VLOOKUP(B117, '[1]SSDL Schema'!$B$2:$F$495, 5, FALSE))</f>
        <v>GEP Duplicate (key) ID</v>
      </c>
      <c r="J117" s="7" t="str">
        <f t="shared" si="5"/>
        <v/>
      </c>
      <c r="K117" s="7" t="s">
        <v>590</v>
      </c>
      <c r="L117" s="7"/>
      <c r="M117" s="6" t="s">
        <v>566</v>
      </c>
      <c r="N117" s="16"/>
      <c r="O117" s="16" t="s">
        <v>1149</v>
      </c>
      <c r="P117" s="16" t="s">
        <v>1151</v>
      </c>
      <c r="Q117" s="28" t="str">
        <f>IF(VLOOKUP(B117, '[1]SSDL Schema'!$B$2:$L$495, 11, FALSE) = 0, "", VLOOKUP(B117, '[1]SSDL Schema'!$B$2:$L$495, 11, FALSE))</f>
        <v>yes  (selected by default, user should not unselect)</v>
      </c>
      <c r="R117" s="28" t="str">
        <f t="shared" si="6"/>
        <v/>
      </c>
      <c r="S117" s="16" t="s">
        <v>1149</v>
      </c>
      <c r="T117" s="16" t="s">
        <v>1150</v>
      </c>
      <c r="U117" s="16" t="s">
        <v>1149</v>
      </c>
      <c r="W117" t="str">
        <f>VLOOKUP(B117,'ADB Main table'!A$2:A$475, 1, FALSE)</f>
        <v>GEP_DUPLICATE_KEY_ID</v>
      </c>
      <c r="X117" t="str">
        <f>VLOOKUP(B117,'ADB Main table'!A$2:B$475, 2, FALSE)</f>
        <v>string</v>
      </c>
      <c r="Y117" t="str">
        <f t="shared" si="7"/>
        <v/>
      </c>
    </row>
    <row r="118" spans="1:26" x14ac:dyDescent="0.35">
      <c r="A118" s="3" t="s">
        <v>490</v>
      </c>
      <c r="B118" s="3" t="s">
        <v>124</v>
      </c>
      <c r="C118" s="3" t="s">
        <v>495</v>
      </c>
      <c r="D118" s="3" t="str">
        <f>VLOOKUP(B118, '[1]SSDL Schema'!$B$2:$C$495, 2, FALSE)</f>
        <v>nvarchar</v>
      </c>
      <c r="E118" s="3" t="str">
        <f t="shared" si="4"/>
        <v/>
      </c>
      <c r="F118" s="3">
        <v>255</v>
      </c>
      <c r="G118" s="1"/>
      <c r="H118" s="7" t="s">
        <v>640</v>
      </c>
      <c r="I118" s="7" t="str">
        <f>IF(VLOOKUP(B118, '[1]SSDL Schema'!$B$2:$F$495, 5, FALSE) = 0, "", VLOOKUP(B118, '[1]SSDL Schema'!$B$2:$F$495, 5, FALSE))</f>
        <v>GEP Duplicate (All) Flag</v>
      </c>
      <c r="J118" s="7" t="str">
        <f t="shared" si="5"/>
        <v/>
      </c>
      <c r="K118" s="7" t="s">
        <v>590</v>
      </c>
      <c r="L118" s="7"/>
      <c r="M118" s="6" t="s">
        <v>566</v>
      </c>
      <c r="N118" s="16"/>
      <c r="O118" s="16" t="s">
        <v>1149</v>
      </c>
      <c r="P118" s="16" t="s">
        <v>1151</v>
      </c>
      <c r="Q118" s="28" t="str">
        <f>IF(VLOOKUP(B118, '[1]SSDL Schema'!$B$2:$L$495, 11, FALSE) = 0, "", VLOOKUP(B118, '[1]SSDL Schema'!$B$2:$L$495, 11, FALSE))</f>
        <v>yes  (selected by default, user should not unselect)</v>
      </c>
      <c r="R118" s="28" t="str">
        <f t="shared" si="6"/>
        <v/>
      </c>
      <c r="S118" s="16" t="s">
        <v>1149</v>
      </c>
      <c r="T118" s="16" t="s">
        <v>1150</v>
      </c>
      <c r="U118" s="16" t="s">
        <v>1149</v>
      </c>
      <c r="W118" t="str">
        <f>VLOOKUP(B118,'ADB Main table'!A$2:A$475, 1, FALSE)</f>
        <v>GEP_DUPLICATE_ALL_FLAG</v>
      </c>
      <c r="X118" t="str">
        <f>VLOOKUP(B118,'ADB Main table'!A$2:B$475, 2, FALSE)</f>
        <v>string</v>
      </c>
      <c r="Y118" t="str">
        <f t="shared" si="7"/>
        <v/>
      </c>
    </row>
    <row r="119" spans="1:26" x14ac:dyDescent="0.35">
      <c r="A119" s="3" t="s">
        <v>490</v>
      </c>
      <c r="B119" s="3" t="s">
        <v>125</v>
      </c>
      <c r="C119" s="3" t="s">
        <v>495</v>
      </c>
      <c r="D119" s="3" t="str">
        <f>VLOOKUP(B119, '[1]SSDL Schema'!$B$2:$C$495, 2, FALSE)</f>
        <v>nvarchar</v>
      </c>
      <c r="E119" s="3" t="str">
        <f t="shared" si="4"/>
        <v/>
      </c>
      <c r="F119" s="3">
        <v>255</v>
      </c>
      <c r="G119" s="1"/>
      <c r="H119" s="7" t="s">
        <v>641</v>
      </c>
      <c r="I119" s="7" t="str">
        <f>IF(VLOOKUP(B119, '[1]SSDL Schema'!$B$2:$F$495, 5, FALSE) = 0, "", VLOOKUP(B119, '[1]SSDL Schema'!$B$2:$F$495, 5, FALSE))</f>
        <v>GEP Duplicate (All) ID</v>
      </c>
      <c r="J119" s="7" t="str">
        <f t="shared" si="5"/>
        <v/>
      </c>
      <c r="K119" s="7" t="s">
        <v>590</v>
      </c>
      <c r="L119" s="7"/>
      <c r="M119" s="6" t="s">
        <v>566</v>
      </c>
      <c r="N119" s="16"/>
      <c r="O119" s="16" t="s">
        <v>1149</v>
      </c>
      <c r="P119" s="16" t="s">
        <v>1151</v>
      </c>
      <c r="Q119" s="28" t="str">
        <f>IF(VLOOKUP(B119, '[1]SSDL Schema'!$B$2:$L$495, 11, FALSE) = 0, "", VLOOKUP(B119, '[1]SSDL Schema'!$B$2:$L$495, 11, FALSE))</f>
        <v>yes  (selected by default, user should not unselect)</v>
      </c>
      <c r="R119" s="28" t="str">
        <f t="shared" si="6"/>
        <v/>
      </c>
      <c r="S119" s="16" t="s">
        <v>1149</v>
      </c>
      <c r="T119" s="16" t="s">
        <v>1150</v>
      </c>
      <c r="U119" s="16" t="s">
        <v>1149</v>
      </c>
      <c r="W119" t="str">
        <f>VLOOKUP(B119,'ADB Main table'!A$2:A$475, 1, FALSE)</f>
        <v>GEP_DUPLICATE_ALL_ID</v>
      </c>
      <c r="X119" t="str">
        <f>VLOOKUP(B119,'ADB Main table'!A$2:B$475, 2, FALSE)</f>
        <v>string</v>
      </c>
      <c r="Y119" t="str">
        <f t="shared" si="7"/>
        <v/>
      </c>
    </row>
    <row r="120" spans="1:26" x14ac:dyDescent="0.35">
      <c r="A120" s="42" t="s">
        <v>490</v>
      </c>
      <c r="B120" s="42" t="s">
        <v>126</v>
      </c>
      <c r="C120" s="42" t="s">
        <v>3</v>
      </c>
      <c r="D120" s="42" t="str">
        <f>VLOOKUP(B120, '[1]SSDL Schema'!$B$2:$C$495, 2, FALSE)</f>
        <v>int</v>
      </c>
      <c r="E120" s="42" t="str">
        <f t="shared" si="4"/>
        <v>yes</v>
      </c>
      <c r="F120" s="42"/>
      <c r="G120" s="43"/>
      <c r="H120" s="44" t="s">
        <v>1093</v>
      </c>
      <c r="I120" s="44" t="str">
        <f>IF(VLOOKUP(B120, '[1]SSDL Schema'!$B$2:$F$495, 5, FALSE) = 0, "", VLOOKUP(B120, '[1]SSDL Schema'!$B$2:$F$495, 5, FALSE))</f>
        <v>GEP Rule ID (Classification)</v>
      </c>
      <c r="J120" s="44" t="str">
        <f t="shared" si="5"/>
        <v/>
      </c>
      <c r="K120" s="44" t="s">
        <v>590</v>
      </c>
      <c r="L120" s="7"/>
      <c r="M120" s="6" t="s">
        <v>636</v>
      </c>
      <c r="N120" s="16"/>
      <c r="O120" s="16" t="s">
        <v>1152</v>
      </c>
      <c r="P120" s="16" t="s">
        <v>1150</v>
      </c>
      <c r="Q120" s="28" t="str">
        <f>IF(VLOOKUP(B120, '[1]SSDL Schema'!$B$2:$L$495, 11, FALSE) = 0, "", VLOOKUP(B120, '[1]SSDL Schema'!$B$2:$L$495, 11, FALSE))</f>
        <v>no</v>
      </c>
      <c r="R120" s="28" t="str">
        <f t="shared" si="6"/>
        <v/>
      </c>
      <c r="S120" s="16" t="s">
        <v>1150</v>
      </c>
      <c r="T120" s="16" t="s">
        <v>1150</v>
      </c>
      <c r="U120" s="16" t="s">
        <v>1149</v>
      </c>
      <c r="W120" t="str">
        <f>VLOOKUP(B120,'ADB Main table'!A$2:A$475, 1, FALSE)</f>
        <v>GEP_RULE_ID</v>
      </c>
      <c r="X120" t="str">
        <f>VLOOKUP(B120,'ADB Main table'!A$2:B$475, 2, FALSE)</f>
        <v>int</v>
      </c>
      <c r="Y120" t="str">
        <f t="shared" si="7"/>
        <v>yes</v>
      </c>
      <c r="Z120" t="s">
        <v>566</v>
      </c>
    </row>
    <row r="121" spans="1:26" x14ac:dyDescent="0.35">
      <c r="A121" s="3" t="s">
        <v>490</v>
      </c>
      <c r="B121" s="3" t="s">
        <v>1094</v>
      </c>
      <c r="C121" s="3" t="s">
        <v>495</v>
      </c>
      <c r="D121" s="3" t="str">
        <f>VLOOKUP(B121, '[1]SSDL Schema'!$B$2:$C$495, 2, FALSE)</f>
        <v>nvarchar</v>
      </c>
      <c r="E121" s="3" t="str">
        <f t="shared" si="4"/>
        <v/>
      </c>
      <c r="F121" s="3">
        <v>255</v>
      </c>
      <c r="G121" s="1"/>
      <c r="H121" s="7" t="s">
        <v>1095</v>
      </c>
      <c r="I121" s="7" t="str">
        <f>IF(VLOOKUP(B121, '[1]SSDL Schema'!$B$2:$F$495, 5, FALSE) = 0, "", VLOOKUP(B121, '[1]SSDL Schema'!$B$2:$F$495, 5, FALSE))</f>
        <v>GEP Rule ID (Vendor Normalization)</v>
      </c>
      <c r="J121" s="7" t="str">
        <f t="shared" si="5"/>
        <v/>
      </c>
      <c r="K121" s="7" t="s">
        <v>590</v>
      </c>
      <c r="L121" s="7"/>
      <c r="M121" s="6" t="s">
        <v>566</v>
      </c>
      <c r="N121" s="22"/>
      <c r="O121" s="22" t="s">
        <v>1149</v>
      </c>
      <c r="P121" s="22" t="s">
        <v>1149</v>
      </c>
      <c r="Q121" s="28" t="str">
        <f>IF(VLOOKUP(B121, '[1]SSDL Schema'!$B$2:$L$495, 11, FALSE) = 0, "", VLOOKUP(B121, '[1]SSDL Schema'!$B$2:$L$495, 11, FALSE))</f>
        <v>yes</v>
      </c>
      <c r="R121" s="28" t="str">
        <f t="shared" si="6"/>
        <v/>
      </c>
      <c r="S121" s="22" t="s">
        <v>1149</v>
      </c>
      <c r="T121" s="22" t="s">
        <v>1150</v>
      </c>
      <c r="U121" s="22" t="s">
        <v>1149</v>
      </c>
      <c r="W121" t="e">
        <f>VLOOKUP(B121,'ADB Main table'!A$2:A$475, 1, FALSE)</f>
        <v>#N/A</v>
      </c>
      <c r="X121" t="e">
        <f>VLOOKUP(B121,'ADB Main table'!A$2:B$475, 2, FALSE)</f>
        <v>#N/A</v>
      </c>
      <c r="Y121" t="e">
        <f t="shared" si="7"/>
        <v>#N/A</v>
      </c>
    </row>
    <row r="122" spans="1:26" x14ac:dyDescent="0.35">
      <c r="A122" s="3" t="s">
        <v>490</v>
      </c>
      <c r="B122" s="3" t="s">
        <v>1096</v>
      </c>
      <c r="C122" s="3" t="s">
        <v>3</v>
      </c>
      <c r="D122" s="3" t="str">
        <f>VLOOKUP(B122, '[1]SSDL Schema'!$B$2:$C$495, 2, FALSE)</f>
        <v>int</v>
      </c>
      <c r="E122" s="3" t="str">
        <f t="shared" si="4"/>
        <v>yes</v>
      </c>
      <c r="F122" s="3"/>
      <c r="G122" s="1"/>
      <c r="H122" s="7" t="s">
        <v>1097</v>
      </c>
      <c r="I122" s="7" t="str">
        <f>IF(VLOOKUP(B122, '[1]SSDL Schema'!$B$2:$F$495, 5, FALSE) = 0, "", VLOOKUP(B122, '[1]SSDL Schema'!$B$2:$F$495, 5, FALSE))</f>
        <v>GEP Rule ID (Other)</v>
      </c>
      <c r="J122" s="7" t="str">
        <f t="shared" si="5"/>
        <v/>
      </c>
      <c r="K122" s="7" t="s">
        <v>590</v>
      </c>
      <c r="L122" s="7"/>
      <c r="M122" s="6"/>
      <c r="N122" s="22"/>
      <c r="O122" s="22" t="s">
        <v>1149</v>
      </c>
      <c r="P122" s="22" t="s">
        <v>1149</v>
      </c>
      <c r="Q122" s="28" t="str">
        <f>IF(VLOOKUP(B122, '[1]SSDL Schema'!$B$2:$L$495, 11, FALSE) = 0, "", VLOOKUP(B122, '[1]SSDL Schema'!$B$2:$L$495, 11, FALSE))</f>
        <v>yes</v>
      </c>
      <c r="R122" s="28" t="str">
        <f t="shared" si="6"/>
        <v/>
      </c>
      <c r="S122" s="22" t="s">
        <v>1149</v>
      </c>
      <c r="T122" s="22" t="s">
        <v>1150</v>
      </c>
      <c r="U122" s="22" t="s">
        <v>1149</v>
      </c>
      <c r="W122" t="e">
        <f>VLOOKUP(B122,'ADB Main table'!A$2:A$475, 1, FALSE)</f>
        <v>#N/A</v>
      </c>
      <c r="X122" t="e">
        <f>VLOOKUP(B122,'ADB Main table'!A$2:B$475, 2, FALSE)</f>
        <v>#N/A</v>
      </c>
      <c r="Y122" t="e">
        <f t="shared" si="7"/>
        <v>#N/A</v>
      </c>
    </row>
    <row r="123" spans="1:26" x14ac:dyDescent="0.35">
      <c r="A123" s="3" t="s">
        <v>490</v>
      </c>
      <c r="B123" s="3" t="s">
        <v>478</v>
      </c>
      <c r="C123" s="3" t="s">
        <v>495</v>
      </c>
      <c r="D123" s="3" t="str">
        <f>VLOOKUP(B123, '[1]SSDL Schema'!$B$2:$C$495, 2, FALSE)</f>
        <v>nvarchar</v>
      </c>
      <c r="E123" s="3" t="str">
        <f t="shared" si="4"/>
        <v/>
      </c>
      <c r="F123" s="3">
        <v>255</v>
      </c>
      <c r="G123" s="1"/>
      <c r="H123" s="7" t="s">
        <v>1098</v>
      </c>
      <c r="I123" s="7" t="str">
        <f>IF(VLOOKUP(B123, '[1]SSDL Schema'!$B$2:$F$495, 5, FALSE) = 0, "", VLOOKUP(B123, '[1]SSDL Schema'!$B$2:$F$495, 5, FALSE))</f>
        <v>GEP Rule Provider (Classification)</v>
      </c>
      <c r="J123" s="7" t="str">
        <f t="shared" si="5"/>
        <v/>
      </c>
      <c r="K123" s="7" t="s">
        <v>590</v>
      </c>
      <c r="L123" s="7"/>
      <c r="M123" s="6" t="s">
        <v>566</v>
      </c>
      <c r="N123" s="16"/>
      <c r="O123" s="16" t="s">
        <v>1149</v>
      </c>
      <c r="P123" s="16" t="s">
        <v>1149</v>
      </c>
      <c r="Q123" s="28" t="str">
        <f>IF(VLOOKUP(B123, '[1]SSDL Schema'!$B$2:$L$495, 11, FALSE) = 0, "", VLOOKUP(B123, '[1]SSDL Schema'!$B$2:$L$495, 11, FALSE))</f>
        <v>yes</v>
      </c>
      <c r="R123" s="28" t="str">
        <f t="shared" si="6"/>
        <v/>
      </c>
      <c r="S123" s="16" t="s">
        <v>1149</v>
      </c>
      <c r="T123" s="16" t="s">
        <v>1150</v>
      </c>
      <c r="U123" s="16" t="s">
        <v>1149</v>
      </c>
      <c r="W123" t="str">
        <f>VLOOKUP(B123,'ADB Main table'!A$2:A$475, 1, FALSE)</f>
        <v>RULE_PROVIDER</v>
      </c>
      <c r="X123" t="str">
        <f>VLOOKUP(B123,'ADB Main table'!A$2:B$475, 2, FALSE)</f>
        <v>string</v>
      </c>
      <c r="Y123" t="str">
        <f t="shared" si="7"/>
        <v/>
      </c>
    </row>
    <row r="124" spans="1:26" x14ac:dyDescent="0.35">
      <c r="A124" s="3" t="s">
        <v>490</v>
      </c>
      <c r="B124" s="3" t="s">
        <v>477</v>
      </c>
      <c r="C124" s="3" t="s">
        <v>495</v>
      </c>
      <c r="D124" s="3" t="str">
        <f>VLOOKUP(B124, '[1]SSDL Schema'!$B$2:$C$495, 2, FALSE)</f>
        <v>nvarchar</v>
      </c>
      <c r="E124" s="3" t="str">
        <f t="shared" si="4"/>
        <v/>
      </c>
      <c r="F124" s="3">
        <v>255</v>
      </c>
      <c r="G124" s="1"/>
      <c r="H124" s="7" t="s">
        <v>1099</v>
      </c>
      <c r="I124" s="7" t="str">
        <f>IF(VLOOKUP(B124, '[1]SSDL Schema'!$B$2:$F$495, 5, FALSE) = 0, "", VLOOKUP(B124, '[1]SSDL Schema'!$B$2:$F$495, 5, FALSE))</f>
        <v>GEP Rule Source (Classification)</v>
      </c>
      <c r="J124" s="7" t="str">
        <f t="shared" si="5"/>
        <v/>
      </c>
      <c r="K124" s="7" t="s">
        <v>590</v>
      </c>
      <c r="L124" s="7"/>
      <c r="M124" s="6" t="s">
        <v>566</v>
      </c>
      <c r="N124" s="16"/>
      <c r="O124" s="16" t="s">
        <v>1149</v>
      </c>
      <c r="P124" s="16" t="s">
        <v>1149</v>
      </c>
      <c r="Q124" s="28" t="str">
        <f>IF(VLOOKUP(B124, '[1]SSDL Schema'!$B$2:$L$495, 11, FALSE) = 0, "", VLOOKUP(B124, '[1]SSDL Schema'!$B$2:$L$495, 11, FALSE))</f>
        <v>yes</v>
      </c>
      <c r="R124" s="28" t="str">
        <f t="shared" si="6"/>
        <v/>
      </c>
      <c r="S124" s="16" t="s">
        <v>1149</v>
      </c>
      <c r="T124" s="16" t="s">
        <v>1150</v>
      </c>
      <c r="U124" s="16" t="s">
        <v>1149</v>
      </c>
      <c r="W124" t="str">
        <f>VLOOKUP(B124,'ADB Main table'!A$2:A$475, 1, FALSE)</f>
        <v>RULE_SOURCE</v>
      </c>
      <c r="X124" t="str">
        <f>VLOOKUP(B124,'ADB Main table'!A$2:B$475, 2, FALSE)</f>
        <v>string</v>
      </c>
      <c r="Y124" t="str">
        <f t="shared" si="7"/>
        <v/>
      </c>
    </row>
    <row r="125" spans="1:26" x14ac:dyDescent="0.35">
      <c r="A125" s="3" t="s">
        <v>490</v>
      </c>
      <c r="B125" s="3" t="s">
        <v>476</v>
      </c>
      <c r="C125" s="3" t="s">
        <v>495</v>
      </c>
      <c r="D125" s="3" t="str">
        <f>VLOOKUP(B125, '[1]SSDL Schema'!$B$2:$C$495, 2, FALSE)</f>
        <v>nvarchar</v>
      </c>
      <c r="E125" s="3" t="str">
        <f t="shared" si="4"/>
        <v/>
      </c>
      <c r="F125" s="3">
        <v>255</v>
      </c>
      <c r="G125" s="1"/>
      <c r="H125" s="7" t="s">
        <v>642</v>
      </c>
      <c r="I125" s="7" t="str">
        <f>IF(VLOOKUP(B125, '[1]SSDL Schema'!$B$2:$F$495, 5, FALSE) = 0, "", VLOOKUP(B125, '[1]SSDL Schema'!$B$2:$F$495, 5, FALSE))</f>
        <v>GEP Rule Type</v>
      </c>
      <c r="J125" s="7" t="str">
        <f t="shared" si="5"/>
        <v/>
      </c>
      <c r="K125" s="7" t="s">
        <v>590</v>
      </c>
      <c r="L125" s="7"/>
      <c r="M125" s="6" t="s">
        <v>566</v>
      </c>
      <c r="N125" s="22"/>
      <c r="O125" s="22" t="s">
        <v>1149</v>
      </c>
      <c r="P125" s="22" t="s">
        <v>1149</v>
      </c>
      <c r="Q125" s="28" t="str">
        <f>IF(VLOOKUP(B125, '[1]SSDL Schema'!$B$2:$L$495, 11, FALSE) = 0, "", VLOOKUP(B125, '[1]SSDL Schema'!$B$2:$L$495, 11, FALSE))</f>
        <v>yes</v>
      </c>
      <c r="R125" s="28" t="str">
        <f t="shared" si="6"/>
        <v/>
      </c>
      <c r="S125" s="22" t="s">
        <v>1149</v>
      </c>
      <c r="T125" s="22" t="s">
        <v>1150</v>
      </c>
      <c r="U125" s="22" t="s">
        <v>1149</v>
      </c>
      <c r="W125" t="str">
        <f>VLOOKUP(B125,'ADB Main table'!A$2:A$475, 1, FALSE)</f>
        <v>RULE_TYPE_NAME</v>
      </c>
      <c r="X125" t="str">
        <f>VLOOKUP(B125,'ADB Main table'!A$2:B$475, 2, FALSE)</f>
        <v>string</v>
      </c>
      <c r="Y125" t="str">
        <f t="shared" si="7"/>
        <v/>
      </c>
    </row>
    <row r="126" spans="1:26" x14ac:dyDescent="0.35">
      <c r="A126" s="3" t="s">
        <v>490</v>
      </c>
      <c r="B126" s="3" t="s">
        <v>127</v>
      </c>
      <c r="C126" s="3" t="s">
        <v>495</v>
      </c>
      <c r="D126" s="3" t="str">
        <f>VLOOKUP(B126, '[1]SSDL Schema'!$B$2:$C$495, 2, FALSE)</f>
        <v>nvarchar</v>
      </c>
      <c r="E126" s="3" t="str">
        <f t="shared" si="4"/>
        <v/>
      </c>
      <c r="F126" s="3">
        <v>255</v>
      </c>
      <c r="G126" s="1"/>
      <c r="H126" s="30" t="s">
        <v>1100</v>
      </c>
      <c r="I126" s="7" t="str">
        <f>IF(VLOOKUP(B126, '[1]SSDL Schema'!$B$2:$F$495, 5, FALSE) = 0, "", VLOOKUP(B126, '[1]SSDL Schema'!$B$2:$F$495, 5, FALSE))</f>
        <v>GEP Classification Status Flag</v>
      </c>
      <c r="J126" s="7" t="str">
        <f t="shared" si="5"/>
        <v/>
      </c>
      <c r="K126" s="7" t="s">
        <v>590</v>
      </c>
      <c r="L126" s="7" t="s">
        <v>1074</v>
      </c>
      <c r="M126" s="6" t="s">
        <v>566</v>
      </c>
      <c r="N126" s="16"/>
      <c r="O126" s="16" t="s">
        <v>1149</v>
      </c>
      <c r="P126" s="16" t="s">
        <v>1151</v>
      </c>
      <c r="Q126" s="28" t="str">
        <f>IF(VLOOKUP(B126, '[1]SSDL Schema'!$B$2:$L$495, 11, FALSE) = 0, "", VLOOKUP(B126, '[1]SSDL Schema'!$B$2:$L$495, 11, FALSE))</f>
        <v>yes  (selected by default, user should not unselect)</v>
      </c>
      <c r="R126" s="28" t="str">
        <f t="shared" si="6"/>
        <v/>
      </c>
      <c r="S126" s="16" t="s">
        <v>1149</v>
      </c>
      <c r="T126" s="16" t="s">
        <v>1150</v>
      </c>
      <c r="U126" s="16" t="s">
        <v>1149</v>
      </c>
      <c r="W126" t="str">
        <f>VLOOKUP(B126,'ADB Main table'!A$2:A$475, 1, FALSE)</f>
        <v>GEP_CF_STATUS_FLAG</v>
      </c>
      <c r="X126" t="str">
        <f>VLOOKUP(B126,'ADB Main table'!A$2:B$475, 2, FALSE)</f>
        <v>string</v>
      </c>
      <c r="Y126" t="str">
        <f t="shared" si="7"/>
        <v/>
      </c>
    </row>
    <row r="127" spans="1:26" x14ac:dyDescent="0.35">
      <c r="A127" s="3" t="s">
        <v>490</v>
      </c>
      <c r="B127" s="3" t="s">
        <v>128</v>
      </c>
      <c r="C127" s="3" t="s">
        <v>495</v>
      </c>
      <c r="D127" s="3" t="str">
        <f>VLOOKUP(B127, '[1]SSDL Schema'!$B$2:$C$495, 2, FALSE)</f>
        <v>nvarchar</v>
      </c>
      <c r="E127" s="3" t="str">
        <f t="shared" si="4"/>
        <v/>
      </c>
      <c r="F127" s="3">
        <v>255</v>
      </c>
      <c r="G127" s="1"/>
      <c r="H127" s="7" t="s">
        <v>1101</v>
      </c>
      <c r="I127" s="7" t="str">
        <f>IF(VLOOKUP(B127, '[1]SSDL Schema'!$B$2:$F$495, 5, FALSE) = 0, "", VLOOKUP(B127, '[1]SSDL Schema'!$B$2:$F$495, 5, FALSE))</f>
        <v>GEP Supplier Normalization Status Flag</v>
      </c>
      <c r="J127" s="7" t="str">
        <f t="shared" si="5"/>
        <v/>
      </c>
      <c r="K127" s="7" t="s">
        <v>590</v>
      </c>
      <c r="L127" s="7" t="s">
        <v>1102</v>
      </c>
      <c r="M127" s="6" t="s">
        <v>566</v>
      </c>
      <c r="N127" s="22"/>
      <c r="O127" s="22" t="s">
        <v>1149</v>
      </c>
      <c r="P127" s="22" t="s">
        <v>1151</v>
      </c>
      <c r="Q127" s="28" t="str">
        <f>IF(VLOOKUP(B127, '[1]SSDL Schema'!$B$2:$L$495, 11, FALSE) = 0, "", VLOOKUP(B127, '[1]SSDL Schema'!$B$2:$L$495, 11, FALSE))</f>
        <v>yes  (selected by default, user should not unselect)</v>
      </c>
      <c r="R127" s="28" t="str">
        <f t="shared" si="6"/>
        <v/>
      </c>
      <c r="S127" s="22" t="s">
        <v>1149</v>
      </c>
      <c r="T127" s="22" t="s">
        <v>1150</v>
      </c>
      <c r="U127" s="22" t="s">
        <v>1149</v>
      </c>
      <c r="W127" t="str">
        <f>VLOOKUP(B127,'ADB Main table'!A$2:A$475, 1, FALSE)</f>
        <v>GEP_VNE_STATUS_FLAG</v>
      </c>
      <c r="X127" t="str">
        <f>VLOOKUP(B127,'ADB Main table'!A$2:B$475, 2, FALSE)</f>
        <v>string</v>
      </c>
      <c r="Y127" t="str">
        <f t="shared" si="7"/>
        <v/>
      </c>
    </row>
    <row r="128" spans="1:26" x14ac:dyDescent="0.35">
      <c r="A128" s="3" t="s">
        <v>490</v>
      </c>
      <c r="B128" s="3" t="s">
        <v>129</v>
      </c>
      <c r="C128" s="3" t="s">
        <v>495</v>
      </c>
      <c r="D128" s="3" t="str">
        <f>VLOOKUP(B128, '[1]SSDL Schema'!$B$2:$C$495, 2, FALSE)</f>
        <v>nvarchar</v>
      </c>
      <c r="E128" s="3" t="str">
        <f t="shared" si="4"/>
        <v/>
      </c>
      <c r="F128" s="3">
        <v>255</v>
      </c>
      <c r="G128" s="1"/>
      <c r="H128" s="7" t="s">
        <v>643</v>
      </c>
      <c r="I128" s="7" t="str">
        <f>IF(VLOOKUP(B128, '[1]SSDL Schema'!$B$2:$F$495, 5, FALSE) = 0, "", VLOOKUP(B128, '[1]SSDL Schema'!$B$2:$F$495, 5, FALSE))</f>
        <v>GEP Confidence Flag</v>
      </c>
      <c r="J128" s="7" t="str">
        <f t="shared" si="5"/>
        <v/>
      </c>
      <c r="K128" s="7" t="s">
        <v>590</v>
      </c>
      <c r="L128" s="7" t="s">
        <v>644</v>
      </c>
      <c r="M128" s="6" t="s">
        <v>566</v>
      </c>
      <c r="N128" s="16"/>
      <c r="O128" s="16" t="s">
        <v>1149</v>
      </c>
      <c r="P128" s="16" t="s">
        <v>1149</v>
      </c>
      <c r="Q128" s="28" t="str">
        <f>IF(VLOOKUP(B128, '[1]SSDL Schema'!$B$2:$L$495, 11, FALSE) = 0, "", VLOOKUP(B128, '[1]SSDL Schema'!$B$2:$L$495, 11, FALSE))</f>
        <v>yes</v>
      </c>
      <c r="R128" s="28" t="str">
        <f t="shared" si="6"/>
        <v/>
      </c>
      <c r="S128" s="16" t="s">
        <v>1149</v>
      </c>
      <c r="T128" s="16" t="s">
        <v>1150</v>
      </c>
      <c r="U128" s="16" t="s">
        <v>1149</v>
      </c>
      <c r="W128" t="str">
        <f>VLOOKUP(B128,'ADB Main table'!A$2:A$475, 1, FALSE)</f>
        <v>GEP_CONFIDENCE_FLAG</v>
      </c>
      <c r="X128" t="str">
        <f>VLOOKUP(B128,'ADB Main table'!A$2:B$475, 2, FALSE)</f>
        <v>string</v>
      </c>
      <c r="Y128" t="str">
        <f t="shared" si="7"/>
        <v/>
      </c>
    </row>
    <row r="129" spans="1:25" x14ac:dyDescent="0.35">
      <c r="A129" s="3" t="s">
        <v>490</v>
      </c>
      <c r="B129" s="3" t="s">
        <v>130</v>
      </c>
      <c r="C129" s="3" t="s">
        <v>495</v>
      </c>
      <c r="D129" s="3" t="str">
        <f>VLOOKUP(B129, '[1]SSDL Schema'!$B$2:$C$495, 2, FALSE)</f>
        <v>nvarchar</v>
      </c>
      <c r="E129" s="3" t="str">
        <f t="shared" si="4"/>
        <v/>
      </c>
      <c r="F129" s="3">
        <v>255</v>
      </c>
      <c r="G129" s="1"/>
      <c r="H129" s="7" t="s">
        <v>645</v>
      </c>
      <c r="I129" s="7" t="str">
        <f>IF(VLOOKUP(B129, '[1]SSDL Schema'!$B$2:$F$495, 5, FALSE) = 0, "", VLOOKUP(B129, '[1]SSDL Schema'!$B$2:$F$495, 5, FALSE))</f>
        <v>GEP Delivery Status Flag</v>
      </c>
      <c r="J129" s="7" t="str">
        <f t="shared" si="5"/>
        <v/>
      </c>
      <c r="K129" s="7" t="s">
        <v>590</v>
      </c>
      <c r="L129" s="7"/>
      <c r="M129" s="6" t="s">
        <v>566</v>
      </c>
      <c r="N129" s="16"/>
      <c r="O129" s="16" t="s">
        <v>1149</v>
      </c>
      <c r="P129" s="16" t="s">
        <v>1149</v>
      </c>
      <c r="Q129" s="28" t="str">
        <f>IF(VLOOKUP(B129, '[1]SSDL Schema'!$B$2:$L$495, 11, FALSE) = 0, "", VLOOKUP(B129, '[1]SSDL Schema'!$B$2:$L$495, 11, FALSE))</f>
        <v>yes</v>
      </c>
      <c r="R129" s="28" t="str">
        <f t="shared" si="6"/>
        <v/>
      </c>
      <c r="S129" s="16" t="s">
        <v>1149</v>
      </c>
      <c r="T129" s="16" t="s">
        <v>1150</v>
      </c>
      <c r="U129" s="16" t="s">
        <v>1149</v>
      </c>
      <c r="W129" t="str">
        <f>VLOOKUP(B129,'ADB Main table'!A$2:A$475, 1, FALSE)</f>
        <v>GEP_DELIVERY_STATUS</v>
      </c>
      <c r="X129" t="str">
        <f>VLOOKUP(B129,'ADB Main table'!A$2:B$475, 2, FALSE)</f>
        <v>string</v>
      </c>
      <c r="Y129" t="str">
        <f t="shared" si="7"/>
        <v/>
      </c>
    </row>
    <row r="130" spans="1:25" x14ac:dyDescent="0.35">
      <c r="A130" s="3" t="s">
        <v>490</v>
      </c>
      <c r="B130" s="3" t="s">
        <v>131</v>
      </c>
      <c r="C130" s="3" t="s">
        <v>495</v>
      </c>
      <c r="D130" s="3" t="str">
        <f>VLOOKUP(B130, '[1]SSDL Schema'!$B$2:$C$495, 2, FALSE)</f>
        <v>nvarchar</v>
      </c>
      <c r="E130" s="3" t="str">
        <f t="shared" si="4"/>
        <v/>
      </c>
      <c r="F130" s="3">
        <v>255</v>
      </c>
      <c r="G130" s="1"/>
      <c r="H130" s="7" t="s">
        <v>646</v>
      </c>
      <c r="I130" s="7" t="str">
        <f>IF(VLOOKUP(B130, '[1]SSDL Schema'!$B$2:$F$495, 5, FALSE) = 0, "", VLOOKUP(B130, '[1]SSDL Schema'!$B$2:$F$495, 5, FALSE))</f>
        <v>GEP CF User</v>
      </c>
      <c r="J130" s="7" t="str">
        <f t="shared" si="5"/>
        <v/>
      </c>
      <c r="K130" s="7" t="s">
        <v>590</v>
      </c>
      <c r="L130" s="7" t="s">
        <v>647</v>
      </c>
      <c r="M130" s="6" t="s">
        <v>566</v>
      </c>
      <c r="N130" s="16"/>
      <c r="O130" s="16" t="s">
        <v>1149</v>
      </c>
      <c r="P130" s="16" t="s">
        <v>1151</v>
      </c>
      <c r="Q130" s="28" t="str">
        <f>IF(VLOOKUP(B130, '[1]SSDL Schema'!$B$2:$L$495, 11, FALSE) = 0, "", VLOOKUP(B130, '[1]SSDL Schema'!$B$2:$L$495, 11, FALSE))</f>
        <v>yes  (selected by default, user should not unselect)</v>
      </c>
      <c r="R130" s="28" t="str">
        <f t="shared" si="6"/>
        <v/>
      </c>
      <c r="S130" s="16" t="s">
        <v>1149</v>
      </c>
      <c r="T130" s="16" t="s">
        <v>1150</v>
      </c>
      <c r="U130" s="16" t="s">
        <v>1149</v>
      </c>
      <c r="W130" t="str">
        <f>VLOOKUP(B130,'ADB Main table'!A$2:A$475, 1, FALSE)</f>
        <v>GEP_CF_USER</v>
      </c>
      <c r="X130" t="str">
        <f>VLOOKUP(B130,'ADB Main table'!A$2:B$475, 2, FALSE)</f>
        <v>string</v>
      </c>
      <c r="Y130" t="str">
        <f t="shared" si="7"/>
        <v/>
      </c>
    </row>
    <row r="131" spans="1:25" x14ac:dyDescent="0.35">
      <c r="A131" s="3" t="s">
        <v>490</v>
      </c>
      <c r="B131" s="3" t="s">
        <v>132</v>
      </c>
      <c r="C131" s="3" t="s">
        <v>495</v>
      </c>
      <c r="D131" s="3" t="str">
        <f>VLOOKUP(B131, '[1]SSDL Schema'!$B$2:$C$495, 2, FALSE)</f>
        <v>nvarchar</v>
      </c>
      <c r="E131" s="3" t="str">
        <f t="shared" ref="E131:E194" si="8">IF(C131 = D131, "", "yes")</f>
        <v/>
      </c>
      <c r="F131" s="3">
        <v>255</v>
      </c>
      <c r="G131" s="1"/>
      <c r="H131" s="7" t="s">
        <v>648</v>
      </c>
      <c r="I131" s="7" t="str">
        <f>IF(VLOOKUP(B131, '[1]SSDL Schema'!$B$2:$F$495, 5, FALSE) = 0, "", VLOOKUP(B131, '[1]SSDL Schema'!$B$2:$F$495, 5, FALSE))</f>
        <v>GEP VNE User</v>
      </c>
      <c r="J131" s="7" t="str">
        <f t="shared" ref="J131:J194" si="9">IF(H131 = I131, "", "yes")</f>
        <v/>
      </c>
      <c r="K131" s="7" t="s">
        <v>590</v>
      </c>
      <c r="L131" s="7" t="s">
        <v>649</v>
      </c>
      <c r="M131" s="6" t="s">
        <v>566</v>
      </c>
      <c r="N131" s="16"/>
      <c r="O131" s="16" t="s">
        <v>1149</v>
      </c>
      <c r="P131" s="16" t="s">
        <v>1149</v>
      </c>
      <c r="Q131" s="28" t="str">
        <f>IF(VLOOKUP(B131, '[1]SSDL Schema'!$B$2:$L$495, 11, FALSE) = 0, "", VLOOKUP(B131, '[1]SSDL Schema'!$B$2:$L$495, 11, FALSE))</f>
        <v>yes</v>
      </c>
      <c r="R131" s="28" t="str">
        <f t="shared" ref="R131:R194" si="10">IF(P131 = Q131, "", "yes")</f>
        <v/>
      </c>
      <c r="S131" s="16" t="s">
        <v>1149</v>
      </c>
      <c r="T131" s="16" t="s">
        <v>1150</v>
      </c>
      <c r="U131" s="16" t="s">
        <v>1149</v>
      </c>
      <c r="W131" t="str">
        <f>VLOOKUP(B131,'ADB Main table'!A$2:A$475, 1, FALSE)</f>
        <v>GEP_VNE_USER</v>
      </c>
      <c r="X131" t="str">
        <f>VLOOKUP(B131,'ADB Main table'!A$2:B$475, 2, FALSE)</f>
        <v>string</v>
      </c>
      <c r="Y131" t="str">
        <f t="shared" ref="Y131:Y194" si="11">IF(OR(C131 = X131, (AND(OR(C131= "nvarchar",C131= "varchar"), X131 = "string")), (AND(C131= "datetime", OR(X131 = "timestamp"))), (C131= "boolean"), (X131= "double")), "", "yes")</f>
        <v/>
      </c>
    </row>
    <row r="132" spans="1:25" x14ac:dyDescent="0.35">
      <c r="A132" s="3" t="s">
        <v>490</v>
      </c>
      <c r="B132" s="3" t="s">
        <v>133</v>
      </c>
      <c r="C132" s="3" t="s">
        <v>495</v>
      </c>
      <c r="D132" s="3" t="str">
        <f>VLOOKUP(B132, '[1]SSDL Schema'!$B$2:$C$495, 2, FALSE)</f>
        <v>nvarchar</v>
      </c>
      <c r="E132" s="3" t="str">
        <f t="shared" si="8"/>
        <v/>
      </c>
      <c r="F132" s="3">
        <v>255</v>
      </c>
      <c r="G132" s="1"/>
      <c r="H132" s="7" t="s">
        <v>650</v>
      </c>
      <c r="I132" s="7" t="str">
        <f>IF(VLOOKUP(B132, '[1]SSDL Schema'!$B$2:$F$495, 5, FALSE) = 0, "", VLOOKUP(B132, '[1]SSDL Schema'!$B$2:$F$495, 5, FALSE))</f>
        <v>GEP AI DL Category L1</v>
      </c>
      <c r="J132" s="7" t="str">
        <f t="shared" si="9"/>
        <v/>
      </c>
      <c r="K132" s="7" t="s">
        <v>651</v>
      </c>
      <c r="L132" s="7" t="s">
        <v>652</v>
      </c>
      <c r="M132" s="6" t="s">
        <v>566</v>
      </c>
      <c r="N132" s="16"/>
      <c r="O132" s="16" t="s">
        <v>1149</v>
      </c>
      <c r="P132" s="16" t="s">
        <v>1151</v>
      </c>
      <c r="Q132" s="28" t="str">
        <f>IF(VLOOKUP(B132, '[1]SSDL Schema'!$B$2:$L$495, 11, FALSE) = 0, "", VLOOKUP(B132, '[1]SSDL Schema'!$B$2:$L$495, 11, FALSE))</f>
        <v>yes  (selected by default, user should not unselect)</v>
      </c>
      <c r="R132" s="28" t="str">
        <f t="shared" si="10"/>
        <v/>
      </c>
      <c r="S132" s="16" t="s">
        <v>1149</v>
      </c>
      <c r="T132" s="16" t="s">
        <v>1150</v>
      </c>
      <c r="U132" s="16" t="s">
        <v>1149</v>
      </c>
      <c r="W132" t="str">
        <f>VLOOKUP(B132,'ADB Main table'!A$2:A$475, 1, FALSE)</f>
        <v>GEP_AI_DL_CATEGORY_L1</v>
      </c>
      <c r="X132" t="str">
        <f>VLOOKUP(B132,'ADB Main table'!A$2:B$475, 2, FALSE)</f>
        <v>string</v>
      </c>
      <c r="Y132" t="str">
        <f t="shared" si="11"/>
        <v/>
      </c>
    </row>
    <row r="133" spans="1:25" x14ac:dyDescent="0.35">
      <c r="A133" s="3" t="s">
        <v>490</v>
      </c>
      <c r="B133" s="3" t="s">
        <v>134</v>
      </c>
      <c r="C133" s="3" t="s">
        <v>495</v>
      </c>
      <c r="D133" s="3" t="str">
        <f>VLOOKUP(B133, '[1]SSDL Schema'!$B$2:$C$495, 2, FALSE)</f>
        <v>nvarchar</v>
      </c>
      <c r="E133" s="3" t="str">
        <f t="shared" si="8"/>
        <v/>
      </c>
      <c r="F133" s="3">
        <v>255</v>
      </c>
      <c r="G133" s="1"/>
      <c r="H133" s="7" t="s">
        <v>653</v>
      </c>
      <c r="I133" s="7" t="str">
        <f>IF(VLOOKUP(B133, '[1]SSDL Schema'!$B$2:$F$495, 5, FALSE) = 0, "", VLOOKUP(B133, '[1]SSDL Schema'!$B$2:$F$495, 5, FALSE))</f>
        <v>GEP AI DL Category L2</v>
      </c>
      <c r="J133" s="7" t="str">
        <f t="shared" si="9"/>
        <v/>
      </c>
      <c r="K133" s="7" t="s">
        <v>651</v>
      </c>
      <c r="L133" s="7" t="s">
        <v>652</v>
      </c>
      <c r="M133" s="6" t="s">
        <v>566</v>
      </c>
      <c r="N133" s="16"/>
      <c r="O133" s="16" t="s">
        <v>1149</v>
      </c>
      <c r="P133" s="16" t="s">
        <v>1151</v>
      </c>
      <c r="Q133" s="28" t="str">
        <f>IF(VLOOKUP(B133, '[1]SSDL Schema'!$B$2:$L$495, 11, FALSE) = 0, "", VLOOKUP(B133, '[1]SSDL Schema'!$B$2:$L$495, 11, FALSE))</f>
        <v>yes  (selected by default, user should not unselect)</v>
      </c>
      <c r="R133" s="28" t="str">
        <f t="shared" si="10"/>
        <v/>
      </c>
      <c r="S133" s="16" t="s">
        <v>1149</v>
      </c>
      <c r="T133" s="16" t="s">
        <v>1150</v>
      </c>
      <c r="U133" s="16" t="s">
        <v>1149</v>
      </c>
      <c r="W133" t="str">
        <f>VLOOKUP(B133,'ADB Main table'!A$2:A$475, 1, FALSE)</f>
        <v>GEP_AI_DL_CATEGORY_L2</v>
      </c>
      <c r="X133" t="str">
        <f>VLOOKUP(B133,'ADB Main table'!A$2:B$475, 2, FALSE)</f>
        <v>string</v>
      </c>
      <c r="Y133" t="str">
        <f t="shared" si="11"/>
        <v/>
      </c>
    </row>
    <row r="134" spans="1:25" x14ac:dyDescent="0.35">
      <c r="A134" s="3" t="s">
        <v>490</v>
      </c>
      <c r="B134" s="3" t="s">
        <v>135</v>
      </c>
      <c r="C134" s="3" t="s">
        <v>495</v>
      </c>
      <c r="D134" s="3" t="str">
        <f>VLOOKUP(B134, '[1]SSDL Schema'!$B$2:$C$495, 2, FALSE)</f>
        <v>nvarchar</v>
      </c>
      <c r="E134" s="3" t="str">
        <f t="shared" si="8"/>
        <v/>
      </c>
      <c r="F134" s="3">
        <v>255</v>
      </c>
      <c r="G134" s="1"/>
      <c r="H134" s="7" t="s">
        <v>654</v>
      </c>
      <c r="I134" s="7" t="str">
        <f>IF(VLOOKUP(B134, '[1]SSDL Schema'!$B$2:$F$495, 5, FALSE) = 0, "", VLOOKUP(B134, '[1]SSDL Schema'!$B$2:$F$495, 5, FALSE))</f>
        <v>GEP AI DL Category L3</v>
      </c>
      <c r="J134" s="7" t="str">
        <f t="shared" si="9"/>
        <v/>
      </c>
      <c r="K134" s="7" t="s">
        <v>651</v>
      </c>
      <c r="L134" s="7" t="s">
        <v>652</v>
      </c>
      <c r="M134" s="6" t="s">
        <v>566</v>
      </c>
      <c r="N134" s="16"/>
      <c r="O134" s="16" t="s">
        <v>1149</v>
      </c>
      <c r="P134" s="16" t="s">
        <v>1151</v>
      </c>
      <c r="Q134" s="28" t="str">
        <f>IF(VLOOKUP(B134, '[1]SSDL Schema'!$B$2:$L$495, 11, FALSE) = 0, "", VLOOKUP(B134, '[1]SSDL Schema'!$B$2:$L$495, 11, FALSE))</f>
        <v>yes  (selected by default, user should not unselect)</v>
      </c>
      <c r="R134" s="28" t="str">
        <f t="shared" si="10"/>
        <v/>
      </c>
      <c r="S134" s="16" t="s">
        <v>1149</v>
      </c>
      <c r="T134" s="16" t="s">
        <v>1150</v>
      </c>
      <c r="U134" s="16" t="s">
        <v>1149</v>
      </c>
      <c r="W134" t="str">
        <f>VLOOKUP(B134,'ADB Main table'!A$2:A$475, 1, FALSE)</f>
        <v>GEP_AI_DL_CATEGORY_L3</v>
      </c>
      <c r="X134" t="str">
        <f>VLOOKUP(B134,'ADB Main table'!A$2:B$475, 2, FALSE)</f>
        <v>string</v>
      </c>
      <c r="Y134" t="str">
        <f t="shared" si="11"/>
        <v/>
      </c>
    </row>
    <row r="135" spans="1:25" x14ac:dyDescent="0.35">
      <c r="A135" s="3" t="s">
        <v>490</v>
      </c>
      <c r="B135" s="3" t="s">
        <v>136</v>
      </c>
      <c r="C135" s="3" t="s">
        <v>495</v>
      </c>
      <c r="D135" s="3" t="str">
        <f>VLOOKUP(B135, '[1]SSDL Schema'!$B$2:$C$495, 2, FALSE)</f>
        <v>nvarchar</v>
      </c>
      <c r="E135" s="3" t="str">
        <f t="shared" si="8"/>
        <v/>
      </c>
      <c r="F135" s="3">
        <v>255</v>
      </c>
      <c r="G135" s="1"/>
      <c r="H135" s="7" t="s">
        <v>655</v>
      </c>
      <c r="I135" s="7" t="str">
        <f>IF(VLOOKUP(B135, '[1]SSDL Schema'!$B$2:$F$495, 5, FALSE) = 0, "", VLOOKUP(B135, '[1]SSDL Schema'!$B$2:$F$495, 5, FALSE))</f>
        <v>GEP AI DL Category L4</v>
      </c>
      <c r="J135" s="7" t="str">
        <f t="shared" si="9"/>
        <v/>
      </c>
      <c r="K135" s="7" t="s">
        <v>651</v>
      </c>
      <c r="L135" s="7" t="s">
        <v>652</v>
      </c>
      <c r="M135" s="6" t="s">
        <v>566</v>
      </c>
      <c r="N135" s="16"/>
      <c r="O135" s="16" t="s">
        <v>1149</v>
      </c>
      <c r="P135" s="16" t="s">
        <v>1151</v>
      </c>
      <c r="Q135" s="28" t="str">
        <f>IF(VLOOKUP(B135, '[1]SSDL Schema'!$B$2:$L$495, 11, FALSE) = 0, "", VLOOKUP(B135, '[1]SSDL Schema'!$B$2:$L$495, 11, FALSE))</f>
        <v>yes  (selected by default, user should not unselect)</v>
      </c>
      <c r="R135" s="28" t="str">
        <f t="shared" si="10"/>
        <v/>
      </c>
      <c r="S135" s="16" t="s">
        <v>1149</v>
      </c>
      <c r="T135" s="16" t="s">
        <v>1150</v>
      </c>
      <c r="U135" s="16" t="s">
        <v>1149</v>
      </c>
      <c r="W135" t="str">
        <f>VLOOKUP(B135,'ADB Main table'!A$2:A$475, 1, FALSE)</f>
        <v>GEP_AI_DL_CATEGORY_L4</v>
      </c>
      <c r="X135" t="str">
        <f>VLOOKUP(B135,'ADB Main table'!A$2:B$475, 2, FALSE)</f>
        <v>string</v>
      </c>
      <c r="Y135" t="str">
        <f t="shared" si="11"/>
        <v/>
      </c>
    </row>
    <row r="136" spans="1:25" x14ac:dyDescent="0.35">
      <c r="A136" s="3" t="s">
        <v>490</v>
      </c>
      <c r="B136" s="3" t="s">
        <v>137</v>
      </c>
      <c r="C136" s="3" t="s">
        <v>495</v>
      </c>
      <c r="D136" s="3" t="str">
        <f>VLOOKUP(B136, '[1]SSDL Schema'!$B$2:$C$495, 2, FALSE)</f>
        <v>nvarchar</v>
      </c>
      <c r="E136" s="3" t="str">
        <f t="shared" si="8"/>
        <v/>
      </c>
      <c r="F136" s="3">
        <v>255</v>
      </c>
      <c r="G136" s="1"/>
      <c r="H136" s="7" t="s">
        <v>656</v>
      </c>
      <c r="I136" s="7" t="str">
        <f>IF(VLOOKUP(B136, '[1]SSDL Schema'!$B$2:$F$495, 5, FALSE) = 0, "", VLOOKUP(B136, '[1]SSDL Schema'!$B$2:$F$495, 5, FALSE))</f>
        <v>GEP AI DL Supplier SIC NAICS</v>
      </c>
      <c r="J136" s="7" t="str">
        <f t="shared" si="9"/>
        <v/>
      </c>
      <c r="K136" s="7" t="s">
        <v>651</v>
      </c>
      <c r="L136" s="7" t="s">
        <v>657</v>
      </c>
      <c r="M136" s="6" t="s">
        <v>566</v>
      </c>
      <c r="N136" s="16"/>
      <c r="O136" s="16" t="s">
        <v>1149</v>
      </c>
      <c r="P136" s="16" t="s">
        <v>1149</v>
      </c>
      <c r="Q136" s="28" t="str">
        <f>IF(VLOOKUP(B136, '[1]SSDL Schema'!$B$2:$L$495, 11, FALSE) = 0, "", VLOOKUP(B136, '[1]SSDL Schema'!$B$2:$L$495, 11, FALSE))</f>
        <v>yes</v>
      </c>
      <c r="R136" s="28" t="str">
        <f t="shared" si="10"/>
        <v/>
      </c>
      <c r="S136" s="16" t="s">
        <v>1149</v>
      </c>
      <c r="T136" s="16" t="s">
        <v>1150</v>
      </c>
      <c r="U136" s="16" t="s">
        <v>1149</v>
      </c>
      <c r="W136" t="str">
        <f>VLOOKUP(B136,'ADB Main table'!A$2:A$475, 1, FALSE)</f>
        <v>GEP_AI_DL_SUPPLIER_SIC_NAICS</v>
      </c>
      <c r="X136" t="str">
        <f>VLOOKUP(B136,'ADB Main table'!A$2:B$475, 2, FALSE)</f>
        <v>string</v>
      </c>
      <c r="Y136" t="str">
        <f t="shared" si="11"/>
        <v/>
      </c>
    </row>
    <row r="137" spans="1:25" x14ac:dyDescent="0.35">
      <c r="A137" s="3" t="s">
        <v>490</v>
      </c>
      <c r="B137" s="3" t="s">
        <v>138</v>
      </c>
      <c r="C137" s="3" t="s">
        <v>495</v>
      </c>
      <c r="D137" s="3" t="str">
        <f>VLOOKUP(B137, '[1]SSDL Schema'!$B$2:$C$495, 2, FALSE)</f>
        <v>nvarchar</v>
      </c>
      <c r="E137" s="3" t="str">
        <f t="shared" si="8"/>
        <v/>
      </c>
      <c r="F137" s="3">
        <v>255</v>
      </c>
      <c r="G137" s="1"/>
      <c r="H137" s="7" t="s">
        <v>658</v>
      </c>
      <c r="I137" s="7" t="str">
        <f>IF(VLOOKUP(B137, '[1]SSDL Schema'!$B$2:$F$495, 5, FALSE) = 0, "", VLOOKUP(B137, '[1]SSDL Schema'!$B$2:$F$495, 5, FALSE))</f>
        <v>GEP Managed Category</v>
      </c>
      <c r="J137" s="7" t="str">
        <f t="shared" si="9"/>
        <v/>
      </c>
      <c r="K137" s="7" t="s">
        <v>605</v>
      </c>
      <c r="L137" s="7"/>
      <c r="M137" s="6" t="s">
        <v>566</v>
      </c>
      <c r="N137" s="16"/>
      <c r="O137" s="16" t="s">
        <v>1149</v>
      </c>
      <c r="P137" s="16" t="s">
        <v>1149</v>
      </c>
      <c r="Q137" s="28" t="str">
        <f>IF(VLOOKUP(B137, '[1]SSDL Schema'!$B$2:$L$495, 11, FALSE) = 0, "", VLOOKUP(B137, '[1]SSDL Schema'!$B$2:$L$495, 11, FALSE))</f>
        <v>yes</v>
      </c>
      <c r="R137" s="28" t="str">
        <f t="shared" si="10"/>
        <v/>
      </c>
      <c r="S137" s="16" t="s">
        <v>1149</v>
      </c>
      <c r="T137" s="16" t="s">
        <v>1150</v>
      </c>
      <c r="U137" s="16" t="s">
        <v>1149</v>
      </c>
      <c r="W137" t="str">
        <f>VLOOKUP(B137,'ADB Main table'!A$2:A$475, 1, FALSE)</f>
        <v>GEP_MANAGED_CATEGORY_FLAG</v>
      </c>
      <c r="X137" t="str">
        <f>VLOOKUP(B137,'ADB Main table'!A$2:B$475, 2, FALSE)</f>
        <v>string</v>
      </c>
      <c r="Y137" t="str">
        <f t="shared" si="11"/>
        <v/>
      </c>
    </row>
    <row r="138" spans="1:25" x14ac:dyDescent="0.35">
      <c r="A138" s="3" t="s">
        <v>490</v>
      </c>
      <c r="B138" s="3" t="s">
        <v>139</v>
      </c>
      <c r="C138" s="3" t="s">
        <v>495</v>
      </c>
      <c r="D138" s="3" t="str">
        <f>VLOOKUP(B138, '[1]SSDL Schema'!$B$2:$C$495, 2, FALSE)</f>
        <v>nvarchar</v>
      </c>
      <c r="E138" s="3" t="str">
        <f t="shared" si="8"/>
        <v/>
      </c>
      <c r="F138" s="3">
        <v>255</v>
      </c>
      <c r="G138" s="1"/>
      <c r="H138" s="7" t="s">
        <v>659</v>
      </c>
      <c r="I138" s="7" t="str">
        <f>IF(VLOOKUP(B138, '[1]SSDL Schema'!$B$2:$F$495, 5, FALSE) = 0, "", VLOOKUP(B138, '[1]SSDL Schema'!$B$2:$F$495, 5, FALSE))</f>
        <v>GEP Sourcing Scope</v>
      </c>
      <c r="J138" s="7" t="str">
        <f t="shared" si="9"/>
        <v/>
      </c>
      <c r="K138" s="7" t="s">
        <v>605</v>
      </c>
      <c r="L138" s="7" t="s">
        <v>660</v>
      </c>
      <c r="M138" s="6" t="s">
        <v>566</v>
      </c>
      <c r="N138" s="16"/>
      <c r="O138" s="16" t="s">
        <v>1149</v>
      </c>
      <c r="P138" s="16" t="s">
        <v>1149</v>
      </c>
      <c r="Q138" s="28" t="str">
        <f>IF(VLOOKUP(B138, '[1]SSDL Schema'!$B$2:$L$495, 11, FALSE) = 0, "", VLOOKUP(B138, '[1]SSDL Schema'!$B$2:$L$495, 11, FALSE))</f>
        <v>yes</v>
      </c>
      <c r="R138" s="28" t="str">
        <f t="shared" si="10"/>
        <v/>
      </c>
      <c r="S138" s="16" t="s">
        <v>1149</v>
      </c>
      <c r="T138" s="16" t="s">
        <v>1150</v>
      </c>
      <c r="U138" s="16" t="s">
        <v>1149</v>
      </c>
      <c r="W138" t="str">
        <f>VLOOKUP(B138,'ADB Main table'!A$2:A$475, 1, FALSE)</f>
        <v>GEP_SOURCING_SCOPE_FLAG</v>
      </c>
      <c r="X138" t="str">
        <f>VLOOKUP(B138,'ADB Main table'!A$2:B$475, 2, FALSE)</f>
        <v>string</v>
      </c>
      <c r="Y138" t="str">
        <f t="shared" si="11"/>
        <v/>
      </c>
    </row>
    <row r="139" spans="1:25" x14ac:dyDescent="0.35">
      <c r="A139" s="3" t="s">
        <v>490</v>
      </c>
      <c r="B139" s="3" t="s">
        <v>140</v>
      </c>
      <c r="C139" s="3" t="s">
        <v>495</v>
      </c>
      <c r="D139" s="3" t="str">
        <f>VLOOKUP(B139, '[1]SSDL Schema'!$B$2:$C$495, 2, FALSE)</f>
        <v>nvarchar</v>
      </c>
      <c r="E139" s="3" t="str">
        <f t="shared" si="8"/>
        <v/>
      </c>
      <c r="F139" s="3">
        <v>255</v>
      </c>
      <c r="G139" s="1"/>
      <c r="H139" s="7" t="s">
        <v>661</v>
      </c>
      <c r="I139" s="7" t="str">
        <f>IF(VLOOKUP(B139, '[1]SSDL Schema'!$B$2:$F$495, 5, FALSE) = 0, "", VLOOKUP(B139, '[1]SSDL Schema'!$B$2:$F$495, 5, FALSE))</f>
        <v>GEP Sole Sourcing</v>
      </c>
      <c r="J139" s="7" t="str">
        <f t="shared" si="9"/>
        <v/>
      </c>
      <c r="K139" s="7" t="s">
        <v>605</v>
      </c>
      <c r="L139" s="7"/>
      <c r="M139" s="6" t="s">
        <v>566</v>
      </c>
      <c r="N139" s="16"/>
      <c r="O139" s="16" t="s">
        <v>1149</v>
      </c>
      <c r="P139" s="16" t="s">
        <v>1149</v>
      </c>
      <c r="Q139" s="28" t="str">
        <f>IF(VLOOKUP(B139, '[1]SSDL Schema'!$B$2:$L$495, 11, FALSE) = 0, "", VLOOKUP(B139, '[1]SSDL Schema'!$B$2:$L$495, 11, FALSE))</f>
        <v>yes</v>
      </c>
      <c r="R139" s="28" t="str">
        <f t="shared" si="10"/>
        <v/>
      </c>
      <c r="S139" s="16" t="s">
        <v>1149</v>
      </c>
      <c r="T139" s="16" t="s">
        <v>1150</v>
      </c>
      <c r="U139" s="16" t="s">
        <v>1149</v>
      </c>
      <c r="W139" t="str">
        <f>VLOOKUP(B139,'ADB Main table'!A$2:A$475, 1, FALSE)</f>
        <v>GEP_SOLE_SOURCING_FLAG</v>
      </c>
      <c r="X139" t="str">
        <f>VLOOKUP(B139,'ADB Main table'!A$2:B$475, 2, FALSE)</f>
        <v>string</v>
      </c>
      <c r="Y139" t="str">
        <f t="shared" si="11"/>
        <v/>
      </c>
    </row>
    <row r="140" spans="1:25" x14ac:dyDescent="0.35">
      <c r="A140" s="3" t="s">
        <v>490</v>
      </c>
      <c r="B140" s="3" t="s">
        <v>141</v>
      </c>
      <c r="C140" s="3" t="s">
        <v>495</v>
      </c>
      <c r="D140" s="3" t="str">
        <f>VLOOKUP(B140, '[1]SSDL Schema'!$B$2:$C$495, 2, FALSE)</f>
        <v>nvarchar</v>
      </c>
      <c r="E140" s="3" t="str">
        <f t="shared" si="8"/>
        <v/>
      </c>
      <c r="F140" s="3">
        <v>255</v>
      </c>
      <c r="G140" s="1"/>
      <c r="H140" s="7" t="s">
        <v>662</v>
      </c>
      <c r="I140" s="7" t="str">
        <f>IF(VLOOKUP(B140, '[1]SSDL Schema'!$B$2:$F$495, 5, FALSE) = 0, "", VLOOKUP(B140, '[1]SSDL Schema'!$B$2:$F$495, 5, FALSE))</f>
        <v>GEP Buying Channel</v>
      </c>
      <c r="J140" s="7" t="str">
        <f t="shared" si="9"/>
        <v/>
      </c>
      <c r="K140" s="7" t="s">
        <v>605</v>
      </c>
      <c r="L140" s="7" t="s">
        <v>663</v>
      </c>
      <c r="M140" s="6" t="s">
        <v>566</v>
      </c>
      <c r="N140" s="17" t="str">
        <f>VLOOKUP(B140,'[2]From Spend Tech'!C$1:K$649,9,FALSE)</f>
        <v>S</v>
      </c>
      <c r="O140" s="17" t="s">
        <v>1149</v>
      </c>
      <c r="P140" s="17" t="s">
        <v>1149</v>
      </c>
      <c r="Q140" s="28" t="str">
        <f>IF(VLOOKUP(B140, '[1]SSDL Schema'!$B$2:$L$495, 11, FALSE) = 0, "", VLOOKUP(B140, '[1]SSDL Schema'!$B$2:$L$495, 11, FALSE))</f>
        <v>yes</v>
      </c>
      <c r="R140" s="28" t="str">
        <f t="shared" si="10"/>
        <v/>
      </c>
      <c r="S140" s="17" t="s">
        <v>1149</v>
      </c>
      <c r="T140" s="17" t="s">
        <v>1150</v>
      </c>
      <c r="U140" s="17" t="s">
        <v>1149</v>
      </c>
      <c r="W140" t="str">
        <f>VLOOKUP(B140,'ADB Main table'!A$2:A$475, 1, FALSE)</f>
        <v>GEP_BUYING_CHANNEL</v>
      </c>
      <c r="X140" t="str">
        <f>VLOOKUP(B140,'ADB Main table'!A$2:B$475, 2, FALSE)</f>
        <v>string</v>
      </c>
      <c r="Y140" t="str">
        <f t="shared" si="11"/>
        <v/>
      </c>
    </row>
    <row r="141" spans="1:25" x14ac:dyDescent="0.35">
      <c r="A141" s="3" t="s">
        <v>490</v>
      </c>
      <c r="B141" s="3" t="s">
        <v>142</v>
      </c>
      <c r="C141" s="3" t="s">
        <v>495</v>
      </c>
      <c r="D141" s="3" t="str">
        <f>VLOOKUP(B141, '[1]SSDL Schema'!$B$2:$C$495, 2, FALSE)</f>
        <v>nvarchar</v>
      </c>
      <c r="E141" s="3" t="str">
        <f t="shared" si="8"/>
        <v/>
      </c>
      <c r="F141" s="3">
        <v>255</v>
      </c>
      <c r="G141" s="1"/>
      <c r="H141" s="7" t="s">
        <v>664</v>
      </c>
      <c r="I141" s="7" t="str">
        <f>IF(VLOOKUP(B141, '[1]SSDL Schema'!$B$2:$F$495, 5, FALSE) = 0, "", VLOOKUP(B141, '[1]SSDL Schema'!$B$2:$F$495, 5, FALSE))</f>
        <v>GEP Payment Channel</v>
      </c>
      <c r="J141" s="7" t="str">
        <f t="shared" si="9"/>
        <v/>
      </c>
      <c r="K141" s="7" t="s">
        <v>605</v>
      </c>
      <c r="L141" s="7" t="s">
        <v>665</v>
      </c>
      <c r="M141" s="6" t="s">
        <v>566</v>
      </c>
      <c r="N141" s="16"/>
      <c r="O141" s="16" t="s">
        <v>1149</v>
      </c>
      <c r="P141" s="16" t="s">
        <v>1149</v>
      </c>
      <c r="Q141" s="28" t="str">
        <f>IF(VLOOKUP(B141, '[1]SSDL Schema'!$B$2:$L$495, 11, FALSE) = 0, "", VLOOKUP(B141, '[1]SSDL Schema'!$B$2:$L$495, 11, FALSE))</f>
        <v>yes</v>
      </c>
      <c r="R141" s="28" t="str">
        <f t="shared" si="10"/>
        <v/>
      </c>
      <c r="S141" s="16" t="s">
        <v>1149</v>
      </c>
      <c r="T141" s="16" t="s">
        <v>1150</v>
      </c>
      <c r="U141" s="16" t="s">
        <v>1149</v>
      </c>
      <c r="W141" t="str">
        <f>VLOOKUP(B141,'ADB Main table'!A$2:A$475, 1, FALSE)</f>
        <v>GEP_PAYMENT_CHANNEL</v>
      </c>
      <c r="X141" t="str">
        <f>VLOOKUP(B141,'ADB Main table'!A$2:B$475, 2, FALSE)</f>
        <v>string</v>
      </c>
      <c r="Y141" t="str">
        <f t="shared" si="11"/>
        <v/>
      </c>
    </row>
    <row r="142" spans="1:25" x14ac:dyDescent="0.35">
      <c r="A142" s="3" t="s">
        <v>490</v>
      </c>
      <c r="B142" s="3" t="s">
        <v>143</v>
      </c>
      <c r="C142" s="3" t="s">
        <v>495</v>
      </c>
      <c r="D142" s="3" t="str">
        <f>VLOOKUP(B142, '[1]SSDL Schema'!$B$2:$C$495, 2, FALSE)</f>
        <v>nvarchar</v>
      </c>
      <c r="E142" s="3" t="str">
        <f t="shared" si="8"/>
        <v/>
      </c>
      <c r="F142" s="3">
        <v>255</v>
      </c>
      <c r="G142" s="1"/>
      <c r="H142" s="7" t="s">
        <v>666</v>
      </c>
      <c r="I142" s="7" t="str">
        <f>IF(VLOOKUP(B142, '[1]SSDL Schema'!$B$2:$F$495, 5, FALSE) = 0, "", VLOOKUP(B142, '[1]SSDL Schema'!$B$2:$F$495, 5, FALSE))</f>
        <v>GEP Sourcing Region</v>
      </c>
      <c r="J142" s="7" t="str">
        <f t="shared" si="9"/>
        <v/>
      </c>
      <c r="K142" s="7" t="s">
        <v>605</v>
      </c>
      <c r="L142" s="7" t="s">
        <v>667</v>
      </c>
      <c r="M142" s="6" t="s">
        <v>566</v>
      </c>
      <c r="N142" s="16"/>
      <c r="O142" s="16" t="s">
        <v>1149</v>
      </c>
      <c r="P142" s="16" t="s">
        <v>1149</v>
      </c>
      <c r="Q142" s="28" t="str">
        <f>IF(VLOOKUP(B142, '[1]SSDL Schema'!$B$2:$L$495, 11, FALSE) = 0, "", VLOOKUP(B142, '[1]SSDL Schema'!$B$2:$L$495, 11, FALSE))</f>
        <v>yes</v>
      </c>
      <c r="R142" s="28" t="str">
        <f t="shared" si="10"/>
        <v/>
      </c>
      <c r="S142" s="16" t="s">
        <v>1149</v>
      </c>
      <c r="T142" s="16" t="s">
        <v>1150</v>
      </c>
      <c r="U142" s="16" t="s">
        <v>1149</v>
      </c>
      <c r="W142" t="str">
        <f>VLOOKUP(B142,'ADB Main table'!A$2:A$475, 1, FALSE)</f>
        <v>GEP_SOURCING_REGION</v>
      </c>
      <c r="X142" t="str">
        <f>VLOOKUP(B142,'ADB Main table'!A$2:B$475, 2, FALSE)</f>
        <v>string</v>
      </c>
      <c r="Y142" t="str">
        <f t="shared" si="11"/>
        <v/>
      </c>
    </row>
    <row r="143" spans="1:25" x14ac:dyDescent="0.35">
      <c r="A143" s="3" t="s">
        <v>490</v>
      </c>
      <c r="B143" s="3" t="s">
        <v>144</v>
      </c>
      <c r="C143" s="3" t="s">
        <v>495</v>
      </c>
      <c r="D143" s="3" t="str">
        <f>VLOOKUP(B143, '[1]SSDL Schema'!$B$2:$C$495, 2, FALSE)</f>
        <v>nvarchar</v>
      </c>
      <c r="E143" s="3" t="str">
        <f t="shared" si="8"/>
        <v/>
      </c>
      <c r="F143" s="3">
        <v>255</v>
      </c>
      <c r="G143" s="1"/>
      <c r="H143" s="7" t="s">
        <v>668</v>
      </c>
      <c r="I143" s="7" t="str">
        <f>IF(VLOOKUP(B143, '[1]SSDL Schema'!$B$2:$F$495, 5, FALSE) = 0, "", VLOOKUP(B143, '[1]SSDL Schema'!$B$2:$F$495, 5, FALSE))</f>
        <v>GEP PO Flag</v>
      </c>
      <c r="J143" s="7" t="str">
        <f t="shared" si="9"/>
        <v/>
      </c>
      <c r="K143" s="7" t="s">
        <v>605</v>
      </c>
      <c r="L143" s="7" t="s">
        <v>669</v>
      </c>
      <c r="M143" s="6" t="s">
        <v>566</v>
      </c>
      <c r="N143" s="17" t="str">
        <f>VLOOKUP(B143,'[2]From Spend Tech'!C$1:K$649,9,FALSE)</f>
        <v>S</v>
      </c>
      <c r="O143" s="17" t="s">
        <v>1149</v>
      </c>
      <c r="P143" s="17" t="s">
        <v>1149</v>
      </c>
      <c r="Q143" s="28" t="str">
        <f>IF(VLOOKUP(B143, '[1]SSDL Schema'!$B$2:$L$495, 11, FALSE) = 0, "", VLOOKUP(B143, '[1]SSDL Schema'!$B$2:$L$495, 11, FALSE))</f>
        <v>yes</v>
      </c>
      <c r="R143" s="28" t="str">
        <f t="shared" si="10"/>
        <v/>
      </c>
      <c r="S143" s="17" t="s">
        <v>1149</v>
      </c>
      <c r="T143" s="17" t="s">
        <v>1150</v>
      </c>
      <c r="U143" s="17" t="s">
        <v>1149</v>
      </c>
      <c r="W143" t="str">
        <f>VLOOKUP(B143,'ADB Main table'!A$2:A$475, 1, FALSE)</f>
        <v>GEP_PO_NON_PO_FLAG</v>
      </c>
      <c r="X143" t="str">
        <f>VLOOKUP(B143,'ADB Main table'!A$2:B$475, 2, FALSE)</f>
        <v>string</v>
      </c>
      <c r="Y143" t="str">
        <f t="shared" si="11"/>
        <v/>
      </c>
    </row>
    <row r="144" spans="1:25" x14ac:dyDescent="0.35">
      <c r="A144" s="3" t="s">
        <v>490</v>
      </c>
      <c r="B144" s="3" t="s">
        <v>145</v>
      </c>
      <c r="C144" s="3" t="s">
        <v>495</v>
      </c>
      <c r="D144" s="3" t="str">
        <f>VLOOKUP(B144, '[1]SSDL Schema'!$B$2:$C$495, 2, FALSE)</f>
        <v>nvarchar</v>
      </c>
      <c r="E144" s="3" t="str">
        <f t="shared" si="8"/>
        <v/>
      </c>
      <c r="F144" s="3">
        <v>255</v>
      </c>
      <c r="G144" s="1"/>
      <c r="H144" s="7" t="s">
        <v>670</v>
      </c>
      <c r="I144" s="7" t="str">
        <f>IF(VLOOKUP(B144, '[1]SSDL Schema'!$B$2:$F$495, 5, FALSE) = 0, "", VLOOKUP(B144, '[1]SSDL Schema'!$B$2:$F$495, 5, FALSE))</f>
        <v>GEP Contract Flag</v>
      </c>
      <c r="J144" s="7" t="str">
        <f t="shared" si="9"/>
        <v/>
      </c>
      <c r="K144" s="7" t="s">
        <v>605</v>
      </c>
      <c r="L144" s="7"/>
      <c r="M144" s="6" t="s">
        <v>566</v>
      </c>
      <c r="N144" s="16"/>
      <c r="O144" s="16" t="s">
        <v>1149</v>
      </c>
      <c r="P144" s="16" t="s">
        <v>1149</v>
      </c>
      <c r="Q144" s="28" t="str">
        <f>IF(VLOOKUP(B144, '[1]SSDL Schema'!$B$2:$L$495, 11, FALSE) = 0, "", VLOOKUP(B144, '[1]SSDL Schema'!$B$2:$L$495, 11, FALSE))</f>
        <v>yes</v>
      </c>
      <c r="R144" s="28" t="str">
        <f t="shared" si="10"/>
        <v/>
      </c>
      <c r="S144" s="16" t="s">
        <v>1149</v>
      </c>
      <c r="T144" s="16" t="s">
        <v>1150</v>
      </c>
      <c r="U144" s="16" t="s">
        <v>1149</v>
      </c>
      <c r="W144" t="str">
        <f>VLOOKUP(B144,'ADB Main table'!A$2:A$475, 1, FALSE)</f>
        <v>GEP_CONTRACT_FLAG</v>
      </c>
      <c r="X144" t="str">
        <f>VLOOKUP(B144,'ADB Main table'!A$2:B$475, 2, FALSE)</f>
        <v>string</v>
      </c>
      <c r="Y144" t="str">
        <f t="shared" si="11"/>
        <v/>
      </c>
    </row>
    <row r="145" spans="1:25" x14ac:dyDescent="0.35">
      <c r="A145" s="3" t="s">
        <v>490</v>
      </c>
      <c r="B145" s="3" t="s">
        <v>146</v>
      </c>
      <c r="C145" s="3" t="s">
        <v>495</v>
      </c>
      <c r="D145" s="3" t="str">
        <f>VLOOKUP(B145, '[1]SSDL Schema'!$B$2:$C$495, 2, FALSE)</f>
        <v>nvarchar</v>
      </c>
      <c r="E145" s="3" t="str">
        <f t="shared" si="8"/>
        <v/>
      </c>
      <c r="F145" s="3">
        <v>255</v>
      </c>
      <c r="G145" s="1"/>
      <c r="H145" s="7" t="s">
        <v>671</v>
      </c>
      <c r="I145" s="7" t="str">
        <f>IF(VLOOKUP(B145, '[1]SSDL Schema'!$B$2:$F$495, 5, FALSE) = 0, "", VLOOKUP(B145, '[1]SSDL Schema'!$B$2:$F$495, 5, FALSE))</f>
        <v>GEP Confidential Flag</v>
      </c>
      <c r="J145" s="7" t="str">
        <f t="shared" si="9"/>
        <v/>
      </c>
      <c r="K145" s="7" t="s">
        <v>605</v>
      </c>
      <c r="L145" s="7"/>
      <c r="M145" s="6" t="s">
        <v>566</v>
      </c>
      <c r="N145" s="16"/>
      <c r="O145" s="16" t="s">
        <v>1149</v>
      </c>
      <c r="P145" s="16" t="s">
        <v>1149</v>
      </c>
      <c r="Q145" s="28" t="str">
        <f>IF(VLOOKUP(B145, '[1]SSDL Schema'!$B$2:$L$495, 11, FALSE) = 0, "", VLOOKUP(B145, '[1]SSDL Schema'!$B$2:$L$495, 11, FALSE))</f>
        <v>yes</v>
      </c>
      <c r="R145" s="28" t="str">
        <f t="shared" si="10"/>
        <v/>
      </c>
      <c r="S145" s="16" t="s">
        <v>1149</v>
      </c>
      <c r="T145" s="16" t="s">
        <v>1150</v>
      </c>
      <c r="U145" s="16" t="s">
        <v>1149</v>
      </c>
      <c r="W145" t="str">
        <f>VLOOKUP(B145,'ADB Main table'!A$2:A$475, 1, FALSE)</f>
        <v>GEP_CONFIDENTIAL_FLAG</v>
      </c>
      <c r="X145" t="str">
        <f>VLOOKUP(B145,'ADB Main table'!A$2:B$475, 2, FALSE)</f>
        <v>string</v>
      </c>
      <c r="Y145" t="str">
        <f t="shared" si="11"/>
        <v/>
      </c>
    </row>
    <row r="146" spans="1:25" x14ac:dyDescent="0.35">
      <c r="A146" s="3" t="s">
        <v>490</v>
      </c>
      <c r="B146" s="3" t="s">
        <v>147</v>
      </c>
      <c r="C146" s="3" t="s">
        <v>495</v>
      </c>
      <c r="D146" s="3" t="str">
        <f>VLOOKUP(B146, '[1]SSDL Schema'!$B$2:$C$495, 2, FALSE)</f>
        <v>nvarchar</v>
      </c>
      <c r="E146" s="3" t="str">
        <f t="shared" si="8"/>
        <v/>
      </c>
      <c r="F146" s="3">
        <v>255</v>
      </c>
      <c r="G146" s="1"/>
      <c r="H146" s="7" t="s">
        <v>672</v>
      </c>
      <c r="I146" s="7" t="str">
        <f>IF(VLOOKUP(B146, '[1]SSDL Schema'!$B$2:$F$495, 5, FALSE) = 0, "", VLOOKUP(B146, '[1]SSDL Schema'!$B$2:$F$495, 5, FALSE))</f>
        <v>GEP Intercompany Flag</v>
      </c>
      <c r="J146" s="7" t="str">
        <f t="shared" si="9"/>
        <v/>
      </c>
      <c r="K146" s="7" t="s">
        <v>605</v>
      </c>
      <c r="L146" s="7"/>
      <c r="M146" s="6" t="s">
        <v>566</v>
      </c>
      <c r="N146" s="16"/>
      <c r="O146" s="16" t="s">
        <v>1149</v>
      </c>
      <c r="P146" s="16" t="s">
        <v>1149</v>
      </c>
      <c r="Q146" s="28" t="str">
        <f>IF(VLOOKUP(B146, '[1]SSDL Schema'!$B$2:$L$495, 11, FALSE) = 0, "", VLOOKUP(B146, '[1]SSDL Schema'!$B$2:$L$495, 11, FALSE))</f>
        <v>yes</v>
      </c>
      <c r="R146" s="28" t="str">
        <f t="shared" si="10"/>
        <v/>
      </c>
      <c r="S146" s="16" t="s">
        <v>1149</v>
      </c>
      <c r="T146" s="16" t="s">
        <v>1150</v>
      </c>
      <c r="U146" s="16" t="s">
        <v>1149</v>
      </c>
      <c r="W146" t="str">
        <f>VLOOKUP(B146,'ADB Main table'!A$2:A$475, 1, FALSE)</f>
        <v>GEP_INTERCOMPANY_FLAG</v>
      </c>
      <c r="X146" t="str">
        <f>VLOOKUP(B146,'ADB Main table'!A$2:B$475, 2, FALSE)</f>
        <v>string</v>
      </c>
      <c r="Y146" t="str">
        <f t="shared" si="11"/>
        <v/>
      </c>
    </row>
    <row r="147" spans="1:25" x14ac:dyDescent="0.35">
      <c r="A147" s="3" t="s">
        <v>490</v>
      </c>
      <c r="B147" s="3" t="s">
        <v>148</v>
      </c>
      <c r="C147" s="3" t="s">
        <v>495</v>
      </c>
      <c r="D147" s="3" t="str">
        <f>VLOOKUP(B147, '[1]SSDL Schema'!$B$2:$C$495, 2, FALSE)</f>
        <v>nvarchar</v>
      </c>
      <c r="E147" s="3" t="str">
        <f t="shared" si="8"/>
        <v/>
      </c>
      <c r="F147" s="3">
        <v>255</v>
      </c>
      <c r="G147" s="1"/>
      <c r="H147" s="7" t="s">
        <v>673</v>
      </c>
      <c r="I147" s="7" t="str">
        <f>IF(VLOOKUP(B147, '[1]SSDL Schema'!$B$2:$F$495, 5, FALSE) = 0, "", VLOOKUP(B147, '[1]SSDL Schema'!$B$2:$F$495, 5, FALSE))</f>
        <v>GEP Discontinued Flag</v>
      </c>
      <c r="J147" s="7" t="str">
        <f t="shared" si="9"/>
        <v/>
      </c>
      <c r="K147" s="7" t="s">
        <v>605</v>
      </c>
      <c r="L147" s="7"/>
      <c r="M147" s="6" t="s">
        <v>566</v>
      </c>
      <c r="N147" s="16"/>
      <c r="O147" s="16" t="s">
        <v>1149</v>
      </c>
      <c r="P147" s="16" t="s">
        <v>1149</v>
      </c>
      <c r="Q147" s="28" t="str">
        <f>IF(VLOOKUP(B147, '[1]SSDL Schema'!$B$2:$L$495, 11, FALSE) = 0, "", VLOOKUP(B147, '[1]SSDL Schema'!$B$2:$L$495, 11, FALSE))</f>
        <v>yes</v>
      </c>
      <c r="R147" s="28" t="str">
        <f t="shared" si="10"/>
        <v/>
      </c>
      <c r="S147" s="16" t="s">
        <v>1149</v>
      </c>
      <c r="T147" s="16" t="s">
        <v>1150</v>
      </c>
      <c r="U147" s="16" t="s">
        <v>1149</v>
      </c>
      <c r="W147" t="str">
        <f>VLOOKUP(B147,'ADB Main table'!A$2:A$475, 1, FALSE)</f>
        <v>GEP_DISCONTINUED_FLAG</v>
      </c>
      <c r="X147" t="str">
        <f>VLOOKUP(B147,'ADB Main table'!A$2:B$475, 2, FALSE)</f>
        <v>string</v>
      </c>
      <c r="Y147" t="str">
        <f t="shared" si="11"/>
        <v/>
      </c>
    </row>
    <row r="148" spans="1:25" x14ac:dyDescent="0.35">
      <c r="A148" s="3" t="s">
        <v>490</v>
      </c>
      <c r="B148" s="3" t="s">
        <v>149</v>
      </c>
      <c r="C148" s="3" t="s">
        <v>495</v>
      </c>
      <c r="D148" s="3" t="str">
        <f>VLOOKUP(B148, '[1]SSDL Schema'!$B$2:$C$495, 2, FALSE)</f>
        <v>nvarchar</v>
      </c>
      <c r="E148" s="3" t="str">
        <f t="shared" si="8"/>
        <v/>
      </c>
      <c r="F148" s="3">
        <v>255</v>
      </c>
      <c r="H148" s="7" t="s">
        <v>674</v>
      </c>
      <c r="I148" s="7" t="str">
        <f>IF(VLOOKUP(B148, '[1]SSDL Schema'!$B$2:$F$495, 5, FALSE) = 0, "", VLOOKUP(B148, '[1]SSDL Schema'!$B$2:$F$495, 5, FALSE))</f>
        <v>GEP Category Manager Global</v>
      </c>
      <c r="J148" s="7" t="str">
        <f t="shared" si="9"/>
        <v/>
      </c>
      <c r="K148" s="7" t="s">
        <v>605</v>
      </c>
      <c r="L148" s="7"/>
      <c r="M148" s="6" t="s">
        <v>566</v>
      </c>
      <c r="N148" s="16"/>
      <c r="O148" s="16" t="s">
        <v>1149</v>
      </c>
      <c r="P148" s="16" t="s">
        <v>1149</v>
      </c>
      <c r="Q148" s="28" t="str">
        <f>IF(VLOOKUP(B148, '[1]SSDL Schema'!$B$2:$L$495, 11, FALSE) = 0, "", VLOOKUP(B148, '[1]SSDL Schema'!$B$2:$L$495, 11, FALSE))</f>
        <v>yes</v>
      </c>
      <c r="R148" s="28" t="str">
        <f t="shared" si="10"/>
        <v/>
      </c>
      <c r="S148" s="16" t="s">
        <v>1149</v>
      </c>
      <c r="T148" s="16" t="s">
        <v>1150</v>
      </c>
      <c r="U148" s="16" t="s">
        <v>1149</v>
      </c>
      <c r="W148" t="str">
        <f>VLOOKUP(B148,'ADB Main table'!A$2:A$475, 1, FALSE)</f>
        <v>GEP_CATEGORY_MANAGER_GLOBAL</v>
      </c>
      <c r="X148" t="str">
        <f>VLOOKUP(B148,'ADB Main table'!A$2:B$475, 2, FALSE)</f>
        <v>string</v>
      </c>
      <c r="Y148" t="str">
        <f t="shared" si="11"/>
        <v/>
      </c>
    </row>
    <row r="149" spans="1:25" x14ac:dyDescent="0.35">
      <c r="A149" s="3" t="s">
        <v>490</v>
      </c>
      <c r="B149" s="3" t="s">
        <v>150</v>
      </c>
      <c r="C149" s="3" t="s">
        <v>495</v>
      </c>
      <c r="D149" s="3" t="str">
        <f>VLOOKUP(B149, '[1]SSDL Schema'!$B$2:$C$495, 2, FALSE)</f>
        <v>nvarchar</v>
      </c>
      <c r="E149" s="3" t="str">
        <f t="shared" si="8"/>
        <v/>
      </c>
      <c r="F149" s="3">
        <v>255</v>
      </c>
      <c r="H149" s="12" t="s">
        <v>675</v>
      </c>
      <c r="I149" s="7" t="str">
        <f>IF(VLOOKUP(B149, '[1]SSDL Schema'!$B$2:$F$495, 5, FALSE) = 0, "", VLOOKUP(B149, '[1]SSDL Schema'!$B$2:$F$495, 5, FALSE))</f>
        <v>GEP Category Manager Region</v>
      </c>
      <c r="J149" s="7" t="str">
        <f t="shared" si="9"/>
        <v/>
      </c>
      <c r="K149" s="7" t="s">
        <v>605</v>
      </c>
      <c r="L149" s="7"/>
      <c r="M149" s="6" t="s">
        <v>566</v>
      </c>
      <c r="N149" s="16"/>
      <c r="O149" s="16" t="s">
        <v>1149</v>
      </c>
      <c r="P149" s="16" t="s">
        <v>1149</v>
      </c>
      <c r="Q149" s="28" t="str">
        <f>IF(VLOOKUP(B149, '[1]SSDL Schema'!$B$2:$L$495, 11, FALSE) = 0, "", VLOOKUP(B149, '[1]SSDL Schema'!$B$2:$L$495, 11, FALSE))</f>
        <v>yes</v>
      </c>
      <c r="R149" s="28" t="str">
        <f t="shared" si="10"/>
        <v/>
      </c>
      <c r="S149" s="16" t="s">
        <v>1149</v>
      </c>
      <c r="T149" s="16" t="s">
        <v>1150</v>
      </c>
      <c r="U149" s="16" t="s">
        <v>1149</v>
      </c>
      <c r="W149" t="str">
        <f>VLOOKUP(B149,'ADB Main table'!A$2:A$475, 1, FALSE)</f>
        <v>GEP_CATEGORY_MANAGER_REGION</v>
      </c>
      <c r="X149" t="str">
        <f>VLOOKUP(B149,'ADB Main table'!A$2:B$475, 2, FALSE)</f>
        <v>string</v>
      </c>
      <c r="Y149" t="str">
        <f t="shared" si="11"/>
        <v/>
      </c>
    </row>
    <row r="150" spans="1:25" x14ac:dyDescent="0.35">
      <c r="A150" s="3" t="s">
        <v>490</v>
      </c>
      <c r="B150" s="3" t="s">
        <v>32</v>
      </c>
      <c r="C150" s="3" t="s">
        <v>530</v>
      </c>
      <c r="D150" s="3" t="str">
        <f>VLOOKUP(B150, '[1]SSDL Schema'!$B$2:$C$495, 2, FALSE)</f>
        <v>float</v>
      </c>
      <c r="E150" s="3" t="str">
        <f t="shared" si="8"/>
        <v/>
      </c>
      <c r="F150" s="3"/>
      <c r="G150" s="1"/>
      <c r="H150" s="7" t="s">
        <v>540</v>
      </c>
      <c r="I150" s="7" t="str">
        <f>IF(VLOOKUP(B150, '[1]SSDL Schema'!$B$2:$F$495, 5, FALSE) = 0, "", VLOOKUP(B150, '[1]SSDL Schema'!$B$2:$F$495, 5, FALSE))</f>
        <v>Invoice Unit Price Local</v>
      </c>
      <c r="J150" s="7" t="str">
        <f t="shared" si="9"/>
        <v/>
      </c>
      <c r="K150" s="7" t="s">
        <v>532</v>
      </c>
      <c r="L150" s="7"/>
      <c r="M150" s="6" t="s">
        <v>494</v>
      </c>
      <c r="N150" s="28"/>
      <c r="O150" s="28" t="s">
        <v>1149</v>
      </c>
      <c r="P150" s="28" t="s">
        <v>1149</v>
      </c>
      <c r="Q150" s="28" t="str">
        <f>IF(VLOOKUP(B150, '[1]SSDL Schema'!$B$2:$L$495, 11, FALSE) = 0, "", VLOOKUP(B150, '[1]SSDL Schema'!$B$2:$L$495, 11, FALSE))</f>
        <v>yes</v>
      </c>
      <c r="R150" s="28" t="str">
        <f t="shared" si="10"/>
        <v/>
      </c>
      <c r="S150" s="28" t="s">
        <v>1149</v>
      </c>
      <c r="T150" s="28" t="s">
        <v>1149</v>
      </c>
      <c r="U150" s="28" t="s">
        <v>1150</v>
      </c>
      <c r="W150" t="str">
        <f>VLOOKUP(B150,'ADB Main table'!A$2:A$475, 1, FALSE)</f>
        <v>INVOICE_UNIT_PRICE_IN_LOCAL_CURRENCY</v>
      </c>
      <c r="X150" t="str">
        <f>VLOOKUP(B150,'ADB Main table'!A$2:B$475, 2, FALSE)</f>
        <v>double</v>
      </c>
      <c r="Y150" t="str">
        <f t="shared" si="11"/>
        <v/>
      </c>
    </row>
    <row r="151" spans="1:25" x14ac:dyDescent="0.35">
      <c r="A151" s="3" t="s">
        <v>490</v>
      </c>
      <c r="B151" s="3" t="s">
        <v>152</v>
      </c>
      <c r="C151" s="3" t="s">
        <v>495</v>
      </c>
      <c r="D151" s="3" t="str">
        <f>VLOOKUP(B151, '[1]SSDL Schema'!$B$2:$C$495, 2, FALSE)</f>
        <v>nvarchar</v>
      </c>
      <c r="E151" s="3" t="str">
        <f t="shared" si="8"/>
        <v/>
      </c>
      <c r="F151" s="3">
        <v>255</v>
      </c>
      <c r="G151" s="1"/>
      <c r="H151" s="7" t="s">
        <v>677</v>
      </c>
      <c r="I151" s="7" t="str">
        <f>IF(VLOOKUP(B151, '[1]SSDL Schema'!$B$2:$F$495, 5, FALSE) = 0, "", VLOOKUP(B151, '[1]SSDL Schema'!$B$2:$F$495, 5, FALSE))</f>
        <v>Business Division</v>
      </c>
      <c r="J151" s="7" t="str">
        <f t="shared" si="9"/>
        <v/>
      </c>
      <c r="K151" s="7" t="s">
        <v>678</v>
      </c>
      <c r="L151" s="7" t="s">
        <v>679</v>
      </c>
      <c r="M151" s="6" t="s">
        <v>494</v>
      </c>
      <c r="N151" s="16"/>
      <c r="O151" s="16" t="s">
        <v>1149</v>
      </c>
      <c r="P151" s="16" t="s">
        <v>1149</v>
      </c>
      <c r="Q151" s="28" t="str">
        <f>IF(VLOOKUP(B151, '[1]SSDL Schema'!$B$2:$L$495, 11, FALSE) = 0, "", VLOOKUP(B151, '[1]SSDL Schema'!$B$2:$L$495, 11, FALSE))</f>
        <v>yes</v>
      </c>
      <c r="R151" s="28" t="str">
        <f t="shared" si="10"/>
        <v/>
      </c>
      <c r="S151" s="16" t="s">
        <v>1149</v>
      </c>
      <c r="T151" s="16" t="s">
        <v>1149</v>
      </c>
      <c r="U151" s="16" t="s">
        <v>1150</v>
      </c>
      <c r="W151" t="str">
        <f>VLOOKUP(B151,'ADB Main table'!A$2:A$475, 1, FALSE)</f>
        <v>BUSINESS_DIVISION</v>
      </c>
      <c r="X151" t="str">
        <f>VLOOKUP(B151,'ADB Main table'!A$2:B$475, 2, FALSE)</f>
        <v>string</v>
      </c>
      <c r="Y151" t="str">
        <f t="shared" si="11"/>
        <v/>
      </c>
    </row>
    <row r="152" spans="1:25" x14ac:dyDescent="0.35">
      <c r="A152" s="3" t="s">
        <v>490</v>
      </c>
      <c r="B152" s="3" t="s">
        <v>153</v>
      </c>
      <c r="C152" s="3" t="s">
        <v>495</v>
      </c>
      <c r="D152" s="3" t="str">
        <f>VLOOKUP(B152, '[1]SSDL Schema'!$B$2:$C$495, 2, FALSE)</f>
        <v>nvarchar</v>
      </c>
      <c r="E152" s="3" t="str">
        <f t="shared" si="8"/>
        <v/>
      </c>
      <c r="F152" s="3">
        <v>255</v>
      </c>
      <c r="G152" s="1"/>
      <c r="H152" s="7" t="s">
        <v>680</v>
      </c>
      <c r="I152" s="7" t="str">
        <f>IF(VLOOKUP(B152, '[1]SSDL Schema'!$B$2:$F$495, 5, FALSE) = 0, "", VLOOKUP(B152, '[1]SSDL Schema'!$B$2:$F$495, 5, FALSE))</f>
        <v>Department Code</v>
      </c>
      <c r="J152" s="7" t="str">
        <f t="shared" si="9"/>
        <v/>
      </c>
      <c r="K152" s="7" t="s">
        <v>678</v>
      </c>
      <c r="L152" s="7" t="s">
        <v>681</v>
      </c>
      <c r="M152" s="6" t="s">
        <v>494</v>
      </c>
      <c r="N152" s="16"/>
      <c r="O152" s="16" t="s">
        <v>1149</v>
      </c>
      <c r="P152" s="16" t="s">
        <v>1149</v>
      </c>
      <c r="Q152" s="28" t="str">
        <f>IF(VLOOKUP(B152, '[1]SSDL Schema'!$B$2:$L$495, 11, FALSE) = 0, "", VLOOKUP(B152, '[1]SSDL Schema'!$B$2:$L$495, 11, FALSE))</f>
        <v>yes</v>
      </c>
      <c r="R152" s="28" t="str">
        <f t="shared" si="10"/>
        <v/>
      </c>
      <c r="S152" s="16" t="s">
        <v>1149</v>
      </c>
      <c r="T152" s="16" t="s">
        <v>1149</v>
      </c>
      <c r="U152" s="16" t="s">
        <v>1150</v>
      </c>
      <c r="W152" t="str">
        <f>VLOOKUP(B152,'ADB Main table'!A$2:A$475, 1, FALSE)</f>
        <v>DEPARTMENT_CODE</v>
      </c>
      <c r="X152" t="str">
        <f>VLOOKUP(B152,'ADB Main table'!A$2:B$475, 2, FALSE)</f>
        <v>string</v>
      </c>
      <c r="Y152" t="str">
        <f t="shared" si="11"/>
        <v/>
      </c>
    </row>
    <row r="153" spans="1:25" x14ac:dyDescent="0.35">
      <c r="A153" s="3" t="s">
        <v>490</v>
      </c>
      <c r="B153" s="3" t="s">
        <v>154</v>
      </c>
      <c r="C153" s="3" t="s">
        <v>495</v>
      </c>
      <c r="D153" s="3" t="str">
        <f>VLOOKUP(B153, '[1]SSDL Schema'!$B$2:$C$495, 2, FALSE)</f>
        <v>nvarchar</v>
      </c>
      <c r="E153" s="3" t="str">
        <f t="shared" si="8"/>
        <v/>
      </c>
      <c r="F153" s="3">
        <v>255</v>
      </c>
      <c r="G153" s="1"/>
      <c r="H153" s="7" t="s">
        <v>682</v>
      </c>
      <c r="I153" s="7" t="str">
        <f>IF(VLOOKUP(B153, '[1]SSDL Schema'!$B$2:$F$495, 5, FALSE) = 0, "", VLOOKUP(B153, '[1]SSDL Schema'!$B$2:$F$495, 5, FALSE))</f>
        <v>Department Description</v>
      </c>
      <c r="J153" s="7" t="str">
        <f t="shared" si="9"/>
        <v/>
      </c>
      <c r="K153" s="7" t="s">
        <v>678</v>
      </c>
      <c r="L153" s="7" t="s">
        <v>681</v>
      </c>
      <c r="M153" s="6" t="s">
        <v>494</v>
      </c>
      <c r="N153" s="16"/>
      <c r="O153" s="16" t="s">
        <v>1149</v>
      </c>
      <c r="P153" s="16" t="s">
        <v>1149</v>
      </c>
      <c r="Q153" s="28" t="str">
        <f>IF(VLOOKUP(B153, '[1]SSDL Schema'!$B$2:$L$495, 11, FALSE) = 0, "", VLOOKUP(B153, '[1]SSDL Schema'!$B$2:$L$495, 11, FALSE))</f>
        <v>yes</v>
      </c>
      <c r="R153" s="28" t="str">
        <f t="shared" si="10"/>
        <v/>
      </c>
      <c r="S153" s="16" t="s">
        <v>1149</v>
      </c>
      <c r="T153" s="16" t="s">
        <v>1149</v>
      </c>
      <c r="U153" s="16" t="s">
        <v>1150</v>
      </c>
      <c r="W153" t="str">
        <f>VLOOKUP(B153,'ADB Main table'!A$2:A$475, 1, FALSE)</f>
        <v>DEPARTMENT_DESCRIPTION</v>
      </c>
      <c r="X153" t="str">
        <f>VLOOKUP(B153,'ADB Main table'!A$2:B$475, 2, FALSE)</f>
        <v>string</v>
      </c>
      <c r="Y153" t="str">
        <f t="shared" si="11"/>
        <v/>
      </c>
    </row>
    <row r="154" spans="1:25" x14ac:dyDescent="0.35">
      <c r="A154" s="3" t="s">
        <v>490</v>
      </c>
      <c r="B154" s="3" t="s">
        <v>155</v>
      </c>
      <c r="C154" s="3" t="s">
        <v>495</v>
      </c>
      <c r="D154" s="3" t="str">
        <f>VLOOKUP(B154, '[1]SSDL Schema'!$B$2:$C$495, 2, FALSE)</f>
        <v>nvarchar</v>
      </c>
      <c r="E154" s="3" t="str">
        <f t="shared" si="8"/>
        <v/>
      </c>
      <c r="F154" s="3">
        <v>255</v>
      </c>
      <c r="G154" s="1"/>
      <c r="H154" s="12" t="s">
        <v>683</v>
      </c>
      <c r="I154" s="7" t="str">
        <f>IF(VLOOKUP(B154, '[1]SSDL Schema'!$B$2:$F$495, 5, FALSE) = 0, "", VLOOKUP(B154, '[1]SSDL Schema'!$B$2:$F$495, 5, FALSE))</f>
        <v>Business Unit Code</v>
      </c>
      <c r="J154" s="7" t="str">
        <f t="shared" si="9"/>
        <v/>
      </c>
      <c r="K154" s="7" t="s">
        <v>678</v>
      </c>
      <c r="L154" s="7" t="s">
        <v>679</v>
      </c>
      <c r="M154" s="6" t="s">
        <v>494</v>
      </c>
      <c r="N154" s="17" t="s">
        <v>534</v>
      </c>
      <c r="O154" s="17" t="s">
        <v>1149</v>
      </c>
      <c r="P154" s="17" t="s">
        <v>1149</v>
      </c>
      <c r="Q154" s="28" t="str">
        <f>IF(VLOOKUP(B154, '[1]SSDL Schema'!$B$2:$L$495, 11, FALSE) = 0, "", VLOOKUP(B154, '[1]SSDL Schema'!$B$2:$L$495, 11, FALSE))</f>
        <v>yes</v>
      </c>
      <c r="R154" s="28" t="str">
        <f t="shared" si="10"/>
        <v/>
      </c>
      <c r="S154" s="17" t="s">
        <v>1149</v>
      </c>
      <c r="T154" s="17" t="s">
        <v>1149</v>
      </c>
      <c r="U154" s="17" t="s">
        <v>1150</v>
      </c>
      <c r="W154" t="str">
        <f>VLOOKUP(B154,'ADB Main table'!A$2:A$475, 1, FALSE)</f>
        <v>BUSINESS_UNIT_CODE</v>
      </c>
      <c r="X154" t="str">
        <f>VLOOKUP(B154,'ADB Main table'!A$2:B$475, 2, FALSE)</f>
        <v>string</v>
      </c>
      <c r="Y154" t="str">
        <f t="shared" si="11"/>
        <v/>
      </c>
    </row>
    <row r="155" spans="1:25" x14ac:dyDescent="0.35">
      <c r="A155" s="3" t="s">
        <v>490</v>
      </c>
      <c r="B155" s="3" t="s">
        <v>156</v>
      </c>
      <c r="C155" s="3" t="s">
        <v>495</v>
      </c>
      <c r="D155" s="3" t="str">
        <f>VLOOKUP(B155, '[1]SSDL Schema'!$B$2:$C$495, 2, FALSE)</f>
        <v>nvarchar</v>
      </c>
      <c r="E155" s="3" t="str">
        <f t="shared" si="8"/>
        <v/>
      </c>
      <c r="F155" s="3">
        <v>255</v>
      </c>
      <c r="G155" s="1"/>
      <c r="H155" s="7" t="s">
        <v>684</v>
      </c>
      <c r="I155" s="7" t="str">
        <f>IF(VLOOKUP(B155, '[1]SSDL Schema'!$B$2:$F$495, 5, FALSE) = 0, "", VLOOKUP(B155, '[1]SSDL Schema'!$B$2:$F$495, 5, FALSE))</f>
        <v>Business Unit</v>
      </c>
      <c r="J155" s="7" t="str">
        <f t="shared" si="9"/>
        <v/>
      </c>
      <c r="K155" s="7" t="s">
        <v>678</v>
      </c>
      <c r="L155" s="7" t="s">
        <v>685</v>
      </c>
      <c r="M155" s="6" t="s">
        <v>494</v>
      </c>
      <c r="N155" s="17" t="s">
        <v>534</v>
      </c>
      <c r="O155" s="17" t="s">
        <v>1149</v>
      </c>
      <c r="P155" s="17" t="s">
        <v>1149</v>
      </c>
      <c r="Q155" s="28" t="str">
        <f>IF(VLOOKUP(B155, '[1]SSDL Schema'!$B$2:$L$495, 11, FALSE) = 0, "", VLOOKUP(B155, '[1]SSDL Schema'!$B$2:$L$495, 11, FALSE))</f>
        <v>yes</v>
      </c>
      <c r="R155" s="28" t="str">
        <f t="shared" si="10"/>
        <v/>
      </c>
      <c r="S155" s="17" t="s">
        <v>1149</v>
      </c>
      <c r="T155" s="17" t="s">
        <v>1149</v>
      </c>
      <c r="U155" s="17" t="s">
        <v>1150</v>
      </c>
      <c r="W155" t="str">
        <f>VLOOKUP(B155,'ADB Main table'!A$2:A$475, 1, FALSE)</f>
        <v>BUSINESS_UNIT_DESC</v>
      </c>
      <c r="X155" t="str">
        <f>VLOOKUP(B155,'ADB Main table'!A$2:B$475, 2, FALSE)</f>
        <v>string</v>
      </c>
      <c r="Y155" t="str">
        <f t="shared" si="11"/>
        <v/>
      </c>
    </row>
    <row r="156" spans="1:25" x14ac:dyDescent="0.35">
      <c r="A156" s="3" t="s">
        <v>490</v>
      </c>
      <c r="B156" s="3" t="s">
        <v>157</v>
      </c>
      <c r="C156" s="3" t="s">
        <v>495</v>
      </c>
      <c r="D156" s="3" t="str">
        <f>VLOOKUP(B156, '[1]SSDL Schema'!$B$2:$C$495, 2, FALSE)</f>
        <v>nvarchar</v>
      </c>
      <c r="E156" s="3" t="str">
        <f t="shared" si="8"/>
        <v/>
      </c>
      <c r="F156" s="3">
        <v>255</v>
      </c>
      <c r="G156" s="1"/>
      <c r="H156" s="7" t="s">
        <v>686</v>
      </c>
      <c r="I156" s="7" t="str">
        <f>IF(VLOOKUP(B156, '[1]SSDL Schema'!$B$2:$F$495, 5, FALSE) = 0, "", VLOOKUP(B156, '[1]SSDL Schema'!$B$2:$F$495, 5, FALSE))</f>
        <v>BU Group</v>
      </c>
      <c r="J156" s="7" t="str">
        <f t="shared" si="9"/>
        <v/>
      </c>
      <c r="K156" s="7" t="s">
        <v>678</v>
      </c>
      <c r="L156" s="7" t="s">
        <v>687</v>
      </c>
      <c r="M156" s="6" t="s">
        <v>494</v>
      </c>
      <c r="N156" s="17" t="s">
        <v>534</v>
      </c>
      <c r="O156" s="17" t="s">
        <v>1149</v>
      </c>
      <c r="P156" s="17" t="s">
        <v>1149</v>
      </c>
      <c r="Q156" s="28" t="str">
        <f>IF(VLOOKUP(B156, '[1]SSDL Schema'!$B$2:$L$495, 11, FALSE) = 0, "", VLOOKUP(B156, '[1]SSDL Schema'!$B$2:$L$495, 11, FALSE))</f>
        <v>yes</v>
      </c>
      <c r="R156" s="28" t="str">
        <f t="shared" si="10"/>
        <v/>
      </c>
      <c r="S156" s="17" t="s">
        <v>1149</v>
      </c>
      <c r="T156" s="17" t="s">
        <v>1149</v>
      </c>
      <c r="U156" s="17" t="s">
        <v>1150</v>
      </c>
      <c r="W156" t="str">
        <f>VLOOKUP(B156,'ADB Main table'!A$2:A$475, 1, FALSE)</f>
        <v>BUSINESS_GROUP_DESC</v>
      </c>
      <c r="X156" t="str">
        <f>VLOOKUP(B156,'ADB Main table'!A$2:B$475, 2, FALSE)</f>
        <v>string</v>
      </c>
      <c r="Y156" t="str">
        <f t="shared" si="11"/>
        <v/>
      </c>
    </row>
    <row r="157" spans="1:25" x14ac:dyDescent="0.35">
      <c r="A157" s="3" t="s">
        <v>490</v>
      </c>
      <c r="B157" s="3" t="s">
        <v>158</v>
      </c>
      <c r="C157" s="3" t="s">
        <v>495</v>
      </c>
      <c r="D157" s="3" t="str">
        <f>VLOOKUP(B157, '[1]SSDL Schema'!$B$2:$C$495, 2, FALSE)</f>
        <v>nvarchar</v>
      </c>
      <c r="E157" s="3" t="str">
        <f t="shared" si="8"/>
        <v/>
      </c>
      <c r="F157" s="3">
        <v>255</v>
      </c>
      <c r="G157" s="1"/>
      <c r="H157" s="7" t="s">
        <v>688</v>
      </c>
      <c r="I157" s="7" t="str">
        <f>IF(VLOOKUP(B157, '[1]SSDL Schema'!$B$2:$F$495, 5, FALSE) = 0, "", VLOOKUP(B157, '[1]SSDL Schema'!$B$2:$F$495, 5, FALSE))</f>
        <v>BU Group 2</v>
      </c>
      <c r="J157" s="7" t="str">
        <f t="shared" si="9"/>
        <v/>
      </c>
      <c r="K157" s="7" t="s">
        <v>678</v>
      </c>
      <c r="L157" s="7" t="s">
        <v>689</v>
      </c>
      <c r="M157" s="6" t="s">
        <v>494</v>
      </c>
      <c r="N157" s="16"/>
      <c r="O157" s="16" t="s">
        <v>1149</v>
      </c>
      <c r="P157" s="16" t="s">
        <v>1149</v>
      </c>
      <c r="Q157" s="28" t="str">
        <f>IF(VLOOKUP(B157, '[1]SSDL Schema'!$B$2:$L$495, 11, FALSE) = 0, "", VLOOKUP(B157, '[1]SSDL Schema'!$B$2:$L$495, 11, FALSE))</f>
        <v>yes</v>
      </c>
      <c r="R157" s="28" t="str">
        <f t="shared" si="10"/>
        <v/>
      </c>
      <c r="S157" s="16" t="s">
        <v>1149</v>
      </c>
      <c r="T157" s="16" t="s">
        <v>1149</v>
      </c>
      <c r="U157" s="16" t="s">
        <v>1150</v>
      </c>
      <c r="W157" t="str">
        <f>VLOOKUP(B157,'ADB Main table'!A$2:A$475, 1, FALSE)</f>
        <v>BUSINESS_GROUP_DESC_2</v>
      </c>
      <c r="X157" t="str">
        <f>VLOOKUP(B157,'ADB Main table'!A$2:B$475, 2, FALSE)</f>
        <v>string</v>
      </c>
      <c r="Y157" t="str">
        <f t="shared" si="11"/>
        <v/>
      </c>
    </row>
    <row r="158" spans="1:25" x14ac:dyDescent="0.35">
      <c r="A158" s="3" t="s">
        <v>490</v>
      </c>
      <c r="B158" s="3" t="s">
        <v>159</v>
      </c>
      <c r="C158" s="3" t="s">
        <v>495</v>
      </c>
      <c r="D158" s="3" t="str">
        <f>VLOOKUP(B158, '[1]SSDL Schema'!$B$2:$C$495, 2, FALSE)</f>
        <v>nvarchar</v>
      </c>
      <c r="E158" s="3" t="str">
        <f t="shared" si="8"/>
        <v/>
      </c>
      <c r="F158" s="3">
        <v>255</v>
      </c>
      <c r="G158" s="1"/>
      <c r="H158" s="7" t="s">
        <v>690</v>
      </c>
      <c r="I158" s="7" t="str">
        <f>IF(VLOOKUP(B158, '[1]SSDL Schema'!$B$2:$F$495, 5, FALSE) = 0, "", VLOOKUP(B158, '[1]SSDL Schema'!$B$2:$F$495, 5, FALSE))</f>
        <v>BU Group 3</v>
      </c>
      <c r="J158" s="7" t="str">
        <f t="shared" si="9"/>
        <v/>
      </c>
      <c r="K158" s="7" t="s">
        <v>678</v>
      </c>
      <c r="L158" s="7" t="s">
        <v>691</v>
      </c>
      <c r="M158" s="6" t="s">
        <v>494</v>
      </c>
      <c r="N158" s="16"/>
      <c r="O158" s="16" t="s">
        <v>1149</v>
      </c>
      <c r="P158" s="16" t="s">
        <v>1149</v>
      </c>
      <c r="Q158" s="28" t="str">
        <f>IF(VLOOKUP(B158, '[1]SSDL Schema'!$B$2:$L$495, 11, FALSE) = 0, "", VLOOKUP(B158, '[1]SSDL Schema'!$B$2:$L$495, 11, FALSE))</f>
        <v>yes</v>
      </c>
      <c r="R158" s="28" t="str">
        <f t="shared" si="10"/>
        <v/>
      </c>
      <c r="S158" s="16" t="s">
        <v>1149</v>
      </c>
      <c r="T158" s="16" t="s">
        <v>1149</v>
      </c>
      <c r="U158" s="16" t="s">
        <v>1150</v>
      </c>
      <c r="W158" t="str">
        <f>VLOOKUP(B158,'ADB Main table'!A$2:A$475, 1, FALSE)</f>
        <v>BUSINESS_GROUP_DESC_3</v>
      </c>
      <c r="X158" t="str">
        <f>VLOOKUP(B158,'ADB Main table'!A$2:B$475, 2, FALSE)</f>
        <v>string</v>
      </c>
      <c r="Y158" t="str">
        <f t="shared" si="11"/>
        <v/>
      </c>
    </row>
    <row r="159" spans="1:25" x14ac:dyDescent="0.35">
      <c r="A159" s="3" t="s">
        <v>490</v>
      </c>
      <c r="B159" s="3" t="s">
        <v>160</v>
      </c>
      <c r="C159" s="3" t="s">
        <v>495</v>
      </c>
      <c r="D159" s="3" t="str">
        <f>VLOOKUP(B159, '[1]SSDL Schema'!$B$2:$C$495, 2, FALSE)</f>
        <v>nvarchar</v>
      </c>
      <c r="E159" s="3" t="str">
        <f t="shared" si="8"/>
        <v/>
      </c>
      <c r="F159" s="3">
        <v>255</v>
      </c>
      <c r="G159" s="1"/>
      <c r="H159" s="7" t="s">
        <v>692</v>
      </c>
      <c r="I159" s="7" t="str">
        <f>IF(VLOOKUP(B159, '[1]SSDL Schema'!$B$2:$F$495, 5, FALSE) = 0, "", VLOOKUP(B159, '[1]SSDL Schema'!$B$2:$F$495, 5, FALSE))</f>
        <v>BU Group 4</v>
      </c>
      <c r="J159" s="7" t="str">
        <f t="shared" si="9"/>
        <v/>
      </c>
      <c r="K159" s="7" t="s">
        <v>678</v>
      </c>
      <c r="L159" s="7" t="s">
        <v>693</v>
      </c>
      <c r="M159" s="6" t="s">
        <v>494</v>
      </c>
      <c r="N159" s="16"/>
      <c r="O159" s="16" t="s">
        <v>1149</v>
      </c>
      <c r="P159" s="16" t="s">
        <v>1149</v>
      </c>
      <c r="Q159" s="28" t="str">
        <f>IF(VLOOKUP(B159, '[1]SSDL Schema'!$B$2:$L$495, 11, FALSE) = 0, "", VLOOKUP(B159, '[1]SSDL Schema'!$B$2:$L$495, 11, FALSE))</f>
        <v>yes</v>
      </c>
      <c r="R159" s="28" t="str">
        <f t="shared" si="10"/>
        <v/>
      </c>
      <c r="S159" s="16" t="s">
        <v>1149</v>
      </c>
      <c r="T159" s="16" t="s">
        <v>1149</v>
      </c>
      <c r="U159" s="16" t="s">
        <v>1150</v>
      </c>
      <c r="W159" t="str">
        <f>VLOOKUP(B159,'ADB Main table'!A$2:A$475, 1, FALSE)</f>
        <v>BUSINESS_GROUP_DESC_4</v>
      </c>
      <c r="X159" t="str">
        <f>VLOOKUP(B159,'ADB Main table'!A$2:B$475, 2, FALSE)</f>
        <v>string</v>
      </c>
      <c r="Y159" t="str">
        <f t="shared" si="11"/>
        <v/>
      </c>
    </row>
    <row r="160" spans="1:25" x14ac:dyDescent="0.35">
      <c r="A160" s="3" t="s">
        <v>490</v>
      </c>
      <c r="B160" s="3" t="s">
        <v>161</v>
      </c>
      <c r="C160" s="3" t="s">
        <v>495</v>
      </c>
      <c r="D160" s="3" t="str">
        <f>VLOOKUP(B160, '[1]SSDL Schema'!$B$2:$C$495, 2, FALSE)</f>
        <v>nvarchar</v>
      </c>
      <c r="E160" s="3" t="str">
        <f t="shared" si="8"/>
        <v/>
      </c>
      <c r="F160" s="3">
        <v>255</v>
      </c>
      <c r="G160" s="1"/>
      <c r="H160" s="7" t="s">
        <v>694</v>
      </c>
      <c r="I160" s="7" t="str">
        <f>IF(VLOOKUP(B160, '[1]SSDL Schema'!$B$2:$F$495, 5, FALSE) = 0, "", VLOOKUP(B160, '[1]SSDL Schema'!$B$2:$F$495, 5, FALSE))</f>
        <v>BU Group 5</v>
      </c>
      <c r="J160" s="7" t="str">
        <f t="shared" si="9"/>
        <v/>
      </c>
      <c r="K160" s="7" t="s">
        <v>678</v>
      </c>
      <c r="L160" s="7" t="s">
        <v>695</v>
      </c>
      <c r="M160" s="6" t="s">
        <v>494</v>
      </c>
      <c r="N160" s="16"/>
      <c r="O160" s="16" t="s">
        <v>1149</v>
      </c>
      <c r="P160" s="16" t="s">
        <v>1149</v>
      </c>
      <c r="Q160" s="28" t="str">
        <f>IF(VLOOKUP(B160, '[1]SSDL Schema'!$B$2:$L$495, 11, FALSE) = 0, "", VLOOKUP(B160, '[1]SSDL Schema'!$B$2:$L$495, 11, FALSE))</f>
        <v>yes</v>
      </c>
      <c r="R160" s="28" t="str">
        <f t="shared" si="10"/>
        <v/>
      </c>
      <c r="S160" s="16" t="s">
        <v>1149</v>
      </c>
      <c r="T160" s="16" t="s">
        <v>1149</v>
      </c>
      <c r="U160" s="16" t="s">
        <v>1150</v>
      </c>
      <c r="W160" t="str">
        <f>VLOOKUP(B160,'ADB Main table'!A$2:A$475, 1, FALSE)</f>
        <v>BUSINESS_GROUP_DESC_5</v>
      </c>
      <c r="X160" t="str">
        <f>VLOOKUP(B160,'ADB Main table'!A$2:B$475, 2, FALSE)</f>
        <v>string</v>
      </c>
      <c r="Y160" t="str">
        <f t="shared" si="11"/>
        <v/>
      </c>
    </row>
    <row r="161" spans="1:25" x14ac:dyDescent="0.35">
      <c r="A161" s="3" t="s">
        <v>490</v>
      </c>
      <c r="B161" s="3" t="s">
        <v>162</v>
      </c>
      <c r="C161" s="3" t="s">
        <v>495</v>
      </c>
      <c r="D161" s="3" t="str">
        <f>VLOOKUP(B161, '[1]SSDL Schema'!$B$2:$C$495, 2, FALSE)</f>
        <v>nvarchar</v>
      </c>
      <c r="E161" s="3" t="str">
        <f t="shared" si="8"/>
        <v/>
      </c>
      <c r="F161" s="3">
        <v>255</v>
      </c>
      <c r="G161" s="1"/>
      <c r="H161" s="7" t="s">
        <v>696</v>
      </c>
      <c r="I161" s="7" t="str">
        <f>IF(VLOOKUP(B161, '[1]SSDL Schema'!$B$2:$F$495, 5, FALSE) = 0, "", VLOOKUP(B161, '[1]SSDL Schema'!$B$2:$F$495, 5, FALSE))</f>
        <v>BU Group 6</v>
      </c>
      <c r="J161" s="7" t="str">
        <f t="shared" si="9"/>
        <v/>
      </c>
      <c r="K161" s="7" t="s">
        <v>678</v>
      </c>
      <c r="L161" s="7" t="s">
        <v>697</v>
      </c>
      <c r="M161" s="6" t="s">
        <v>494</v>
      </c>
      <c r="N161" s="16"/>
      <c r="O161" s="16" t="s">
        <v>1149</v>
      </c>
      <c r="P161" s="16" t="s">
        <v>1149</v>
      </c>
      <c r="Q161" s="28" t="str">
        <f>IF(VLOOKUP(B161, '[1]SSDL Schema'!$B$2:$L$495, 11, FALSE) = 0, "", VLOOKUP(B161, '[1]SSDL Schema'!$B$2:$L$495, 11, FALSE))</f>
        <v>yes</v>
      </c>
      <c r="R161" s="28" t="str">
        <f t="shared" si="10"/>
        <v/>
      </c>
      <c r="S161" s="16" t="s">
        <v>1149</v>
      </c>
      <c r="T161" s="16" t="s">
        <v>1149</v>
      </c>
      <c r="U161" s="16" t="s">
        <v>1150</v>
      </c>
      <c r="W161" t="str">
        <f>VLOOKUP(B161,'ADB Main table'!A$2:A$475, 1, FALSE)</f>
        <v>BUSINESS_GROUP_DESC_6</v>
      </c>
      <c r="X161" t="str">
        <f>VLOOKUP(B161,'ADB Main table'!A$2:B$475, 2, FALSE)</f>
        <v>string</v>
      </c>
      <c r="Y161" t="str">
        <f t="shared" si="11"/>
        <v/>
      </c>
    </row>
    <row r="162" spans="1:25" x14ac:dyDescent="0.35">
      <c r="A162" s="3" t="s">
        <v>490</v>
      </c>
      <c r="B162" s="3" t="s">
        <v>163</v>
      </c>
      <c r="C162" s="3" t="s">
        <v>495</v>
      </c>
      <c r="D162" s="3" t="str">
        <f>VLOOKUP(B162, '[1]SSDL Schema'!$B$2:$C$495, 2, FALSE)</f>
        <v>nvarchar</v>
      </c>
      <c r="E162" s="3" t="str">
        <f t="shared" si="8"/>
        <v/>
      </c>
      <c r="F162" s="3">
        <v>255</v>
      </c>
      <c r="G162" s="1"/>
      <c r="H162" s="12" t="s">
        <v>698</v>
      </c>
      <c r="I162" s="7" t="str">
        <f>IF(VLOOKUP(B162, '[1]SSDL Schema'!$B$2:$F$495, 5, FALSE) = 0, "", VLOOKUP(B162, '[1]SSDL Schema'!$B$2:$F$495, 5, FALSE))</f>
        <v>GEP Normalized Business Unit</v>
      </c>
      <c r="J162" s="7" t="str">
        <f t="shared" si="9"/>
        <v/>
      </c>
      <c r="K162" s="7" t="s">
        <v>699</v>
      </c>
      <c r="L162" s="7"/>
      <c r="M162" s="6" t="s">
        <v>566</v>
      </c>
      <c r="N162" s="16"/>
      <c r="O162" s="16" t="s">
        <v>1149</v>
      </c>
      <c r="P162" s="16" t="s">
        <v>1149</v>
      </c>
      <c r="Q162" s="28" t="str">
        <f>IF(VLOOKUP(B162, '[1]SSDL Schema'!$B$2:$L$495, 11, FALSE) = 0, "", VLOOKUP(B162, '[1]SSDL Schema'!$B$2:$L$495, 11, FALSE))</f>
        <v>yes</v>
      </c>
      <c r="R162" s="28" t="str">
        <f t="shared" si="10"/>
        <v/>
      </c>
      <c r="S162" s="16" t="s">
        <v>1149</v>
      </c>
      <c r="T162" s="16" t="s">
        <v>1150</v>
      </c>
      <c r="U162" s="16" t="s">
        <v>1149</v>
      </c>
      <c r="W162" t="str">
        <f>VLOOKUP(B162,'ADB Main table'!A$2:A$475, 1, FALSE)</f>
        <v>GEP_NORM_BUSINESS_UNIT</v>
      </c>
      <c r="X162" t="str">
        <f>VLOOKUP(B162,'ADB Main table'!A$2:B$475, 2, FALSE)</f>
        <v>string</v>
      </c>
      <c r="Y162" t="str">
        <f t="shared" si="11"/>
        <v/>
      </c>
    </row>
    <row r="163" spans="1:25" x14ac:dyDescent="0.35">
      <c r="A163" s="3" t="s">
        <v>490</v>
      </c>
      <c r="B163" s="3" t="s">
        <v>164</v>
      </c>
      <c r="C163" s="3" t="s">
        <v>495</v>
      </c>
      <c r="D163" s="3" t="str">
        <f>VLOOKUP(B163, '[1]SSDL Schema'!$B$2:$C$495, 2, FALSE)</f>
        <v>nvarchar</v>
      </c>
      <c r="E163" s="3" t="str">
        <f t="shared" si="8"/>
        <v/>
      </c>
      <c r="F163" s="3">
        <v>255</v>
      </c>
      <c r="G163" s="1"/>
      <c r="H163" s="7" t="s">
        <v>700</v>
      </c>
      <c r="I163" s="7" t="str">
        <f>IF(VLOOKUP(B163, '[1]SSDL Schema'!$B$2:$F$495, 5, FALSE) = 0, "", VLOOKUP(B163, '[1]SSDL Schema'!$B$2:$F$495, 5, FALSE))</f>
        <v>GEP Normalized Business Group Level 1</v>
      </c>
      <c r="J163" s="7" t="str">
        <f t="shared" si="9"/>
        <v/>
      </c>
      <c r="K163" s="7" t="s">
        <v>699</v>
      </c>
      <c r="L163" s="7"/>
      <c r="M163" s="6" t="s">
        <v>566</v>
      </c>
      <c r="N163" s="16"/>
      <c r="O163" s="16" t="s">
        <v>1149</v>
      </c>
      <c r="P163" s="16" t="s">
        <v>1149</v>
      </c>
      <c r="Q163" s="28" t="str">
        <f>IF(VLOOKUP(B163, '[1]SSDL Schema'!$B$2:$L$495, 11, FALSE) = 0, "", VLOOKUP(B163, '[1]SSDL Schema'!$B$2:$L$495, 11, FALSE))</f>
        <v>yes</v>
      </c>
      <c r="R163" s="28" t="str">
        <f t="shared" si="10"/>
        <v/>
      </c>
      <c r="S163" s="16" t="s">
        <v>1149</v>
      </c>
      <c r="T163" s="16" t="s">
        <v>1150</v>
      </c>
      <c r="U163" s="16" t="s">
        <v>1149</v>
      </c>
      <c r="W163" t="str">
        <f>VLOOKUP(B163,'ADB Main table'!A$2:A$475, 1, FALSE)</f>
        <v>GEP_NORM_BU_LEVEL1</v>
      </c>
      <c r="X163" t="str">
        <f>VLOOKUP(B163,'ADB Main table'!A$2:B$475, 2, FALSE)</f>
        <v>string</v>
      </c>
      <c r="Y163" t="str">
        <f t="shared" si="11"/>
        <v/>
      </c>
    </row>
    <row r="164" spans="1:25" x14ac:dyDescent="0.35">
      <c r="A164" s="3" t="s">
        <v>490</v>
      </c>
      <c r="B164" s="3" t="s">
        <v>165</v>
      </c>
      <c r="C164" s="3" t="s">
        <v>495</v>
      </c>
      <c r="D164" s="3" t="str">
        <f>VLOOKUP(B164, '[1]SSDL Schema'!$B$2:$C$495, 2, FALSE)</f>
        <v>nvarchar</v>
      </c>
      <c r="E164" s="3" t="str">
        <f t="shared" si="8"/>
        <v/>
      </c>
      <c r="F164" s="3">
        <v>255</v>
      </c>
      <c r="G164" s="1"/>
      <c r="H164" s="7" t="s">
        <v>701</v>
      </c>
      <c r="I164" s="7" t="str">
        <f>IF(VLOOKUP(B164, '[1]SSDL Schema'!$B$2:$F$495, 5, FALSE) = 0, "", VLOOKUP(B164, '[1]SSDL Schema'!$B$2:$F$495, 5, FALSE))</f>
        <v>GEP Normalized Business Group Level 2</v>
      </c>
      <c r="J164" s="7" t="str">
        <f t="shared" si="9"/>
        <v/>
      </c>
      <c r="K164" s="7" t="s">
        <v>699</v>
      </c>
      <c r="L164" s="7"/>
      <c r="M164" s="6" t="s">
        <v>566</v>
      </c>
      <c r="N164" s="16"/>
      <c r="O164" s="16" t="s">
        <v>1149</v>
      </c>
      <c r="P164" s="16" t="s">
        <v>1149</v>
      </c>
      <c r="Q164" s="28" t="str">
        <f>IF(VLOOKUP(B164, '[1]SSDL Schema'!$B$2:$L$495, 11, FALSE) = 0, "", VLOOKUP(B164, '[1]SSDL Schema'!$B$2:$L$495, 11, FALSE))</f>
        <v>yes</v>
      </c>
      <c r="R164" s="28" t="str">
        <f t="shared" si="10"/>
        <v/>
      </c>
      <c r="S164" s="16" t="s">
        <v>1149</v>
      </c>
      <c r="T164" s="16" t="s">
        <v>1150</v>
      </c>
      <c r="U164" s="16" t="s">
        <v>1149</v>
      </c>
      <c r="W164" t="str">
        <f>VLOOKUP(B164,'ADB Main table'!A$2:A$475, 1, FALSE)</f>
        <v>GEP_NORM_BU_LEVEL2</v>
      </c>
      <c r="X164" t="str">
        <f>VLOOKUP(B164,'ADB Main table'!A$2:B$475, 2, FALSE)</f>
        <v>string</v>
      </c>
      <c r="Y164" t="str">
        <f t="shared" si="11"/>
        <v/>
      </c>
    </row>
    <row r="165" spans="1:25" x14ac:dyDescent="0.35">
      <c r="A165" s="3" t="s">
        <v>490</v>
      </c>
      <c r="B165" s="3" t="s">
        <v>166</v>
      </c>
      <c r="C165" s="3" t="s">
        <v>495</v>
      </c>
      <c r="D165" s="3" t="str">
        <f>VLOOKUP(B165, '[1]SSDL Schema'!$B$2:$C$495, 2, FALSE)</f>
        <v>nvarchar</v>
      </c>
      <c r="E165" s="3" t="str">
        <f t="shared" si="8"/>
        <v/>
      </c>
      <c r="F165" s="3">
        <v>255</v>
      </c>
      <c r="G165" s="1"/>
      <c r="H165" s="7" t="s">
        <v>702</v>
      </c>
      <c r="I165" s="7" t="str">
        <f>IF(VLOOKUP(B165, '[1]SSDL Schema'!$B$2:$F$495, 5, FALSE) = 0, "", VLOOKUP(B165, '[1]SSDL Schema'!$B$2:$F$495, 5, FALSE))</f>
        <v>GEP Normalized Business Group Level 3</v>
      </c>
      <c r="J165" s="7" t="str">
        <f t="shared" si="9"/>
        <v/>
      </c>
      <c r="K165" s="7" t="s">
        <v>699</v>
      </c>
      <c r="L165" s="7"/>
      <c r="M165" s="6" t="s">
        <v>566</v>
      </c>
      <c r="N165" s="16"/>
      <c r="O165" s="16" t="s">
        <v>1149</v>
      </c>
      <c r="P165" s="16" t="s">
        <v>1149</v>
      </c>
      <c r="Q165" s="28" t="str">
        <f>IF(VLOOKUP(B165, '[1]SSDL Schema'!$B$2:$L$495, 11, FALSE) = 0, "", VLOOKUP(B165, '[1]SSDL Schema'!$B$2:$L$495, 11, FALSE))</f>
        <v>yes</v>
      </c>
      <c r="R165" s="28" t="str">
        <f t="shared" si="10"/>
        <v/>
      </c>
      <c r="S165" s="16" t="s">
        <v>1149</v>
      </c>
      <c r="T165" s="16" t="s">
        <v>1150</v>
      </c>
      <c r="U165" s="16" t="s">
        <v>1149</v>
      </c>
      <c r="W165" t="str">
        <f>VLOOKUP(B165,'ADB Main table'!A$2:A$475, 1, FALSE)</f>
        <v>GEP_NORM_BU_LEVEL3</v>
      </c>
      <c r="X165" t="str">
        <f>VLOOKUP(B165,'ADB Main table'!A$2:B$475, 2, FALSE)</f>
        <v>string</v>
      </c>
      <c r="Y165" t="str">
        <f t="shared" si="11"/>
        <v/>
      </c>
    </row>
    <row r="166" spans="1:25" x14ac:dyDescent="0.35">
      <c r="A166" s="3" t="s">
        <v>490</v>
      </c>
      <c r="B166" s="3" t="s">
        <v>167</v>
      </c>
      <c r="C166" s="3" t="s">
        <v>495</v>
      </c>
      <c r="D166" s="3" t="str">
        <f>VLOOKUP(B166, '[1]SSDL Schema'!$B$2:$C$495, 2, FALSE)</f>
        <v>nvarchar</v>
      </c>
      <c r="E166" s="3" t="str">
        <f t="shared" si="8"/>
        <v/>
      </c>
      <c r="F166" s="3">
        <v>255</v>
      </c>
      <c r="G166" s="1"/>
      <c r="H166" s="7" t="s">
        <v>703</v>
      </c>
      <c r="I166" s="7" t="str">
        <f>IF(VLOOKUP(B166, '[1]SSDL Schema'!$B$2:$F$495, 5, FALSE) = 0, "", VLOOKUP(B166, '[1]SSDL Schema'!$B$2:$F$495, 5, FALSE))</f>
        <v>GEP Normalized Business Group Level 4</v>
      </c>
      <c r="J166" s="7" t="str">
        <f t="shared" si="9"/>
        <v/>
      </c>
      <c r="K166" s="7" t="s">
        <v>699</v>
      </c>
      <c r="L166" s="7"/>
      <c r="M166" s="6" t="s">
        <v>566</v>
      </c>
      <c r="N166" s="16"/>
      <c r="O166" s="16" t="s">
        <v>1149</v>
      </c>
      <c r="P166" s="16" t="s">
        <v>1149</v>
      </c>
      <c r="Q166" s="28" t="str">
        <f>IF(VLOOKUP(B166, '[1]SSDL Schema'!$B$2:$L$495, 11, FALSE) = 0, "", VLOOKUP(B166, '[1]SSDL Schema'!$B$2:$L$495, 11, FALSE))</f>
        <v>yes</v>
      </c>
      <c r="R166" s="28" t="str">
        <f t="shared" si="10"/>
        <v/>
      </c>
      <c r="S166" s="16" t="s">
        <v>1149</v>
      </c>
      <c r="T166" s="16" t="s">
        <v>1150</v>
      </c>
      <c r="U166" s="16" t="s">
        <v>1149</v>
      </c>
      <c r="W166" t="str">
        <f>VLOOKUP(B166,'ADB Main table'!A$2:A$475, 1, FALSE)</f>
        <v>GEP_NORM_BU_LEVEL4</v>
      </c>
      <c r="X166" t="str">
        <f>VLOOKUP(B166,'ADB Main table'!A$2:B$475, 2, FALSE)</f>
        <v>string</v>
      </c>
      <c r="Y166" t="str">
        <f t="shared" si="11"/>
        <v/>
      </c>
    </row>
    <row r="167" spans="1:25" x14ac:dyDescent="0.35">
      <c r="A167" s="3" t="s">
        <v>490</v>
      </c>
      <c r="B167" s="3" t="s">
        <v>168</v>
      </c>
      <c r="C167" s="3" t="s">
        <v>495</v>
      </c>
      <c r="D167" s="3" t="str">
        <f>VLOOKUP(B167, '[1]SSDL Schema'!$B$2:$C$495, 2, FALSE)</f>
        <v>nvarchar</v>
      </c>
      <c r="E167" s="3" t="str">
        <f t="shared" si="8"/>
        <v/>
      </c>
      <c r="F167" s="3">
        <v>255</v>
      </c>
      <c r="G167" s="1"/>
      <c r="H167" s="7" t="s">
        <v>704</v>
      </c>
      <c r="I167" s="7" t="str">
        <f>IF(VLOOKUP(B167, '[1]SSDL Schema'!$B$2:$F$495, 5, FALSE) = 0, "", VLOOKUP(B167, '[1]SSDL Schema'!$B$2:$F$495, 5, FALSE))</f>
        <v>Company Code</v>
      </c>
      <c r="J167" s="7" t="str">
        <f t="shared" si="9"/>
        <v/>
      </c>
      <c r="K167" s="7" t="s">
        <v>678</v>
      </c>
      <c r="L167" s="7"/>
      <c r="M167" s="6" t="s">
        <v>494</v>
      </c>
      <c r="N167" s="17" t="str">
        <f>VLOOKUP(B167,'[2]From Spend Tech'!C$1:K$649,9,FALSE)</f>
        <v>S</v>
      </c>
      <c r="O167" s="17" t="s">
        <v>1149</v>
      </c>
      <c r="P167" s="17" t="s">
        <v>1149</v>
      </c>
      <c r="Q167" s="28" t="str">
        <f>IF(VLOOKUP(B167, '[1]SSDL Schema'!$B$2:$L$495, 11, FALSE) = 0, "", VLOOKUP(B167, '[1]SSDL Schema'!$B$2:$L$495, 11, FALSE))</f>
        <v>yes</v>
      </c>
      <c r="R167" s="28" t="str">
        <f t="shared" si="10"/>
        <v/>
      </c>
      <c r="S167" s="17" t="s">
        <v>1149</v>
      </c>
      <c r="T167" s="17" t="s">
        <v>1149</v>
      </c>
      <c r="U167" s="17" t="s">
        <v>1150</v>
      </c>
      <c r="W167" t="str">
        <f>VLOOKUP(B167,'ADB Main table'!A$2:A$475, 1, FALSE)</f>
        <v>COMPANY_CODE</v>
      </c>
      <c r="X167" t="str">
        <f>VLOOKUP(B167,'ADB Main table'!A$2:B$475, 2, FALSE)</f>
        <v>string</v>
      </c>
      <c r="Y167" t="str">
        <f t="shared" si="11"/>
        <v/>
      </c>
    </row>
    <row r="168" spans="1:25" x14ac:dyDescent="0.35">
      <c r="A168" s="3" t="s">
        <v>490</v>
      </c>
      <c r="B168" s="3" t="s">
        <v>169</v>
      </c>
      <c r="C168" s="3" t="s">
        <v>495</v>
      </c>
      <c r="D168" s="3" t="str">
        <f>VLOOKUP(B168, '[1]SSDL Schema'!$B$2:$C$495, 2, FALSE)</f>
        <v>nvarchar</v>
      </c>
      <c r="E168" s="3" t="str">
        <f t="shared" si="8"/>
        <v/>
      </c>
      <c r="F168" s="3">
        <v>255</v>
      </c>
      <c r="G168" s="1"/>
      <c r="H168" s="7" t="s">
        <v>705</v>
      </c>
      <c r="I168" s="7" t="str">
        <f>IF(VLOOKUP(B168, '[1]SSDL Schema'!$B$2:$F$495, 5, FALSE) = 0, "", VLOOKUP(B168, '[1]SSDL Schema'!$B$2:$F$495, 5, FALSE))</f>
        <v>Company Name</v>
      </c>
      <c r="J168" s="7" t="str">
        <f t="shared" si="9"/>
        <v/>
      </c>
      <c r="K168" s="7" t="s">
        <v>678</v>
      </c>
      <c r="L168" s="7"/>
      <c r="M168" s="6" t="s">
        <v>494</v>
      </c>
      <c r="N168" s="17" t="str">
        <f>VLOOKUP(B168,'[2]From Spend Tech'!C$1:K$649,9,FALSE)</f>
        <v>S</v>
      </c>
      <c r="O168" s="17" t="s">
        <v>1149</v>
      </c>
      <c r="P168" s="17" t="s">
        <v>1149</v>
      </c>
      <c r="Q168" s="28" t="str">
        <f>IF(VLOOKUP(B168, '[1]SSDL Schema'!$B$2:$L$495, 11, FALSE) = 0, "", VLOOKUP(B168, '[1]SSDL Schema'!$B$2:$L$495, 11, FALSE))</f>
        <v>yes</v>
      </c>
      <c r="R168" s="28" t="str">
        <f t="shared" si="10"/>
        <v/>
      </c>
      <c r="S168" s="17" t="s">
        <v>1149</v>
      </c>
      <c r="T168" s="17" t="s">
        <v>1149</v>
      </c>
      <c r="U168" s="17" t="s">
        <v>1150</v>
      </c>
      <c r="W168" t="str">
        <f>VLOOKUP(B168,'ADB Main table'!A$2:A$475, 1, FALSE)</f>
        <v>COMPANY_NAME</v>
      </c>
      <c r="X168" t="str">
        <f>VLOOKUP(B168,'ADB Main table'!A$2:B$475, 2, FALSE)</f>
        <v>string</v>
      </c>
      <c r="Y168" t="str">
        <f t="shared" si="11"/>
        <v/>
      </c>
    </row>
    <row r="169" spans="1:25" x14ac:dyDescent="0.35">
      <c r="A169" s="3" t="s">
        <v>490</v>
      </c>
      <c r="B169" s="3" t="s">
        <v>170</v>
      </c>
      <c r="C169" s="3" t="s">
        <v>495</v>
      </c>
      <c r="D169" s="3" t="str">
        <f>VLOOKUP(B169, '[1]SSDL Schema'!$B$2:$C$495, 2, FALSE)</f>
        <v>nvarchar</v>
      </c>
      <c r="E169" s="3" t="str">
        <f t="shared" si="8"/>
        <v/>
      </c>
      <c r="F169" s="3">
        <v>255</v>
      </c>
      <c r="G169" s="1"/>
      <c r="H169" s="7" t="s">
        <v>706</v>
      </c>
      <c r="I169" s="7" t="str">
        <f>IF(VLOOKUP(B169, '[1]SSDL Schema'!$B$2:$F$495, 5, FALSE) = 0, "", VLOOKUP(B169, '[1]SSDL Schema'!$B$2:$F$495, 5, FALSE))</f>
        <v>Company Country</v>
      </c>
      <c r="J169" s="7" t="str">
        <f t="shared" si="9"/>
        <v/>
      </c>
      <c r="K169" s="7" t="s">
        <v>678</v>
      </c>
      <c r="L169" s="7"/>
      <c r="M169" s="6" t="s">
        <v>494</v>
      </c>
      <c r="N169" s="17" t="str">
        <f>VLOOKUP(B169,'[2]From Spend Tech'!C$1:K$649,9,FALSE)</f>
        <v>S</v>
      </c>
      <c r="O169" s="17" t="s">
        <v>1149</v>
      </c>
      <c r="P169" s="17" t="s">
        <v>1149</v>
      </c>
      <c r="Q169" s="28" t="str">
        <f>IF(VLOOKUP(B169, '[1]SSDL Schema'!$B$2:$L$495, 11, FALSE) = 0, "", VLOOKUP(B169, '[1]SSDL Schema'!$B$2:$L$495, 11, FALSE))</f>
        <v>yes</v>
      </c>
      <c r="R169" s="28" t="str">
        <f t="shared" si="10"/>
        <v/>
      </c>
      <c r="S169" s="17" t="s">
        <v>1149</v>
      </c>
      <c r="T169" s="17" t="s">
        <v>1149</v>
      </c>
      <c r="U169" s="17" t="s">
        <v>1150</v>
      </c>
      <c r="W169" t="str">
        <f>VLOOKUP(B169,'ADB Main table'!A$2:A$475, 1, FALSE)</f>
        <v>COMPANY_COUNTRY</v>
      </c>
      <c r="X169" t="str">
        <f>VLOOKUP(B169,'ADB Main table'!A$2:B$475, 2, FALSE)</f>
        <v>string</v>
      </c>
      <c r="Y169" t="str">
        <f t="shared" si="11"/>
        <v/>
      </c>
    </row>
    <row r="170" spans="1:25" x14ac:dyDescent="0.35">
      <c r="A170" s="3" t="s">
        <v>490</v>
      </c>
      <c r="B170" s="3" t="s">
        <v>171</v>
      </c>
      <c r="C170" s="3" t="s">
        <v>495</v>
      </c>
      <c r="D170" s="3" t="str">
        <f>VLOOKUP(B170, '[1]SSDL Schema'!$B$2:$C$495, 2, FALSE)</f>
        <v>nvarchar</v>
      </c>
      <c r="E170" s="3" t="str">
        <f t="shared" si="8"/>
        <v/>
      </c>
      <c r="F170" s="3">
        <v>255</v>
      </c>
      <c r="G170" s="1"/>
      <c r="H170" s="7" t="s">
        <v>707</v>
      </c>
      <c r="I170" s="7" t="str">
        <f>IF(VLOOKUP(B170, '[1]SSDL Schema'!$B$2:$F$495, 5, FALSE) = 0, "", VLOOKUP(B170, '[1]SSDL Schema'!$B$2:$F$495, 5, FALSE))</f>
        <v>Company Region</v>
      </c>
      <c r="J170" s="7" t="str">
        <f t="shared" si="9"/>
        <v/>
      </c>
      <c r="K170" s="7" t="s">
        <v>678</v>
      </c>
      <c r="L170" s="7"/>
      <c r="M170" s="6" t="s">
        <v>494</v>
      </c>
      <c r="N170" s="16"/>
      <c r="O170" s="16" t="s">
        <v>1149</v>
      </c>
      <c r="P170" s="16" t="s">
        <v>1149</v>
      </c>
      <c r="Q170" s="28" t="str">
        <f>IF(VLOOKUP(B170, '[1]SSDL Schema'!$B$2:$L$495, 11, FALSE) = 0, "", VLOOKUP(B170, '[1]SSDL Schema'!$B$2:$L$495, 11, FALSE))</f>
        <v>yes</v>
      </c>
      <c r="R170" s="28" t="str">
        <f t="shared" si="10"/>
        <v/>
      </c>
      <c r="S170" s="16" t="s">
        <v>1149</v>
      </c>
      <c r="T170" s="16" t="s">
        <v>1149</v>
      </c>
      <c r="U170" s="16" t="s">
        <v>1150</v>
      </c>
      <c r="W170" t="str">
        <f>VLOOKUP(B170,'ADB Main table'!A$2:A$475, 1, FALSE)</f>
        <v>COMPANY_REGION</v>
      </c>
      <c r="X170" t="str">
        <f>VLOOKUP(B170,'ADB Main table'!A$2:B$475, 2, FALSE)</f>
        <v>string</v>
      </c>
      <c r="Y170" t="str">
        <f t="shared" si="11"/>
        <v/>
      </c>
    </row>
    <row r="171" spans="1:25" x14ac:dyDescent="0.35">
      <c r="A171" s="3" t="s">
        <v>490</v>
      </c>
      <c r="B171" s="3" t="s">
        <v>172</v>
      </c>
      <c r="C171" s="3" t="s">
        <v>495</v>
      </c>
      <c r="D171" s="3" t="str">
        <f>VLOOKUP(B171, '[1]SSDL Schema'!$B$2:$C$495, 2, FALSE)</f>
        <v>nvarchar</v>
      </c>
      <c r="E171" s="3" t="str">
        <f t="shared" si="8"/>
        <v/>
      </c>
      <c r="F171" s="3">
        <v>255</v>
      </c>
      <c r="G171" s="1"/>
      <c r="H171" s="7" t="s">
        <v>708</v>
      </c>
      <c r="I171" s="7" t="str">
        <f>IF(VLOOKUP(B171, '[1]SSDL Schema'!$B$2:$F$495, 5, FALSE) = 0, "", VLOOKUP(B171, '[1]SSDL Schema'!$B$2:$F$495, 5, FALSE))</f>
        <v>GEP Normalized Company</v>
      </c>
      <c r="J171" s="7" t="str">
        <f t="shared" si="9"/>
        <v/>
      </c>
      <c r="K171" s="7" t="s">
        <v>699</v>
      </c>
      <c r="L171" s="7"/>
      <c r="M171" s="6" t="s">
        <v>566</v>
      </c>
      <c r="N171" s="16"/>
      <c r="O171" s="16" t="s">
        <v>1149</v>
      </c>
      <c r="P171" s="16" t="s">
        <v>1149</v>
      </c>
      <c r="Q171" s="28" t="str">
        <f>IF(VLOOKUP(B171, '[1]SSDL Schema'!$B$2:$L$495, 11, FALSE) = 0, "", VLOOKUP(B171, '[1]SSDL Schema'!$B$2:$L$495, 11, FALSE))</f>
        <v>yes</v>
      </c>
      <c r="R171" s="28" t="str">
        <f t="shared" si="10"/>
        <v/>
      </c>
      <c r="S171" s="16" t="s">
        <v>1149</v>
      </c>
      <c r="T171" s="16" t="s">
        <v>1150</v>
      </c>
      <c r="U171" s="16" t="s">
        <v>1149</v>
      </c>
      <c r="W171" t="str">
        <f>VLOOKUP(B171,'ADB Main table'!A$2:A$475, 1, FALSE)</f>
        <v>GEP_NORM_COMPANY</v>
      </c>
      <c r="X171" t="str">
        <f>VLOOKUP(B171,'ADB Main table'!A$2:B$475, 2, FALSE)</f>
        <v>string</v>
      </c>
      <c r="Y171" t="str">
        <f t="shared" si="11"/>
        <v/>
      </c>
    </row>
    <row r="172" spans="1:25" x14ac:dyDescent="0.35">
      <c r="A172" s="3" t="s">
        <v>490</v>
      </c>
      <c r="B172" s="3" t="s">
        <v>173</v>
      </c>
      <c r="C172" s="3" t="s">
        <v>495</v>
      </c>
      <c r="D172" s="3" t="str">
        <f>VLOOKUP(B172, '[1]SSDL Schema'!$B$2:$C$495, 2, FALSE)</f>
        <v>nvarchar</v>
      </c>
      <c r="E172" s="3" t="str">
        <f t="shared" si="8"/>
        <v/>
      </c>
      <c r="F172" s="3">
        <v>255</v>
      </c>
      <c r="G172" s="1"/>
      <c r="H172" s="7" t="s">
        <v>709</v>
      </c>
      <c r="I172" s="7" t="str">
        <f>IF(VLOOKUP(B172, '[1]SSDL Schema'!$B$2:$F$495, 5, FALSE) = 0, "", VLOOKUP(B172, '[1]SSDL Schema'!$B$2:$F$495, 5, FALSE))</f>
        <v>GEP Business Country</v>
      </c>
      <c r="J172" s="7" t="str">
        <f t="shared" si="9"/>
        <v/>
      </c>
      <c r="K172" s="7" t="s">
        <v>710</v>
      </c>
      <c r="L172" s="7"/>
      <c r="M172" s="6" t="s">
        <v>566</v>
      </c>
      <c r="N172" s="16"/>
      <c r="O172" s="16" t="s">
        <v>1149</v>
      </c>
      <c r="P172" s="16" t="s">
        <v>1149</v>
      </c>
      <c r="Q172" s="28" t="str">
        <f>IF(VLOOKUP(B172, '[1]SSDL Schema'!$B$2:$L$495, 11, FALSE) = 0, "", VLOOKUP(B172, '[1]SSDL Schema'!$B$2:$L$495, 11, FALSE))</f>
        <v>yes</v>
      </c>
      <c r="R172" s="28" t="str">
        <f t="shared" si="10"/>
        <v/>
      </c>
      <c r="S172" s="16" t="s">
        <v>1149</v>
      </c>
      <c r="T172" s="16" t="s">
        <v>1150</v>
      </c>
      <c r="U172" s="16" t="s">
        <v>1149</v>
      </c>
      <c r="W172" t="str">
        <f>VLOOKUP(B172,'ADB Main table'!A$2:A$475, 1, FALSE)</f>
        <v>GEP_NORM_COMPANY_COUNTRY</v>
      </c>
      <c r="X172" t="str">
        <f>VLOOKUP(B172,'ADB Main table'!A$2:B$475, 2, FALSE)</f>
        <v>string</v>
      </c>
      <c r="Y172" t="str">
        <f t="shared" si="11"/>
        <v/>
      </c>
    </row>
    <row r="173" spans="1:25" x14ac:dyDescent="0.35">
      <c r="A173" s="3" t="s">
        <v>490</v>
      </c>
      <c r="B173" s="3" t="s">
        <v>174</v>
      </c>
      <c r="C173" s="3" t="s">
        <v>495</v>
      </c>
      <c r="D173" s="3" t="str">
        <f>VLOOKUP(B173, '[1]SSDL Schema'!$B$2:$C$495, 2, FALSE)</f>
        <v>nvarchar</v>
      </c>
      <c r="E173" s="3" t="str">
        <f t="shared" si="8"/>
        <v/>
      </c>
      <c r="F173" s="3">
        <v>255</v>
      </c>
      <c r="G173" s="1"/>
      <c r="H173" s="7" t="s">
        <v>711</v>
      </c>
      <c r="I173" s="7" t="str">
        <f>IF(VLOOKUP(B173, '[1]SSDL Schema'!$B$2:$F$495, 5, FALSE) = 0, "", VLOOKUP(B173, '[1]SSDL Schema'!$B$2:$F$495, 5, FALSE))</f>
        <v>GEP Business Sub Region</v>
      </c>
      <c r="J173" s="7" t="str">
        <f t="shared" si="9"/>
        <v/>
      </c>
      <c r="K173" s="7" t="s">
        <v>710</v>
      </c>
      <c r="L173" s="7"/>
      <c r="M173" s="6" t="s">
        <v>566</v>
      </c>
      <c r="N173" s="16"/>
      <c r="O173" s="16" t="s">
        <v>1149</v>
      </c>
      <c r="P173" s="16" t="s">
        <v>1149</v>
      </c>
      <c r="Q173" s="28" t="str">
        <f>IF(VLOOKUP(B173, '[1]SSDL Schema'!$B$2:$L$495, 11, FALSE) = 0, "", VLOOKUP(B173, '[1]SSDL Schema'!$B$2:$L$495, 11, FALSE))</f>
        <v>yes</v>
      </c>
      <c r="R173" s="28" t="str">
        <f t="shared" si="10"/>
        <v/>
      </c>
      <c r="S173" s="16" t="s">
        <v>1149</v>
      </c>
      <c r="T173" s="16" t="s">
        <v>1150</v>
      </c>
      <c r="U173" s="16" t="s">
        <v>1149</v>
      </c>
      <c r="W173" t="str">
        <f>VLOOKUP(B173,'ADB Main table'!A$2:A$475, 1, FALSE)</f>
        <v>GEP_NORM_COMPANY_SUB_REGION</v>
      </c>
      <c r="X173" t="str">
        <f>VLOOKUP(B173,'ADB Main table'!A$2:B$475, 2, FALSE)</f>
        <v>string</v>
      </c>
      <c r="Y173" t="str">
        <f t="shared" si="11"/>
        <v/>
      </c>
    </row>
    <row r="174" spans="1:25" x14ac:dyDescent="0.35">
      <c r="A174" s="3" t="s">
        <v>490</v>
      </c>
      <c r="B174" s="3" t="s">
        <v>175</v>
      </c>
      <c r="C174" s="3" t="s">
        <v>495</v>
      </c>
      <c r="D174" s="3" t="str">
        <f>VLOOKUP(B174, '[1]SSDL Schema'!$B$2:$C$495, 2, FALSE)</f>
        <v>nvarchar</v>
      </c>
      <c r="E174" s="3" t="str">
        <f t="shared" si="8"/>
        <v/>
      </c>
      <c r="F174" s="3">
        <v>255</v>
      </c>
      <c r="G174" s="1"/>
      <c r="H174" s="7" t="s">
        <v>712</v>
      </c>
      <c r="I174" s="7" t="str">
        <f>IF(VLOOKUP(B174, '[1]SSDL Schema'!$B$2:$F$495, 5, FALSE) = 0, "", VLOOKUP(B174, '[1]SSDL Schema'!$B$2:$F$495, 5, FALSE))</f>
        <v>GEP Business Region</v>
      </c>
      <c r="J174" s="7" t="str">
        <f t="shared" si="9"/>
        <v/>
      </c>
      <c r="K174" s="7" t="s">
        <v>710</v>
      </c>
      <c r="L174" s="7"/>
      <c r="M174" s="6" t="s">
        <v>566</v>
      </c>
      <c r="N174" s="16"/>
      <c r="O174" s="16" t="s">
        <v>1149</v>
      </c>
      <c r="P174" s="16" t="s">
        <v>1149</v>
      </c>
      <c r="Q174" s="28" t="str">
        <f>IF(VLOOKUP(B174, '[1]SSDL Schema'!$B$2:$L$495, 11, FALSE) = 0, "", VLOOKUP(B174, '[1]SSDL Schema'!$B$2:$L$495, 11, FALSE))</f>
        <v>yes</v>
      </c>
      <c r="R174" s="28" t="str">
        <f t="shared" si="10"/>
        <v/>
      </c>
      <c r="S174" s="16" t="s">
        <v>1149</v>
      </c>
      <c r="T174" s="16" t="s">
        <v>1150</v>
      </c>
      <c r="U174" s="16" t="s">
        <v>1149</v>
      </c>
      <c r="W174" t="str">
        <f>VLOOKUP(B174,'ADB Main table'!A$2:A$475, 1, FALSE)</f>
        <v>GEP_NORM_COMPANY_REGION</v>
      </c>
      <c r="X174" t="str">
        <f>VLOOKUP(B174,'ADB Main table'!A$2:B$475, 2, FALSE)</f>
        <v>string</v>
      </c>
      <c r="Y174" t="str">
        <f t="shared" si="11"/>
        <v/>
      </c>
    </row>
    <row r="175" spans="1:25" x14ac:dyDescent="0.35">
      <c r="A175" s="3" t="s">
        <v>490</v>
      </c>
      <c r="B175" s="3" t="s">
        <v>176</v>
      </c>
      <c r="C175" s="3" t="s">
        <v>495</v>
      </c>
      <c r="D175" s="3" t="str">
        <f>VLOOKUP(B175, '[1]SSDL Schema'!$B$2:$C$495, 2, FALSE)</f>
        <v>nvarchar</v>
      </c>
      <c r="E175" s="3" t="str">
        <f t="shared" si="8"/>
        <v/>
      </c>
      <c r="F175" s="3">
        <v>255</v>
      </c>
      <c r="G175" s="1"/>
      <c r="H175" s="7" t="s">
        <v>713</v>
      </c>
      <c r="I175" s="7" t="str">
        <f>IF(VLOOKUP(B175, '[1]SSDL Schema'!$B$2:$F$495, 5, FALSE) = 0, "", VLOOKUP(B175, '[1]SSDL Schema'!$B$2:$F$495, 5, FALSE))</f>
        <v>Facility Type</v>
      </c>
      <c r="J175" s="7" t="str">
        <f t="shared" si="9"/>
        <v/>
      </c>
      <c r="K175" s="7" t="s">
        <v>678</v>
      </c>
      <c r="L175" s="7" t="s">
        <v>714</v>
      </c>
      <c r="M175" s="6" t="s">
        <v>494</v>
      </c>
      <c r="N175" s="16"/>
      <c r="O175" s="16" t="s">
        <v>1149</v>
      </c>
      <c r="P175" s="16" t="s">
        <v>1149</v>
      </c>
      <c r="Q175" s="28" t="str">
        <f>IF(VLOOKUP(B175, '[1]SSDL Schema'!$B$2:$L$495, 11, FALSE) = 0, "", VLOOKUP(B175, '[1]SSDL Schema'!$B$2:$L$495, 11, FALSE))</f>
        <v>yes</v>
      </c>
      <c r="R175" s="28" t="str">
        <f t="shared" si="10"/>
        <v/>
      </c>
      <c r="S175" s="16" t="s">
        <v>1149</v>
      </c>
      <c r="T175" s="16" t="s">
        <v>1149</v>
      </c>
      <c r="U175" s="16" t="s">
        <v>1150</v>
      </c>
      <c r="W175" t="str">
        <f>VLOOKUP(B175,'ADB Main table'!A$2:A$475, 1, FALSE)</f>
        <v>PLANT_TYPE</v>
      </c>
      <c r="X175" t="str">
        <f>VLOOKUP(B175,'ADB Main table'!A$2:B$475, 2, FALSE)</f>
        <v>string</v>
      </c>
      <c r="Y175" t="str">
        <f t="shared" si="11"/>
        <v/>
      </c>
    </row>
    <row r="176" spans="1:25" x14ac:dyDescent="0.35">
      <c r="A176" s="3" t="s">
        <v>490</v>
      </c>
      <c r="B176" s="3" t="s">
        <v>177</v>
      </c>
      <c r="C176" s="3" t="s">
        <v>495</v>
      </c>
      <c r="D176" s="3" t="str">
        <f>VLOOKUP(B176, '[1]SSDL Schema'!$B$2:$C$495, 2, FALSE)</f>
        <v>nvarchar</v>
      </c>
      <c r="E176" s="3" t="str">
        <f t="shared" si="8"/>
        <v/>
      </c>
      <c r="F176" s="3">
        <v>255</v>
      </c>
      <c r="G176" s="1"/>
      <c r="H176" s="7" t="s">
        <v>715</v>
      </c>
      <c r="I176" s="7" t="str">
        <f>IF(VLOOKUP(B176, '[1]SSDL Schema'!$B$2:$F$495, 5, FALSE) = 0, "", VLOOKUP(B176, '[1]SSDL Schema'!$B$2:$F$495, 5, FALSE))</f>
        <v>Facility Code</v>
      </c>
      <c r="J176" s="7" t="str">
        <f t="shared" si="9"/>
        <v/>
      </c>
      <c r="K176" s="7" t="s">
        <v>678</v>
      </c>
      <c r="L176" s="7" t="s">
        <v>716</v>
      </c>
      <c r="M176" s="6" t="s">
        <v>494</v>
      </c>
      <c r="N176" s="17" t="str">
        <f>VLOOKUP(B176,'[2]From Spend Tech'!C$1:K$649,9,FALSE)</f>
        <v>S</v>
      </c>
      <c r="O176" s="17" t="s">
        <v>1149</v>
      </c>
      <c r="P176" s="17" t="s">
        <v>1149</v>
      </c>
      <c r="Q176" s="28" t="str">
        <f>IF(VLOOKUP(B176, '[1]SSDL Schema'!$B$2:$L$495, 11, FALSE) = 0, "", VLOOKUP(B176, '[1]SSDL Schema'!$B$2:$L$495, 11, FALSE))</f>
        <v>yes</v>
      </c>
      <c r="R176" s="28" t="str">
        <f t="shared" si="10"/>
        <v/>
      </c>
      <c r="S176" s="17" t="s">
        <v>1149</v>
      </c>
      <c r="T176" s="17" t="s">
        <v>1149</v>
      </c>
      <c r="U176" s="17" t="s">
        <v>1150</v>
      </c>
      <c r="W176" t="str">
        <f>VLOOKUP(B176,'ADB Main table'!A$2:A$475, 1, FALSE)</f>
        <v>PLANT_CODE</v>
      </c>
      <c r="X176" t="str">
        <f>VLOOKUP(B176,'ADB Main table'!A$2:B$475, 2, FALSE)</f>
        <v>string</v>
      </c>
      <c r="Y176" t="str">
        <f t="shared" si="11"/>
        <v/>
      </c>
    </row>
    <row r="177" spans="1:25" x14ac:dyDescent="0.35">
      <c r="A177" s="3" t="s">
        <v>490</v>
      </c>
      <c r="B177" s="3" t="s">
        <v>178</v>
      </c>
      <c r="C177" s="3" t="s">
        <v>495</v>
      </c>
      <c r="D177" s="3" t="str">
        <f>VLOOKUP(B177, '[1]SSDL Schema'!$B$2:$C$495, 2, FALSE)</f>
        <v>nvarchar</v>
      </c>
      <c r="E177" s="3" t="str">
        <f t="shared" si="8"/>
        <v/>
      </c>
      <c r="F177" s="3">
        <v>255</v>
      </c>
      <c r="G177" s="1"/>
      <c r="H177" s="7" t="s">
        <v>717</v>
      </c>
      <c r="I177" s="7" t="str">
        <f>IF(VLOOKUP(B177, '[1]SSDL Schema'!$B$2:$F$495, 5, FALSE) = 0, "", VLOOKUP(B177, '[1]SSDL Schema'!$B$2:$F$495, 5, FALSE))</f>
        <v>Facility Name</v>
      </c>
      <c r="J177" s="7" t="str">
        <f t="shared" si="9"/>
        <v/>
      </c>
      <c r="K177" s="7" t="s">
        <v>678</v>
      </c>
      <c r="L177" s="7" t="s">
        <v>718</v>
      </c>
      <c r="M177" s="6" t="s">
        <v>494</v>
      </c>
      <c r="N177" s="17" t="str">
        <f>VLOOKUP(B177,'[2]From Spend Tech'!C$1:K$649,9,FALSE)</f>
        <v>S</v>
      </c>
      <c r="O177" s="17" t="s">
        <v>1149</v>
      </c>
      <c r="P177" s="17" t="s">
        <v>1149</v>
      </c>
      <c r="Q177" s="28" t="str">
        <f>IF(VLOOKUP(B177, '[1]SSDL Schema'!$B$2:$L$495, 11, FALSE) = 0, "", VLOOKUP(B177, '[1]SSDL Schema'!$B$2:$L$495, 11, FALSE))</f>
        <v>yes</v>
      </c>
      <c r="R177" s="28" t="str">
        <f t="shared" si="10"/>
        <v/>
      </c>
      <c r="S177" s="17" t="s">
        <v>1149</v>
      </c>
      <c r="T177" s="17" t="s">
        <v>1149</v>
      </c>
      <c r="U177" s="17" t="s">
        <v>1150</v>
      </c>
      <c r="W177" t="str">
        <f>VLOOKUP(B177,'ADB Main table'!A$2:A$475, 1, FALSE)</f>
        <v>PLANT_NAME</v>
      </c>
      <c r="X177" t="str">
        <f>VLOOKUP(B177,'ADB Main table'!A$2:B$475, 2, FALSE)</f>
        <v>string</v>
      </c>
      <c r="Y177" t="str">
        <f t="shared" si="11"/>
        <v/>
      </c>
    </row>
    <row r="178" spans="1:25" x14ac:dyDescent="0.35">
      <c r="A178" s="3" t="s">
        <v>490</v>
      </c>
      <c r="B178" s="3" t="s">
        <v>179</v>
      </c>
      <c r="C178" s="3" t="s">
        <v>495</v>
      </c>
      <c r="D178" s="3" t="str">
        <f>VLOOKUP(B178, '[1]SSDL Schema'!$B$2:$C$495, 2, FALSE)</f>
        <v>nvarchar</v>
      </c>
      <c r="E178" s="3" t="str">
        <f t="shared" si="8"/>
        <v/>
      </c>
      <c r="F178" s="3">
        <v>255</v>
      </c>
      <c r="G178" s="1"/>
      <c r="H178" s="12" t="s">
        <v>719</v>
      </c>
      <c r="I178" s="7" t="str">
        <f>IF(VLOOKUP(B178, '[1]SSDL Schema'!$B$2:$F$495, 5, FALSE) = 0, "", VLOOKUP(B178, '[1]SSDL Schema'!$B$2:$F$495, 5, FALSE))</f>
        <v>Facility Address</v>
      </c>
      <c r="J178" s="7" t="str">
        <f t="shared" si="9"/>
        <v/>
      </c>
      <c r="K178" s="7" t="s">
        <v>678</v>
      </c>
      <c r="L178" s="7" t="s">
        <v>720</v>
      </c>
      <c r="M178" s="10" t="s">
        <v>494</v>
      </c>
      <c r="N178" s="16"/>
      <c r="O178" s="16" t="s">
        <v>1149</v>
      </c>
      <c r="P178" s="16" t="s">
        <v>1149</v>
      </c>
      <c r="Q178" s="28" t="str">
        <f>IF(VLOOKUP(B178, '[1]SSDL Schema'!$B$2:$L$495, 11, FALSE) = 0, "", VLOOKUP(B178, '[1]SSDL Schema'!$B$2:$L$495, 11, FALSE))</f>
        <v>yes</v>
      </c>
      <c r="R178" s="28" t="str">
        <f t="shared" si="10"/>
        <v/>
      </c>
      <c r="S178" s="16" t="s">
        <v>1149</v>
      </c>
      <c r="T178" s="16" t="s">
        <v>1149</v>
      </c>
      <c r="U178" s="16" t="s">
        <v>1150</v>
      </c>
      <c r="W178" t="str">
        <f>VLOOKUP(B178,'ADB Main table'!A$2:A$475, 1, FALSE)</f>
        <v>PLANT_ADDRESS</v>
      </c>
      <c r="X178" t="str">
        <f>VLOOKUP(B178,'ADB Main table'!A$2:B$475, 2, FALSE)</f>
        <v>string</v>
      </c>
      <c r="Y178" t="str">
        <f t="shared" si="11"/>
        <v/>
      </c>
    </row>
    <row r="179" spans="1:25" x14ac:dyDescent="0.35">
      <c r="A179" s="3" t="s">
        <v>490</v>
      </c>
      <c r="B179" s="3" t="s">
        <v>180</v>
      </c>
      <c r="C179" s="3" t="s">
        <v>495</v>
      </c>
      <c r="D179" s="3" t="str">
        <f>VLOOKUP(B179, '[1]SSDL Schema'!$B$2:$C$495, 2, FALSE)</f>
        <v>nvarchar</v>
      </c>
      <c r="E179" s="3" t="str">
        <f t="shared" si="8"/>
        <v/>
      </c>
      <c r="F179" s="3">
        <v>255</v>
      </c>
      <c r="G179" s="1"/>
      <c r="H179" s="7" t="s">
        <v>721</v>
      </c>
      <c r="I179" s="7" t="str">
        <f>IF(VLOOKUP(B179, '[1]SSDL Schema'!$B$2:$F$495, 5, FALSE) = 0, "", VLOOKUP(B179, '[1]SSDL Schema'!$B$2:$F$495, 5, FALSE))</f>
        <v>Facility City</v>
      </c>
      <c r="J179" s="7" t="str">
        <f t="shared" si="9"/>
        <v/>
      </c>
      <c r="K179" s="7" t="s">
        <v>678</v>
      </c>
      <c r="L179" s="7" t="s">
        <v>722</v>
      </c>
      <c r="M179" s="6" t="s">
        <v>494</v>
      </c>
      <c r="N179" s="17" t="str">
        <f>VLOOKUP(B179,'[2]From Spend Tech'!C$1:K$649,9,FALSE)</f>
        <v>S</v>
      </c>
      <c r="O179" s="17" t="s">
        <v>1149</v>
      </c>
      <c r="P179" s="17" t="s">
        <v>1149</v>
      </c>
      <c r="Q179" s="28" t="str">
        <f>IF(VLOOKUP(B179, '[1]SSDL Schema'!$B$2:$L$495, 11, FALSE) = 0, "", VLOOKUP(B179, '[1]SSDL Schema'!$B$2:$L$495, 11, FALSE))</f>
        <v>yes</v>
      </c>
      <c r="R179" s="28" t="str">
        <f t="shared" si="10"/>
        <v/>
      </c>
      <c r="S179" s="17" t="s">
        <v>1149</v>
      </c>
      <c r="T179" s="17" t="s">
        <v>1149</v>
      </c>
      <c r="U179" s="17" t="s">
        <v>1150</v>
      </c>
      <c r="W179" t="str">
        <f>VLOOKUP(B179,'ADB Main table'!A$2:A$475, 1, FALSE)</f>
        <v>PLANT_CITY</v>
      </c>
      <c r="X179" t="str">
        <f>VLOOKUP(B179,'ADB Main table'!A$2:B$475, 2, FALSE)</f>
        <v>string</v>
      </c>
      <c r="Y179" t="str">
        <f t="shared" si="11"/>
        <v/>
      </c>
    </row>
    <row r="180" spans="1:25" x14ac:dyDescent="0.35">
      <c r="A180" s="3" t="s">
        <v>490</v>
      </c>
      <c r="B180" s="3" t="s">
        <v>181</v>
      </c>
      <c r="C180" s="3" t="s">
        <v>495</v>
      </c>
      <c r="D180" s="3" t="str">
        <f>VLOOKUP(B180, '[1]SSDL Schema'!$B$2:$C$495, 2, FALSE)</f>
        <v>nvarchar</v>
      </c>
      <c r="E180" s="3" t="str">
        <f t="shared" si="8"/>
        <v/>
      </c>
      <c r="F180" s="3">
        <v>255</v>
      </c>
      <c r="G180" s="1"/>
      <c r="H180" s="7" t="s">
        <v>723</v>
      </c>
      <c r="I180" s="7" t="str">
        <f>IF(VLOOKUP(B180, '[1]SSDL Schema'!$B$2:$F$495, 5, FALSE) = 0, "", VLOOKUP(B180, '[1]SSDL Schema'!$B$2:$F$495, 5, FALSE))</f>
        <v>Facility State</v>
      </c>
      <c r="J180" s="7" t="str">
        <f t="shared" si="9"/>
        <v/>
      </c>
      <c r="K180" s="7" t="s">
        <v>678</v>
      </c>
      <c r="L180" s="7" t="s">
        <v>724</v>
      </c>
      <c r="M180" s="6" t="s">
        <v>494</v>
      </c>
      <c r="N180" s="16"/>
      <c r="O180" s="16" t="s">
        <v>1149</v>
      </c>
      <c r="P180" s="16" t="s">
        <v>1149</v>
      </c>
      <c r="Q180" s="28" t="str">
        <f>IF(VLOOKUP(B180, '[1]SSDL Schema'!$B$2:$L$495, 11, FALSE) = 0, "", VLOOKUP(B180, '[1]SSDL Schema'!$B$2:$L$495, 11, FALSE))</f>
        <v>yes</v>
      </c>
      <c r="R180" s="28" t="str">
        <f t="shared" si="10"/>
        <v/>
      </c>
      <c r="S180" s="16" t="s">
        <v>1149</v>
      </c>
      <c r="T180" s="16" t="s">
        <v>1149</v>
      </c>
      <c r="U180" s="16" t="s">
        <v>1150</v>
      </c>
      <c r="W180" t="str">
        <f>VLOOKUP(B180,'ADB Main table'!A$2:A$475, 1, FALSE)</f>
        <v>PLANT_STATE</v>
      </c>
      <c r="X180" t="str">
        <f>VLOOKUP(B180,'ADB Main table'!A$2:B$475, 2, FALSE)</f>
        <v>string</v>
      </c>
      <c r="Y180" t="str">
        <f t="shared" si="11"/>
        <v/>
      </c>
    </row>
    <row r="181" spans="1:25" x14ac:dyDescent="0.35">
      <c r="A181" s="3" t="s">
        <v>490</v>
      </c>
      <c r="B181" s="3" t="s">
        <v>182</v>
      </c>
      <c r="C181" s="3" t="s">
        <v>495</v>
      </c>
      <c r="D181" s="3" t="str">
        <f>VLOOKUP(B181, '[1]SSDL Schema'!$B$2:$C$495, 2, FALSE)</f>
        <v>nvarchar</v>
      </c>
      <c r="E181" s="3" t="str">
        <f t="shared" si="8"/>
        <v/>
      </c>
      <c r="F181" s="3">
        <v>255</v>
      </c>
      <c r="G181" s="1"/>
      <c r="H181" s="7" t="s">
        <v>725</v>
      </c>
      <c r="I181" s="7" t="str">
        <f>IF(VLOOKUP(B181, '[1]SSDL Schema'!$B$2:$F$495, 5, FALSE) = 0, "", VLOOKUP(B181, '[1]SSDL Schema'!$B$2:$F$495, 5, FALSE))</f>
        <v>Facility Zip</v>
      </c>
      <c r="J181" s="7" t="str">
        <f t="shared" si="9"/>
        <v/>
      </c>
      <c r="K181" s="7" t="s">
        <v>678</v>
      </c>
      <c r="L181" s="7" t="s">
        <v>726</v>
      </c>
      <c r="M181" s="6" t="s">
        <v>494</v>
      </c>
      <c r="N181" s="16"/>
      <c r="O181" s="16" t="s">
        <v>1149</v>
      </c>
      <c r="P181" s="16" t="s">
        <v>1149</v>
      </c>
      <c r="Q181" s="28" t="str">
        <f>IF(VLOOKUP(B181, '[1]SSDL Schema'!$B$2:$L$495, 11, FALSE) = 0, "", VLOOKUP(B181, '[1]SSDL Schema'!$B$2:$L$495, 11, FALSE))</f>
        <v>yes</v>
      </c>
      <c r="R181" s="28" t="str">
        <f t="shared" si="10"/>
        <v/>
      </c>
      <c r="S181" s="16" t="s">
        <v>1149</v>
      </c>
      <c r="T181" s="16" t="s">
        <v>1149</v>
      </c>
      <c r="U181" s="16" t="s">
        <v>1150</v>
      </c>
      <c r="W181" t="str">
        <f>VLOOKUP(B181,'ADB Main table'!A$2:A$475, 1, FALSE)</f>
        <v>PLANT_ZIP_CODE</v>
      </c>
      <c r="X181" t="str">
        <f>VLOOKUP(B181,'ADB Main table'!A$2:B$475, 2, FALSE)</f>
        <v>string</v>
      </c>
      <c r="Y181" t="str">
        <f t="shared" si="11"/>
        <v/>
      </c>
    </row>
    <row r="182" spans="1:25" x14ac:dyDescent="0.35">
      <c r="A182" s="3" t="s">
        <v>490</v>
      </c>
      <c r="B182" s="3" t="s">
        <v>183</v>
      </c>
      <c r="C182" s="3" t="s">
        <v>495</v>
      </c>
      <c r="D182" s="3" t="str">
        <f>VLOOKUP(B182, '[1]SSDL Schema'!$B$2:$C$495, 2, FALSE)</f>
        <v>nvarchar</v>
      </c>
      <c r="E182" s="3" t="str">
        <f t="shared" si="8"/>
        <v/>
      </c>
      <c r="F182" s="3">
        <v>255</v>
      </c>
      <c r="G182" s="1"/>
      <c r="H182" s="7" t="s">
        <v>727</v>
      </c>
      <c r="I182" s="7" t="str">
        <f>IF(VLOOKUP(B182, '[1]SSDL Schema'!$B$2:$F$495, 5, FALSE) = 0, "", VLOOKUP(B182, '[1]SSDL Schema'!$B$2:$F$495, 5, FALSE))</f>
        <v>Facility Country</v>
      </c>
      <c r="J182" s="7" t="str">
        <f t="shared" si="9"/>
        <v/>
      </c>
      <c r="K182" s="7" t="s">
        <v>678</v>
      </c>
      <c r="L182" s="7" t="s">
        <v>728</v>
      </c>
      <c r="M182" s="6" t="s">
        <v>494</v>
      </c>
      <c r="N182" s="17" t="str">
        <f>VLOOKUP(B182,'[2]From Spend Tech'!C$1:K$649,9,FALSE)</f>
        <v>S</v>
      </c>
      <c r="O182" s="17" t="s">
        <v>1149</v>
      </c>
      <c r="P182" s="17" t="s">
        <v>1149</v>
      </c>
      <c r="Q182" s="28" t="str">
        <f>IF(VLOOKUP(B182, '[1]SSDL Schema'!$B$2:$L$495, 11, FALSE) = 0, "", VLOOKUP(B182, '[1]SSDL Schema'!$B$2:$L$495, 11, FALSE))</f>
        <v>yes</v>
      </c>
      <c r="R182" s="28" t="str">
        <f t="shared" si="10"/>
        <v/>
      </c>
      <c r="S182" s="17" t="s">
        <v>1149</v>
      </c>
      <c r="T182" s="17" t="s">
        <v>1149</v>
      </c>
      <c r="U182" s="17" t="s">
        <v>1150</v>
      </c>
      <c r="W182" t="str">
        <f>VLOOKUP(B182,'ADB Main table'!A$2:A$475, 1, FALSE)</f>
        <v>PLANT_COUNTRY</v>
      </c>
      <c r="X182" t="str">
        <f>VLOOKUP(B182,'ADB Main table'!A$2:B$475, 2, FALSE)</f>
        <v>string</v>
      </c>
      <c r="Y182" t="str">
        <f t="shared" si="11"/>
        <v/>
      </c>
    </row>
    <row r="183" spans="1:25" x14ac:dyDescent="0.35">
      <c r="A183" s="3" t="s">
        <v>490</v>
      </c>
      <c r="B183" s="3" t="s">
        <v>184</v>
      </c>
      <c r="C183" s="3" t="s">
        <v>495</v>
      </c>
      <c r="D183" s="3" t="str">
        <f>VLOOKUP(B183, '[1]SSDL Schema'!$B$2:$C$495, 2, FALSE)</f>
        <v>nvarchar</v>
      </c>
      <c r="E183" s="3" t="str">
        <f t="shared" si="8"/>
        <v/>
      </c>
      <c r="F183" s="3">
        <v>255</v>
      </c>
      <c r="G183" s="1"/>
      <c r="H183" s="7" t="s">
        <v>729</v>
      </c>
      <c r="I183" s="7" t="str">
        <f>IF(VLOOKUP(B183, '[1]SSDL Schema'!$B$2:$F$495, 5, FALSE) = 0, "", VLOOKUP(B183, '[1]SSDL Schema'!$B$2:$F$495, 5, FALSE))</f>
        <v>Facility Region</v>
      </c>
      <c r="J183" s="7" t="str">
        <f t="shared" si="9"/>
        <v/>
      </c>
      <c r="K183" s="7" t="s">
        <v>678</v>
      </c>
      <c r="L183" s="7" t="s">
        <v>730</v>
      </c>
      <c r="M183" s="6" t="s">
        <v>494</v>
      </c>
      <c r="N183" s="16"/>
      <c r="O183" s="16" t="s">
        <v>1149</v>
      </c>
      <c r="P183" s="16" t="s">
        <v>1149</v>
      </c>
      <c r="Q183" s="28" t="str">
        <f>IF(VLOOKUP(B183, '[1]SSDL Schema'!$B$2:$L$495, 11, FALSE) = 0, "", VLOOKUP(B183, '[1]SSDL Schema'!$B$2:$L$495, 11, FALSE))</f>
        <v>yes</v>
      </c>
      <c r="R183" s="28" t="str">
        <f t="shared" si="10"/>
        <v/>
      </c>
      <c r="S183" s="16" t="s">
        <v>1149</v>
      </c>
      <c r="T183" s="16" t="s">
        <v>1149</v>
      </c>
      <c r="U183" s="16" t="s">
        <v>1150</v>
      </c>
      <c r="W183" t="str">
        <f>VLOOKUP(B183,'ADB Main table'!A$2:A$475, 1, FALSE)</f>
        <v>PLANT_REGION</v>
      </c>
      <c r="X183" t="str">
        <f>VLOOKUP(B183,'ADB Main table'!A$2:B$475, 2, FALSE)</f>
        <v>string</v>
      </c>
      <c r="Y183" t="str">
        <f t="shared" si="11"/>
        <v/>
      </c>
    </row>
    <row r="184" spans="1:25" x14ac:dyDescent="0.35">
      <c r="A184" s="3" t="s">
        <v>490</v>
      </c>
      <c r="B184" s="3" t="s">
        <v>185</v>
      </c>
      <c r="C184" s="3" t="s">
        <v>495</v>
      </c>
      <c r="D184" s="3" t="str">
        <f>VLOOKUP(B184, '[1]SSDL Schema'!$B$2:$C$495, 2, FALSE)</f>
        <v>nvarchar</v>
      </c>
      <c r="E184" s="3" t="str">
        <f t="shared" si="8"/>
        <v/>
      </c>
      <c r="F184" s="3">
        <v>255</v>
      </c>
      <c r="G184" s="1"/>
      <c r="H184" s="7" t="s">
        <v>731</v>
      </c>
      <c r="I184" s="7" t="str">
        <f>IF(VLOOKUP(B184, '[1]SSDL Schema'!$B$2:$F$495, 5, FALSE) = 0, "", VLOOKUP(B184, '[1]SSDL Schema'!$B$2:$F$495, 5, FALSE))</f>
        <v>GEP Normalized Facility</v>
      </c>
      <c r="J184" s="7" t="str">
        <f t="shared" si="9"/>
        <v/>
      </c>
      <c r="K184" s="7" t="s">
        <v>699</v>
      </c>
      <c r="L184" s="7"/>
      <c r="M184" s="6" t="s">
        <v>566</v>
      </c>
      <c r="N184" s="16"/>
      <c r="O184" s="16" t="s">
        <v>1149</v>
      </c>
      <c r="P184" s="16" t="s">
        <v>1149</v>
      </c>
      <c r="Q184" s="28" t="str">
        <f>IF(VLOOKUP(B184, '[1]SSDL Schema'!$B$2:$L$495, 11, FALSE) = 0, "", VLOOKUP(B184, '[1]SSDL Schema'!$B$2:$L$495, 11, FALSE))</f>
        <v>yes</v>
      </c>
      <c r="R184" s="28" t="str">
        <f t="shared" si="10"/>
        <v/>
      </c>
      <c r="S184" s="16" t="s">
        <v>1149</v>
      </c>
      <c r="T184" s="16" t="s">
        <v>1150</v>
      </c>
      <c r="U184" s="16" t="s">
        <v>1149</v>
      </c>
      <c r="W184" t="str">
        <f>VLOOKUP(B184,'ADB Main table'!A$2:A$475, 1, FALSE)</f>
        <v>GEP_NORM_PLANT_NAME</v>
      </c>
      <c r="X184" t="str">
        <f>VLOOKUP(B184,'ADB Main table'!A$2:B$475, 2, FALSE)</f>
        <v>string</v>
      </c>
      <c r="Y184" t="str">
        <f t="shared" si="11"/>
        <v/>
      </c>
    </row>
    <row r="185" spans="1:25" x14ac:dyDescent="0.35">
      <c r="A185" s="3" t="s">
        <v>490</v>
      </c>
      <c r="B185" s="3" t="s">
        <v>186</v>
      </c>
      <c r="C185" s="3" t="s">
        <v>495</v>
      </c>
      <c r="D185" s="3" t="str">
        <f>VLOOKUP(B185, '[1]SSDL Schema'!$B$2:$C$495, 2, FALSE)</f>
        <v>nvarchar</v>
      </c>
      <c r="E185" s="3" t="str">
        <f t="shared" si="8"/>
        <v/>
      </c>
      <c r="F185" s="3">
        <v>255</v>
      </c>
      <c r="G185" s="1"/>
      <c r="H185" s="7" t="s">
        <v>732</v>
      </c>
      <c r="I185" s="7" t="str">
        <f>IF(VLOOKUP(B185, '[1]SSDL Schema'!$B$2:$F$495, 5, FALSE) = 0, "", VLOOKUP(B185, '[1]SSDL Schema'!$B$2:$F$495, 5, FALSE))</f>
        <v>Invoice Supplier Number</v>
      </c>
      <c r="J185" s="7" t="str">
        <f t="shared" si="9"/>
        <v/>
      </c>
      <c r="K185" s="7" t="s">
        <v>733</v>
      </c>
      <c r="L185" s="7"/>
      <c r="M185" s="6" t="s">
        <v>494</v>
      </c>
      <c r="N185" s="17" t="str">
        <f>VLOOKUP(B185,'[2]From Spend Tech'!C$1:K$649,9,FALSE)</f>
        <v>S</v>
      </c>
      <c r="O185" s="17" t="s">
        <v>1149</v>
      </c>
      <c r="P185" s="17" t="s">
        <v>1149</v>
      </c>
      <c r="Q185" s="28" t="str">
        <f>IF(VLOOKUP(B185, '[1]SSDL Schema'!$B$2:$L$495, 11, FALSE) = 0, "", VLOOKUP(B185, '[1]SSDL Schema'!$B$2:$L$495, 11, FALSE))</f>
        <v>yes</v>
      </c>
      <c r="R185" s="28" t="str">
        <f t="shared" si="10"/>
        <v/>
      </c>
      <c r="S185" s="17" t="s">
        <v>1149</v>
      </c>
      <c r="T185" s="17" t="s">
        <v>1149</v>
      </c>
      <c r="U185" s="17" t="s">
        <v>1150</v>
      </c>
      <c r="W185" t="str">
        <f>VLOOKUP(B185,'ADB Main table'!A$2:A$475, 1, FALSE)</f>
        <v>SUPPLIER_NUMBER</v>
      </c>
      <c r="X185" t="str">
        <f>VLOOKUP(B185,'ADB Main table'!A$2:B$475, 2, FALSE)</f>
        <v>string</v>
      </c>
      <c r="Y185" t="str">
        <f t="shared" si="11"/>
        <v/>
      </c>
    </row>
    <row r="186" spans="1:25" x14ac:dyDescent="0.35">
      <c r="A186" s="3" t="s">
        <v>490</v>
      </c>
      <c r="B186" s="3" t="s">
        <v>187</v>
      </c>
      <c r="C186" s="3" t="s">
        <v>495</v>
      </c>
      <c r="D186" s="3" t="str">
        <f>VLOOKUP(B186, '[1]SSDL Schema'!$B$2:$C$495, 2, FALSE)</f>
        <v>nvarchar</v>
      </c>
      <c r="E186" s="3" t="str">
        <f t="shared" si="8"/>
        <v/>
      </c>
      <c r="F186" s="3">
        <v>255</v>
      </c>
      <c r="G186" s="1"/>
      <c r="H186" s="7" t="s">
        <v>734</v>
      </c>
      <c r="I186" s="7" t="str">
        <f>IF(VLOOKUP(B186, '[1]SSDL Schema'!$B$2:$F$495, 5, FALSE) = 0, "", VLOOKUP(B186, '[1]SSDL Schema'!$B$2:$F$495, 5, FALSE))</f>
        <v>Invoice Supplier Name</v>
      </c>
      <c r="J186" s="7" t="str">
        <f t="shared" si="9"/>
        <v/>
      </c>
      <c r="K186" s="7" t="s">
        <v>733</v>
      </c>
      <c r="L186" s="7"/>
      <c r="M186" s="6" t="s">
        <v>494</v>
      </c>
      <c r="N186" s="17" t="str">
        <f>VLOOKUP(B186,'[2]From Spend Tech'!C$1:K$649,9,FALSE)</f>
        <v>S</v>
      </c>
      <c r="O186" s="17" t="s">
        <v>1149</v>
      </c>
      <c r="P186" s="17" t="s">
        <v>1149</v>
      </c>
      <c r="Q186" s="28" t="str">
        <f>IF(VLOOKUP(B186, '[1]SSDL Schema'!$B$2:$L$495, 11, FALSE) = 0, "", VLOOKUP(B186, '[1]SSDL Schema'!$B$2:$L$495, 11, FALSE))</f>
        <v>yes</v>
      </c>
      <c r="R186" s="28" t="str">
        <f t="shared" si="10"/>
        <v/>
      </c>
      <c r="S186" s="17" t="s">
        <v>1149</v>
      </c>
      <c r="T186" s="17" t="s">
        <v>1149</v>
      </c>
      <c r="U186" s="17" t="s">
        <v>1150</v>
      </c>
      <c r="W186" t="str">
        <f>VLOOKUP(B186,'ADB Main table'!A$2:A$475, 1, FALSE)</f>
        <v>SUPPLIER_NAME</v>
      </c>
      <c r="X186" t="str">
        <f>VLOOKUP(B186,'ADB Main table'!A$2:B$475, 2, FALSE)</f>
        <v>string</v>
      </c>
      <c r="Y186" t="str">
        <f t="shared" si="11"/>
        <v/>
      </c>
    </row>
    <row r="187" spans="1:25" x14ac:dyDescent="0.35">
      <c r="A187" s="3" t="s">
        <v>490</v>
      </c>
      <c r="B187" s="3" t="s">
        <v>188</v>
      </c>
      <c r="C187" s="3" t="s">
        <v>495</v>
      </c>
      <c r="D187" s="3" t="str">
        <f>VLOOKUP(B187, '[1]SSDL Schema'!$B$2:$C$495, 2, FALSE)</f>
        <v>nvarchar</v>
      </c>
      <c r="E187" s="3" t="str">
        <f t="shared" si="8"/>
        <v/>
      </c>
      <c r="F187" s="3">
        <v>255</v>
      </c>
      <c r="G187" s="1"/>
      <c r="H187" s="7" t="s">
        <v>735</v>
      </c>
      <c r="I187" s="7" t="str">
        <f>IF(VLOOKUP(B187, '[1]SSDL Schema'!$B$2:$F$495, 5, FALSE) = 0, "", VLOOKUP(B187, '[1]SSDL Schema'!$B$2:$F$495, 5, FALSE))</f>
        <v>Invoice Supplier Address</v>
      </c>
      <c r="J187" s="7" t="str">
        <f t="shared" si="9"/>
        <v/>
      </c>
      <c r="K187" s="7" t="s">
        <v>733</v>
      </c>
      <c r="L187" s="7"/>
      <c r="M187" s="6" t="s">
        <v>494</v>
      </c>
      <c r="N187" s="17" t="str">
        <f>VLOOKUP(B187,'[2]From Spend Tech'!C$1:K$649,9,FALSE)</f>
        <v>S</v>
      </c>
      <c r="O187" s="17" t="s">
        <v>1149</v>
      </c>
      <c r="P187" s="17" t="s">
        <v>1149</v>
      </c>
      <c r="Q187" s="28" t="str">
        <f>IF(VLOOKUP(B187, '[1]SSDL Schema'!$B$2:$L$495, 11, FALSE) = 0, "", VLOOKUP(B187, '[1]SSDL Schema'!$B$2:$L$495, 11, FALSE))</f>
        <v>yes</v>
      </c>
      <c r="R187" s="28" t="str">
        <f t="shared" si="10"/>
        <v/>
      </c>
      <c r="S187" s="17" t="s">
        <v>1149</v>
      </c>
      <c r="T187" s="17" t="s">
        <v>1149</v>
      </c>
      <c r="U187" s="17" t="s">
        <v>1150</v>
      </c>
      <c r="W187" t="str">
        <f>VLOOKUP(B187,'ADB Main table'!A$2:A$475, 1, FALSE)</f>
        <v>SUPPLIER_ADDRESS</v>
      </c>
      <c r="X187" t="str">
        <f>VLOOKUP(B187,'ADB Main table'!A$2:B$475, 2, FALSE)</f>
        <v>string</v>
      </c>
      <c r="Y187" t="str">
        <f t="shared" si="11"/>
        <v/>
      </c>
    </row>
    <row r="188" spans="1:25" x14ac:dyDescent="0.35">
      <c r="A188" s="3" t="s">
        <v>490</v>
      </c>
      <c r="B188" s="3" t="s">
        <v>189</v>
      </c>
      <c r="C188" s="3" t="s">
        <v>495</v>
      </c>
      <c r="D188" s="3" t="str">
        <f>VLOOKUP(B188, '[1]SSDL Schema'!$B$2:$C$495, 2, FALSE)</f>
        <v>nvarchar</v>
      </c>
      <c r="E188" s="3" t="str">
        <f t="shared" si="8"/>
        <v/>
      </c>
      <c r="F188" s="3">
        <v>255</v>
      </c>
      <c r="G188" s="1"/>
      <c r="H188" s="7" t="s">
        <v>736</v>
      </c>
      <c r="I188" s="7" t="str">
        <f>IF(VLOOKUP(B188, '[1]SSDL Schema'!$B$2:$F$495, 5, FALSE) = 0, "", VLOOKUP(B188, '[1]SSDL Schema'!$B$2:$F$495, 5, FALSE))</f>
        <v>Invoice Supplier City</v>
      </c>
      <c r="J188" s="7" t="str">
        <f t="shared" si="9"/>
        <v/>
      </c>
      <c r="K188" s="7" t="s">
        <v>733</v>
      </c>
      <c r="L188" s="7"/>
      <c r="M188" s="6" t="s">
        <v>494</v>
      </c>
      <c r="N188" s="17" t="str">
        <f>VLOOKUP(B188,'[2]From Spend Tech'!C$1:K$649,9,FALSE)</f>
        <v>S</v>
      </c>
      <c r="O188" s="17" t="s">
        <v>1149</v>
      </c>
      <c r="P188" s="17" t="s">
        <v>1149</v>
      </c>
      <c r="Q188" s="28" t="str">
        <f>IF(VLOOKUP(B188, '[1]SSDL Schema'!$B$2:$L$495, 11, FALSE) = 0, "", VLOOKUP(B188, '[1]SSDL Schema'!$B$2:$L$495, 11, FALSE))</f>
        <v>yes</v>
      </c>
      <c r="R188" s="28" t="str">
        <f t="shared" si="10"/>
        <v/>
      </c>
      <c r="S188" s="17" t="s">
        <v>1149</v>
      </c>
      <c r="T188" s="17" t="s">
        <v>1149</v>
      </c>
      <c r="U188" s="17" t="s">
        <v>1150</v>
      </c>
      <c r="W188" t="str">
        <f>VLOOKUP(B188,'ADB Main table'!A$2:A$475, 1, FALSE)</f>
        <v>SUPPLIER_CITY</v>
      </c>
      <c r="X188" t="str">
        <f>VLOOKUP(B188,'ADB Main table'!A$2:B$475, 2, FALSE)</f>
        <v>string</v>
      </c>
      <c r="Y188" t="str">
        <f t="shared" si="11"/>
        <v/>
      </c>
    </row>
    <row r="189" spans="1:25" x14ac:dyDescent="0.35">
      <c r="A189" s="3" t="s">
        <v>490</v>
      </c>
      <c r="B189" s="3" t="s">
        <v>190</v>
      </c>
      <c r="C189" s="3" t="s">
        <v>495</v>
      </c>
      <c r="D189" s="3" t="str">
        <f>VLOOKUP(B189, '[1]SSDL Schema'!$B$2:$C$495, 2, FALSE)</f>
        <v>nvarchar</v>
      </c>
      <c r="E189" s="3" t="str">
        <f t="shared" si="8"/>
        <v/>
      </c>
      <c r="F189" s="3">
        <v>255</v>
      </c>
      <c r="G189" s="1"/>
      <c r="H189" s="7" t="s">
        <v>737</v>
      </c>
      <c r="I189" s="7" t="str">
        <f>IF(VLOOKUP(B189, '[1]SSDL Schema'!$B$2:$F$495, 5, FALSE) = 0, "", VLOOKUP(B189, '[1]SSDL Schema'!$B$2:$F$495, 5, FALSE))</f>
        <v>Invoice Supplier Zip Postal Code</v>
      </c>
      <c r="J189" s="7" t="str">
        <f t="shared" si="9"/>
        <v/>
      </c>
      <c r="K189" s="7" t="s">
        <v>733</v>
      </c>
      <c r="L189" s="7"/>
      <c r="M189" s="6" t="s">
        <v>494</v>
      </c>
      <c r="N189" s="17" t="str">
        <f>VLOOKUP(B189,'[2]From Spend Tech'!C$1:K$649,9,FALSE)</f>
        <v>S</v>
      </c>
      <c r="O189" s="17" t="s">
        <v>1149</v>
      </c>
      <c r="P189" s="17" t="s">
        <v>1149</v>
      </c>
      <c r="Q189" s="28" t="str">
        <f>IF(VLOOKUP(B189, '[1]SSDL Schema'!$B$2:$L$495, 11, FALSE) = 0, "", VLOOKUP(B189, '[1]SSDL Schema'!$B$2:$L$495, 11, FALSE))</f>
        <v>yes</v>
      </c>
      <c r="R189" s="28" t="str">
        <f t="shared" si="10"/>
        <v/>
      </c>
      <c r="S189" s="17" t="s">
        <v>1149</v>
      </c>
      <c r="T189" s="17" t="s">
        <v>1149</v>
      </c>
      <c r="U189" s="17" t="s">
        <v>1150</v>
      </c>
      <c r="W189" t="str">
        <f>VLOOKUP(B189,'ADB Main table'!A$2:A$475, 1, FALSE)</f>
        <v>SUPPLIER_ZIP_CODE</v>
      </c>
      <c r="X189" t="str">
        <f>VLOOKUP(B189,'ADB Main table'!A$2:B$475, 2, FALSE)</f>
        <v>string</v>
      </c>
      <c r="Y189" t="str">
        <f t="shared" si="11"/>
        <v/>
      </c>
    </row>
    <row r="190" spans="1:25" x14ac:dyDescent="0.35">
      <c r="A190" s="3" t="s">
        <v>490</v>
      </c>
      <c r="B190" s="3" t="s">
        <v>191</v>
      </c>
      <c r="C190" s="3" t="s">
        <v>495</v>
      </c>
      <c r="D190" s="3" t="str">
        <f>VLOOKUP(B190, '[1]SSDL Schema'!$B$2:$C$495, 2, FALSE)</f>
        <v>nvarchar</v>
      </c>
      <c r="E190" s="3" t="str">
        <f t="shared" si="8"/>
        <v/>
      </c>
      <c r="F190" s="3">
        <v>255</v>
      </c>
      <c r="G190" s="1"/>
      <c r="H190" s="7" t="s">
        <v>738</v>
      </c>
      <c r="I190" s="7" t="str">
        <f>IF(VLOOKUP(B190, '[1]SSDL Schema'!$B$2:$F$495, 5, FALSE) = 0, "", VLOOKUP(B190, '[1]SSDL Schema'!$B$2:$F$495, 5, FALSE))</f>
        <v>Invoice Supplier State</v>
      </c>
      <c r="J190" s="7" t="str">
        <f t="shared" si="9"/>
        <v/>
      </c>
      <c r="K190" s="7" t="s">
        <v>733</v>
      </c>
      <c r="L190" s="7"/>
      <c r="M190" s="6" t="s">
        <v>494</v>
      </c>
      <c r="N190" s="17" t="str">
        <f>VLOOKUP(B190,'[2]From Spend Tech'!C$1:K$649,9,FALSE)</f>
        <v>S</v>
      </c>
      <c r="O190" s="17" t="s">
        <v>1149</v>
      </c>
      <c r="P190" s="17" t="s">
        <v>1149</v>
      </c>
      <c r="Q190" s="28" t="str">
        <f>IF(VLOOKUP(B190, '[1]SSDL Schema'!$B$2:$L$495, 11, FALSE) = 0, "", VLOOKUP(B190, '[1]SSDL Schema'!$B$2:$L$495, 11, FALSE))</f>
        <v>yes</v>
      </c>
      <c r="R190" s="28" t="str">
        <f t="shared" si="10"/>
        <v/>
      </c>
      <c r="S190" s="17" t="s">
        <v>1149</v>
      </c>
      <c r="T190" s="17" t="s">
        <v>1149</v>
      </c>
      <c r="U190" s="17" t="s">
        <v>1150</v>
      </c>
      <c r="W190" t="str">
        <f>VLOOKUP(B190,'ADB Main table'!A$2:A$475, 1, FALSE)</f>
        <v>SUPPLIER_STATE</v>
      </c>
      <c r="X190" t="str">
        <f>VLOOKUP(B190,'ADB Main table'!A$2:B$475, 2, FALSE)</f>
        <v>string</v>
      </c>
      <c r="Y190" t="str">
        <f t="shared" si="11"/>
        <v/>
      </c>
    </row>
    <row r="191" spans="1:25" x14ac:dyDescent="0.35">
      <c r="A191" s="3" t="s">
        <v>490</v>
      </c>
      <c r="B191" s="3" t="s">
        <v>192</v>
      </c>
      <c r="C191" s="3" t="s">
        <v>495</v>
      </c>
      <c r="D191" s="3" t="str">
        <f>VLOOKUP(B191, '[1]SSDL Schema'!$B$2:$C$495, 2, FALSE)</f>
        <v>nvarchar</v>
      </c>
      <c r="E191" s="3" t="str">
        <f t="shared" si="8"/>
        <v/>
      </c>
      <c r="F191" s="3">
        <v>255</v>
      </c>
      <c r="G191" s="1"/>
      <c r="H191" s="7" t="s">
        <v>739</v>
      </c>
      <c r="I191" s="7" t="str">
        <f>IF(VLOOKUP(B191, '[1]SSDL Schema'!$B$2:$F$495, 5, FALSE) = 0, "", VLOOKUP(B191, '[1]SSDL Schema'!$B$2:$F$495, 5, FALSE))</f>
        <v>Invoice Supplier Country</v>
      </c>
      <c r="J191" s="7" t="str">
        <f t="shared" si="9"/>
        <v/>
      </c>
      <c r="K191" s="7" t="s">
        <v>733</v>
      </c>
      <c r="L191" s="7"/>
      <c r="M191" s="6" t="s">
        <v>494</v>
      </c>
      <c r="N191" s="17" t="str">
        <f>VLOOKUP(B191,'[2]From Spend Tech'!C$1:K$649,9,FALSE)</f>
        <v>S</v>
      </c>
      <c r="O191" s="17" t="s">
        <v>1149</v>
      </c>
      <c r="P191" s="17" t="s">
        <v>1149</v>
      </c>
      <c r="Q191" s="28" t="str">
        <f>IF(VLOOKUP(B191, '[1]SSDL Schema'!$B$2:$L$495, 11, FALSE) = 0, "", VLOOKUP(B191, '[1]SSDL Schema'!$B$2:$L$495, 11, FALSE))</f>
        <v>yes</v>
      </c>
      <c r="R191" s="28" t="str">
        <f t="shared" si="10"/>
        <v/>
      </c>
      <c r="S191" s="17" t="s">
        <v>1149</v>
      </c>
      <c r="T191" s="17" t="s">
        <v>1149</v>
      </c>
      <c r="U191" s="17" t="s">
        <v>1150</v>
      </c>
      <c r="W191" t="str">
        <f>VLOOKUP(B191,'ADB Main table'!A$2:A$475, 1, FALSE)</f>
        <v>SUPPLIER_COUNTRY</v>
      </c>
      <c r="X191" t="str">
        <f>VLOOKUP(B191,'ADB Main table'!A$2:B$475, 2, FALSE)</f>
        <v>string</v>
      </c>
      <c r="Y191" t="str">
        <f t="shared" si="11"/>
        <v/>
      </c>
    </row>
    <row r="192" spans="1:25" x14ac:dyDescent="0.35">
      <c r="A192" s="3" t="s">
        <v>490</v>
      </c>
      <c r="B192" s="3" t="s">
        <v>193</v>
      </c>
      <c r="C192" s="3" t="s">
        <v>495</v>
      </c>
      <c r="D192" s="3" t="str">
        <f>VLOOKUP(B192, '[1]SSDL Schema'!$B$2:$C$495, 2, FALSE)</f>
        <v>nvarchar</v>
      </c>
      <c r="E192" s="3" t="str">
        <f t="shared" si="8"/>
        <v/>
      </c>
      <c r="F192" s="3">
        <v>255</v>
      </c>
      <c r="G192" s="1"/>
      <c r="H192" s="7" t="s">
        <v>740</v>
      </c>
      <c r="I192" s="7" t="str">
        <f>IF(VLOOKUP(B192, '[1]SSDL Schema'!$B$2:$F$495, 5, FALSE) = 0, "", VLOOKUP(B192, '[1]SSDL Schema'!$B$2:$F$495, 5, FALSE))</f>
        <v>Supplier Payment Term Code</v>
      </c>
      <c r="J192" s="7" t="str">
        <f t="shared" si="9"/>
        <v/>
      </c>
      <c r="K192" s="7" t="s">
        <v>733</v>
      </c>
      <c r="L192" s="7"/>
      <c r="M192" s="6" t="s">
        <v>494</v>
      </c>
      <c r="N192" s="16"/>
      <c r="O192" s="16" t="s">
        <v>1149</v>
      </c>
      <c r="P192" s="16" t="s">
        <v>1149</v>
      </c>
      <c r="Q192" s="28" t="str">
        <f>IF(VLOOKUP(B192, '[1]SSDL Schema'!$B$2:$L$495, 11, FALSE) = 0, "", VLOOKUP(B192, '[1]SSDL Schema'!$B$2:$L$495, 11, FALSE))</f>
        <v>yes</v>
      </c>
      <c r="R192" s="28" t="str">
        <f t="shared" si="10"/>
        <v/>
      </c>
      <c r="S192" s="16" t="s">
        <v>1149</v>
      </c>
      <c r="T192" s="16" t="s">
        <v>1149</v>
      </c>
      <c r="U192" s="16" t="s">
        <v>1150</v>
      </c>
      <c r="W192" t="str">
        <f>VLOOKUP(B192,'ADB Main table'!A$2:A$475, 1, FALSE)</f>
        <v>SUPPLIER_PAYTERM_CODE</v>
      </c>
      <c r="X192" t="str">
        <f>VLOOKUP(B192,'ADB Main table'!A$2:B$475, 2, FALSE)</f>
        <v>string</v>
      </c>
      <c r="Y192" t="str">
        <f t="shared" si="11"/>
        <v/>
      </c>
    </row>
    <row r="193" spans="1:25" x14ac:dyDescent="0.35">
      <c r="A193" s="3" t="s">
        <v>490</v>
      </c>
      <c r="B193" s="3" t="s">
        <v>194</v>
      </c>
      <c r="C193" s="3" t="s">
        <v>495</v>
      </c>
      <c r="D193" s="3" t="str">
        <f>VLOOKUP(B193, '[1]SSDL Schema'!$B$2:$C$495, 2, FALSE)</f>
        <v>nvarchar</v>
      </c>
      <c r="E193" s="3" t="str">
        <f t="shared" si="8"/>
        <v/>
      </c>
      <c r="F193" s="3">
        <v>255</v>
      </c>
      <c r="G193" s="1"/>
      <c r="H193" s="7" t="s">
        <v>741</v>
      </c>
      <c r="I193" s="7" t="str">
        <f>IF(VLOOKUP(B193, '[1]SSDL Schema'!$B$2:$F$495, 5, FALSE) = 0, "", VLOOKUP(B193, '[1]SSDL Schema'!$B$2:$F$495, 5, FALSE))</f>
        <v>Supplier Payment Term Desc</v>
      </c>
      <c r="J193" s="7" t="str">
        <f t="shared" si="9"/>
        <v/>
      </c>
      <c r="K193" s="7" t="s">
        <v>733</v>
      </c>
      <c r="L193" s="7"/>
      <c r="M193" s="6" t="s">
        <v>494</v>
      </c>
      <c r="N193" s="16"/>
      <c r="O193" s="16" t="s">
        <v>1149</v>
      </c>
      <c r="P193" s="16" t="s">
        <v>1149</v>
      </c>
      <c r="Q193" s="28" t="str">
        <f>IF(VLOOKUP(B193, '[1]SSDL Schema'!$B$2:$L$495, 11, FALSE) = 0, "", VLOOKUP(B193, '[1]SSDL Schema'!$B$2:$L$495, 11, FALSE))</f>
        <v>yes</v>
      </c>
      <c r="R193" s="28" t="str">
        <f t="shared" si="10"/>
        <v/>
      </c>
      <c r="S193" s="16" t="s">
        <v>1149</v>
      </c>
      <c r="T193" s="16" t="s">
        <v>1149</v>
      </c>
      <c r="U193" s="16" t="s">
        <v>1150</v>
      </c>
      <c r="W193" t="str">
        <f>VLOOKUP(B193,'ADB Main table'!A$2:A$475, 1, FALSE)</f>
        <v>SUPPLIER_PAYTERM_DESC</v>
      </c>
      <c r="X193" t="str">
        <f>VLOOKUP(B193,'ADB Main table'!A$2:B$475, 2, FALSE)</f>
        <v>string</v>
      </c>
      <c r="Y193" t="str">
        <f t="shared" si="11"/>
        <v/>
      </c>
    </row>
    <row r="194" spans="1:25" x14ac:dyDescent="0.35">
      <c r="A194" s="3" t="s">
        <v>490</v>
      </c>
      <c r="B194" s="3" t="s">
        <v>195</v>
      </c>
      <c r="C194" s="3" t="s">
        <v>495</v>
      </c>
      <c r="D194" s="3" t="str">
        <f>VLOOKUP(B194, '[1]SSDL Schema'!$B$2:$C$495, 2, FALSE)</f>
        <v>nvarchar</v>
      </c>
      <c r="E194" s="3" t="str">
        <f t="shared" si="8"/>
        <v/>
      </c>
      <c r="F194" s="3">
        <v>255</v>
      </c>
      <c r="G194" s="1"/>
      <c r="H194" s="7" t="s">
        <v>742</v>
      </c>
      <c r="I194" s="7" t="str">
        <f>IF(VLOOKUP(B194, '[1]SSDL Schema'!$B$2:$F$495, 5, FALSE) = 0, "", VLOOKUP(B194, '[1]SSDL Schema'!$B$2:$F$495, 5, FALSE))</f>
        <v>Supplier Type</v>
      </c>
      <c r="J194" s="7" t="str">
        <f t="shared" si="9"/>
        <v/>
      </c>
      <c r="K194" s="7" t="s">
        <v>733</v>
      </c>
      <c r="L194" s="7"/>
      <c r="M194" s="6" t="s">
        <v>494</v>
      </c>
      <c r="N194" s="16"/>
      <c r="O194" s="16" t="s">
        <v>1149</v>
      </c>
      <c r="P194" s="16" t="s">
        <v>1149</v>
      </c>
      <c r="Q194" s="28" t="str">
        <f>IF(VLOOKUP(B194, '[1]SSDL Schema'!$B$2:$L$495, 11, FALSE) = 0, "", VLOOKUP(B194, '[1]SSDL Schema'!$B$2:$L$495, 11, FALSE))</f>
        <v>yes</v>
      </c>
      <c r="R194" s="28" t="str">
        <f t="shared" si="10"/>
        <v/>
      </c>
      <c r="S194" s="16" t="s">
        <v>1149</v>
      </c>
      <c r="T194" s="16" t="s">
        <v>1149</v>
      </c>
      <c r="U194" s="16" t="s">
        <v>1150</v>
      </c>
      <c r="W194" t="str">
        <f>VLOOKUP(B194,'ADB Main table'!A$2:A$475, 1, FALSE)</f>
        <v>SUPPLIER_TYPE</v>
      </c>
      <c r="X194" t="str">
        <f>VLOOKUP(B194,'ADB Main table'!A$2:B$475, 2, FALSE)</f>
        <v>string</v>
      </c>
      <c r="Y194" t="str">
        <f t="shared" si="11"/>
        <v/>
      </c>
    </row>
    <row r="195" spans="1:25" x14ac:dyDescent="0.35">
      <c r="A195" s="3" t="s">
        <v>490</v>
      </c>
      <c r="B195" s="3" t="s">
        <v>196</v>
      </c>
      <c r="C195" s="3" t="s">
        <v>495</v>
      </c>
      <c r="D195" s="3" t="str">
        <f>VLOOKUP(B195, '[1]SSDL Schema'!$B$2:$C$495, 2, FALSE)</f>
        <v>nvarchar</v>
      </c>
      <c r="E195" s="3" t="str">
        <f t="shared" ref="E195:E258" si="12">IF(C195 = D195, "", "yes")</f>
        <v/>
      </c>
      <c r="F195" s="3">
        <v>255</v>
      </c>
      <c r="G195" s="1"/>
      <c r="H195" s="7" t="s">
        <v>743</v>
      </c>
      <c r="I195" s="7" t="str">
        <f>IF(VLOOKUP(B195, '[1]SSDL Schema'!$B$2:$F$495, 5, FALSE) = 0, "", VLOOKUP(B195, '[1]SSDL Schema'!$B$2:$F$495, 5, FALSE))</f>
        <v>Supplier Diversity Code</v>
      </c>
      <c r="J195" s="7" t="str">
        <f t="shared" ref="J195:J258" si="13">IF(H195 = I195, "", "yes")</f>
        <v/>
      </c>
      <c r="K195" s="7" t="s">
        <v>733</v>
      </c>
      <c r="L195" s="7"/>
      <c r="M195" s="6" t="s">
        <v>494</v>
      </c>
      <c r="N195" s="16"/>
      <c r="O195" s="16" t="s">
        <v>1149</v>
      </c>
      <c r="P195" s="16" t="s">
        <v>1149</v>
      </c>
      <c r="Q195" s="28" t="str">
        <f>IF(VLOOKUP(B195, '[1]SSDL Schema'!$B$2:$L$495, 11, FALSE) = 0, "", VLOOKUP(B195, '[1]SSDL Schema'!$B$2:$L$495, 11, FALSE))</f>
        <v>yes</v>
      </c>
      <c r="R195" s="28" t="str">
        <f t="shared" ref="R195:R258" si="14">IF(P195 = Q195, "", "yes")</f>
        <v/>
      </c>
      <c r="S195" s="16" t="s">
        <v>1149</v>
      </c>
      <c r="T195" s="16" t="s">
        <v>1149</v>
      </c>
      <c r="U195" s="16" t="s">
        <v>1150</v>
      </c>
      <c r="W195" t="str">
        <f>VLOOKUP(B195,'ADB Main table'!A$2:A$475, 1, FALSE)</f>
        <v>SUPPLIER_DIVERSITY_CODE</v>
      </c>
      <c r="X195" t="str">
        <f>VLOOKUP(B195,'ADB Main table'!A$2:B$475, 2, FALSE)</f>
        <v>string</v>
      </c>
      <c r="Y195" t="str">
        <f t="shared" ref="Y195:Y258" si="15">IF(OR(C195 = X195, (AND(OR(C195= "nvarchar",C195= "varchar"), X195 = "string")), (AND(C195= "datetime", OR(X195 = "timestamp"))), (C195= "boolean"), (X195= "double")), "", "yes")</f>
        <v/>
      </c>
    </row>
    <row r="196" spans="1:25" x14ac:dyDescent="0.35">
      <c r="A196" s="3" t="s">
        <v>490</v>
      </c>
      <c r="B196" s="3" t="s">
        <v>197</v>
      </c>
      <c r="C196" s="3" t="s">
        <v>495</v>
      </c>
      <c r="D196" s="3" t="str">
        <f>VLOOKUP(B196, '[1]SSDL Schema'!$B$2:$C$495, 2, FALSE)</f>
        <v>nvarchar</v>
      </c>
      <c r="E196" s="3" t="str">
        <f t="shared" si="12"/>
        <v/>
      </c>
      <c r="F196" s="3">
        <v>255</v>
      </c>
      <c r="G196" s="1"/>
      <c r="H196" s="7" t="s">
        <v>744</v>
      </c>
      <c r="I196" s="7" t="str">
        <f>IF(VLOOKUP(B196, '[1]SSDL Schema'!$B$2:$F$495, 5, FALSE) = 0, "", VLOOKUP(B196, '[1]SSDL Schema'!$B$2:$F$495, 5, FALSE))</f>
        <v>Supplier DUNS Number</v>
      </c>
      <c r="J196" s="7" t="str">
        <f t="shared" si="13"/>
        <v/>
      </c>
      <c r="K196" s="7" t="s">
        <v>733</v>
      </c>
      <c r="L196" s="7"/>
      <c r="M196" s="6" t="s">
        <v>494</v>
      </c>
      <c r="N196" s="16"/>
      <c r="O196" s="16" t="s">
        <v>1149</v>
      </c>
      <c r="P196" s="16" t="s">
        <v>1149</v>
      </c>
      <c r="Q196" s="28" t="str">
        <f>IF(VLOOKUP(B196, '[1]SSDL Schema'!$B$2:$L$495, 11, FALSE) = 0, "", VLOOKUP(B196, '[1]SSDL Schema'!$B$2:$L$495, 11, FALSE))</f>
        <v>yes</v>
      </c>
      <c r="R196" s="28" t="str">
        <f t="shared" si="14"/>
        <v/>
      </c>
      <c r="S196" s="16" t="s">
        <v>1149</v>
      </c>
      <c r="T196" s="16" t="s">
        <v>1149</v>
      </c>
      <c r="U196" s="16" t="s">
        <v>1150</v>
      </c>
      <c r="W196" t="str">
        <f>VLOOKUP(B196,'ADB Main table'!A$2:A$475, 1, FALSE)</f>
        <v>SUPPLIER_DUNS_NUMBER</v>
      </c>
      <c r="X196" t="str">
        <f>VLOOKUP(B196,'ADB Main table'!A$2:B$475, 2, FALSE)</f>
        <v>string</v>
      </c>
      <c r="Y196" t="str">
        <f t="shared" si="15"/>
        <v/>
      </c>
    </row>
    <row r="197" spans="1:25" x14ac:dyDescent="0.35">
      <c r="A197" s="3" t="s">
        <v>490</v>
      </c>
      <c r="B197" s="3" t="s">
        <v>198</v>
      </c>
      <c r="C197" s="3" t="s">
        <v>495</v>
      </c>
      <c r="D197" s="3" t="str">
        <f>VLOOKUP(B197, '[1]SSDL Schema'!$B$2:$C$495, 2, FALSE)</f>
        <v>nvarchar</v>
      </c>
      <c r="E197" s="3" t="str">
        <f t="shared" si="12"/>
        <v/>
      </c>
      <c r="F197" s="3">
        <v>255</v>
      </c>
      <c r="G197" s="1"/>
      <c r="H197" s="7" t="s">
        <v>745</v>
      </c>
      <c r="I197" s="7" t="str">
        <f>IF(VLOOKUP(B197, '[1]SSDL Schema'!$B$2:$F$495, 5, FALSE) = 0, "", VLOOKUP(B197, '[1]SSDL Schema'!$B$2:$F$495, 5, FALSE))</f>
        <v>Supplier Country of Origin</v>
      </c>
      <c r="J197" s="7" t="str">
        <f t="shared" si="13"/>
        <v/>
      </c>
      <c r="K197" s="7" t="s">
        <v>733</v>
      </c>
      <c r="L197" s="7"/>
      <c r="M197" s="6" t="s">
        <v>494</v>
      </c>
      <c r="N197" s="16"/>
      <c r="O197" s="16" t="s">
        <v>1149</v>
      </c>
      <c r="P197" s="16" t="s">
        <v>1149</v>
      </c>
      <c r="Q197" s="28" t="str">
        <f>IF(VLOOKUP(B197, '[1]SSDL Schema'!$B$2:$L$495, 11, FALSE) = 0, "", VLOOKUP(B197, '[1]SSDL Schema'!$B$2:$L$495, 11, FALSE))</f>
        <v>yes</v>
      </c>
      <c r="R197" s="28" t="str">
        <f t="shared" si="14"/>
        <v/>
      </c>
      <c r="S197" s="16" t="s">
        <v>1149</v>
      </c>
      <c r="T197" s="16" t="s">
        <v>1149</v>
      </c>
      <c r="U197" s="16" t="s">
        <v>1150</v>
      </c>
      <c r="W197" t="str">
        <f>VLOOKUP(B197,'ADB Main table'!A$2:A$475, 1, FALSE)</f>
        <v>SUPPLIER_ORIGIN_COUNTRY</v>
      </c>
      <c r="X197" t="str">
        <f>VLOOKUP(B197,'ADB Main table'!A$2:B$475, 2, FALSE)</f>
        <v>string</v>
      </c>
      <c r="Y197" t="str">
        <f t="shared" si="15"/>
        <v/>
      </c>
    </row>
    <row r="198" spans="1:25" x14ac:dyDescent="0.35">
      <c r="A198" s="3" t="s">
        <v>490</v>
      </c>
      <c r="B198" s="3" t="s">
        <v>199</v>
      </c>
      <c r="C198" s="3" t="s">
        <v>495</v>
      </c>
      <c r="D198" s="3" t="str">
        <f>VLOOKUP(B198, '[1]SSDL Schema'!$B$2:$C$495, 2, FALSE)</f>
        <v>nvarchar</v>
      </c>
      <c r="E198" s="3" t="str">
        <f t="shared" si="12"/>
        <v/>
      </c>
      <c r="F198" s="3">
        <v>255</v>
      </c>
      <c r="G198" s="1"/>
      <c r="H198" s="7" t="s">
        <v>746</v>
      </c>
      <c r="I198" s="7" t="str">
        <f>IF(VLOOKUP(B198, '[1]SSDL Schema'!$B$2:$F$495, 5, FALSE) = 0, "", VLOOKUP(B198, '[1]SSDL Schema'!$B$2:$F$495, 5, FALSE))</f>
        <v>Supplier DUNS SSI</v>
      </c>
      <c r="J198" s="7" t="str">
        <f t="shared" si="13"/>
        <v/>
      </c>
      <c r="K198" s="7" t="s">
        <v>733</v>
      </c>
      <c r="L198" s="7"/>
      <c r="M198" s="6" t="s">
        <v>494</v>
      </c>
      <c r="N198" s="16"/>
      <c r="O198" s="16" t="s">
        <v>1149</v>
      </c>
      <c r="P198" s="16" t="s">
        <v>1149</v>
      </c>
      <c r="Q198" s="28" t="str">
        <f>IF(VLOOKUP(B198, '[1]SSDL Schema'!$B$2:$L$495, 11, FALSE) = 0, "", VLOOKUP(B198, '[1]SSDL Schema'!$B$2:$L$495, 11, FALSE))</f>
        <v>yes</v>
      </c>
      <c r="R198" s="28" t="str">
        <f t="shared" si="14"/>
        <v/>
      </c>
      <c r="S198" s="16" t="s">
        <v>1149</v>
      </c>
      <c r="T198" s="16" t="s">
        <v>1149</v>
      </c>
      <c r="U198" s="16" t="s">
        <v>1150</v>
      </c>
      <c r="W198" t="str">
        <f>VLOOKUP(B198,'ADB Main table'!A$2:A$475, 1, FALSE)</f>
        <v>SUPPLIER_DUNS_SSI</v>
      </c>
      <c r="X198" t="str">
        <f>VLOOKUP(B198,'ADB Main table'!A$2:B$475, 2, FALSE)</f>
        <v>string</v>
      </c>
      <c r="Y198" t="str">
        <f t="shared" si="15"/>
        <v/>
      </c>
    </row>
    <row r="199" spans="1:25" x14ac:dyDescent="0.35">
      <c r="A199" s="3" t="s">
        <v>490</v>
      </c>
      <c r="B199" s="3" t="s">
        <v>200</v>
      </c>
      <c r="C199" s="3" t="s">
        <v>495</v>
      </c>
      <c r="D199" s="3" t="str">
        <f>VLOOKUP(B199, '[1]SSDL Schema'!$B$2:$C$495, 2, FALSE)</f>
        <v>nvarchar</v>
      </c>
      <c r="E199" s="3" t="str">
        <f t="shared" si="12"/>
        <v/>
      </c>
      <c r="F199" s="3">
        <v>255</v>
      </c>
      <c r="G199" s="1"/>
      <c r="H199" s="7" t="s">
        <v>747</v>
      </c>
      <c r="I199" s="7" t="str">
        <f>IF(VLOOKUP(B199, '[1]SSDL Schema'!$B$2:$F$495, 5, FALSE) = 0, "", VLOOKUP(B199, '[1]SSDL Schema'!$B$2:$F$495, 5, FALSE))</f>
        <v>Supplier DUNS SER</v>
      </c>
      <c r="J199" s="7" t="str">
        <f t="shared" si="13"/>
        <v/>
      </c>
      <c r="K199" s="7" t="s">
        <v>733</v>
      </c>
      <c r="L199" s="7"/>
      <c r="M199" s="6" t="s">
        <v>494</v>
      </c>
      <c r="N199" s="16"/>
      <c r="O199" s="16" t="s">
        <v>1149</v>
      </c>
      <c r="P199" s="16" t="s">
        <v>1149</v>
      </c>
      <c r="Q199" s="28" t="str">
        <f>IF(VLOOKUP(B199, '[1]SSDL Schema'!$B$2:$L$495, 11, FALSE) = 0, "", VLOOKUP(B199, '[1]SSDL Schema'!$B$2:$L$495, 11, FALSE))</f>
        <v>yes</v>
      </c>
      <c r="R199" s="28" t="str">
        <f t="shared" si="14"/>
        <v/>
      </c>
      <c r="S199" s="16" t="s">
        <v>1149</v>
      </c>
      <c r="T199" s="16" t="s">
        <v>1149</v>
      </c>
      <c r="U199" s="16" t="s">
        <v>1150</v>
      </c>
      <c r="W199" t="str">
        <f>VLOOKUP(B199,'ADB Main table'!A$2:A$475, 1, FALSE)</f>
        <v>SUPPLIER_DUNS_SER</v>
      </c>
      <c r="X199" t="str">
        <f>VLOOKUP(B199,'ADB Main table'!A$2:B$475, 2, FALSE)</f>
        <v>string</v>
      </c>
      <c r="Y199" t="str">
        <f t="shared" si="15"/>
        <v/>
      </c>
    </row>
    <row r="200" spans="1:25" x14ac:dyDescent="0.35">
      <c r="A200" s="3" t="s">
        <v>490</v>
      </c>
      <c r="B200" s="3" t="s">
        <v>201</v>
      </c>
      <c r="C200" s="3" t="s">
        <v>495</v>
      </c>
      <c r="D200" s="3" t="str">
        <f>VLOOKUP(B200, '[1]SSDL Schema'!$B$2:$C$495, 2, FALSE)</f>
        <v>nvarchar</v>
      </c>
      <c r="E200" s="3" t="str">
        <f t="shared" si="12"/>
        <v/>
      </c>
      <c r="F200" s="3">
        <v>255</v>
      </c>
      <c r="G200" s="1"/>
      <c r="H200" s="7" t="s">
        <v>748</v>
      </c>
      <c r="I200" s="7" t="str">
        <f>IF(VLOOKUP(B200, '[1]SSDL Schema'!$B$2:$F$495, 5, FALSE) = 0, "", VLOOKUP(B200, '[1]SSDL Schema'!$B$2:$F$495, 5, FALSE))</f>
        <v>Supplier DUNS PAYDEX</v>
      </c>
      <c r="J200" s="7" t="str">
        <f t="shared" si="13"/>
        <v/>
      </c>
      <c r="K200" s="7" t="s">
        <v>733</v>
      </c>
      <c r="L200" s="7"/>
      <c r="M200" s="6" t="s">
        <v>494</v>
      </c>
      <c r="N200" s="16"/>
      <c r="O200" s="16" t="s">
        <v>1149</v>
      </c>
      <c r="P200" s="16" t="s">
        <v>1149</v>
      </c>
      <c r="Q200" s="28" t="str">
        <f>IF(VLOOKUP(B200, '[1]SSDL Schema'!$B$2:$L$495, 11, FALSE) = 0, "", VLOOKUP(B200, '[1]SSDL Schema'!$B$2:$L$495, 11, FALSE))</f>
        <v>yes</v>
      </c>
      <c r="R200" s="28" t="str">
        <f t="shared" si="14"/>
        <v/>
      </c>
      <c r="S200" s="16" t="s">
        <v>1149</v>
      </c>
      <c r="T200" s="16" t="s">
        <v>1149</v>
      </c>
      <c r="U200" s="16" t="s">
        <v>1150</v>
      </c>
      <c r="W200" t="str">
        <f>VLOOKUP(B200,'ADB Main table'!A$2:A$475, 1, FALSE)</f>
        <v>SUPPLIER_DUNS_PAYDEX</v>
      </c>
      <c r="X200" t="str">
        <f>VLOOKUP(B200,'ADB Main table'!A$2:B$475, 2, FALSE)</f>
        <v>string</v>
      </c>
      <c r="Y200" t="str">
        <f t="shared" si="15"/>
        <v/>
      </c>
    </row>
    <row r="201" spans="1:25" x14ac:dyDescent="0.35">
      <c r="A201" s="3" t="s">
        <v>490</v>
      </c>
      <c r="B201" s="3" t="s">
        <v>202</v>
      </c>
      <c r="C201" s="3" t="s">
        <v>495</v>
      </c>
      <c r="D201" s="3" t="str">
        <f>VLOOKUP(B201, '[1]SSDL Schema'!$B$2:$C$495, 2, FALSE)</f>
        <v>nvarchar</v>
      </c>
      <c r="E201" s="3" t="str">
        <f t="shared" si="12"/>
        <v/>
      </c>
      <c r="F201" s="3">
        <v>255</v>
      </c>
      <c r="G201" s="1"/>
      <c r="H201" s="7" t="s">
        <v>749</v>
      </c>
      <c r="I201" s="7" t="str">
        <f>IF(VLOOKUP(B201, '[1]SSDL Schema'!$B$2:$F$495, 5, FALSE) = 0, "", VLOOKUP(B201, '[1]SSDL Schema'!$B$2:$F$495, 5, FALSE))</f>
        <v>Supplier DUNS Global Ultimate Company</v>
      </c>
      <c r="J201" s="7" t="str">
        <f t="shared" si="13"/>
        <v/>
      </c>
      <c r="K201" s="7" t="s">
        <v>733</v>
      </c>
      <c r="L201" s="7"/>
      <c r="M201" s="6" t="s">
        <v>494</v>
      </c>
      <c r="N201" s="16"/>
      <c r="O201" s="16" t="s">
        <v>1149</v>
      </c>
      <c r="P201" s="16" t="s">
        <v>1149</v>
      </c>
      <c r="Q201" s="28" t="str">
        <f>IF(VLOOKUP(B201, '[1]SSDL Schema'!$B$2:$L$495, 11, FALSE) = 0, "", VLOOKUP(B201, '[1]SSDL Schema'!$B$2:$L$495, 11, FALSE))</f>
        <v>yes</v>
      </c>
      <c r="R201" s="28" t="str">
        <f t="shared" si="14"/>
        <v/>
      </c>
      <c r="S201" s="16" t="s">
        <v>1149</v>
      </c>
      <c r="T201" s="16" t="s">
        <v>1149</v>
      </c>
      <c r="U201" s="16" t="s">
        <v>1150</v>
      </c>
      <c r="W201" t="str">
        <f>VLOOKUP(B201,'ADB Main table'!A$2:A$475, 1, FALSE)</f>
        <v>SUPPLIER_DUNS_GLOBAL_ULTIMATE_COMPANY_NAME</v>
      </c>
      <c r="X201" t="str">
        <f>VLOOKUP(B201,'ADB Main table'!A$2:B$475, 2, FALSE)</f>
        <v>string</v>
      </c>
      <c r="Y201" t="str">
        <f t="shared" si="15"/>
        <v/>
      </c>
    </row>
    <row r="202" spans="1:25" x14ac:dyDescent="0.35">
      <c r="A202" s="3" t="s">
        <v>490</v>
      </c>
      <c r="B202" s="3" t="s">
        <v>203</v>
      </c>
      <c r="C202" s="3" t="s">
        <v>495</v>
      </c>
      <c r="D202" s="3" t="str">
        <f>VLOOKUP(B202, '[1]SSDL Schema'!$B$2:$C$495, 2, FALSE)</f>
        <v>nvarchar</v>
      </c>
      <c r="E202" s="3" t="str">
        <f t="shared" si="12"/>
        <v/>
      </c>
      <c r="F202" s="3">
        <v>255</v>
      </c>
      <c r="G202" s="1"/>
      <c r="H202" s="7" t="s">
        <v>750</v>
      </c>
      <c r="I202" s="7" t="str">
        <f>IF(VLOOKUP(B202, '[1]SSDL Schema'!$B$2:$F$495, 5, FALSE) = 0, "", VLOOKUP(B202, '[1]SSDL Schema'!$B$2:$F$495, 5, FALSE))</f>
        <v>Supplier DUNS Global Ultimate Country</v>
      </c>
      <c r="J202" s="7" t="str">
        <f t="shared" si="13"/>
        <v/>
      </c>
      <c r="K202" s="7" t="s">
        <v>733</v>
      </c>
      <c r="L202" s="7"/>
      <c r="M202" s="6" t="s">
        <v>494</v>
      </c>
      <c r="N202" s="16"/>
      <c r="O202" s="16" t="s">
        <v>1149</v>
      </c>
      <c r="P202" s="16" t="s">
        <v>1149</v>
      </c>
      <c r="Q202" s="28" t="str">
        <f>IF(VLOOKUP(B202, '[1]SSDL Schema'!$B$2:$L$495, 11, FALSE) = 0, "", VLOOKUP(B202, '[1]SSDL Schema'!$B$2:$L$495, 11, FALSE))</f>
        <v>yes</v>
      </c>
      <c r="R202" s="28" t="str">
        <f t="shared" si="14"/>
        <v/>
      </c>
      <c r="S202" s="16" t="s">
        <v>1149</v>
      </c>
      <c r="T202" s="16" t="s">
        <v>1149</v>
      </c>
      <c r="U202" s="16" t="s">
        <v>1150</v>
      </c>
      <c r="W202" t="str">
        <f>VLOOKUP(B202,'ADB Main table'!A$2:A$475, 1, FALSE)</f>
        <v>SUPPLIER_DUNS_GLOBAL_ULTIMATE_COUNTRY</v>
      </c>
      <c r="X202" t="str">
        <f>VLOOKUP(B202,'ADB Main table'!A$2:B$475, 2, FALSE)</f>
        <v>string</v>
      </c>
      <c r="Y202" t="str">
        <f t="shared" si="15"/>
        <v/>
      </c>
    </row>
    <row r="203" spans="1:25" x14ac:dyDescent="0.35">
      <c r="A203" s="3" t="s">
        <v>490</v>
      </c>
      <c r="B203" s="3" t="s">
        <v>204</v>
      </c>
      <c r="C203" s="3" t="s">
        <v>495</v>
      </c>
      <c r="D203" s="3" t="str">
        <f>VLOOKUP(B203, '[1]SSDL Schema'!$B$2:$C$495, 2, FALSE)</f>
        <v>nvarchar</v>
      </c>
      <c r="E203" s="3" t="str">
        <f t="shared" si="12"/>
        <v/>
      </c>
      <c r="F203" s="3">
        <v>255</v>
      </c>
      <c r="G203" s="1"/>
      <c r="H203" s="7" t="s">
        <v>751</v>
      </c>
      <c r="I203" s="7" t="str">
        <f>IF(VLOOKUP(B203, '[1]SSDL Schema'!$B$2:$F$495, 5, FALSE) = 0, "", VLOOKUP(B203, '[1]SSDL Schema'!$B$2:$F$495, 5, FALSE))</f>
        <v>Supplier Preferred status</v>
      </c>
      <c r="J203" s="7" t="str">
        <f t="shared" si="13"/>
        <v/>
      </c>
      <c r="K203" s="7" t="s">
        <v>556</v>
      </c>
      <c r="L203" s="7"/>
      <c r="M203" s="6" t="s">
        <v>494</v>
      </c>
      <c r="N203" s="16"/>
      <c r="O203" s="16" t="s">
        <v>1149</v>
      </c>
      <c r="P203" s="16" t="s">
        <v>1149</v>
      </c>
      <c r="Q203" s="28" t="str">
        <f>IF(VLOOKUP(B203, '[1]SSDL Schema'!$B$2:$L$495, 11, FALSE) = 0, "", VLOOKUP(B203, '[1]SSDL Schema'!$B$2:$L$495, 11, FALSE))</f>
        <v>yes</v>
      </c>
      <c r="R203" s="28" t="str">
        <f t="shared" si="14"/>
        <v/>
      </c>
      <c r="S203" s="16" t="s">
        <v>1149</v>
      </c>
      <c r="T203" s="16" t="s">
        <v>1149</v>
      </c>
      <c r="U203" s="16" t="s">
        <v>1150</v>
      </c>
      <c r="W203" t="str">
        <f>VLOOKUP(B203,'ADB Main table'!A$2:A$475, 1, FALSE)</f>
        <v>SUPPLIER_PREFERRED_STATUS</v>
      </c>
      <c r="X203" t="str">
        <f>VLOOKUP(B203,'ADB Main table'!A$2:B$475, 2, FALSE)</f>
        <v>string</v>
      </c>
      <c r="Y203" t="str">
        <f t="shared" si="15"/>
        <v/>
      </c>
    </row>
    <row r="204" spans="1:25" x14ac:dyDescent="0.35">
      <c r="A204" s="3" t="s">
        <v>490</v>
      </c>
      <c r="B204" s="3" t="s">
        <v>205</v>
      </c>
      <c r="C204" s="3" t="s">
        <v>495</v>
      </c>
      <c r="D204" s="3" t="str">
        <f>VLOOKUP(B204, '[1]SSDL Schema'!$B$2:$C$495, 2, FALSE)</f>
        <v>nvarchar</v>
      </c>
      <c r="E204" s="3" t="str">
        <f t="shared" si="12"/>
        <v/>
      </c>
      <c r="F204" s="3">
        <v>255</v>
      </c>
      <c r="G204" s="1"/>
      <c r="H204" s="7" t="s">
        <v>752</v>
      </c>
      <c r="I204" s="7" t="str">
        <f>IF(VLOOKUP(B204, '[1]SSDL Schema'!$B$2:$F$495, 5, FALSE) = 0, "", VLOOKUP(B204, '[1]SSDL Schema'!$B$2:$F$495, 5, FALSE))</f>
        <v>Customer Supplier Status</v>
      </c>
      <c r="J204" s="7" t="str">
        <f t="shared" si="13"/>
        <v/>
      </c>
      <c r="K204" s="7" t="s">
        <v>556</v>
      </c>
      <c r="L204" s="7"/>
      <c r="M204" s="6" t="s">
        <v>494</v>
      </c>
      <c r="N204" s="16"/>
      <c r="O204" s="16" t="s">
        <v>1149</v>
      </c>
      <c r="P204" s="16" t="s">
        <v>1149</v>
      </c>
      <c r="Q204" s="28" t="str">
        <f>IF(VLOOKUP(B204, '[1]SSDL Schema'!$B$2:$L$495, 11, FALSE) = 0, "", VLOOKUP(B204, '[1]SSDL Schema'!$B$2:$L$495, 11, FALSE))</f>
        <v>yes</v>
      </c>
      <c r="R204" s="28" t="str">
        <f t="shared" si="14"/>
        <v/>
      </c>
      <c r="S204" s="16" t="s">
        <v>1149</v>
      </c>
      <c r="T204" s="16" t="s">
        <v>1149</v>
      </c>
      <c r="U204" s="16" t="s">
        <v>1150</v>
      </c>
      <c r="W204" t="str">
        <f>VLOOKUP(B204,'ADB Main table'!A$2:A$475, 1, FALSE)</f>
        <v>CUSTOMER_SUPPLIER_STATUS</v>
      </c>
      <c r="X204" t="str">
        <f>VLOOKUP(B204,'ADB Main table'!A$2:B$475, 2, FALSE)</f>
        <v>string</v>
      </c>
      <c r="Y204" t="str">
        <f t="shared" si="15"/>
        <v/>
      </c>
    </row>
    <row r="205" spans="1:25" x14ac:dyDescent="0.35">
      <c r="A205" s="3" t="s">
        <v>490</v>
      </c>
      <c r="B205" s="3" t="s">
        <v>206</v>
      </c>
      <c r="C205" s="3" t="s">
        <v>495</v>
      </c>
      <c r="D205" s="3" t="str">
        <f>VLOOKUP(B205, '[1]SSDL Schema'!$B$2:$C$495, 2, FALSE)</f>
        <v>nvarchar</v>
      </c>
      <c r="E205" s="3" t="str">
        <f t="shared" si="12"/>
        <v/>
      </c>
      <c r="F205" s="3">
        <v>255</v>
      </c>
      <c r="G205" s="1"/>
      <c r="H205" s="7" t="s">
        <v>753</v>
      </c>
      <c r="I205" s="7" t="str">
        <f>IF(VLOOKUP(B205, '[1]SSDL Schema'!$B$2:$F$495, 5, FALSE) = 0, "", VLOOKUP(B205, '[1]SSDL Schema'!$B$2:$F$495, 5, FALSE))</f>
        <v>GEP CF Delta Flag</v>
      </c>
      <c r="J205" s="7" t="str">
        <f t="shared" si="13"/>
        <v/>
      </c>
      <c r="K205" s="7" t="s">
        <v>590</v>
      </c>
      <c r="L205" s="7" t="s">
        <v>754</v>
      </c>
      <c r="M205" s="6" t="s">
        <v>566</v>
      </c>
      <c r="N205" s="16"/>
      <c r="O205" s="16" t="s">
        <v>1149</v>
      </c>
      <c r="P205" s="16" t="s">
        <v>1149</v>
      </c>
      <c r="Q205" s="28" t="str">
        <f>IF(VLOOKUP(B205, '[1]SSDL Schema'!$B$2:$L$495, 11, FALSE) = 0, "", VLOOKUP(B205, '[1]SSDL Schema'!$B$2:$L$495, 11, FALSE))</f>
        <v>yes</v>
      </c>
      <c r="R205" s="28" t="str">
        <f t="shared" si="14"/>
        <v/>
      </c>
      <c r="S205" s="16" t="s">
        <v>1149</v>
      </c>
      <c r="T205" s="16" t="s">
        <v>1150</v>
      </c>
      <c r="U205" s="16" t="s">
        <v>1149</v>
      </c>
      <c r="W205" t="str">
        <f>VLOOKUP(B205,'ADB Main table'!A$2:A$475, 1, FALSE)</f>
        <v>GEP_DELTAFLAG</v>
      </c>
      <c r="X205" t="str">
        <f>VLOOKUP(B205,'ADB Main table'!A$2:B$475, 2, FALSE)</f>
        <v>string</v>
      </c>
      <c r="Y205" t="str">
        <f t="shared" si="15"/>
        <v/>
      </c>
    </row>
    <row r="206" spans="1:25" x14ac:dyDescent="0.35">
      <c r="A206" s="3" t="s">
        <v>490</v>
      </c>
      <c r="B206" s="3" t="s">
        <v>207</v>
      </c>
      <c r="C206" s="3" t="s">
        <v>495</v>
      </c>
      <c r="D206" s="3" t="str">
        <f>VLOOKUP(B206, '[1]SSDL Schema'!$B$2:$C$495, 2, FALSE)</f>
        <v>nvarchar</v>
      </c>
      <c r="E206" s="3" t="str">
        <f t="shared" si="12"/>
        <v/>
      </c>
      <c r="F206" s="3">
        <v>255</v>
      </c>
      <c r="G206" s="1"/>
      <c r="H206" s="7" t="s">
        <v>755</v>
      </c>
      <c r="I206" s="7" t="str">
        <f>IF(VLOOKUP(B206, '[1]SSDL Schema'!$B$2:$F$495, 5, FALSE) = 0, "", VLOOKUP(B206, '[1]SSDL Schema'!$B$2:$F$495, 5, FALSE))</f>
        <v>GEP VNE Enrich Flag</v>
      </c>
      <c r="J206" s="7" t="str">
        <f t="shared" si="13"/>
        <v/>
      </c>
      <c r="K206" s="7" t="s">
        <v>590</v>
      </c>
      <c r="L206" s="7" t="s">
        <v>756</v>
      </c>
      <c r="M206" s="6" t="s">
        <v>566</v>
      </c>
      <c r="N206" s="16"/>
      <c r="O206" s="16" t="s">
        <v>1149</v>
      </c>
      <c r="P206" s="16" t="s">
        <v>1149</v>
      </c>
      <c r="Q206" s="28" t="str">
        <f>IF(VLOOKUP(B206, '[1]SSDL Schema'!$B$2:$L$495, 11, FALSE) = 0, "", VLOOKUP(B206, '[1]SSDL Schema'!$B$2:$L$495, 11, FALSE))</f>
        <v>yes</v>
      </c>
      <c r="R206" s="28" t="str">
        <f t="shared" si="14"/>
        <v/>
      </c>
      <c r="S206" s="16" t="s">
        <v>1149</v>
      </c>
      <c r="T206" s="16" t="s">
        <v>1150</v>
      </c>
      <c r="U206" s="16" t="s">
        <v>1149</v>
      </c>
      <c r="W206" t="str">
        <f>VLOOKUP(B206,'ADB Main table'!A$2:A$475, 1, FALSE)</f>
        <v>GEP_ENRICHFLAG</v>
      </c>
      <c r="X206" t="str">
        <f>VLOOKUP(B206,'ADB Main table'!A$2:B$475, 2, FALSE)</f>
        <v>string</v>
      </c>
      <c r="Y206" t="str">
        <f t="shared" si="15"/>
        <v/>
      </c>
    </row>
    <row r="207" spans="1:25" x14ac:dyDescent="0.35">
      <c r="A207" s="3" t="s">
        <v>490</v>
      </c>
      <c r="B207" s="3" t="s">
        <v>208</v>
      </c>
      <c r="C207" s="3" t="s">
        <v>495</v>
      </c>
      <c r="D207" s="3" t="str">
        <f>VLOOKUP(B207, '[1]SSDL Schema'!$B$2:$C$495, 2, FALSE)</f>
        <v>nvarchar</v>
      </c>
      <c r="E207" s="3" t="str">
        <f t="shared" si="12"/>
        <v/>
      </c>
      <c r="F207" s="3">
        <v>255</v>
      </c>
      <c r="G207" s="1"/>
      <c r="H207" s="7" t="s">
        <v>757</v>
      </c>
      <c r="I207" s="7" t="str">
        <f>IF(VLOOKUP(B207, '[1]SSDL Schema'!$B$2:$F$495, 5, FALSE) = 0, "", VLOOKUP(B207, '[1]SSDL Schema'!$B$2:$F$495, 5, FALSE))</f>
        <v>GEP New Vendor Flag</v>
      </c>
      <c r="J207" s="7" t="str">
        <f t="shared" si="13"/>
        <v/>
      </c>
      <c r="K207" s="7" t="s">
        <v>605</v>
      </c>
      <c r="L207" s="7"/>
      <c r="M207" s="6" t="s">
        <v>566</v>
      </c>
      <c r="N207" s="16"/>
      <c r="O207" s="16" t="s">
        <v>1149</v>
      </c>
      <c r="P207" s="16" t="s">
        <v>1149</v>
      </c>
      <c r="Q207" s="28" t="str">
        <f>IF(VLOOKUP(B207, '[1]SSDL Schema'!$B$2:$L$495, 11, FALSE) = 0, "", VLOOKUP(B207, '[1]SSDL Schema'!$B$2:$L$495, 11, FALSE))</f>
        <v>yes</v>
      </c>
      <c r="R207" s="28" t="str">
        <f t="shared" si="14"/>
        <v/>
      </c>
      <c r="S207" s="16" t="s">
        <v>1149</v>
      </c>
      <c r="T207" s="16" t="s">
        <v>1150</v>
      </c>
      <c r="U207" s="16" t="s">
        <v>1149</v>
      </c>
      <c r="W207" t="str">
        <f>VLOOKUP(B207,'ADB Main table'!A$2:A$475, 1, FALSE)</f>
        <v>GEP_NEW_VENDOR_FLAG</v>
      </c>
      <c r="X207" t="str">
        <f>VLOOKUP(B207,'ADB Main table'!A$2:B$475, 2, FALSE)</f>
        <v>string</v>
      </c>
      <c r="Y207" t="str">
        <f t="shared" si="15"/>
        <v/>
      </c>
    </row>
    <row r="208" spans="1:25" x14ac:dyDescent="0.35">
      <c r="A208" s="3" t="s">
        <v>490</v>
      </c>
      <c r="B208" s="3" t="s">
        <v>209</v>
      </c>
      <c r="C208" s="3" t="s">
        <v>495</v>
      </c>
      <c r="D208" s="3" t="str">
        <f>VLOOKUP(B208, '[1]SSDL Schema'!$B$2:$C$495, 2, FALSE)</f>
        <v>nvarchar</v>
      </c>
      <c r="E208" s="3" t="str">
        <f t="shared" si="12"/>
        <v/>
      </c>
      <c r="F208" s="3">
        <v>255</v>
      </c>
      <c r="G208" s="1"/>
      <c r="H208" s="7" t="s">
        <v>758</v>
      </c>
      <c r="I208" s="7" t="str">
        <f>IF(VLOOKUP(B208, '[1]SSDL Schema'!$B$2:$F$495, 5, FALSE) = 0, "", VLOOKUP(B208, '[1]SSDL Schema'!$B$2:$F$495, 5, FALSE))</f>
        <v>GEP Supplier Number</v>
      </c>
      <c r="J208" s="7" t="str">
        <f t="shared" si="13"/>
        <v/>
      </c>
      <c r="K208" s="7" t="s">
        <v>759</v>
      </c>
      <c r="L208" s="7"/>
      <c r="M208" s="6" t="s">
        <v>566</v>
      </c>
      <c r="N208" s="16"/>
      <c r="O208" s="16" t="s">
        <v>1149</v>
      </c>
      <c r="P208" s="16" t="s">
        <v>1149</v>
      </c>
      <c r="Q208" s="28" t="str">
        <f>IF(VLOOKUP(B208, '[1]SSDL Schema'!$B$2:$L$495, 11, FALSE) = 0, "", VLOOKUP(B208, '[1]SSDL Schema'!$B$2:$L$495, 11, FALSE))</f>
        <v>yes</v>
      </c>
      <c r="R208" s="28" t="str">
        <f t="shared" si="14"/>
        <v/>
      </c>
      <c r="S208" s="16" t="s">
        <v>1149</v>
      </c>
      <c r="T208" s="16" t="s">
        <v>1150</v>
      </c>
      <c r="U208" s="16" t="s">
        <v>1149</v>
      </c>
      <c r="W208" t="str">
        <f>VLOOKUP(B208,'ADB Main table'!A$2:A$475, 1, FALSE)</f>
        <v>GEP_NORM_SUPP_NUMBER</v>
      </c>
      <c r="X208" t="str">
        <f>VLOOKUP(B208,'ADB Main table'!A$2:B$475, 2, FALSE)</f>
        <v>string</v>
      </c>
      <c r="Y208" t="str">
        <f t="shared" si="15"/>
        <v/>
      </c>
    </row>
    <row r="209" spans="1:25" x14ac:dyDescent="0.35">
      <c r="A209" s="3" t="s">
        <v>490</v>
      </c>
      <c r="B209" s="3" t="s">
        <v>210</v>
      </c>
      <c r="C209" s="3" t="s">
        <v>495</v>
      </c>
      <c r="D209" s="3" t="str">
        <f>VLOOKUP(B209, '[1]SSDL Schema'!$B$2:$C$495, 2, FALSE)</f>
        <v>nvarchar</v>
      </c>
      <c r="E209" s="3" t="str">
        <f t="shared" si="12"/>
        <v/>
      </c>
      <c r="F209" s="3">
        <v>255</v>
      </c>
      <c r="G209" s="1"/>
      <c r="H209" s="7" t="s">
        <v>760</v>
      </c>
      <c r="I209" s="7" t="str">
        <f>IF(VLOOKUP(B209, '[1]SSDL Schema'!$B$2:$F$495, 5, FALSE) = 0, "", VLOOKUP(B209, '[1]SSDL Schema'!$B$2:$F$495, 5, FALSE))</f>
        <v>GEP Normalized Supplier</v>
      </c>
      <c r="J209" s="7" t="str">
        <f t="shared" si="13"/>
        <v/>
      </c>
      <c r="K209" s="7" t="s">
        <v>759</v>
      </c>
      <c r="L209" s="7"/>
      <c r="M209" s="6" t="s">
        <v>566</v>
      </c>
      <c r="N209" s="17" t="str">
        <f>VLOOKUP(B209,'[2]From Spend Tech'!C$1:K$649,9,FALSE)</f>
        <v>S</v>
      </c>
      <c r="O209" s="17" t="s">
        <v>1149</v>
      </c>
      <c r="P209" s="17" t="s">
        <v>1149</v>
      </c>
      <c r="Q209" s="28" t="str">
        <f>IF(VLOOKUP(B209, '[1]SSDL Schema'!$B$2:$L$495, 11, FALSE) = 0, "", VLOOKUP(B209, '[1]SSDL Schema'!$B$2:$L$495, 11, FALSE))</f>
        <v>yes</v>
      </c>
      <c r="R209" s="28" t="str">
        <f t="shared" si="14"/>
        <v/>
      </c>
      <c r="S209" s="17" t="s">
        <v>1149</v>
      </c>
      <c r="T209" s="17" t="s">
        <v>1150</v>
      </c>
      <c r="U209" s="17" t="s">
        <v>1149</v>
      </c>
      <c r="W209" t="str">
        <f>VLOOKUP(B209,'ADB Main table'!A$2:A$475, 1, FALSE)</f>
        <v>GEP_NORM_SUPP_NAME</v>
      </c>
      <c r="X209" t="str">
        <f>VLOOKUP(B209,'ADB Main table'!A$2:B$475, 2, FALSE)</f>
        <v>string</v>
      </c>
      <c r="Y209" t="str">
        <f t="shared" si="15"/>
        <v/>
      </c>
    </row>
    <row r="210" spans="1:25" x14ac:dyDescent="0.35">
      <c r="A210" s="3" t="s">
        <v>490</v>
      </c>
      <c r="B210" s="3" t="s">
        <v>211</v>
      </c>
      <c r="C210" s="3" t="s">
        <v>495</v>
      </c>
      <c r="D210" s="3" t="str">
        <f>VLOOKUP(B210, '[1]SSDL Schema'!$B$2:$C$495, 2, FALSE)</f>
        <v>nvarchar</v>
      </c>
      <c r="E210" s="3" t="str">
        <f t="shared" si="12"/>
        <v/>
      </c>
      <c r="F210" s="3">
        <v>255</v>
      </c>
      <c r="G210" s="1"/>
      <c r="H210" s="7" t="s">
        <v>761</v>
      </c>
      <c r="I210" s="7" t="str">
        <f>IF(VLOOKUP(B210, '[1]SSDL Schema'!$B$2:$F$495, 5, FALSE) = 0, "", VLOOKUP(B210, '[1]SSDL Schema'!$B$2:$F$495, 5, FALSE))</f>
        <v>GEP Ultimate Parent</v>
      </c>
      <c r="J210" s="7" t="str">
        <f t="shared" si="13"/>
        <v/>
      </c>
      <c r="K210" s="7" t="s">
        <v>759</v>
      </c>
      <c r="L210" s="7"/>
      <c r="M210" s="6" t="s">
        <v>566</v>
      </c>
      <c r="N210" s="17" t="str">
        <f>VLOOKUP(B210,'[2]From Spend Tech'!C$1:K$649,9,FALSE)</f>
        <v>S</v>
      </c>
      <c r="O210" s="17" t="s">
        <v>1149</v>
      </c>
      <c r="P210" s="17" t="s">
        <v>1151</v>
      </c>
      <c r="Q210" s="28" t="str">
        <f>IF(VLOOKUP(B210, '[1]SSDL Schema'!$B$2:$L$495, 11, FALSE) = 0, "", VLOOKUP(B210, '[1]SSDL Schema'!$B$2:$L$495, 11, FALSE))</f>
        <v>yes  (selected by default, user should not unselect)</v>
      </c>
      <c r="R210" s="28" t="str">
        <f t="shared" si="14"/>
        <v/>
      </c>
      <c r="S210" s="17" t="s">
        <v>1149</v>
      </c>
      <c r="T210" s="17" t="s">
        <v>1150</v>
      </c>
      <c r="U210" s="17" t="s">
        <v>1149</v>
      </c>
      <c r="W210" t="str">
        <f>VLOOKUP(B210,'ADB Main table'!A$2:A$475, 1, FALSE)</f>
        <v>GEP_ULT_PARENT</v>
      </c>
      <c r="X210" t="str">
        <f>VLOOKUP(B210,'ADB Main table'!A$2:B$475, 2, FALSE)</f>
        <v>string</v>
      </c>
      <c r="Y210" t="str">
        <f t="shared" si="15"/>
        <v/>
      </c>
    </row>
    <row r="211" spans="1:25" x14ac:dyDescent="0.35">
      <c r="A211" s="3" t="s">
        <v>490</v>
      </c>
      <c r="B211" s="3" t="s">
        <v>212</v>
      </c>
      <c r="C211" s="3" t="s">
        <v>495</v>
      </c>
      <c r="D211" s="3" t="str">
        <f>VLOOKUP(B211, '[1]SSDL Schema'!$B$2:$C$495, 2, FALSE)</f>
        <v>nvarchar</v>
      </c>
      <c r="E211" s="3" t="str">
        <f t="shared" si="12"/>
        <v/>
      </c>
      <c r="F211" s="3">
        <v>255</v>
      </c>
      <c r="G211" s="1"/>
      <c r="H211" s="7" t="s">
        <v>762</v>
      </c>
      <c r="I211" s="7" t="str">
        <f>IF(VLOOKUP(B211, '[1]SSDL Schema'!$B$2:$F$495, 5, FALSE) = 0, "", VLOOKUP(B211, '[1]SSDL Schema'!$B$2:$F$495, 5, FALSE))</f>
        <v>GEP Supplier City</v>
      </c>
      <c r="J211" s="7" t="str">
        <f t="shared" si="13"/>
        <v/>
      </c>
      <c r="K211" s="7" t="s">
        <v>759</v>
      </c>
      <c r="L211" s="7"/>
      <c r="M211" s="6" t="s">
        <v>566</v>
      </c>
      <c r="N211" s="16"/>
      <c r="O211" s="16" t="s">
        <v>1149</v>
      </c>
      <c r="P211" s="16" t="s">
        <v>1151</v>
      </c>
      <c r="Q211" s="28" t="str">
        <f>IF(VLOOKUP(B211, '[1]SSDL Schema'!$B$2:$L$495, 11, FALSE) = 0, "", VLOOKUP(B211, '[1]SSDL Schema'!$B$2:$L$495, 11, FALSE))</f>
        <v>yes  (selected by default, user should not unselect)</v>
      </c>
      <c r="R211" s="28" t="str">
        <f t="shared" si="14"/>
        <v/>
      </c>
      <c r="S211" s="16" t="s">
        <v>1149</v>
      </c>
      <c r="T211" s="16" t="s">
        <v>1150</v>
      </c>
      <c r="U211" s="16" t="s">
        <v>1149</v>
      </c>
      <c r="W211" t="str">
        <f>VLOOKUP(B211,'ADB Main table'!A$2:A$475, 1, FALSE)</f>
        <v>GEP_NORM_SUPP_CITY</v>
      </c>
      <c r="X211" t="str">
        <f>VLOOKUP(B211,'ADB Main table'!A$2:B$475, 2, FALSE)</f>
        <v>string</v>
      </c>
      <c r="Y211" t="str">
        <f t="shared" si="15"/>
        <v/>
      </c>
    </row>
    <row r="212" spans="1:25" x14ac:dyDescent="0.35">
      <c r="A212" s="3" t="s">
        <v>490</v>
      </c>
      <c r="B212" s="3" t="s">
        <v>213</v>
      </c>
      <c r="C212" s="3" t="s">
        <v>495</v>
      </c>
      <c r="D212" s="3" t="str">
        <f>VLOOKUP(B212, '[1]SSDL Schema'!$B$2:$C$495, 2, FALSE)</f>
        <v>nvarchar</v>
      </c>
      <c r="E212" s="3" t="str">
        <f t="shared" si="12"/>
        <v/>
      </c>
      <c r="F212" s="3">
        <v>255</v>
      </c>
      <c r="G212" s="1"/>
      <c r="H212" s="7" t="s">
        <v>763</v>
      </c>
      <c r="I212" s="7" t="str">
        <f>IF(VLOOKUP(B212, '[1]SSDL Schema'!$B$2:$F$495, 5, FALSE) = 0, "", VLOOKUP(B212, '[1]SSDL Schema'!$B$2:$F$495, 5, FALSE))</f>
        <v>GEP Supplier State</v>
      </c>
      <c r="J212" s="7" t="str">
        <f t="shared" si="13"/>
        <v/>
      </c>
      <c r="K212" s="7" t="s">
        <v>759</v>
      </c>
      <c r="L212" s="7"/>
      <c r="M212" s="6" t="s">
        <v>566</v>
      </c>
      <c r="N212" s="16"/>
      <c r="O212" s="16" t="s">
        <v>1149</v>
      </c>
      <c r="P212" s="16" t="s">
        <v>1151</v>
      </c>
      <c r="Q212" s="28" t="str">
        <f>IF(VLOOKUP(B212, '[1]SSDL Schema'!$B$2:$L$495, 11, FALSE) = 0, "", VLOOKUP(B212, '[1]SSDL Schema'!$B$2:$L$495, 11, FALSE))</f>
        <v>yes  (selected by default, user should not unselect)</v>
      </c>
      <c r="R212" s="28" t="str">
        <f t="shared" si="14"/>
        <v/>
      </c>
      <c r="S212" s="16" t="s">
        <v>1149</v>
      </c>
      <c r="T212" s="16" t="s">
        <v>1150</v>
      </c>
      <c r="U212" s="16" t="s">
        <v>1149</v>
      </c>
      <c r="W212" t="str">
        <f>VLOOKUP(B212,'ADB Main table'!A$2:A$475, 1, FALSE)</f>
        <v>GEP_NORM_SUPP_STATE</v>
      </c>
      <c r="X212" t="str">
        <f>VLOOKUP(B212,'ADB Main table'!A$2:B$475, 2, FALSE)</f>
        <v>string</v>
      </c>
      <c r="Y212" t="str">
        <f t="shared" si="15"/>
        <v/>
      </c>
    </row>
    <row r="213" spans="1:25" x14ac:dyDescent="0.35">
      <c r="A213" s="3" t="s">
        <v>490</v>
      </c>
      <c r="B213" s="3" t="s">
        <v>214</v>
      </c>
      <c r="C213" s="3" t="s">
        <v>495</v>
      </c>
      <c r="D213" s="3" t="str">
        <f>VLOOKUP(B213, '[1]SSDL Schema'!$B$2:$C$495, 2, FALSE)</f>
        <v>nvarchar</v>
      </c>
      <c r="E213" s="3" t="str">
        <f t="shared" si="12"/>
        <v/>
      </c>
      <c r="F213" s="3">
        <v>255</v>
      </c>
      <c r="G213" s="1"/>
      <c r="H213" s="7" t="s">
        <v>764</v>
      </c>
      <c r="I213" s="7" t="str">
        <f>IF(VLOOKUP(B213, '[1]SSDL Schema'!$B$2:$F$495, 5, FALSE) = 0, "", VLOOKUP(B213, '[1]SSDL Schema'!$B$2:$F$495, 5, FALSE))</f>
        <v>GEP Supplier Country</v>
      </c>
      <c r="J213" s="7" t="str">
        <f t="shared" si="13"/>
        <v/>
      </c>
      <c r="K213" s="7" t="s">
        <v>759</v>
      </c>
      <c r="L213" s="7"/>
      <c r="M213" s="6" t="s">
        <v>566</v>
      </c>
      <c r="N213" s="16"/>
      <c r="O213" s="16" t="s">
        <v>1149</v>
      </c>
      <c r="P213" s="16" t="s">
        <v>1151</v>
      </c>
      <c r="Q213" s="28" t="str">
        <f>IF(VLOOKUP(B213, '[1]SSDL Schema'!$B$2:$L$495, 11, FALSE) = 0, "", VLOOKUP(B213, '[1]SSDL Schema'!$B$2:$L$495, 11, FALSE))</f>
        <v>yes  (selected by default, user should not unselect)</v>
      </c>
      <c r="R213" s="28" t="str">
        <f t="shared" si="14"/>
        <v/>
      </c>
      <c r="S213" s="16" t="s">
        <v>1149</v>
      </c>
      <c r="T213" s="16" t="s">
        <v>1150</v>
      </c>
      <c r="U213" s="16" t="s">
        <v>1149</v>
      </c>
      <c r="W213" t="str">
        <f>VLOOKUP(B213,'ADB Main table'!A$2:A$475, 1, FALSE)</f>
        <v>GEP_NORM_SUPP_COUNTRY</v>
      </c>
      <c r="X213" t="str">
        <f>VLOOKUP(B213,'ADB Main table'!A$2:B$475, 2, FALSE)</f>
        <v>string</v>
      </c>
      <c r="Y213" t="str">
        <f t="shared" si="15"/>
        <v/>
      </c>
    </row>
    <row r="214" spans="1:25" x14ac:dyDescent="0.35">
      <c r="A214" s="3" t="s">
        <v>490</v>
      </c>
      <c r="B214" s="3" t="s">
        <v>215</v>
      </c>
      <c r="C214" s="3" t="s">
        <v>495</v>
      </c>
      <c r="D214" s="3" t="str">
        <f>VLOOKUP(B214, '[1]SSDL Schema'!$B$2:$C$495, 2, FALSE)</f>
        <v>nvarchar</v>
      </c>
      <c r="E214" s="3" t="str">
        <f t="shared" si="12"/>
        <v/>
      </c>
      <c r="F214" s="3">
        <v>255</v>
      </c>
      <c r="G214" s="1"/>
      <c r="H214" s="7" t="s">
        <v>765</v>
      </c>
      <c r="I214" s="7" t="str">
        <f>IF(VLOOKUP(B214, '[1]SSDL Schema'!$B$2:$F$495, 5, FALSE) = 0, "", VLOOKUP(B214, '[1]SSDL Schema'!$B$2:$F$495, 5, FALSE))</f>
        <v>GEP Supplier Sub Region</v>
      </c>
      <c r="J214" s="7" t="str">
        <f t="shared" si="13"/>
        <v/>
      </c>
      <c r="K214" s="7" t="s">
        <v>759</v>
      </c>
      <c r="L214" s="7"/>
      <c r="M214" s="6" t="s">
        <v>566</v>
      </c>
      <c r="N214" s="16"/>
      <c r="O214" s="16" t="s">
        <v>1149</v>
      </c>
      <c r="P214" s="16" t="s">
        <v>1151</v>
      </c>
      <c r="Q214" s="28" t="str">
        <f>IF(VLOOKUP(B214, '[1]SSDL Schema'!$B$2:$L$495, 11, FALSE) = 0, "", VLOOKUP(B214, '[1]SSDL Schema'!$B$2:$L$495, 11, FALSE))</f>
        <v>yes  (selected by default, user should not unselect)</v>
      </c>
      <c r="R214" s="28" t="str">
        <f t="shared" si="14"/>
        <v/>
      </c>
      <c r="S214" s="16" t="s">
        <v>1149</v>
      </c>
      <c r="T214" s="16" t="s">
        <v>1150</v>
      </c>
      <c r="U214" s="16" t="s">
        <v>1149</v>
      </c>
      <c r="W214" t="str">
        <f>VLOOKUP(B214,'ADB Main table'!A$2:A$475, 1, FALSE)</f>
        <v>GEP_NORM_SUPP_SUB_REGION</v>
      </c>
      <c r="X214" t="str">
        <f>VLOOKUP(B214,'ADB Main table'!A$2:B$475, 2, FALSE)</f>
        <v>string</v>
      </c>
      <c r="Y214" t="str">
        <f t="shared" si="15"/>
        <v/>
      </c>
    </row>
    <row r="215" spans="1:25" x14ac:dyDescent="0.35">
      <c r="A215" s="3" t="s">
        <v>490</v>
      </c>
      <c r="B215" s="3" t="s">
        <v>216</v>
      </c>
      <c r="C215" s="3" t="s">
        <v>495</v>
      </c>
      <c r="D215" s="3" t="str">
        <f>VLOOKUP(B215, '[1]SSDL Schema'!$B$2:$C$495, 2, FALSE)</f>
        <v>nvarchar</v>
      </c>
      <c r="E215" s="3" t="str">
        <f t="shared" si="12"/>
        <v/>
      </c>
      <c r="F215" s="3">
        <v>255</v>
      </c>
      <c r="G215" s="1"/>
      <c r="H215" s="7" t="s">
        <v>766</v>
      </c>
      <c r="I215" s="7" t="str">
        <f>IF(VLOOKUP(B215, '[1]SSDL Schema'!$B$2:$F$495, 5, FALSE) = 0, "", VLOOKUP(B215, '[1]SSDL Schema'!$B$2:$F$495, 5, FALSE))</f>
        <v>GEP Supplier Region</v>
      </c>
      <c r="J215" s="7" t="str">
        <f t="shared" si="13"/>
        <v/>
      </c>
      <c r="K215" s="7" t="s">
        <v>759</v>
      </c>
      <c r="L215" s="7"/>
      <c r="M215" s="6" t="s">
        <v>566</v>
      </c>
      <c r="N215" s="16"/>
      <c r="O215" s="16" t="s">
        <v>1149</v>
      </c>
      <c r="P215" s="16" t="s">
        <v>1151</v>
      </c>
      <c r="Q215" s="28" t="str">
        <f>IF(VLOOKUP(B215, '[1]SSDL Schema'!$B$2:$L$495, 11, FALSE) = 0, "", VLOOKUP(B215, '[1]SSDL Schema'!$B$2:$L$495, 11, FALSE))</f>
        <v>yes  (selected by default, user should not unselect)</v>
      </c>
      <c r="R215" s="28" t="str">
        <f t="shared" si="14"/>
        <v/>
      </c>
      <c r="S215" s="16" t="s">
        <v>1149</v>
      </c>
      <c r="T215" s="16" t="s">
        <v>1150</v>
      </c>
      <c r="U215" s="16" t="s">
        <v>1149</v>
      </c>
      <c r="W215" t="str">
        <f>VLOOKUP(B215,'ADB Main table'!A$2:A$475, 1, FALSE)</f>
        <v>GEP_NORM_SUPP_REGION</v>
      </c>
      <c r="X215" t="str">
        <f>VLOOKUP(B215,'ADB Main table'!A$2:B$475, 2, FALSE)</f>
        <v>string</v>
      </c>
      <c r="Y215" t="str">
        <f t="shared" si="15"/>
        <v/>
      </c>
    </row>
    <row r="216" spans="1:25" x14ac:dyDescent="0.35">
      <c r="A216" s="3" t="s">
        <v>490</v>
      </c>
      <c r="B216" s="3" t="s">
        <v>217</v>
      </c>
      <c r="C216" s="3" t="s">
        <v>495</v>
      </c>
      <c r="D216" s="3" t="str">
        <f>VLOOKUP(B216, '[1]SSDL Schema'!$B$2:$C$495, 2, FALSE)</f>
        <v>nvarchar</v>
      </c>
      <c r="E216" s="3" t="str">
        <f t="shared" si="12"/>
        <v/>
      </c>
      <c r="F216" s="3">
        <v>255</v>
      </c>
      <c r="G216" s="1"/>
      <c r="H216" s="7" t="s">
        <v>767</v>
      </c>
      <c r="I216" s="7" t="str">
        <f>IF(VLOOKUP(B216, '[1]SSDL Schema'!$B$2:$F$495, 5, FALSE) = 0, "", VLOOKUP(B216, '[1]SSDL Schema'!$B$2:$F$495, 5, FALSE))</f>
        <v>GEP Preferred Supplier</v>
      </c>
      <c r="J216" s="7" t="str">
        <f t="shared" si="13"/>
        <v/>
      </c>
      <c r="K216" s="7" t="s">
        <v>605</v>
      </c>
      <c r="L216" s="7"/>
      <c r="M216" s="6" t="s">
        <v>566</v>
      </c>
      <c r="N216" s="16"/>
      <c r="O216" s="16" t="s">
        <v>1149</v>
      </c>
      <c r="P216" s="16" t="s">
        <v>1149</v>
      </c>
      <c r="Q216" s="28" t="str">
        <f>IF(VLOOKUP(B216, '[1]SSDL Schema'!$B$2:$L$495, 11, FALSE) = 0, "", VLOOKUP(B216, '[1]SSDL Schema'!$B$2:$L$495, 11, FALSE))</f>
        <v>yes</v>
      </c>
      <c r="R216" s="28" t="str">
        <f t="shared" si="14"/>
        <v/>
      </c>
      <c r="S216" s="16" t="s">
        <v>1149</v>
      </c>
      <c r="T216" s="16" t="s">
        <v>1150</v>
      </c>
      <c r="U216" s="16" t="s">
        <v>1149</v>
      </c>
      <c r="W216" t="str">
        <f>VLOOKUP(B216,'ADB Main table'!A$2:A$475, 1, FALSE)</f>
        <v>GEP_PREFERRED_SUPPLIER_STATUS</v>
      </c>
      <c r="X216" t="str">
        <f>VLOOKUP(B216,'ADB Main table'!A$2:B$475, 2, FALSE)</f>
        <v>string</v>
      </c>
      <c r="Y216" t="str">
        <f t="shared" si="15"/>
        <v/>
      </c>
    </row>
    <row r="217" spans="1:25" x14ac:dyDescent="0.35">
      <c r="A217" s="3" t="s">
        <v>490</v>
      </c>
      <c r="B217" s="3" t="s">
        <v>218</v>
      </c>
      <c r="C217" s="3" t="s">
        <v>495</v>
      </c>
      <c r="D217" s="3" t="str">
        <f>VLOOKUP(B217, '[1]SSDL Schema'!$B$2:$C$495, 2, FALSE)</f>
        <v>nvarchar</v>
      </c>
      <c r="E217" s="3" t="str">
        <f t="shared" si="12"/>
        <v/>
      </c>
      <c r="F217" s="3">
        <v>255</v>
      </c>
      <c r="G217" s="1"/>
      <c r="H217" s="7" t="s">
        <v>768</v>
      </c>
      <c r="I217" s="7" t="str">
        <f>IF(VLOOKUP(B217, '[1]SSDL Schema'!$B$2:$F$495, 5, FALSE) = 0, "", VLOOKUP(B217, '[1]SSDL Schema'!$B$2:$F$495, 5, FALSE))</f>
        <v>GEP Customer Supplier Flag</v>
      </c>
      <c r="J217" s="7" t="str">
        <f t="shared" si="13"/>
        <v/>
      </c>
      <c r="K217" s="7" t="s">
        <v>605</v>
      </c>
      <c r="L217" s="7"/>
      <c r="M217" s="6" t="s">
        <v>566</v>
      </c>
      <c r="N217" s="16"/>
      <c r="O217" s="16" t="s">
        <v>1149</v>
      </c>
      <c r="P217" s="16" t="s">
        <v>1149</v>
      </c>
      <c r="Q217" s="28" t="str">
        <f>IF(VLOOKUP(B217, '[1]SSDL Schema'!$B$2:$L$495, 11, FALSE) = 0, "", VLOOKUP(B217, '[1]SSDL Schema'!$B$2:$L$495, 11, FALSE))</f>
        <v>yes</v>
      </c>
      <c r="R217" s="28" t="str">
        <f t="shared" si="14"/>
        <v/>
      </c>
      <c r="S217" s="16" t="s">
        <v>1149</v>
      </c>
      <c r="T217" s="16" t="s">
        <v>1150</v>
      </c>
      <c r="U217" s="16" t="s">
        <v>1149</v>
      </c>
      <c r="W217" t="str">
        <f>VLOOKUP(B217,'ADB Main table'!A$2:A$475, 1, FALSE)</f>
        <v>GEP_CUSTOMER_SUPPLIER_STATUS</v>
      </c>
      <c r="X217" t="str">
        <f>VLOOKUP(B217,'ADB Main table'!A$2:B$475, 2, FALSE)</f>
        <v>string</v>
      </c>
      <c r="Y217" t="str">
        <f t="shared" si="15"/>
        <v/>
      </c>
    </row>
    <row r="218" spans="1:25" x14ac:dyDescent="0.35">
      <c r="A218" s="3" t="s">
        <v>490</v>
      </c>
      <c r="B218" s="3" t="s">
        <v>219</v>
      </c>
      <c r="C218" s="3" t="s">
        <v>495</v>
      </c>
      <c r="D218" s="3" t="str">
        <f>VLOOKUP(B218, '[1]SSDL Schema'!$B$2:$C$495, 2, FALSE)</f>
        <v>nvarchar</v>
      </c>
      <c r="E218" s="3" t="str">
        <f t="shared" si="12"/>
        <v/>
      </c>
      <c r="F218" s="3">
        <v>255</v>
      </c>
      <c r="G218" s="1"/>
      <c r="H218" s="7" t="s">
        <v>769</v>
      </c>
      <c r="I218" s="7" t="str">
        <f>IF(VLOOKUP(B218, '[1]SSDL Schema'!$B$2:$F$495, 5, FALSE) = 0, "", VLOOKUP(B218, '[1]SSDL Schema'!$B$2:$F$495, 5, FALSE))</f>
        <v>GEP AI DL Supplier LOB</v>
      </c>
      <c r="J218" s="7" t="str">
        <f t="shared" si="13"/>
        <v/>
      </c>
      <c r="K218" s="7" t="s">
        <v>651</v>
      </c>
      <c r="L218" s="7" t="s">
        <v>652</v>
      </c>
      <c r="M218" s="6" t="s">
        <v>566</v>
      </c>
      <c r="N218" s="16"/>
      <c r="O218" s="16" t="s">
        <v>1149</v>
      </c>
      <c r="P218" s="16" t="s">
        <v>1149</v>
      </c>
      <c r="Q218" s="28" t="str">
        <f>IF(VLOOKUP(B218, '[1]SSDL Schema'!$B$2:$L$495, 11, FALSE) = 0, "", VLOOKUP(B218, '[1]SSDL Schema'!$B$2:$L$495, 11, FALSE))</f>
        <v>yes</v>
      </c>
      <c r="R218" s="28" t="str">
        <f t="shared" si="14"/>
        <v/>
      </c>
      <c r="S218" s="16" t="s">
        <v>1149</v>
      </c>
      <c r="T218" s="16" t="s">
        <v>1150</v>
      </c>
      <c r="U218" s="16" t="s">
        <v>1149</v>
      </c>
      <c r="W218" t="str">
        <f>VLOOKUP(B218,'ADB Main table'!A$2:A$475, 1, FALSE)</f>
        <v>GEP_AI_SUPPLIER_LOB</v>
      </c>
      <c r="X218" t="str">
        <f>VLOOKUP(B218,'ADB Main table'!A$2:B$475, 2, FALSE)</f>
        <v>string</v>
      </c>
      <c r="Y218" t="str">
        <f t="shared" si="15"/>
        <v/>
      </c>
    </row>
    <row r="219" spans="1:25" x14ac:dyDescent="0.35">
      <c r="A219" s="3" t="s">
        <v>490</v>
      </c>
      <c r="B219" s="3" t="s">
        <v>220</v>
      </c>
      <c r="C219" s="3" t="s">
        <v>495</v>
      </c>
      <c r="D219" s="3" t="str">
        <f>VLOOKUP(B219, '[1]SSDL Schema'!$B$2:$C$495, 2, FALSE)</f>
        <v>nvarchar</v>
      </c>
      <c r="E219" s="3" t="str">
        <f t="shared" si="12"/>
        <v/>
      </c>
      <c r="F219" s="3">
        <v>255</v>
      </c>
      <c r="G219" s="1"/>
      <c r="H219" s="7" t="s">
        <v>770</v>
      </c>
      <c r="I219" s="7" t="str">
        <f>IF(VLOOKUP(B219, '[1]SSDL Schema'!$B$2:$F$495, 5, FALSE) = 0, "", VLOOKUP(B219, '[1]SSDL Schema'!$B$2:$F$495, 5, FALSE))</f>
        <v>GEP Normalized Supplier Payment Term</v>
      </c>
      <c r="J219" s="7" t="str">
        <f t="shared" si="13"/>
        <v/>
      </c>
      <c r="K219" s="7" t="s">
        <v>602</v>
      </c>
      <c r="L219" s="7"/>
      <c r="M219" s="6" t="s">
        <v>566</v>
      </c>
      <c r="N219" s="16"/>
      <c r="O219" s="16" t="s">
        <v>1149</v>
      </c>
      <c r="P219" s="16" t="s">
        <v>1149</v>
      </c>
      <c r="Q219" s="28" t="str">
        <f>IF(VLOOKUP(B219, '[1]SSDL Schema'!$B$2:$L$495, 11, FALSE) = 0, "", VLOOKUP(B219, '[1]SSDL Schema'!$B$2:$L$495, 11, FALSE))</f>
        <v>yes</v>
      </c>
      <c r="R219" s="28" t="str">
        <f t="shared" si="14"/>
        <v/>
      </c>
      <c r="S219" s="16" t="s">
        <v>1149</v>
      </c>
      <c r="T219" s="16" t="s">
        <v>1150</v>
      </c>
      <c r="U219" s="16" t="s">
        <v>1149</v>
      </c>
      <c r="W219" t="str">
        <f>VLOOKUP(B219,'ADB Main table'!A$2:A$475, 1, FALSE)</f>
        <v>GEP_SUPPLIER_PAYMENT_TERM</v>
      </c>
      <c r="X219" t="str">
        <f>VLOOKUP(B219,'ADB Main table'!A$2:B$475, 2, FALSE)</f>
        <v>string</v>
      </c>
      <c r="Y219" t="str">
        <f t="shared" si="15"/>
        <v/>
      </c>
    </row>
    <row r="220" spans="1:25" x14ac:dyDescent="0.35">
      <c r="A220" s="3" t="s">
        <v>490</v>
      </c>
      <c r="B220" s="3" t="s">
        <v>221</v>
      </c>
      <c r="C220" s="3" t="s">
        <v>530</v>
      </c>
      <c r="D220" s="3" t="str">
        <f>VLOOKUP(B220, '[1]SSDL Schema'!$B$2:$C$495, 2, FALSE)</f>
        <v>float</v>
      </c>
      <c r="E220" s="3" t="str">
        <f t="shared" si="12"/>
        <v/>
      </c>
      <c r="F220" s="3"/>
      <c r="G220" s="1"/>
      <c r="H220" s="7" t="s">
        <v>771</v>
      </c>
      <c r="I220" s="7" t="str">
        <f>IF(VLOOKUP(B220, '[1]SSDL Schema'!$B$2:$F$495, 5, FALSE) = 0, "", VLOOKUP(B220, '[1]SSDL Schema'!$B$2:$F$495, 5, FALSE))</f>
        <v>GEP Supplier Payment Term Net Days</v>
      </c>
      <c r="J220" s="7" t="str">
        <f t="shared" si="13"/>
        <v/>
      </c>
      <c r="K220" s="7" t="s">
        <v>602</v>
      </c>
      <c r="L220" s="7"/>
      <c r="M220" s="6" t="s">
        <v>566</v>
      </c>
      <c r="N220" s="16"/>
      <c r="O220" s="16" t="s">
        <v>1149</v>
      </c>
      <c r="P220" s="16" t="s">
        <v>1149</v>
      </c>
      <c r="Q220" s="28" t="str">
        <f>IF(VLOOKUP(B220, '[1]SSDL Schema'!$B$2:$L$495, 11, FALSE) = 0, "", VLOOKUP(B220, '[1]SSDL Schema'!$B$2:$L$495, 11, FALSE))</f>
        <v>yes</v>
      </c>
      <c r="R220" s="28" t="str">
        <f t="shared" si="14"/>
        <v/>
      </c>
      <c r="S220" s="16" t="s">
        <v>1149</v>
      </c>
      <c r="T220" s="16" t="s">
        <v>1150</v>
      </c>
      <c r="U220" s="16" t="s">
        <v>1149</v>
      </c>
      <c r="W220" t="str">
        <f>VLOOKUP(B220,'ADB Main table'!A$2:A$475, 1, FALSE)</f>
        <v>GEP_SUPPLIER_NET_DAYS</v>
      </c>
      <c r="X220" t="str">
        <f>VLOOKUP(B220,'ADB Main table'!A$2:B$475, 2, FALSE)</f>
        <v>double</v>
      </c>
      <c r="Y220" t="str">
        <f t="shared" si="15"/>
        <v/>
      </c>
    </row>
    <row r="221" spans="1:25" x14ac:dyDescent="0.35">
      <c r="A221" s="3" t="s">
        <v>490</v>
      </c>
      <c r="B221" s="3" t="s">
        <v>222</v>
      </c>
      <c r="C221" s="3" t="s">
        <v>530</v>
      </c>
      <c r="D221" s="3" t="str">
        <f>VLOOKUP(B221, '[1]SSDL Schema'!$B$2:$C$495, 2, FALSE)</f>
        <v>float</v>
      </c>
      <c r="E221" s="3" t="str">
        <f t="shared" si="12"/>
        <v/>
      </c>
      <c r="F221" s="3"/>
      <c r="G221" s="1"/>
      <c r="H221" s="7" t="s">
        <v>772</v>
      </c>
      <c r="I221" s="7" t="str">
        <f>IF(VLOOKUP(B221, '[1]SSDL Schema'!$B$2:$F$495, 5, FALSE) = 0, "", VLOOKUP(B221, '[1]SSDL Schema'!$B$2:$F$495, 5, FALSE))</f>
        <v>GEP Supplier Payment Term Discount Percentage</v>
      </c>
      <c r="J221" s="7" t="str">
        <f t="shared" si="13"/>
        <v/>
      </c>
      <c r="K221" s="7" t="s">
        <v>602</v>
      </c>
      <c r="L221" s="7"/>
      <c r="M221" s="6" t="s">
        <v>566</v>
      </c>
      <c r="N221" s="16"/>
      <c r="O221" s="16" t="s">
        <v>1149</v>
      </c>
      <c r="P221" s="16" t="s">
        <v>1149</v>
      </c>
      <c r="Q221" s="28" t="str">
        <f>IF(VLOOKUP(B221, '[1]SSDL Schema'!$B$2:$L$495, 11, FALSE) = 0, "", VLOOKUP(B221, '[1]SSDL Schema'!$B$2:$L$495, 11, FALSE))</f>
        <v>yes</v>
      </c>
      <c r="R221" s="28" t="str">
        <f t="shared" si="14"/>
        <v/>
      </c>
      <c r="S221" s="16" t="s">
        <v>1149</v>
      </c>
      <c r="T221" s="16" t="s">
        <v>1150</v>
      </c>
      <c r="U221" s="16" t="s">
        <v>1149</v>
      </c>
      <c r="W221" t="str">
        <f>VLOOKUP(B221,'ADB Main table'!A$2:A$475, 1, FALSE)</f>
        <v>GEP_SUPPLIER_DISCOUNT_PERCENTAGE</v>
      </c>
      <c r="X221" t="str">
        <f>VLOOKUP(B221,'ADB Main table'!A$2:B$475, 2, FALSE)</f>
        <v>double</v>
      </c>
      <c r="Y221" t="str">
        <f t="shared" si="15"/>
        <v/>
      </c>
    </row>
    <row r="222" spans="1:25" x14ac:dyDescent="0.35">
      <c r="A222" s="3" t="s">
        <v>490</v>
      </c>
      <c r="B222" s="3" t="s">
        <v>223</v>
      </c>
      <c r="C222" s="3" t="s">
        <v>530</v>
      </c>
      <c r="D222" s="3" t="str">
        <f>VLOOKUP(B222, '[1]SSDL Schema'!$B$2:$C$495, 2, FALSE)</f>
        <v>float</v>
      </c>
      <c r="E222" s="3" t="str">
        <f t="shared" si="12"/>
        <v/>
      </c>
      <c r="F222" s="3"/>
      <c r="G222" s="1"/>
      <c r="H222" s="7" t="s">
        <v>773</v>
      </c>
      <c r="I222" s="7" t="str">
        <f>IF(VLOOKUP(B222, '[1]SSDL Schema'!$B$2:$F$495, 5, FALSE) = 0, "", VLOOKUP(B222, '[1]SSDL Schema'!$B$2:$F$495, 5, FALSE))</f>
        <v>GEP Supplier Payment Term Net Days Discount Adjusted</v>
      </c>
      <c r="J222" s="7" t="str">
        <f t="shared" si="13"/>
        <v/>
      </c>
      <c r="K222" s="7" t="s">
        <v>602</v>
      </c>
      <c r="L222" s="7"/>
      <c r="M222" s="6" t="s">
        <v>566</v>
      </c>
      <c r="N222" s="16"/>
      <c r="O222" s="16" t="s">
        <v>1149</v>
      </c>
      <c r="P222" s="16" t="s">
        <v>1149</v>
      </c>
      <c r="Q222" s="28" t="str">
        <f>IF(VLOOKUP(B222, '[1]SSDL Schema'!$B$2:$L$495, 11, FALSE) = 0, "", VLOOKUP(B222, '[1]SSDL Schema'!$B$2:$L$495, 11, FALSE))</f>
        <v>yes</v>
      </c>
      <c r="R222" s="28" t="str">
        <f t="shared" si="14"/>
        <v/>
      </c>
      <c r="S222" s="16" t="s">
        <v>1149</v>
      </c>
      <c r="T222" s="16" t="s">
        <v>1150</v>
      </c>
      <c r="U222" s="16" t="s">
        <v>1149</v>
      </c>
      <c r="W222" t="str">
        <f>VLOOKUP(B222,'ADB Main table'!A$2:A$475, 1, FALSE)</f>
        <v>GEP_SUPPLIER_DISCOUNT_DAYS</v>
      </c>
      <c r="X222" t="str">
        <f>VLOOKUP(B222,'ADB Main table'!A$2:B$475, 2, FALSE)</f>
        <v>double</v>
      </c>
      <c r="Y222" t="str">
        <f t="shared" si="15"/>
        <v/>
      </c>
    </row>
    <row r="223" spans="1:25" x14ac:dyDescent="0.35">
      <c r="A223" s="3" t="s">
        <v>490</v>
      </c>
      <c r="B223" s="3" t="s">
        <v>224</v>
      </c>
      <c r="C223" s="3" t="s">
        <v>495</v>
      </c>
      <c r="D223" s="3" t="str">
        <f>VLOOKUP(B223, '[1]SSDL Schema'!$B$2:$C$495, 2, FALSE)</f>
        <v>nvarchar</v>
      </c>
      <c r="E223" s="3" t="str">
        <f t="shared" si="12"/>
        <v/>
      </c>
      <c r="F223" s="3">
        <v>255</v>
      </c>
      <c r="G223" s="1"/>
      <c r="H223" s="7" t="s">
        <v>774</v>
      </c>
      <c r="I223" s="7" t="str">
        <f>IF(VLOOKUP(B223, '[1]SSDL Schema'!$B$2:$F$495, 5, FALSE) = 0, "", VLOOKUP(B223, '[1]SSDL Schema'!$B$2:$F$495, 5, FALSE))</f>
        <v>Invoice Payment Term Code</v>
      </c>
      <c r="J223" s="7" t="str">
        <f t="shared" si="13"/>
        <v/>
      </c>
      <c r="K223" s="7" t="s">
        <v>775</v>
      </c>
      <c r="L223" s="7"/>
      <c r="M223" s="6" t="s">
        <v>494</v>
      </c>
      <c r="N223" s="16"/>
      <c r="O223" s="16" t="s">
        <v>1149</v>
      </c>
      <c r="P223" s="16" t="s">
        <v>1149</v>
      </c>
      <c r="Q223" s="28" t="str">
        <f>IF(VLOOKUP(B223, '[1]SSDL Schema'!$B$2:$L$495, 11, FALSE) = 0, "", VLOOKUP(B223, '[1]SSDL Schema'!$B$2:$L$495, 11, FALSE))</f>
        <v>yes</v>
      </c>
      <c r="R223" s="28" t="str">
        <f t="shared" si="14"/>
        <v/>
      </c>
      <c r="S223" s="16" t="s">
        <v>1149</v>
      </c>
      <c r="T223" s="16" t="s">
        <v>1149</v>
      </c>
      <c r="U223" s="16" t="s">
        <v>1150</v>
      </c>
      <c r="W223" t="str">
        <f>VLOOKUP(B223,'ADB Main table'!A$2:A$475, 1, FALSE)</f>
        <v>PAYMENT_TERM_CODE</v>
      </c>
      <c r="X223" t="str">
        <f>VLOOKUP(B223,'ADB Main table'!A$2:B$475, 2, FALSE)</f>
        <v>string</v>
      </c>
      <c r="Y223" t="str">
        <f t="shared" si="15"/>
        <v/>
      </c>
    </row>
    <row r="224" spans="1:25" x14ac:dyDescent="0.35">
      <c r="A224" s="3" t="s">
        <v>490</v>
      </c>
      <c r="B224" s="3" t="s">
        <v>225</v>
      </c>
      <c r="C224" s="3" t="s">
        <v>495</v>
      </c>
      <c r="D224" s="3" t="str">
        <f>VLOOKUP(B224, '[1]SSDL Schema'!$B$2:$C$495, 2, FALSE)</f>
        <v>nvarchar</v>
      </c>
      <c r="E224" s="3" t="str">
        <f t="shared" si="12"/>
        <v/>
      </c>
      <c r="F224" s="3">
        <v>255</v>
      </c>
      <c r="G224" s="1"/>
      <c r="H224" s="7" t="s">
        <v>776</v>
      </c>
      <c r="I224" s="7" t="str">
        <f>IF(VLOOKUP(B224, '[1]SSDL Schema'!$B$2:$F$495, 5, FALSE) = 0, "", VLOOKUP(B224, '[1]SSDL Schema'!$B$2:$F$495, 5, FALSE))</f>
        <v>Invoice Payment Term Desc</v>
      </c>
      <c r="J224" s="7" t="str">
        <f t="shared" si="13"/>
        <v/>
      </c>
      <c r="K224" s="7" t="s">
        <v>775</v>
      </c>
      <c r="L224" s="7"/>
      <c r="M224" s="6" t="s">
        <v>494</v>
      </c>
      <c r="N224" s="17" t="str">
        <f>VLOOKUP(B224,'[2]From Spend Tech'!C$1:K$649,9,FALSE)</f>
        <v>S</v>
      </c>
      <c r="O224" s="17" t="s">
        <v>1149</v>
      </c>
      <c r="P224" s="17" t="s">
        <v>1149</v>
      </c>
      <c r="Q224" s="28" t="str">
        <f>IF(VLOOKUP(B224, '[1]SSDL Schema'!$B$2:$L$495, 11, FALSE) = 0, "", VLOOKUP(B224, '[1]SSDL Schema'!$B$2:$L$495, 11, FALSE))</f>
        <v>yes</v>
      </c>
      <c r="R224" s="28" t="str">
        <f t="shared" si="14"/>
        <v/>
      </c>
      <c r="S224" s="17" t="s">
        <v>1149</v>
      </c>
      <c r="T224" s="17" t="s">
        <v>1149</v>
      </c>
      <c r="U224" s="17" t="s">
        <v>1150</v>
      </c>
      <c r="W224" t="str">
        <f>VLOOKUP(B224,'ADB Main table'!A$2:A$475, 1, FALSE)</f>
        <v>PAYMENT_TERM_DESCRIPTION</v>
      </c>
      <c r="X224" t="str">
        <f>VLOOKUP(B224,'ADB Main table'!A$2:B$475, 2, FALSE)</f>
        <v>string</v>
      </c>
      <c r="Y224" t="str">
        <f t="shared" si="15"/>
        <v/>
      </c>
    </row>
    <row r="225" spans="1:25" x14ac:dyDescent="0.35">
      <c r="A225" s="3" t="s">
        <v>490</v>
      </c>
      <c r="B225" s="3" t="s">
        <v>226</v>
      </c>
      <c r="C225" s="3" t="s">
        <v>495</v>
      </c>
      <c r="D225" s="3" t="str">
        <f>VLOOKUP(B225, '[1]SSDL Schema'!$B$2:$C$495, 2, FALSE)</f>
        <v>nvarchar</v>
      </c>
      <c r="E225" s="3" t="str">
        <f t="shared" si="12"/>
        <v/>
      </c>
      <c r="F225" s="3">
        <v>255</v>
      </c>
      <c r="G225" s="1"/>
      <c r="H225" s="7" t="s">
        <v>777</v>
      </c>
      <c r="I225" s="7" t="str">
        <f>IF(VLOOKUP(B225, '[1]SSDL Schema'!$B$2:$F$495, 5, FALSE) = 0, "", VLOOKUP(B225, '[1]SSDL Schema'!$B$2:$F$495, 5, FALSE))</f>
        <v>GEP Normalized Invoice Payment Term</v>
      </c>
      <c r="J225" s="7" t="str">
        <f t="shared" si="13"/>
        <v/>
      </c>
      <c r="K225" s="7" t="s">
        <v>602</v>
      </c>
      <c r="L225" s="7" t="s">
        <v>778</v>
      </c>
      <c r="M225" s="6" t="s">
        <v>566</v>
      </c>
      <c r="N225" s="17" t="str">
        <f>VLOOKUP(B225,'[2]From Spend Tech'!C$1:K$649,9,FALSE)</f>
        <v>S</v>
      </c>
      <c r="O225" s="17" t="s">
        <v>1149</v>
      </c>
      <c r="P225" s="17" t="s">
        <v>1149</v>
      </c>
      <c r="Q225" s="28" t="str">
        <f>IF(VLOOKUP(B225, '[1]SSDL Schema'!$B$2:$L$495, 11, FALSE) = 0, "", VLOOKUP(B225, '[1]SSDL Schema'!$B$2:$L$495, 11, FALSE))</f>
        <v>yes</v>
      </c>
      <c r="R225" s="28" t="str">
        <f t="shared" si="14"/>
        <v/>
      </c>
      <c r="S225" s="17" t="s">
        <v>1149</v>
      </c>
      <c r="T225" s="17" t="s">
        <v>1150</v>
      </c>
      <c r="U225" s="17" t="s">
        <v>1149</v>
      </c>
      <c r="W225" t="str">
        <f>VLOOKUP(B225,'ADB Main table'!A$2:A$475, 1, FALSE)</f>
        <v>GEP_NORM_PAYMENT_TERM</v>
      </c>
      <c r="X225" t="str">
        <f>VLOOKUP(B225,'ADB Main table'!A$2:B$475, 2, FALSE)</f>
        <v>string</v>
      </c>
      <c r="Y225" t="str">
        <f t="shared" si="15"/>
        <v/>
      </c>
    </row>
    <row r="226" spans="1:25" x14ac:dyDescent="0.35">
      <c r="A226" s="3" t="s">
        <v>490</v>
      </c>
      <c r="B226" s="3" t="s">
        <v>227</v>
      </c>
      <c r="C226" s="3" t="s">
        <v>530</v>
      </c>
      <c r="D226" s="3" t="str">
        <f>VLOOKUP(B226, '[1]SSDL Schema'!$B$2:$C$495, 2, FALSE)</f>
        <v>float</v>
      </c>
      <c r="E226" s="3" t="str">
        <f t="shared" si="12"/>
        <v/>
      </c>
      <c r="F226" s="3"/>
      <c r="G226" s="1"/>
      <c r="H226" s="7" t="s">
        <v>779</v>
      </c>
      <c r="I226" s="7" t="str">
        <f>IF(VLOOKUP(B226, '[1]SSDL Schema'!$B$2:$F$495, 5, FALSE) = 0, "", VLOOKUP(B226, '[1]SSDL Schema'!$B$2:$F$495, 5, FALSE))</f>
        <v>GEP Invoice Payment Term Net Days</v>
      </c>
      <c r="J226" s="7" t="str">
        <f t="shared" si="13"/>
        <v/>
      </c>
      <c r="K226" s="7" t="s">
        <v>602</v>
      </c>
      <c r="L226" s="7">
        <v>35</v>
      </c>
      <c r="M226" s="6" t="s">
        <v>566</v>
      </c>
      <c r="N226" s="16"/>
      <c r="O226" s="16" t="s">
        <v>1149</v>
      </c>
      <c r="P226" s="16" t="s">
        <v>1149</v>
      </c>
      <c r="Q226" s="28" t="str">
        <f>IF(VLOOKUP(B226, '[1]SSDL Schema'!$B$2:$L$495, 11, FALSE) = 0, "", VLOOKUP(B226, '[1]SSDL Schema'!$B$2:$L$495, 11, FALSE))</f>
        <v>yes</v>
      </c>
      <c r="R226" s="28" t="str">
        <f t="shared" si="14"/>
        <v/>
      </c>
      <c r="S226" s="16" t="s">
        <v>1149</v>
      </c>
      <c r="T226" s="16" t="s">
        <v>1150</v>
      </c>
      <c r="U226" s="16" t="s">
        <v>1149</v>
      </c>
      <c r="W226" t="str">
        <f>VLOOKUP(B226,'ADB Main table'!A$2:A$475, 1, FALSE)</f>
        <v>GEP_NORM_NET_DAYS</v>
      </c>
      <c r="X226" t="str">
        <f>VLOOKUP(B226,'ADB Main table'!A$2:B$475, 2, FALSE)</f>
        <v>double</v>
      </c>
      <c r="Y226" t="str">
        <f t="shared" si="15"/>
        <v/>
      </c>
    </row>
    <row r="227" spans="1:25" x14ac:dyDescent="0.35">
      <c r="A227" s="3" t="s">
        <v>490</v>
      </c>
      <c r="B227" s="3" t="s">
        <v>228</v>
      </c>
      <c r="C227" s="3" t="s">
        <v>530</v>
      </c>
      <c r="D227" s="3" t="str">
        <f>VLOOKUP(B227, '[1]SSDL Schema'!$B$2:$C$495, 2, FALSE)</f>
        <v>float</v>
      </c>
      <c r="E227" s="3" t="str">
        <f t="shared" si="12"/>
        <v/>
      </c>
      <c r="F227" s="3"/>
      <c r="G227" s="1"/>
      <c r="H227" s="7" t="s">
        <v>780</v>
      </c>
      <c r="I227" s="7" t="str">
        <f>IF(VLOOKUP(B227, '[1]SSDL Schema'!$B$2:$F$495, 5, FALSE) = 0, "", VLOOKUP(B227, '[1]SSDL Schema'!$B$2:$F$495, 5, FALSE))</f>
        <v>GEP Invoice Payment Term Discount Percentage</v>
      </c>
      <c r="J227" s="7" t="str">
        <f t="shared" si="13"/>
        <v/>
      </c>
      <c r="K227" s="7" t="s">
        <v>602</v>
      </c>
      <c r="L227" s="7">
        <v>0.1</v>
      </c>
      <c r="M227" s="6" t="s">
        <v>566</v>
      </c>
      <c r="N227" s="16"/>
      <c r="O227" s="16" t="s">
        <v>1149</v>
      </c>
      <c r="P227" s="16" t="s">
        <v>1149</v>
      </c>
      <c r="Q227" s="28" t="str">
        <f>IF(VLOOKUP(B227, '[1]SSDL Schema'!$B$2:$L$495, 11, FALSE) = 0, "", VLOOKUP(B227, '[1]SSDL Schema'!$B$2:$L$495, 11, FALSE))</f>
        <v>yes</v>
      </c>
      <c r="R227" s="28" t="str">
        <f t="shared" si="14"/>
        <v/>
      </c>
      <c r="S227" s="16" t="s">
        <v>1149</v>
      </c>
      <c r="T227" s="16" t="s">
        <v>1150</v>
      </c>
      <c r="U227" s="16" t="s">
        <v>1149</v>
      </c>
      <c r="W227" t="str">
        <f>VLOOKUP(B227,'ADB Main table'!A$2:A$475, 1, FALSE)</f>
        <v>GEP_NORM_DISCOUNT_PERCENTAGE</v>
      </c>
      <c r="X227" t="str">
        <f>VLOOKUP(B227,'ADB Main table'!A$2:B$475, 2, FALSE)</f>
        <v>double</v>
      </c>
      <c r="Y227" t="str">
        <f t="shared" si="15"/>
        <v/>
      </c>
    </row>
    <row r="228" spans="1:25" x14ac:dyDescent="0.35">
      <c r="A228" s="3" t="s">
        <v>490</v>
      </c>
      <c r="B228" s="3" t="s">
        <v>229</v>
      </c>
      <c r="C228" s="3" t="s">
        <v>530</v>
      </c>
      <c r="D228" s="3" t="str">
        <f>VLOOKUP(B228, '[1]SSDL Schema'!$B$2:$C$495, 2, FALSE)</f>
        <v>float</v>
      </c>
      <c r="E228" s="3" t="str">
        <f t="shared" si="12"/>
        <v/>
      </c>
      <c r="F228" s="3"/>
      <c r="G228" s="1"/>
      <c r="H228" s="7" t="s">
        <v>781</v>
      </c>
      <c r="I228" s="7" t="str">
        <f>IF(VLOOKUP(B228, '[1]SSDL Schema'!$B$2:$F$495, 5, FALSE) = 0, "", VLOOKUP(B228, '[1]SSDL Schema'!$B$2:$F$495, 5, FALSE))</f>
        <v>GEP Invoice Payment Term Net Days Discount Adjusted</v>
      </c>
      <c r="J228" s="7" t="str">
        <f t="shared" si="13"/>
        <v/>
      </c>
      <c r="K228" s="7" t="s">
        <v>602</v>
      </c>
      <c r="L228" s="7"/>
      <c r="M228" s="6" t="s">
        <v>566</v>
      </c>
      <c r="N228" s="16"/>
      <c r="O228" s="16" t="s">
        <v>1149</v>
      </c>
      <c r="P228" s="16" t="s">
        <v>1149</v>
      </c>
      <c r="Q228" s="28" t="str">
        <f>IF(VLOOKUP(B228, '[1]SSDL Schema'!$B$2:$L$495, 11, FALSE) = 0, "", VLOOKUP(B228, '[1]SSDL Schema'!$B$2:$L$495, 11, FALSE))</f>
        <v>yes</v>
      </c>
      <c r="R228" s="28" t="str">
        <f t="shared" si="14"/>
        <v/>
      </c>
      <c r="S228" s="16" t="s">
        <v>1149</v>
      </c>
      <c r="T228" s="16" t="s">
        <v>1150</v>
      </c>
      <c r="U228" s="16" t="s">
        <v>1149</v>
      </c>
      <c r="W228" t="str">
        <f>VLOOKUP(B228,'ADB Main table'!A$2:A$475, 1, FALSE)</f>
        <v>GEP_NORM_DISCOUNT_DAYS</v>
      </c>
      <c r="X228" t="str">
        <f>VLOOKUP(B228,'ADB Main table'!A$2:B$475, 2, FALSE)</f>
        <v>double</v>
      </c>
      <c r="Y228" t="str">
        <f t="shared" si="15"/>
        <v/>
      </c>
    </row>
    <row r="229" spans="1:25" x14ac:dyDescent="0.35">
      <c r="A229" s="3" t="s">
        <v>490</v>
      </c>
      <c r="B229" s="3" t="s">
        <v>230</v>
      </c>
      <c r="C229" s="3" t="s">
        <v>495</v>
      </c>
      <c r="D229" s="3" t="str">
        <f>VLOOKUP(B229, '[1]SSDL Schema'!$B$2:$C$495, 2, FALSE)</f>
        <v>nvarchar</v>
      </c>
      <c r="E229" s="3" t="str">
        <f t="shared" si="12"/>
        <v/>
      </c>
      <c r="F229" s="3">
        <v>255</v>
      </c>
      <c r="G229" s="1"/>
      <c r="H229" s="7" t="s">
        <v>782</v>
      </c>
      <c r="I229" s="7" t="str">
        <f>IF(VLOOKUP(B229, '[1]SSDL Schema'!$B$2:$F$495, 5, FALSE) = 0, "", VLOOKUP(B229, '[1]SSDL Schema'!$B$2:$F$495, 5, FALSE))</f>
        <v>GL Account Code</v>
      </c>
      <c r="J229" s="7" t="str">
        <f t="shared" si="13"/>
        <v/>
      </c>
      <c r="K229" s="7" t="s">
        <v>783</v>
      </c>
      <c r="L229" s="7"/>
      <c r="M229" s="6" t="s">
        <v>494</v>
      </c>
      <c r="N229" s="17" t="str">
        <f>VLOOKUP(B229,'[2]From Spend Tech'!C$1:K$649,9,FALSE)</f>
        <v>S</v>
      </c>
      <c r="O229" s="17" t="s">
        <v>1149</v>
      </c>
      <c r="P229" s="17" t="s">
        <v>1149</v>
      </c>
      <c r="Q229" s="28" t="str">
        <f>IF(VLOOKUP(B229, '[1]SSDL Schema'!$B$2:$L$495, 11, FALSE) = 0, "", VLOOKUP(B229, '[1]SSDL Schema'!$B$2:$L$495, 11, FALSE))</f>
        <v>yes</v>
      </c>
      <c r="R229" s="28" t="str">
        <f t="shared" si="14"/>
        <v/>
      </c>
      <c r="S229" s="17" t="s">
        <v>1149</v>
      </c>
      <c r="T229" s="17" t="s">
        <v>1149</v>
      </c>
      <c r="U229" s="17" t="s">
        <v>1150</v>
      </c>
      <c r="W229" t="str">
        <f>VLOOKUP(B229,'ADB Main table'!A$2:A$475, 1, FALSE)</f>
        <v>GL_ACCOUNT_CODE</v>
      </c>
      <c r="X229" t="str">
        <f>VLOOKUP(B229,'ADB Main table'!A$2:B$475, 2, FALSE)</f>
        <v>string</v>
      </c>
      <c r="Y229" t="str">
        <f t="shared" si="15"/>
        <v/>
      </c>
    </row>
    <row r="230" spans="1:25" x14ac:dyDescent="0.35">
      <c r="A230" s="3" t="s">
        <v>490</v>
      </c>
      <c r="B230" s="3" t="s">
        <v>231</v>
      </c>
      <c r="C230" s="3" t="s">
        <v>495</v>
      </c>
      <c r="D230" s="3" t="str">
        <f>VLOOKUP(B230, '[1]SSDL Schema'!$B$2:$C$495, 2, FALSE)</f>
        <v>nvarchar</v>
      </c>
      <c r="E230" s="3" t="str">
        <f t="shared" si="12"/>
        <v/>
      </c>
      <c r="F230" s="3">
        <v>255</v>
      </c>
      <c r="G230" s="1"/>
      <c r="H230" s="7" t="s">
        <v>784</v>
      </c>
      <c r="I230" s="7" t="str">
        <f>IF(VLOOKUP(B230, '[1]SSDL Schema'!$B$2:$F$495, 5, FALSE) = 0, "", VLOOKUP(B230, '[1]SSDL Schema'!$B$2:$F$495, 5, FALSE))</f>
        <v>GL Account Name</v>
      </c>
      <c r="J230" s="7" t="str">
        <f t="shared" si="13"/>
        <v/>
      </c>
      <c r="K230" s="7" t="s">
        <v>783</v>
      </c>
      <c r="L230" s="7"/>
      <c r="M230" s="6" t="s">
        <v>494</v>
      </c>
      <c r="N230" s="17" t="str">
        <f>VLOOKUP(B230,'[2]From Spend Tech'!C$1:K$649,9,FALSE)</f>
        <v>S</v>
      </c>
      <c r="O230" s="17" t="s">
        <v>1149</v>
      </c>
      <c r="P230" s="17" t="s">
        <v>1149</v>
      </c>
      <c r="Q230" s="28" t="str">
        <f>IF(VLOOKUP(B230, '[1]SSDL Schema'!$B$2:$L$495, 11, FALSE) = 0, "", VLOOKUP(B230, '[1]SSDL Schema'!$B$2:$L$495, 11, FALSE))</f>
        <v>yes</v>
      </c>
      <c r="R230" s="28" t="str">
        <f t="shared" si="14"/>
        <v/>
      </c>
      <c r="S230" s="17" t="s">
        <v>1149</v>
      </c>
      <c r="T230" s="17" t="s">
        <v>1149</v>
      </c>
      <c r="U230" s="17" t="s">
        <v>1150</v>
      </c>
      <c r="W230" t="str">
        <f>VLOOKUP(B230,'ADB Main table'!A$2:A$475, 1, FALSE)</f>
        <v>GL_ACCOUNT_NAME</v>
      </c>
      <c r="X230" t="str">
        <f>VLOOKUP(B230,'ADB Main table'!A$2:B$475, 2, FALSE)</f>
        <v>string</v>
      </c>
      <c r="Y230" t="str">
        <f t="shared" si="15"/>
        <v/>
      </c>
    </row>
    <row r="231" spans="1:25" x14ac:dyDescent="0.35">
      <c r="A231" s="3" t="s">
        <v>490</v>
      </c>
      <c r="B231" s="3" t="s">
        <v>232</v>
      </c>
      <c r="C231" s="3" t="s">
        <v>495</v>
      </c>
      <c r="D231" s="3" t="str">
        <f>VLOOKUP(B231, '[1]SSDL Schema'!$B$2:$C$495, 2, FALSE)</f>
        <v>nvarchar</v>
      </c>
      <c r="E231" s="3" t="str">
        <f t="shared" si="12"/>
        <v/>
      </c>
      <c r="F231" s="3">
        <v>255</v>
      </c>
      <c r="G231" s="1"/>
      <c r="H231" s="7" t="s">
        <v>785</v>
      </c>
      <c r="I231" s="7" t="str">
        <f>IF(VLOOKUP(B231, '[1]SSDL Schema'!$B$2:$F$495, 5, FALSE) = 0, "", VLOOKUP(B231, '[1]SSDL Schema'!$B$2:$F$495, 5, FALSE))</f>
        <v>GL Hierarchy 1</v>
      </c>
      <c r="J231" s="7" t="str">
        <f t="shared" si="13"/>
        <v/>
      </c>
      <c r="K231" s="7" t="s">
        <v>783</v>
      </c>
      <c r="L231" s="7"/>
      <c r="M231" s="6" t="s">
        <v>494</v>
      </c>
      <c r="N231" s="16"/>
      <c r="O231" s="16" t="s">
        <v>1149</v>
      </c>
      <c r="P231" s="16" t="s">
        <v>1149</v>
      </c>
      <c r="Q231" s="28" t="str">
        <f>IF(VLOOKUP(B231, '[1]SSDL Schema'!$B$2:$L$495, 11, FALSE) = 0, "", VLOOKUP(B231, '[1]SSDL Schema'!$B$2:$L$495, 11, FALSE))</f>
        <v>yes</v>
      </c>
      <c r="R231" s="28" t="str">
        <f t="shared" si="14"/>
        <v/>
      </c>
      <c r="S231" s="16" t="s">
        <v>1149</v>
      </c>
      <c r="T231" s="16" t="s">
        <v>1149</v>
      </c>
      <c r="U231" s="16" t="s">
        <v>1150</v>
      </c>
      <c r="W231" t="str">
        <f>VLOOKUP(B231,'ADB Main table'!A$2:A$475, 1, FALSE)</f>
        <v>GL_ACCOUNT_HIERARCHY_L1</v>
      </c>
      <c r="X231" t="str">
        <f>VLOOKUP(B231,'ADB Main table'!A$2:B$475, 2, FALSE)</f>
        <v>string</v>
      </c>
      <c r="Y231" t="str">
        <f t="shared" si="15"/>
        <v/>
      </c>
    </row>
    <row r="232" spans="1:25" x14ac:dyDescent="0.35">
      <c r="A232" s="3" t="s">
        <v>490</v>
      </c>
      <c r="B232" s="3" t="s">
        <v>233</v>
      </c>
      <c r="C232" s="3" t="s">
        <v>495</v>
      </c>
      <c r="D232" s="3" t="str">
        <f>VLOOKUP(B232, '[1]SSDL Schema'!$B$2:$C$495, 2, FALSE)</f>
        <v>nvarchar</v>
      </c>
      <c r="E232" s="3" t="str">
        <f t="shared" si="12"/>
        <v/>
      </c>
      <c r="F232" s="3">
        <v>255</v>
      </c>
      <c r="G232" s="1"/>
      <c r="H232" s="7" t="s">
        <v>786</v>
      </c>
      <c r="I232" s="7" t="str">
        <f>IF(VLOOKUP(B232, '[1]SSDL Schema'!$B$2:$F$495, 5, FALSE) = 0, "", VLOOKUP(B232, '[1]SSDL Schema'!$B$2:$F$495, 5, FALSE))</f>
        <v>GL Hierarchy 2</v>
      </c>
      <c r="J232" s="7" t="str">
        <f t="shared" si="13"/>
        <v/>
      </c>
      <c r="K232" s="7" t="s">
        <v>783</v>
      </c>
      <c r="L232" s="7"/>
      <c r="M232" s="6" t="s">
        <v>494</v>
      </c>
      <c r="N232" s="16"/>
      <c r="O232" s="16" t="s">
        <v>1149</v>
      </c>
      <c r="P232" s="16" t="s">
        <v>1149</v>
      </c>
      <c r="Q232" s="28" t="str">
        <f>IF(VLOOKUP(B232, '[1]SSDL Schema'!$B$2:$L$495, 11, FALSE) = 0, "", VLOOKUP(B232, '[1]SSDL Schema'!$B$2:$L$495, 11, FALSE))</f>
        <v>yes</v>
      </c>
      <c r="R232" s="28" t="str">
        <f t="shared" si="14"/>
        <v/>
      </c>
      <c r="S232" s="16" t="s">
        <v>1149</v>
      </c>
      <c r="T232" s="16" t="s">
        <v>1149</v>
      </c>
      <c r="U232" s="16" t="s">
        <v>1150</v>
      </c>
      <c r="W232" t="str">
        <f>VLOOKUP(B232,'ADB Main table'!A$2:A$475, 1, FALSE)</f>
        <v>GL_ACCOUNT_HIERARCHY_L2</v>
      </c>
      <c r="X232" t="str">
        <f>VLOOKUP(B232,'ADB Main table'!A$2:B$475, 2, FALSE)</f>
        <v>string</v>
      </c>
      <c r="Y232" t="str">
        <f t="shared" si="15"/>
        <v/>
      </c>
    </row>
    <row r="233" spans="1:25" x14ac:dyDescent="0.35">
      <c r="A233" s="3" t="s">
        <v>490</v>
      </c>
      <c r="B233" s="3" t="s">
        <v>234</v>
      </c>
      <c r="C233" s="3" t="s">
        <v>495</v>
      </c>
      <c r="D233" s="3" t="str">
        <f>VLOOKUP(B233, '[1]SSDL Schema'!$B$2:$C$495, 2, FALSE)</f>
        <v>nvarchar</v>
      </c>
      <c r="E233" s="3" t="str">
        <f t="shared" si="12"/>
        <v/>
      </c>
      <c r="F233" s="3">
        <v>255</v>
      </c>
      <c r="G233" s="1"/>
      <c r="H233" s="7" t="s">
        <v>787</v>
      </c>
      <c r="I233" s="7" t="str">
        <f>IF(VLOOKUP(B233, '[1]SSDL Schema'!$B$2:$F$495, 5, FALSE) = 0, "", VLOOKUP(B233, '[1]SSDL Schema'!$B$2:$F$495, 5, FALSE))</f>
        <v>Chart of Account Code</v>
      </c>
      <c r="J233" s="7" t="str">
        <f t="shared" si="13"/>
        <v/>
      </c>
      <c r="K233" s="7" t="s">
        <v>783</v>
      </c>
      <c r="L233" s="7"/>
      <c r="M233" s="6" t="s">
        <v>494</v>
      </c>
      <c r="N233" s="16"/>
      <c r="O233" s="16" t="s">
        <v>1149</v>
      </c>
      <c r="P233" s="16" t="s">
        <v>1149</v>
      </c>
      <c r="Q233" s="28" t="str">
        <f>IF(VLOOKUP(B233, '[1]SSDL Schema'!$B$2:$L$495, 11, FALSE) = 0, "", VLOOKUP(B233, '[1]SSDL Schema'!$B$2:$L$495, 11, FALSE))</f>
        <v>yes</v>
      </c>
      <c r="R233" s="28" t="str">
        <f t="shared" si="14"/>
        <v/>
      </c>
      <c r="S233" s="16" t="s">
        <v>1149</v>
      </c>
      <c r="T233" s="16" t="s">
        <v>1149</v>
      </c>
      <c r="U233" s="16" t="s">
        <v>1150</v>
      </c>
      <c r="W233" t="str">
        <f>VLOOKUP(B233,'ADB Main table'!A$2:A$475, 1, FALSE)</f>
        <v>CHART_OF_ACCOUNT_CODE</v>
      </c>
      <c r="X233" t="str">
        <f>VLOOKUP(B233,'ADB Main table'!A$2:B$475, 2, FALSE)</f>
        <v>string</v>
      </c>
      <c r="Y233" t="str">
        <f t="shared" si="15"/>
        <v/>
      </c>
    </row>
    <row r="234" spans="1:25" x14ac:dyDescent="0.35">
      <c r="A234" s="3" t="s">
        <v>490</v>
      </c>
      <c r="B234" s="3" t="s">
        <v>235</v>
      </c>
      <c r="C234" s="3" t="s">
        <v>495</v>
      </c>
      <c r="D234" s="3" t="str">
        <f>VLOOKUP(B234, '[1]SSDL Schema'!$B$2:$C$495, 2, FALSE)</f>
        <v>nvarchar</v>
      </c>
      <c r="E234" s="3" t="str">
        <f t="shared" si="12"/>
        <v/>
      </c>
      <c r="F234" s="3">
        <v>255</v>
      </c>
      <c r="G234" s="1"/>
      <c r="H234" s="7" t="s">
        <v>788</v>
      </c>
      <c r="I234" s="7" t="str">
        <f>IF(VLOOKUP(B234, '[1]SSDL Schema'!$B$2:$F$495, 5, FALSE) = 0, "", VLOOKUP(B234, '[1]SSDL Schema'!$B$2:$F$495, 5, FALSE))</f>
        <v>Chart of Account Name</v>
      </c>
      <c r="J234" s="7" t="str">
        <f t="shared" si="13"/>
        <v/>
      </c>
      <c r="K234" s="7" t="s">
        <v>783</v>
      </c>
      <c r="L234" s="7"/>
      <c r="M234" s="6" t="s">
        <v>494</v>
      </c>
      <c r="N234" s="16"/>
      <c r="O234" s="16" t="s">
        <v>1149</v>
      </c>
      <c r="P234" s="16" t="s">
        <v>1149</v>
      </c>
      <c r="Q234" s="28" t="str">
        <f>IF(VLOOKUP(B234, '[1]SSDL Schema'!$B$2:$L$495, 11, FALSE) = 0, "", VLOOKUP(B234, '[1]SSDL Schema'!$B$2:$L$495, 11, FALSE))</f>
        <v>yes</v>
      </c>
      <c r="R234" s="28" t="str">
        <f t="shared" si="14"/>
        <v/>
      </c>
      <c r="S234" s="16" t="s">
        <v>1149</v>
      </c>
      <c r="T234" s="16" t="s">
        <v>1149</v>
      </c>
      <c r="U234" s="16" t="s">
        <v>1150</v>
      </c>
      <c r="W234" t="str">
        <f>VLOOKUP(B234,'ADB Main table'!A$2:A$475, 1, FALSE)</f>
        <v>CHART_OF_ACCOUNT_NAME</v>
      </c>
      <c r="X234" t="str">
        <f>VLOOKUP(B234,'ADB Main table'!A$2:B$475, 2, FALSE)</f>
        <v>string</v>
      </c>
      <c r="Y234" t="str">
        <f t="shared" si="15"/>
        <v/>
      </c>
    </row>
    <row r="235" spans="1:25" x14ac:dyDescent="0.35">
      <c r="A235" s="3" t="s">
        <v>490</v>
      </c>
      <c r="B235" s="3" t="s">
        <v>236</v>
      </c>
      <c r="C235" s="3" t="s">
        <v>495</v>
      </c>
      <c r="D235" s="3" t="str">
        <f>VLOOKUP(B235, '[1]SSDL Schema'!$B$2:$C$495, 2, FALSE)</f>
        <v>nvarchar</v>
      </c>
      <c r="E235" s="3" t="str">
        <f t="shared" si="12"/>
        <v/>
      </c>
      <c r="F235" s="3">
        <v>255</v>
      </c>
      <c r="G235" s="1"/>
      <c r="H235" s="7" t="s">
        <v>789</v>
      </c>
      <c r="I235" s="7" t="str">
        <f>IF(VLOOKUP(B235, '[1]SSDL Schema'!$B$2:$F$495, 5, FALSE) = 0, "", VLOOKUP(B235, '[1]SSDL Schema'!$B$2:$F$495, 5, FALSE))</f>
        <v>Cost Center Code</v>
      </c>
      <c r="J235" s="7" t="str">
        <f t="shared" si="13"/>
        <v/>
      </c>
      <c r="K235" s="7" t="s">
        <v>790</v>
      </c>
      <c r="L235" s="7"/>
      <c r="M235" s="6" t="s">
        <v>494</v>
      </c>
      <c r="N235" s="17" t="str">
        <f>VLOOKUP(B235,'[2]From Spend Tech'!C$1:K$649,9,FALSE)</f>
        <v>S</v>
      </c>
      <c r="O235" s="17" t="s">
        <v>1149</v>
      </c>
      <c r="P235" s="17" t="s">
        <v>1149</v>
      </c>
      <c r="Q235" s="28" t="str">
        <f>IF(VLOOKUP(B235, '[1]SSDL Schema'!$B$2:$L$495, 11, FALSE) = 0, "", VLOOKUP(B235, '[1]SSDL Schema'!$B$2:$L$495, 11, FALSE))</f>
        <v>yes</v>
      </c>
      <c r="R235" s="28" t="str">
        <f t="shared" si="14"/>
        <v/>
      </c>
      <c r="S235" s="17" t="s">
        <v>1149</v>
      </c>
      <c r="T235" s="17" t="s">
        <v>1149</v>
      </c>
      <c r="U235" s="17" t="s">
        <v>1150</v>
      </c>
      <c r="W235" t="str">
        <f>VLOOKUP(B235,'ADB Main table'!A$2:A$475, 1, FALSE)</f>
        <v>COST_CENTER_CODE</v>
      </c>
      <c r="X235" t="str">
        <f>VLOOKUP(B235,'ADB Main table'!A$2:B$475, 2, FALSE)</f>
        <v>string</v>
      </c>
      <c r="Y235" t="str">
        <f t="shared" si="15"/>
        <v/>
      </c>
    </row>
    <row r="236" spans="1:25" x14ac:dyDescent="0.35">
      <c r="A236" s="3" t="s">
        <v>490</v>
      </c>
      <c r="B236" s="3" t="s">
        <v>237</v>
      </c>
      <c r="C236" s="3" t="s">
        <v>495</v>
      </c>
      <c r="D236" s="3" t="str">
        <f>VLOOKUP(B236, '[1]SSDL Schema'!$B$2:$C$495, 2, FALSE)</f>
        <v>nvarchar</v>
      </c>
      <c r="E236" s="3" t="str">
        <f t="shared" si="12"/>
        <v/>
      </c>
      <c r="F236" s="3">
        <v>255</v>
      </c>
      <c r="G236" s="1"/>
      <c r="H236" s="7" t="s">
        <v>791</v>
      </c>
      <c r="I236" s="7" t="str">
        <f>IF(VLOOKUP(B236, '[1]SSDL Schema'!$B$2:$F$495, 5, FALSE) = 0, "", VLOOKUP(B236, '[1]SSDL Schema'!$B$2:$F$495, 5, FALSE))</f>
        <v>Cost Center Name</v>
      </c>
      <c r="J236" s="7" t="str">
        <f t="shared" si="13"/>
        <v/>
      </c>
      <c r="K236" s="7" t="s">
        <v>790</v>
      </c>
      <c r="L236" s="7"/>
      <c r="M236" s="6" t="s">
        <v>494</v>
      </c>
      <c r="N236" s="17" t="str">
        <f>VLOOKUP(B236,'[2]From Spend Tech'!C$1:K$649,9,FALSE)</f>
        <v>S</v>
      </c>
      <c r="O236" s="17" t="s">
        <v>1149</v>
      </c>
      <c r="P236" s="17" t="s">
        <v>1149</v>
      </c>
      <c r="Q236" s="28" t="str">
        <f>IF(VLOOKUP(B236, '[1]SSDL Schema'!$B$2:$L$495, 11, FALSE) = 0, "", VLOOKUP(B236, '[1]SSDL Schema'!$B$2:$L$495, 11, FALSE))</f>
        <v>yes</v>
      </c>
      <c r="R236" s="28" t="str">
        <f t="shared" si="14"/>
        <v/>
      </c>
      <c r="S236" s="17" t="s">
        <v>1149</v>
      </c>
      <c r="T236" s="17" t="s">
        <v>1149</v>
      </c>
      <c r="U236" s="17" t="s">
        <v>1150</v>
      </c>
      <c r="W236" t="str">
        <f>VLOOKUP(B236,'ADB Main table'!A$2:A$475, 1, FALSE)</f>
        <v>COST_CENTER_DESCRIPTION</v>
      </c>
      <c r="X236" t="str">
        <f>VLOOKUP(B236,'ADB Main table'!A$2:B$475, 2, FALSE)</f>
        <v>string</v>
      </c>
      <c r="Y236" t="str">
        <f t="shared" si="15"/>
        <v/>
      </c>
    </row>
    <row r="237" spans="1:25" x14ac:dyDescent="0.35">
      <c r="A237" s="3" t="s">
        <v>490</v>
      </c>
      <c r="B237" s="3" t="s">
        <v>238</v>
      </c>
      <c r="C237" s="3" t="s">
        <v>495</v>
      </c>
      <c r="D237" s="3" t="str">
        <f>VLOOKUP(B237, '[1]SSDL Schema'!$B$2:$C$495, 2, FALSE)</f>
        <v>nvarchar</v>
      </c>
      <c r="E237" s="3" t="str">
        <f t="shared" si="12"/>
        <v/>
      </c>
      <c r="F237" s="3">
        <v>255</v>
      </c>
      <c r="G237" s="1"/>
      <c r="H237" s="7" t="s">
        <v>792</v>
      </c>
      <c r="I237" s="7" t="str">
        <f>IF(VLOOKUP(B237, '[1]SSDL Schema'!$B$2:$F$495, 5, FALSE) = 0, "", VLOOKUP(B237, '[1]SSDL Schema'!$B$2:$F$495, 5, FALSE))</f>
        <v>Cost Center Hierarchy 1</v>
      </c>
      <c r="J237" s="7" t="str">
        <f t="shared" si="13"/>
        <v/>
      </c>
      <c r="K237" s="7" t="s">
        <v>790</v>
      </c>
      <c r="L237" s="7"/>
      <c r="M237" s="6" t="s">
        <v>494</v>
      </c>
      <c r="N237" s="16"/>
      <c r="O237" s="16" t="s">
        <v>1149</v>
      </c>
      <c r="P237" s="16" t="s">
        <v>1149</v>
      </c>
      <c r="Q237" s="28" t="str">
        <f>IF(VLOOKUP(B237, '[1]SSDL Schema'!$B$2:$L$495, 11, FALSE) = 0, "", VLOOKUP(B237, '[1]SSDL Schema'!$B$2:$L$495, 11, FALSE))</f>
        <v>yes</v>
      </c>
      <c r="R237" s="28" t="str">
        <f t="shared" si="14"/>
        <v/>
      </c>
      <c r="S237" s="16" t="s">
        <v>1149</v>
      </c>
      <c r="T237" s="16" t="s">
        <v>1149</v>
      </c>
      <c r="U237" s="16" t="s">
        <v>1150</v>
      </c>
      <c r="W237" t="str">
        <f>VLOOKUP(B237,'ADB Main table'!A$2:A$475, 1, FALSE)</f>
        <v>COST_CENTER_HIERARCHY_L1</v>
      </c>
      <c r="X237" t="str">
        <f>VLOOKUP(B237,'ADB Main table'!A$2:B$475, 2, FALSE)</f>
        <v>string</v>
      </c>
      <c r="Y237" t="str">
        <f t="shared" si="15"/>
        <v/>
      </c>
    </row>
    <row r="238" spans="1:25" x14ac:dyDescent="0.35">
      <c r="A238" s="3" t="s">
        <v>490</v>
      </c>
      <c r="B238" s="3" t="s">
        <v>239</v>
      </c>
      <c r="C238" s="3" t="s">
        <v>495</v>
      </c>
      <c r="D238" s="3" t="str">
        <f>VLOOKUP(B238, '[1]SSDL Schema'!$B$2:$C$495, 2, FALSE)</f>
        <v>nvarchar</v>
      </c>
      <c r="E238" s="3" t="str">
        <f t="shared" si="12"/>
        <v/>
      </c>
      <c r="F238" s="3">
        <v>255</v>
      </c>
      <c r="G238" s="1"/>
      <c r="H238" s="7" t="s">
        <v>793</v>
      </c>
      <c r="I238" s="7" t="str">
        <f>IF(VLOOKUP(B238, '[1]SSDL Schema'!$B$2:$F$495, 5, FALSE) = 0, "", VLOOKUP(B238, '[1]SSDL Schema'!$B$2:$F$495, 5, FALSE))</f>
        <v>Cost Center Hierarchy 2</v>
      </c>
      <c r="J238" s="7" t="str">
        <f t="shared" si="13"/>
        <v/>
      </c>
      <c r="K238" s="7" t="s">
        <v>790</v>
      </c>
      <c r="L238" s="7"/>
      <c r="M238" s="6" t="s">
        <v>494</v>
      </c>
      <c r="N238" s="16"/>
      <c r="O238" s="16" t="s">
        <v>1149</v>
      </c>
      <c r="P238" s="16" t="s">
        <v>1149</v>
      </c>
      <c r="Q238" s="28" t="str">
        <f>IF(VLOOKUP(B238, '[1]SSDL Schema'!$B$2:$L$495, 11, FALSE) = 0, "", VLOOKUP(B238, '[1]SSDL Schema'!$B$2:$L$495, 11, FALSE))</f>
        <v>yes</v>
      </c>
      <c r="R238" s="28" t="str">
        <f t="shared" si="14"/>
        <v/>
      </c>
      <c r="S238" s="16" t="s">
        <v>1149</v>
      </c>
      <c r="T238" s="16" t="s">
        <v>1149</v>
      </c>
      <c r="U238" s="16" t="s">
        <v>1150</v>
      </c>
      <c r="W238" t="str">
        <f>VLOOKUP(B238,'ADB Main table'!A$2:A$475, 1, FALSE)</f>
        <v>COST_CENTER_HIERARCHY_L2</v>
      </c>
      <c r="X238" t="str">
        <f>VLOOKUP(B238,'ADB Main table'!A$2:B$475, 2, FALSE)</f>
        <v>string</v>
      </c>
      <c r="Y238" t="str">
        <f t="shared" si="15"/>
        <v/>
      </c>
    </row>
    <row r="239" spans="1:25" x14ac:dyDescent="0.35">
      <c r="A239" s="3" t="s">
        <v>490</v>
      </c>
      <c r="B239" s="3" t="s">
        <v>240</v>
      </c>
      <c r="C239" s="3" t="s">
        <v>495</v>
      </c>
      <c r="D239" s="3" t="str">
        <f>VLOOKUP(B239, '[1]SSDL Schema'!$B$2:$C$495, 2, FALSE)</f>
        <v>nvarchar</v>
      </c>
      <c r="E239" s="3" t="str">
        <f t="shared" si="12"/>
        <v/>
      </c>
      <c r="F239" s="3">
        <v>255</v>
      </c>
      <c r="G239" s="1"/>
      <c r="H239" s="7" t="s">
        <v>794</v>
      </c>
      <c r="I239" s="7" t="str">
        <f>IF(VLOOKUP(B239, '[1]SSDL Schema'!$B$2:$F$495, 5, FALSE) = 0, "", VLOOKUP(B239, '[1]SSDL Schema'!$B$2:$F$495, 5, FALSE))</f>
        <v>Cost Center Hierarchy 3</v>
      </c>
      <c r="J239" s="7" t="str">
        <f t="shared" si="13"/>
        <v/>
      </c>
      <c r="K239" s="7" t="s">
        <v>790</v>
      </c>
      <c r="L239" s="7"/>
      <c r="M239" s="6" t="s">
        <v>494</v>
      </c>
      <c r="N239" s="16"/>
      <c r="O239" s="16" t="s">
        <v>1149</v>
      </c>
      <c r="P239" s="16" t="s">
        <v>1149</v>
      </c>
      <c r="Q239" s="28" t="str">
        <f>IF(VLOOKUP(B239, '[1]SSDL Schema'!$B$2:$L$495, 11, FALSE) = 0, "", VLOOKUP(B239, '[1]SSDL Schema'!$B$2:$L$495, 11, FALSE))</f>
        <v>yes</v>
      </c>
      <c r="R239" s="28" t="str">
        <f t="shared" si="14"/>
        <v/>
      </c>
      <c r="S239" s="16" t="s">
        <v>1149</v>
      </c>
      <c r="T239" s="16" t="s">
        <v>1149</v>
      </c>
      <c r="U239" s="16" t="s">
        <v>1150</v>
      </c>
      <c r="W239" t="str">
        <f>VLOOKUP(B239,'ADB Main table'!A$2:A$475, 1, FALSE)</f>
        <v>COST_CENTER_HIERARCHY_L3</v>
      </c>
      <c r="X239" t="str">
        <f>VLOOKUP(B239,'ADB Main table'!A$2:B$475, 2, FALSE)</f>
        <v>string</v>
      </c>
      <c r="Y239" t="str">
        <f t="shared" si="15"/>
        <v/>
      </c>
    </row>
    <row r="240" spans="1:25" x14ac:dyDescent="0.35">
      <c r="A240" s="3" t="s">
        <v>490</v>
      </c>
      <c r="B240" s="3" t="s">
        <v>241</v>
      </c>
      <c r="C240" s="3" t="s">
        <v>495</v>
      </c>
      <c r="D240" s="3" t="str">
        <f>VLOOKUP(B240, '[1]SSDL Schema'!$B$2:$C$495, 2, FALSE)</f>
        <v>nvarchar</v>
      </c>
      <c r="E240" s="3" t="str">
        <f t="shared" si="12"/>
        <v/>
      </c>
      <c r="F240" s="3">
        <v>255</v>
      </c>
      <c r="G240" s="1"/>
      <c r="H240" s="7" t="s">
        <v>795</v>
      </c>
      <c r="I240" s="7" t="str">
        <f>IF(VLOOKUP(B240, '[1]SSDL Schema'!$B$2:$F$495, 5, FALSE) = 0, "", VLOOKUP(B240, '[1]SSDL Schema'!$B$2:$F$495, 5, FALSE))</f>
        <v>Cost Center Hierarchy 4</v>
      </c>
      <c r="J240" s="7" t="str">
        <f t="shared" si="13"/>
        <v/>
      </c>
      <c r="K240" s="7" t="s">
        <v>790</v>
      </c>
      <c r="L240" s="7"/>
      <c r="M240" s="6" t="s">
        <v>494</v>
      </c>
      <c r="N240" s="16"/>
      <c r="O240" s="16" t="s">
        <v>1149</v>
      </c>
      <c r="P240" s="16" t="s">
        <v>1149</v>
      </c>
      <c r="Q240" s="28" t="str">
        <f>IF(VLOOKUP(B240, '[1]SSDL Schema'!$B$2:$L$495, 11, FALSE) = 0, "", VLOOKUP(B240, '[1]SSDL Schema'!$B$2:$L$495, 11, FALSE))</f>
        <v>yes</v>
      </c>
      <c r="R240" s="28" t="str">
        <f t="shared" si="14"/>
        <v/>
      </c>
      <c r="S240" s="16" t="s">
        <v>1149</v>
      </c>
      <c r="T240" s="16" t="s">
        <v>1149</v>
      </c>
      <c r="U240" s="16" t="s">
        <v>1150</v>
      </c>
      <c r="W240" t="str">
        <f>VLOOKUP(B240,'ADB Main table'!A$2:A$475, 1, FALSE)</f>
        <v>COST_CENTER_HIERARCHY_L4</v>
      </c>
      <c r="X240" t="str">
        <f>VLOOKUP(B240,'ADB Main table'!A$2:B$475, 2, FALSE)</f>
        <v>string</v>
      </c>
      <c r="Y240" t="str">
        <f t="shared" si="15"/>
        <v/>
      </c>
    </row>
    <row r="241" spans="1:25" x14ac:dyDescent="0.35">
      <c r="A241" s="3" t="s">
        <v>490</v>
      </c>
      <c r="B241" s="3" t="s">
        <v>242</v>
      </c>
      <c r="C241" s="3" t="s">
        <v>495</v>
      </c>
      <c r="D241" s="3" t="str">
        <f>VLOOKUP(B241, '[1]SSDL Schema'!$B$2:$C$495, 2, FALSE)</f>
        <v>nvarchar</v>
      </c>
      <c r="E241" s="3" t="str">
        <f t="shared" si="12"/>
        <v/>
      </c>
      <c r="F241" s="3">
        <v>255</v>
      </c>
      <c r="G241" s="1"/>
      <c r="H241" s="7" t="s">
        <v>796</v>
      </c>
      <c r="I241" s="7" t="str">
        <f>IF(VLOOKUP(B241, '[1]SSDL Schema'!$B$2:$F$495, 5, FALSE) = 0, "", VLOOKUP(B241, '[1]SSDL Schema'!$B$2:$F$495, 5, FALSE))</f>
        <v>Cost Center Hierarchy 5</v>
      </c>
      <c r="J241" s="7" t="str">
        <f t="shared" si="13"/>
        <v/>
      </c>
      <c r="K241" s="7" t="s">
        <v>790</v>
      </c>
      <c r="L241" s="7"/>
      <c r="M241" s="6" t="s">
        <v>494</v>
      </c>
      <c r="N241" s="16"/>
      <c r="O241" s="16" t="s">
        <v>1149</v>
      </c>
      <c r="P241" s="16" t="s">
        <v>1149</v>
      </c>
      <c r="Q241" s="28" t="str">
        <f>IF(VLOOKUP(B241, '[1]SSDL Schema'!$B$2:$L$495, 11, FALSE) = 0, "", VLOOKUP(B241, '[1]SSDL Schema'!$B$2:$L$495, 11, FALSE))</f>
        <v>yes</v>
      </c>
      <c r="R241" s="28" t="str">
        <f t="shared" si="14"/>
        <v/>
      </c>
      <c r="S241" s="16" t="s">
        <v>1149</v>
      </c>
      <c r="T241" s="16" t="s">
        <v>1149</v>
      </c>
      <c r="U241" s="16" t="s">
        <v>1150</v>
      </c>
      <c r="W241" t="str">
        <f>VLOOKUP(B241,'ADB Main table'!A$2:A$475, 1, FALSE)</f>
        <v>COST_CENTER_HIERARCHY_L5</v>
      </c>
      <c r="X241" t="str">
        <f>VLOOKUP(B241,'ADB Main table'!A$2:B$475, 2, FALSE)</f>
        <v>string</v>
      </c>
      <c r="Y241" t="str">
        <f t="shared" si="15"/>
        <v/>
      </c>
    </row>
    <row r="242" spans="1:25" x14ac:dyDescent="0.35">
      <c r="A242" s="3" t="s">
        <v>490</v>
      </c>
      <c r="B242" s="3" t="s">
        <v>243</v>
      </c>
      <c r="C242" s="3" t="s">
        <v>495</v>
      </c>
      <c r="D242" s="3" t="str">
        <f>VLOOKUP(B242, '[1]SSDL Schema'!$B$2:$C$495, 2, FALSE)</f>
        <v>nvarchar</v>
      </c>
      <c r="E242" s="3" t="str">
        <f t="shared" si="12"/>
        <v/>
      </c>
      <c r="F242" s="3">
        <v>255</v>
      </c>
      <c r="G242" s="1"/>
      <c r="H242" s="7" t="s">
        <v>797</v>
      </c>
      <c r="I242" s="7" t="str">
        <f>IF(VLOOKUP(B242, '[1]SSDL Schema'!$B$2:$F$495, 5, FALSE) = 0, "", VLOOKUP(B242, '[1]SSDL Schema'!$B$2:$F$495, 5, FALSE))</f>
        <v>Contract Source System</v>
      </c>
      <c r="J242" s="7" t="str">
        <f t="shared" si="13"/>
        <v/>
      </c>
      <c r="K242" s="7" t="s">
        <v>798</v>
      </c>
      <c r="L242" s="7" t="s">
        <v>799</v>
      </c>
      <c r="M242" s="6" t="s">
        <v>494</v>
      </c>
      <c r="N242" s="16"/>
      <c r="O242" s="16" t="s">
        <v>1149</v>
      </c>
      <c r="P242" s="16" t="s">
        <v>1149</v>
      </c>
      <c r="Q242" s="28" t="str">
        <f>IF(VLOOKUP(B242, '[1]SSDL Schema'!$B$2:$L$495, 11, FALSE) = 0, "", VLOOKUP(B242, '[1]SSDL Schema'!$B$2:$L$495, 11, FALSE))</f>
        <v>yes</v>
      </c>
      <c r="R242" s="28" t="str">
        <f t="shared" si="14"/>
        <v/>
      </c>
      <c r="S242" s="16" t="s">
        <v>1149</v>
      </c>
      <c r="T242" s="16" t="s">
        <v>1149</v>
      </c>
      <c r="U242" s="16" t="s">
        <v>1150</v>
      </c>
      <c r="W242" t="str">
        <f>VLOOKUP(B242,'ADB Main table'!A$2:A$475, 1, FALSE)</f>
        <v>CONTRACT_SOURCE_SYSTEM</v>
      </c>
      <c r="X242" t="str">
        <f>VLOOKUP(B242,'ADB Main table'!A$2:B$475, 2, FALSE)</f>
        <v>string</v>
      </c>
      <c r="Y242" t="str">
        <f t="shared" si="15"/>
        <v/>
      </c>
    </row>
    <row r="243" spans="1:25" x14ac:dyDescent="0.35">
      <c r="A243" s="3" t="s">
        <v>490</v>
      </c>
      <c r="B243" s="3" t="s">
        <v>244</v>
      </c>
      <c r="C243" s="3" t="s">
        <v>495</v>
      </c>
      <c r="D243" s="3" t="str">
        <f>VLOOKUP(B243, '[1]SSDL Schema'!$B$2:$C$495, 2, FALSE)</f>
        <v>nvarchar</v>
      </c>
      <c r="E243" s="3" t="str">
        <f t="shared" si="12"/>
        <v/>
      </c>
      <c r="F243" s="3">
        <v>255</v>
      </c>
      <c r="G243" s="1"/>
      <c r="H243" s="7" t="s">
        <v>800</v>
      </c>
      <c r="I243" s="7" t="str">
        <f>IF(VLOOKUP(B243, '[1]SSDL Schema'!$B$2:$F$495, 5, FALSE) = 0, "", VLOOKUP(B243, '[1]SSDL Schema'!$B$2:$F$495, 5, FALSE))</f>
        <v>Contract Number</v>
      </c>
      <c r="J243" s="7" t="str">
        <f t="shared" si="13"/>
        <v/>
      </c>
      <c r="K243" s="7" t="s">
        <v>798</v>
      </c>
      <c r="L243" s="7"/>
      <c r="M243" s="6" t="s">
        <v>494</v>
      </c>
      <c r="N243" s="17" t="str">
        <f>VLOOKUP(B243,'[2]From Spend Tech'!C$1:K$649,9,FALSE)</f>
        <v>S</v>
      </c>
      <c r="O243" s="17" t="s">
        <v>1149</v>
      </c>
      <c r="P243" s="17" t="s">
        <v>1149</v>
      </c>
      <c r="Q243" s="28" t="str">
        <f>IF(VLOOKUP(B243, '[1]SSDL Schema'!$B$2:$L$495, 11, FALSE) = 0, "", VLOOKUP(B243, '[1]SSDL Schema'!$B$2:$L$495, 11, FALSE))</f>
        <v>yes</v>
      </c>
      <c r="R243" s="28" t="str">
        <f t="shared" si="14"/>
        <v/>
      </c>
      <c r="S243" s="17" t="s">
        <v>1149</v>
      </c>
      <c r="T243" s="17" t="s">
        <v>1149</v>
      </c>
      <c r="U243" s="17" t="s">
        <v>1150</v>
      </c>
      <c r="W243" t="str">
        <f>VLOOKUP(B243,'ADB Main table'!A$2:A$475, 1, FALSE)</f>
        <v>CONTRACT_NUMBER</v>
      </c>
      <c r="X243" t="str">
        <f>VLOOKUP(B243,'ADB Main table'!A$2:B$475, 2, FALSE)</f>
        <v>string</v>
      </c>
      <c r="Y243" t="str">
        <f t="shared" si="15"/>
        <v/>
      </c>
    </row>
    <row r="244" spans="1:25" x14ac:dyDescent="0.35">
      <c r="A244" s="3" t="s">
        <v>490</v>
      </c>
      <c r="B244" s="3" t="s">
        <v>245</v>
      </c>
      <c r="C244" s="3" t="s">
        <v>495</v>
      </c>
      <c r="D244" s="3" t="str">
        <f>VLOOKUP(B244, '[1]SSDL Schema'!$B$2:$C$495, 2, FALSE)</f>
        <v>nvarchar</v>
      </c>
      <c r="E244" s="3" t="str">
        <f t="shared" si="12"/>
        <v/>
      </c>
      <c r="F244" s="3">
        <v>255</v>
      </c>
      <c r="G244" s="1"/>
      <c r="H244" s="7" t="s">
        <v>801</v>
      </c>
      <c r="I244" s="7" t="str">
        <f>IF(VLOOKUP(B244, '[1]SSDL Schema'!$B$2:$F$495, 5, FALSE) = 0, "", VLOOKUP(B244, '[1]SSDL Schema'!$B$2:$F$495, 5, FALSE))</f>
        <v>Contract Line Number</v>
      </c>
      <c r="J244" s="7" t="str">
        <f t="shared" si="13"/>
        <v/>
      </c>
      <c r="K244" s="7" t="s">
        <v>798</v>
      </c>
      <c r="L244" s="7"/>
      <c r="M244" s="6" t="s">
        <v>494</v>
      </c>
      <c r="N244" s="16"/>
      <c r="O244" s="16" t="s">
        <v>1149</v>
      </c>
      <c r="P244" s="16" t="s">
        <v>1149</v>
      </c>
      <c r="Q244" s="28" t="str">
        <f>IF(VLOOKUP(B244, '[1]SSDL Schema'!$B$2:$L$495, 11, FALSE) = 0, "", VLOOKUP(B244, '[1]SSDL Schema'!$B$2:$L$495, 11, FALSE))</f>
        <v>yes</v>
      </c>
      <c r="R244" s="28" t="str">
        <f t="shared" si="14"/>
        <v/>
      </c>
      <c r="S244" s="16" t="s">
        <v>1149</v>
      </c>
      <c r="T244" s="16" t="s">
        <v>1149</v>
      </c>
      <c r="U244" s="16" t="s">
        <v>1150</v>
      </c>
      <c r="W244" t="str">
        <f>VLOOKUP(B244,'ADB Main table'!A$2:A$475, 1, FALSE)</f>
        <v>CONTRACT_LINE_NUMBER</v>
      </c>
      <c r="X244" t="str">
        <f>VLOOKUP(B244,'ADB Main table'!A$2:B$475, 2, FALSE)</f>
        <v>string</v>
      </c>
      <c r="Y244" t="str">
        <f t="shared" si="15"/>
        <v/>
      </c>
    </row>
    <row r="245" spans="1:25" x14ac:dyDescent="0.35">
      <c r="A245" s="3" t="s">
        <v>490</v>
      </c>
      <c r="B245" s="3" t="s">
        <v>246</v>
      </c>
      <c r="C245" s="3" t="s">
        <v>530</v>
      </c>
      <c r="D245" s="3" t="str">
        <f>VLOOKUP(B245, '[1]SSDL Schema'!$B$2:$C$495, 2, FALSE)</f>
        <v>float</v>
      </c>
      <c r="E245" s="3" t="str">
        <f t="shared" si="12"/>
        <v/>
      </c>
      <c r="F245" s="3"/>
      <c r="G245" s="1"/>
      <c r="H245" s="7" t="s">
        <v>802</v>
      </c>
      <c r="I245" s="7" t="str">
        <f>IF(VLOOKUP(B245, '[1]SSDL Schema'!$B$2:$F$495, 5, FALSE) = 0, "", VLOOKUP(B245, '[1]SSDL Schema'!$B$2:$F$495, 5, FALSE))</f>
        <v>Contract Amount</v>
      </c>
      <c r="J245" s="7" t="str">
        <f t="shared" si="13"/>
        <v/>
      </c>
      <c r="K245" s="7" t="s">
        <v>798</v>
      </c>
      <c r="L245" s="7"/>
      <c r="M245" s="6" t="s">
        <v>494</v>
      </c>
      <c r="N245" s="17" t="str">
        <f>VLOOKUP(B245,'[2]From Spend Tech'!C$1:K$649,9,FALSE)</f>
        <v>S</v>
      </c>
      <c r="O245" s="17" t="s">
        <v>1149</v>
      </c>
      <c r="P245" s="17" t="s">
        <v>1149</v>
      </c>
      <c r="Q245" s="28" t="str">
        <f>IF(VLOOKUP(B245, '[1]SSDL Schema'!$B$2:$L$495, 11, FALSE) = 0, "", VLOOKUP(B245, '[1]SSDL Schema'!$B$2:$L$495, 11, FALSE))</f>
        <v>yes</v>
      </c>
      <c r="R245" s="28" t="str">
        <f t="shared" si="14"/>
        <v/>
      </c>
      <c r="S245" s="17" t="s">
        <v>1149</v>
      </c>
      <c r="T245" s="17" t="s">
        <v>1149</v>
      </c>
      <c r="U245" s="17" t="s">
        <v>1150</v>
      </c>
      <c r="W245" t="str">
        <f>VLOOKUP(B245,'ADB Main table'!A$2:A$475, 1, FALSE)</f>
        <v>CONTRACT_AMOUNT</v>
      </c>
      <c r="X245" t="str">
        <f>VLOOKUP(B245,'ADB Main table'!A$2:B$475, 2, FALSE)</f>
        <v>double</v>
      </c>
      <c r="Y245" t="str">
        <f t="shared" si="15"/>
        <v/>
      </c>
    </row>
    <row r="246" spans="1:25" x14ac:dyDescent="0.35">
      <c r="A246" s="3" t="s">
        <v>490</v>
      </c>
      <c r="B246" s="3" t="s">
        <v>247</v>
      </c>
      <c r="C246" s="3" t="s">
        <v>20</v>
      </c>
      <c r="D246" s="3" t="str">
        <f>VLOOKUP(B246, '[1]SSDL Schema'!$B$2:$C$495, 2, FALSE)</f>
        <v>date</v>
      </c>
      <c r="E246" s="3" t="str">
        <f t="shared" si="12"/>
        <v/>
      </c>
      <c r="F246" s="3"/>
      <c r="G246" s="1"/>
      <c r="H246" s="7" t="s">
        <v>803</v>
      </c>
      <c r="I246" s="7" t="str">
        <f>IF(VLOOKUP(B246, '[1]SSDL Schema'!$B$2:$F$495, 5, FALSE) = 0, "", VLOOKUP(B246, '[1]SSDL Schema'!$B$2:$F$495, 5, FALSE))</f>
        <v>Contract Start Date</v>
      </c>
      <c r="J246" s="7" t="str">
        <f t="shared" si="13"/>
        <v/>
      </c>
      <c r="K246" s="7" t="s">
        <v>798</v>
      </c>
      <c r="L246" s="7"/>
      <c r="M246" s="6" t="s">
        <v>494</v>
      </c>
      <c r="N246" s="17" t="str">
        <f>VLOOKUP(B246,'[2]From Spend Tech'!C$1:K$649,9,FALSE)</f>
        <v>S</v>
      </c>
      <c r="O246" s="17" t="s">
        <v>1149</v>
      </c>
      <c r="P246" s="17" t="s">
        <v>1149</v>
      </c>
      <c r="Q246" s="28" t="str">
        <f>IF(VLOOKUP(B246, '[1]SSDL Schema'!$B$2:$L$495, 11, FALSE) = 0, "", VLOOKUP(B246, '[1]SSDL Schema'!$B$2:$L$495, 11, FALSE))</f>
        <v>yes</v>
      </c>
      <c r="R246" s="28" t="str">
        <f t="shared" si="14"/>
        <v/>
      </c>
      <c r="S246" s="17" t="s">
        <v>1149</v>
      </c>
      <c r="T246" s="17" t="s">
        <v>1149</v>
      </c>
      <c r="U246" s="17" t="s">
        <v>1150</v>
      </c>
      <c r="W246" t="str">
        <f>VLOOKUP(B246,'ADB Main table'!A$2:A$475, 1, FALSE)</f>
        <v>CONTRACT_START_DATE</v>
      </c>
      <c r="X246" t="str">
        <f>VLOOKUP(B246,'ADB Main table'!A$2:B$475, 2, FALSE)</f>
        <v>date</v>
      </c>
      <c r="Y246" t="str">
        <f t="shared" si="15"/>
        <v/>
      </c>
    </row>
    <row r="247" spans="1:25" x14ac:dyDescent="0.35">
      <c r="A247" s="3" t="s">
        <v>490</v>
      </c>
      <c r="B247" s="3" t="s">
        <v>248</v>
      </c>
      <c r="C247" s="3" t="s">
        <v>20</v>
      </c>
      <c r="D247" s="3" t="str">
        <f>VLOOKUP(B247, '[1]SSDL Schema'!$B$2:$C$495, 2, FALSE)</f>
        <v>date</v>
      </c>
      <c r="E247" s="3" t="str">
        <f t="shared" si="12"/>
        <v/>
      </c>
      <c r="F247" s="3"/>
      <c r="G247" s="1"/>
      <c r="H247" s="7" t="s">
        <v>804</v>
      </c>
      <c r="I247" s="7" t="str">
        <f>IF(VLOOKUP(B247, '[1]SSDL Schema'!$B$2:$F$495, 5, FALSE) = 0, "", VLOOKUP(B247, '[1]SSDL Schema'!$B$2:$F$495, 5, FALSE))</f>
        <v>Contract End Date</v>
      </c>
      <c r="J247" s="7" t="str">
        <f t="shared" si="13"/>
        <v/>
      </c>
      <c r="K247" s="7" t="s">
        <v>798</v>
      </c>
      <c r="L247" s="7"/>
      <c r="M247" s="6" t="s">
        <v>494</v>
      </c>
      <c r="N247" s="17" t="str">
        <f>VLOOKUP(B247,'[2]From Spend Tech'!C$1:K$649,9,FALSE)</f>
        <v>S</v>
      </c>
      <c r="O247" s="17" t="s">
        <v>1149</v>
      </c>
      <c r="P247" s="17" t="s">
        <v>1149</v>
      </c>
      <c r="Q247" s="28" t="str">
        <f>IF(VLOOKUP(B247, '[1]SSDL Schema'!$B$2:$L$495, 11, FALSE) = 0, "", VLOOKUP(B247, '[1]SSDL Schema'!$B$2:$L$495, 11, FALSE))</f>
        <v>yes</v>
      </c>
      <c r="R247" s="28" t="str">
        <f t="shared" si="14"/>
        <v/>
      </c>
      <c r="S247" s="17" t="s">
        <v>1149</v>
      </c>
      <c r="T247" s="17" t="s">
        <v>1149</v>
      </c>
      <c r="U247" s="17" t="s">
        <v>1150</v>
      </c>
      <c r="W247" t="str">
        <f>VLOOKUP(B247,'ADB Main table'!A$2:A$475, 1, FALSE)</f>
        <v>CONTRACT_END_DATE</v>
      </c>
      <c r="X247" t="str">
        <f>VLOOKUP(B247,'ADB Main table'!A$2:B$475, 2, FALSE)</f>
        <v>date</v>
      </c>
      <c r="Y247" t="str">
        <f t="shared" si="15"/>
        <v/>
      </c>
    </row>
    <row r="248" spans="1:25" x14ac:dyDescent="0.35">
      <c r="A248" s="3" t="s">
        <v>490</v>
      </c>
      <c r="B248" s="3" t="s">
        <v>249</v>
      </c>
      <c r="C248" s="3" t="s">
        <v>495</v>
      </c>
      <c r="D248" s="3" t="str">
        <f>VLOOKUP(B248, '[1]SSDL Schema'!$B$2:$C$495, 2, FALSE)</f>
        <v>nvarchar</v>
      </c>
      <c r="E248" s="3" t="str">
        <f t="shared" si="12"/>
        <v/>
      </c>
      <c r="F248" s="3">
        <v>255</v>
      </c>
      <c r="G248" s="1"/>
      <c r="H248" s="7" t="s">
        <v>805</v>
      </c>
      <c r="I248" s="7" t="str">
        <f>IF(VLOOKUP(B248, '[1]SSDL Schema'!$B$2:$F$495, 5, FALSE) = 0, "", VLOOKUP(B248, '[1]SSDL Schema'!$B$2:$F$495, 5, FALSE))</f>
        <v>Contract Supplier Number</v>
      </c>
      <c r="J248" s="7" t="str">
        <f t="shared" si="13"/>
        <v/>
      </c>
      <c r="K248" s="7" t="s">
        <v>798</v>
      </c>
      <c r="L248" s="7"/>
      <c r="M248" s="6" t="s">
        <v>494</v>
      </c>
      <c r="N248" s="16"/>
      <c r="O248" s="16" t="s">
        <v>1149</v>
      </c>
      <c r="P248" s="16" t="s">
        <v>1149</v>
      </c>
      <c r="Q248" s="28" t="str">
        <f>IF(VLOOKUP(B248, '[1]SSDL Schema'!$B$2:$L$495, 11, FALSE) = 0, "", VLOOKUP(B248, '[1]SSDL Schema'!$B$2:$L$495, 11, FALSE))</f>
        <v>yes</v>
      </c>
      <c r="R248" s="28" t="str">
        <f t="shared" si="14"/>
        <v/>
      </c>
      <c r="S248" s="16" t="s">
        <v>1149</v>
      </c>
      <c r="T248" s="16" t="s">
        <v>1149</v>
      </c>
      <c r="U248" s="16" t="s">
        <v>1150</v>
      </c>
      <c r="W248" t="str">
        <f>VLOOKUP(B248,'ADB Main table'!A$2:A$475, 1, FALSE)</f>
        <v>CONTRACT_SUPPLIER_NUMBER</v>
      </c>
      <c r="X248" t="str">
        <f>VLOOKUP(B248,'ADB Main table'!A$2:B$475, 2, FALSE)</f>
        <v>string</v>
      </c>
      <c r="Y248" t="str">
        <f t="shared" si="15"/>
        <v/>
      </c>
    </row>
    <row r="249" spans="1:25" x14ac:dyDescent="0.35">
      <c r="A249" s="3" t="s">
        <v>490</v>
      </c>
      <c r="B249" s="3" t="s">
        <v>250</v>
      </c>
      <c r="C249" s="3" t="s">
        <v>495</v>
      </c>
      <c r="D249" s="3" t="str">
        <f>VLOOKUP(B249, '[1]SSDL Schema'!$B$2:$C$495, 2, FALSE)</f>
        <v>nvarchar</v>
      </c>
      <c r="E249" s="3" t="str">
        <f t="shared" si="12"/>
        <v/>
      </c>
      <c r="F249" s="3">
        <v>255</v>
      </c>
      <c r="G249" s="1"/>
      <c r="H249" s="7" t="s">
        <v>806</v>
      </c>
      <c r="I249" s="7" t="str">
        <f>IF(VLOOKUP(B249, '[1]SSDL Schema'!$B$2:$F$495, 5, FALSE) = 0, "", VLOOKUP(B249, '[1]SSDL Schema'!$B$2:$F$495, 5, FALSE))</f>
        <v>Contract Supplier Name</v>
      </c>
      <c r="J249" s="7" t="str">
        <f t="shared" si="13"/>
        <v/>
      </c>
      <c r="K249" s="7" t="s">
        <v>798</v>
      </c>
      <c r="L249" s="7"/>
      <c r="M249" s="6" t="s">
        <v>494</v>
      </c>
      <c r="N249" s="17" t="str">
        <f>VLOOKUP(B249,'[2]From Spend Tech'!C$1:K$649,9,FALSE)</f>
        <v>S</v>
      </c>
      <c r="O249" s="17" t="s">
        <v>1149</v>
      </c>
      <c r="P249" s="17" t="s">
        <v>1149</v>
      </c>
      <c r="Q249" s="28" t="str">
        <f>IF(VLOOKUP(B249, '[1]SSDL Schema'!$B$2:$L$495, 11, FALSE) = 0, "", VLOOKUP(B249, '[1]SSDL Schema'!$B$2:$L$495, 11, FALSE))</f>
        <v>yes</v>
      </c>
      <c r="R249" s="28" t="str">
        <f t="shared" si="14"/>
        <v/>
      </c>
      <c r="S249" s="17" t="s">
        <v>1149</v>
      </c>
      <c r="T249" s="17" t="s">
        <v>1149</v>
      </c>
      <c r="U249" s="17" t="s">
        <v>1150</v>
      </c>
      <c r="W249" t="str">
        <f>VLOOKUP(B249,'ADB Main table'!A$2:A$475, 1, FALSE)</f>
        <v>CONTRACT_SUPPLIER_NAME</v>
      </c>
      <c r="X249" t="str">
        <f>VLOOKUP(B249,'ADB Main table'!A$2:B$475, 2, FALSE)</f>
        <v>string</v>
      </c>
      <c r="Y249" t="str">
        <f t="shared" si="15"/>
        <v/>
      </c>
    </row>
    <row r="250" spans="1:25" x14ac:dyDescent="0.35">
      <c r="A250" s="3" t="s">
        <v>490</v>
      </c>
      <c r="B250" s="3" t="s">
        <v>251</v>
      </c>
      <c r="C250" s="3" t="s">
        <v>495</v>
      </c>
      <c r="D250" s="3" t="str">
        <f>VLOOKUP(B250, '[1]SSDL Schema'!$B$2:$C$495, 2, FALSE)</f>
        <v>nvarchar</v>
      </c>
      <c r="E250" s="3" t="str">
        <f t="shared" si="12"/>
        <v/>
      </c>
      <c r="F250" s="3">
        <v>2000</v>
      </c>
      <c r="G250" s="1"/>
      <c r="H250" s="7" t="s">
        <v>807</v>
      </c>
      <c r="I250" s="7" t="str">
        <f>IF(VLOOKUP(B250, '[1]SSDL Schema'!$B$2:$F$495, 5, FALSE) = 0, "", VLOOKUP(B250, '[1]SSDL Schema'!$B$2:$F$495, 5, FALSE))</f>
        <v>Contract Description</v>
      </c>
      <c r="J250" s="7" t="str">
        <f t="shared" si="13"/>
        <v/>
      </c>
      <c r="K250" s="7" t="s">
        <v>798</v>
      </c>
      <c r="L250" s="7"/>
      <c r="M250" s="6" t="s">
        <v>494</v>
      </c>
      <c r="N250" s="17" t="str">
        <f>VLOOKUP(B250,'[2]From Spend Tech'!C$1:K$649,9,FALSE)</f>
        <v>S</v>
      </c>
      <c r="O250" s="17" t="s">
        <v>1149</v>
      </c>
      <c r="P250" s="17" t="s">
        <v>1149</v>
      </c>
      <c r="Q250" s="28" t="str">
        <f>IF(VLOOKUP(B250, '[1]SSDL Schema'!$B$2:$L$495, 11, FALSE) = 0, "", VLOOKUP(B250, '[1]SSDL Schema'!$B$2:$L$495, 11, FALSE))</f>
        <v>yes</v>
      </c>
      <c r="R250" s="28" t="str">
        <f t="shared" si="14"/>
        <v/>
      </c>
      <c r="S250" s="17" t="s">
        <v>1149</v>
      </c>
      <c r="T250" s="17" t="s">
        <v>1149</v>
      </c>
      <c r="U250" s="17" t="s">
        <v>1150</v>
      </c>
      <c r="W250" t="str">
        <f>VLOOKUP(B250,'ADB Main table'!A$2:A$475, 1, FALSE)</f>
        <v>CONTRACT_DESCRIPTION</v>
      </c>
      <c r="X250" t="str">
        <f>VLOOKUP(B250,'ADB Main table'!A$2:B$475, 2, FALSE)</f>
        <v>string</v>
      </c>
      <c r="Y250" t="str">
        <f t="shared" si="15"/>
        <v/>
      </c>
    </row>
    <row r="251" spans="1:25" x14ac:dyDescent="0.35">
      <c r="A251" s="3" t="s">
        <v>490</v>
      </c>
      <c r="B251" s="3" t="s">
        <v>252</v>
      </c>
      <c r="C251" s="3" t="s">
        <v>495</v>
      </c>
      <c r="D251" s="3" t="str">
        <f>VLOOKUP(B251, '[1]SSDL Schema'!$B$2:$C$495, 2, FALSE)</f>
        <v>nvarchar</v>
      </c>
      <c r="E251" s="3" t="str">
        <f t="shared" si="12"/>
        <v/>
      </c>
      <c r="F251" s="3">
        <v>2000</v>
      </c>
      <c r="G251" s="1"/>
      <c r="H251" s="7" t="s">
        <v>808</v>
      </c>
      <c r="I251" s="7" t="str">
        <f>IF(VLOOKUP(B251, '[1]SSDL Schema'!$B$2:$F$495, 5, FALSE) = 0, "", VLOOKUP(B251, '[1]SSDL Schema'!$B$2:$F$495, 5, FALSE))</f>
        <v>Contract Description 2</v>
      </c>
      <c r="J251" s="7" t="str">
        <f t="shared" si="13"/>
        <v/>
      </c>
      <c r="K251" s="7" t="s">
        <v>798</v>
      </c>
      <c r="L251" s="7"/>
      <c r="M251" s="6" t="s">
        <v>494</v>
      </c>
      <c r="N251" s="16"/>
      <c r="O251" s="16" t="s">
        <v>1149</v>
      </c>
      <c r="P251" s="16" t="s">
        <v>1149</v>
      </c>
      <c r="Q251" s="28" t="str">
        <f>IF(VLOOKUP(B251, '[1]SSDL Schema'!$B$2:$L$495, 11, FALSE) = 0, "", VLOOKUP(B251, '[1]SSDL Schema'!$B$2:$L$495, 11, FALSE))</f>
        <v>yes</v>
      </c>
      <c r="R251" s="28" t="str">
        <f t="shared" si="14"/>
        <v/>
      </c>
      <c r="S251" s="16" t="s">
        <v>1149</v>
      </c>
      <c r="T251" s="16" t="s">
        <v>1149</v>
      </c>
      <c r="U251" s="16" t="s">
        <v>1150</v>
      </c>
      <c r="W251" t="str">
        <f>VLOOKUP(B251,'ADB Main table'!A$2:A$475, 1, FALSE)</f>
        <v>CONTRACT_DESCRIPTION_2</v>
      </c>
      <c r="X251" t="str">
        <f>VLOOKUP(B251,'ADB Main table'!A$2:B$475, 2, FALSE)</f>
        <v>string</v>
      </c>
      <c r="Y251" t="str">
        <f t="shared" si="15"/>
        <v/>
      </c>
    </row>
    <row r="252" spans="1:25" x14ac:dyDescent="0.35">
      <c r="A252" s="3" t="s">
        <v>490</v>
      </c>
      <c r="B252" s="3" t="s">
        <v>253</v>
      </c>
      <c r="C252" s="3" t="s">
        <v>495</v>
      </c>
      <c r="D252" s="3" t="str">
        <f>VLOOKUP(B252, '[1]SSDL Schema'!$B$2:$C$495, 2, FALSE)</f>
        <v>nvarchar</v>
      </c>
      <c r="E252" s="3" t="str">
        <f t="shared" si="12"/>
        <v/>
      </c>
      <c r="F252" s="3">
        <v>255</v>
      </c>
      <c r="G252" s="1"/>
      <c r="H252" s="7" t="s">
        <v>809</v>
      </c>
      <c r="I252" s="7" t="str">
        <f>IF(VLOOKUP(B252, '[1]SSDL Schema'!$B$2:$F$495, 5, FALSE) = 0, "", VLOOKUP(B252, '[1]SSDL Schema'!$B$2:$F$495, 5, FALSE))</f>
        <v>Contract Category Code</v>
      </c>
      <c r="J252" s="7" t="str">
        <f t="shared" si="13"/>
        <v/>
      </c>
      <c r="K252" s="7" t="s">
        <v>798</v>
      </c>
      <c r="L252" s="7"/>
      <c r="M252" s="6" t="s">
        <v>494</v>
      </c>
      <c r="N252" s="16"/>
      <c r="O252" s="16" t="s">
        <v>1149</v>
      </c>
      <c r="P252" s="16" t="s">
        <v>1149</v>
      </c>
      <c r="Q252" s="28" t="str">
        <f>IF(VLOOKUP(B252, '[1]SSDL Schema'!$B$2:$L$495, 11, FALSE) = 0, "", VLOOKUP(B252, '[1]SSDL Schema'!$B$2:$L$495, 11, FALSE))</f>
        <v>yes</v>
      </c>
      <c r="R252" s="28" t="str">
        <f t="shared" si="14"/>
        <v/>
      </c>
      <c r="S252" s="16" t="s">
        <v>1149</v>
      </c>
      <c r="T252" s="16" t="s">
        <v>1149</v>
      </c>
      <c r="U252" s="16" t="s">
        <v>1150</v>
      </c>
      <c r="W252" t="str">
        <f>VLOOKUP(B252,'ADB Main table'!A$2:A$475, 1, FALSE)</f>
        <v>CONTRACT_CATEGORY_CODE</v>
      </c>
      <c r="X252" t="str">
        <f>VLOOKUP(B252,'ADB Main table'!A$2:B$475, 2, FALSE)</f>
        <v>string</v>
      </c>
      <c r="Y252" t="str">
        <f t="shared" si="15"/>
        <v/>
      </c>
    </row>
    <row r="253" spans="1:25" x14ac:dyDescent="0.35">
      <c r="A253" s="3" t="s">
        <v>490</v>
      </c>
      <c r="B253" s="3" t="s">
        <v>254</v>
      </c>
      <c r="C253" s="3" t="s">
        <v>495</v>
      </c>
      <c r="D253" s="3" t="str">
        <f>VLOOKUP(B253, '[1]SSDL Schema'!$B$2:$C$495, 2, FALSE)</f>
        <v>nvarchar</v>
      </c>
      <c r="E253" s="3" t="str">
        <f t="shared" si="12"/>
        <v/>
      </c>
      <c r="F253" s="3">
        <v>255</v>
      </c>
      <c r="G253" s="1"/>
      <c r="H253" s="7" t="s">
        <v>810</v>
      </c>
      <c r="I253" s="7" t="str">
        <f>IF(VLOOKUP(B253, '[1]SSDL Schema'!$B$2:$F$495, 5, FALSE) = 0, "", VLOOKUP(B253, '[1]SSDL Schema'!$B$2:$F$495, 5, FALSE))</f>
        <v>Contract Category 1</v>
      </c>
      <c r="J253" s="7" t="str">
        <f t="shared" si="13"/>
        <v/>
      </c>
      <c r="K253" s="7" t="s">
        <v>798</v>
      </c>
      <c r="L253" s="7"/>
      <c r="M253" s="6" t="s">
        <v>494</v>
      </c>
      <c r="N253" s="16"/>
      <c r="O253" s="16" t="s">
        <v>1149</v>
      </c>
      <c r="P253" s="16" t="s">
        <v>1149</v>
      </c>
      <c r="Q253" s="28" t="str">
        <f>IF(VLOOKUP(B253, '[1]SSDL Schema'!$B$2:$L$495, 11, FALSE) = 0, "", VLOOKUP(B253, '[1]SSDL Schema'!$B$2:$L$495, 11, FALSE))</f>
        <v>yes</v>
      </c>
      <c r="R253" s="28" t="str">
        <f t="shared" si="14"/>
        <v/>
      </c>
      <c r="S253" s="16" t="s">
        <v>1149</v>
      </c>
      <c r="T253" s="16" t="s">
        <v>1149</v>
      </c>
      <c r="U253" s="16" t="s">
        <v>1150</v>
      </c>
      <c r="W253" t="str">
        <f>VLOOKUP(B253,'ADB Main table'!A$2:A$475, 1, FALSE)</f>
        <v>CONTRACT_CATEGORY_1</v>
      </c>
      <c r="X253" t="str">
        <f>VLOOKUP(B253,'ADB Main table'!A$2:B$475, 2, FALSE)</f>
        <v>string</v>
      </c>
      <c r="Y253" t="str">
        <f t="shared" si="15"/>
        <v/>
      </c>
    </row>
    <row r="254" spans="1:25" x14ac:dyDescent="0.35">
      <c r="A254" s="3" t="s">
        <v>490</v>
      </c>
      <c r="B254" s="3" t="s">
        <v>255</v>
      </c>
      <c r="C254" s="3" t="s">
        <v>495</v>
      </c>
      <c r="D254" s="3" t="str">
        <f>VLOOKUP(B254, '[1]SSDL Schema'!$B$2:$C$495, 2, FALSE)</f>
        <v>nvarchar</v>
      </c>
      <c r="E254" s="3" t="str">
        <f t="shared" si="12"/>
        <v/>
      </c>
      <c r="F254" s="3">
        <v>255</v>
      </c>
      <c r="G254" s="1"/>
      <c r="H254" s="7" t="s">
        <v>811</v>
      </c>
      <c r="I254" s="7" t="str">
        <f>IF(VLOOKUP(B254, '[1]SSDL Schema'!$B$2:$F$495, 5, FALSE) = 0, "", VLOOKUP(B254, '[1]SSDL Schema'!$B$2:$F$495, 5, FALSE))</f>
        <v>Contract Category 2</v>
      </c>
      <c r="J254" s="7" t="str">
        <f t="shared" si="13"/>
        <v/>
      </c>
      <c r="K254" s="7" t="s">
        <v>798</v>
      </c>
      <c r="L254" s="7"/>
      <c r="M254" s="6" t="s">
        <v>494</v>
      </c>
      <c r="N254" s="16"/>
      <c r="O254" s="16" t="s">
        <v>1149</v>
      </c>
      <c r="P254" s="16" t="s">
        <v>1149</v>
      </c>
      <c r="Q254" s="28" t="str">
        <f>IF(VLOOKUP(B254, '[1]SSDL Schema'!$B$2:$L$495, 11, FALSE) = 0, "", VLOOKUP(B254, '[1]SSDL Schema'!$B$2:$L$495, 11, FALSE))</f>
        <v>yes</v>
      </c>
      <c r="R254" s="28" t="str">
        <f t="shared" si="14"/>
        <v/>
      </c>
      <c r="S254" s="16" t="s">
        <v>1149</v>
      </c>
      <c r="T254" s="16" t="s">
        <v>1149</v>
      </c>
      <c r="U254" s="16" t="s">
        <v>1150</v>
      </c>
      <c r="W254" t="str">
        <f>VLOOKUP(B254,'ADB Main table'!A$2:A$475, 1, FALSE)</f>
        <v>CONTRACT_CATEGORY_2</v>
      </c>
      <c r="X254" t="str">
        <f>VLOOKUP(B254,'ADB Main table'!A$2:B$475, 2, FALSE)</f>
        <v>string</v>
      </c>
      <c r="Y254" t="str">
        <f t="shared" si="15"/>
        <v/>
      </c>
    </row>
    <row r="255" spans="1:25" x14ac:dyDescent="0.35">
      <c r="A255" s="3" t="s">
        <v>490</v>
      </c>
      <c r="B255" s="3" t="s">
        <v>256</v>
      </c>
      <c r="C255" s="3" t="s">
        <v>495</v>
      </c>
      <c r="D255" s="3" t="str">
        <f>VLOOKUP(B255, '[1]SSDL Schema'!$B$2:$C$495, 2, FALSE)</f>
        <v>nvarchar</v>
      </c>
      <c r="E255" s="3" t="str">
        <f t="shared" si="12"/>
        <v/>
      </c>
      <c r="F255" s="3">
        <v>255</v>
      </c>
      <c r="G255" s="1"/>
      <c r="H255" s="7" t="s">
        <v>812</v>
      </c>
      <c r="I255" s="7" t="str">
        <f>IF(VLOOKUP(B255, '[1]SSDL Schema'!$B$2:$F$495, 5, FALSE) = 0, "", VLOOKUP(B255, '[1]SSDL Schema'!$B$2:$F$495, 5, FALSE))</f>
        <v>Contract Category 3</v>
      </c>
      <c r="J255" s="7" t="str">
        <f t="shared" si="13"/>
        <v/>
      </c>
      <c r="K255" s="7" t="s">
        <v>798</v>
      </c>
      <c r="L255" s="7"/>
      <c r="M255" s="6" t="s">
        <v>494</v>
      </c>
      <c r="N255" s="16"/>
      <c r="O255" s="16" t="s">
        <v>1149</v>
      </c>
      <c r="P255" s="16" t="s">
        <v>1149</v>
      </c>
      <c r="Q255" s="28" t="str">
        <f>IF(VLOOKUP(B255, '[1]SSDL Schema'!$B$2:$L$495, 11, FALSE) = 0, "", VLOOKUP(B255, '[1]SSDL Schema'!$B$2:$L$495, 11, FALSE))</f>
        <v>yes</v>
      </c>
      <c r="R255" s="28" t="str">
        <f t="shared" si="14"/>
        <v/>
      </c>
      <c r="S255" s="16" t="s">
        <v>1149</v>
      </c>
      <c r="T255" s="16" t="s">
        <v>1149</v>
      </c>
      <c r="U255" s="16" t="s">
        <v>1150</v>
      </c>
      <c r="W255" t="str">
        <f>VLOOKUP(B255,'ADB Main table'!A$2:A$475, 1, FALSE)</f>
        <v>CONTRACT_CATEGORY_3</v>
      </c>
      <c r="X255" t="str">
        <f>VLOOKUP(B255,'ADB Main table'!A$2:B$475, 2, FALSE)</f>
        <v>string</v>
      </c>
      <c r="Y255" t="str">
        <f t="shared" si="15"/>
        <v/>
      </c>
    </row>
    <row r="256" spans="1:25" x14ac:dyDescent="0.35">
      <c r="A256" s="3" t="s">
        <v>490</v>
      </c>
      <c r="B256" s="3" t="s">
        <v>257</v>
      </c>
      <c r="C256" s="3" t="s">
        <v>495</v>
      </c>
      <c r="D256" s="3" t="str">
        <f>VLOOKUP(B256, '[1]SSDL Schema'!$B$2:$C$495, 2, FALSE)</f>
        <v>nvarchar</v>
      </c>
      <c r="E256" s="3" t="str">
        <f t="shared" si="12"/>
        <v/>
      </c>
      <c r="F256" s="3">
        <v>255</v>
      </c>
      <c r="G256" s="1"/>
      <c r="H256" s="7" t="s">
        <v>813</v>
      </c>
      <c r="I256" s="7" t="str">
        <f>IF(VLOOKUP(B256, '[1]SSDL Schema'!$B$2:$F$495, 5, FALSE) = 0, "", VLOOKUP(B256, '[1]SSDL Schema'!$B$2:$F$495, 5, FALSE))</f>
        <v>Contract Category 4</v>
      </c>
      <c r="J256" s="7" t="str">
        <f t="shared" si="13"/>
        <v/>
      </c>
      <c r="K256" s="7" t="s">
        <v>798</v>
      </c>
      <c r="L256" s="7"/>
      <c r="M256" s="6" t="s">
        <v>494</v>
      </c>
      <c r="N256" s="16"/>
      <c r="O256" s="16" t="s">
        <v>1149</v>
      </c>
      <c r="P256" s="16" t="s">
        <v>1149</v>
      </c>
      <c r="Q256" s="28" t="str">
        <f>IF(VLOOKUP(B256, '[1]SSDL Schema'!$B$2:$L$495, 11, FALSE) = 0, "", VLOOKUP(B256, '[1]SSDL Schema'!$B$2:$L$495, 11, FALSE))</f>
        <v>yes</v>
      </c>
      <c r="R256" s="28" t="str">
        <f t="shared" si="14"/>
        <v/>
      </c>
      <c r="S256" s="16" t="s">
        <v>1149</v>
      </c>
      <c r="T256" s="16" t="s">
        <v>1149</v>
      </c>
      <c r="U256" s="16" t="s">
        <v>1150</v>
      </c>
      <c r="W256" t="str">
        <f>VLOOKUP(B256,'ADB Main table'!A$2:A$475, 1, FALSE)</f>
        <v>CONTRACT_CATEGORY_4</v>
      </c>
      <c r="X256" t="str">
        <f>VLOOKUP(B256,'ADB Main table'!A$2:B$475, 2, FALSE)</f>
        <v>string</v>
      </c>
      <c r="Y256" t="str">
        <f t="shared" si="15"/>
        <v/>
      </c>
    </row>
    <row r="257" spans="1:25" x14ac:dyDescent="0.35">
      <c r="A257" s="3" t="s">
        <v>490</v>
      </c>
      <c r="B257" s="3" t="s">
        <v>258</v>
      </c>
      <c r="C257" s="3" t="s">
        <v>495</v>
      </c>
      <c r="D257" s="3" t="str">
        <f>VLOOKUP(B257, '[1]SSDL Schema'!$B$2:$C$495, 2, FALSE)</f>
        <v>nvarchar</v>
      </c>
      <c r="E257" s="3" t="str">
        <f t="shared" si="12"/>
        <v/>
      </c>
      <c r="F257" s="3">
        <v>255</v>
      </c>
      <c r="G257" s="1"/>
      <c r="H257" s="7" t="s">
        <v>814</v>
      </c>
      <c r="I257" s="7" t="str">
        <f>IF(VLOOKUP(B257, '[1]SSDL Schema'!$B$2:$F$495, 5, FALSE) = 0, "", VLOOKUP(B257, '[1]SSDL Schema'!$B$2:$F$495, 5, FALSE))</f>
        <v>Contract Owner</v>
      </c>
      <c r="J257" s="7" t="str">
        <f t="shared" si="13"/>
        <v/>
      </c>
      <c r="K257" s="7" t="s">
        <v>798</v>
      </c>
      <c r="L257" s="7"/>
      <c r="M257" s="6" t="s">
        <v>494</v>
      </c>
      <c r="N257" s="16"/>
      <c r="O257" s="16" t="s">
        <v>1149</v>
      </c>
      <c r="P257" s="16" t="s">
        <v>1149</v>
      </c>
      <c r="Q257" s="28" t="str">
        <f>IF(VLOOKUP(B257, '[1]SSDL Schema'!$B$2:$L$495, 11, FALSE) = 0, "", VLOOKUP(B257, '[1]SSDL Schema'!$B$2:$L$495, 11, FALSE))</f>
        <v>yes</v>
      </c>
      <c r="R257" s="28" t="str">
        <f t="shared" si="14"/>
        <v/>
      </c>
      <c r="S257" s="16" t="s">
        <v>1149</v>
      </c>
      <c r="T257" s="16" t="s">
        <v>1149</v>
      </c>
      <c r="U257" s="16" t="s">
        <v>1150</v>
      </c>
      <c r="W257" t="str">
        <f>VLOOKUP(B257,'ADB Main table'!A$2:A$475, 1, FALSE)</f>
        <v>CONTRACT_OWNER</v>
      </c>
      <c r="X257" t="str">
        <f>VLOOKUP(B257,'ADB Main table'!A$2:B$475, 2, FALSE)</f>
        <v>string</v>
      </c>
      <c r="Y257" t="str">
        <f t="shared" si="15"/>
        <v/>
      </c>
    </row>
    <row r="258" spans="1:25" x14ac:dyDescent="0.35">
      <c r="A258" s="3" t="s">
        <v>490</v>
      </c>
      <c r="B258" s="3" t="s">
        <v>259</v>
      </c>
      <c r="C258" s="3" t="s">
        <v>495</v>
      </c>
      <c r="D258" s="3" t="str">
        <f>VLOOKUP(B258, '[1]SSDL Schema'!$B$2:$C$495, 2, FALSE)</f>
        <v>nvarchar</v>
      </c>
      <c r="E258" s="3" t="str">
        <f t="shared" si="12"/>
        <v/>
      </c>
      <c r="F258" s="3">
        <v>255</v>
      </c>
      <c r="G258" s="1"/>
      <c r="H258" s="7" t="s">
        <v>815</v>
      </c>
      <c r="I258" s="7" t="str">
        <f>IF(VLOOKUP(B258, '[1]SSDL Schema'!$B$2:$F$495, 5, FALSE) = 0, "", VLOOKUP(B258, '[1]SSDL Schema'!$B$2:$F$495, 5, FALSE))</f>
        <v>Contract Status</v>
      </c>
      <c r="J258" s="7" t="str">
        <f t="shared" si="13"/>
        <v/>
      </c>
      <c r="K258" s="7" t="s">
        <v>798</v>
      </c>
      <c r="L258" s="7"/>
      <c r="M258" s="6" t="s">
        <v>494</v>
      </c>
      <c r="N258" s="16"/>
      <c r="O258" s="16" t="s">
        <v>1149</v>
      </c>
      <c r="P258" s="16" t="s">
        <v>1149</v>
      </c>
      <c r="Q258" s="28" t="str">
        <f>IF(VLOOKUP(B258, '[1]SSDL Schema'!$B$2:$L$495, 11, FALSE) = 0, "", VLOOKUP(B258, '[1]SSDL Schema'!$B$2:$L$495, 11, FALSE))</f>
        <v>yes</v>
      </c>
      <c r="R258" s="28" t="str">
        <f t="shared" si="14"/>
        <v/>
      </c>
      <c r="S258" s="16" t="s">
        <v>1149</v>
      </c>
      <c r="T258" s="16" t="s">
        <v>1149</v>
      </c>
      <c r="U258" s="16" t="s">
        <v>1150</v>
      </c>
      <c r="W258" t="str">
        <f>VLOOKUP(B258,'ADB Main table'!A$2:A$475, 1, FALSE)</f>
        <v>CONTRACT_STATUS</v>
      </c>
      <c r="X258" t="str">
        <f>VLOOKUP(B258,'ADB Main table'!A$2:B$475, 2, FALSE)</f>
        <v>string</v>
      </c>
      <c r="Y258" t="str">
        <f t="shared" si="15"/>
        <v/>
      </c>
    </row>
    <row r="259" spans="1:25" x14ac:dyDescent="0.35">
      <c r="A259" s="3" t="s">
        <v>490</v>
      </c>
      <c r="B259" s="3" t="s">
        <v>260</v>
      </c>
      <c r="C259" s="3" t="s">
        <v>495</v>
      </c>
      <c r="D259" s="3" t="str">
        <f>VLOOKUP(B259, '[1]SSDL Schema'!$B$2:$C$495, 2, FALSE)</f>
        <v>nvarchar</v>
      </c>
      <c r="E259" s="3" t="str">
        <f t="shared" ref="E259:E322" si="16">IF(C259 = D259, "", "yes")</f>
        <v/>
      </c>
      <c r="F259" s="3">
        <v>255</v>
      </c>
      <c r="G259" s="1"/>
      <c r="H259" s="7" t="s">
        <v>816</v>
      </c>
      <c r="I259" s="7" t="str">
        <f>IF(VLOOKUP(B259, '[1]SSDL Schema'!$B$2:$F$495, 5, FALSE) = 0, "", VLOOKUP(B259, '[1]SSDL Schema'!$B$2:$F$495, 5, FALSE))</f>
        <v>Contract Type</v>
      </c>
      <c r="J259" s="7" t="str">
        <f t="shared" ref="J259:J322" si="17">IF(H259 = I259, "", "yes")</f>
        <v/>
      </c>
      <c r="K259" s="7" t="s">
        <v>798</v>
      </c>
      <c r="L259" s="7"/>
      <c r="M259" s="6" t="s">
        <v>494</v>
      </c>
      <c r="N259" s="16"/>
      <c r="O259" s="16" t="s">
        <v>1149</v>
      </c>
      <c r="P259" s="16" t="s">
        <v>1149</v>
      </c>
      <c r="Q259" s="28" t="str">
        <f>IF(VLOOKUP(B259, '[1]SSDL Schema'!$B$2:$L$495, 11, FALSE) = 0, "", VLOOKUP(B259, '[1]SSDL Schema'!$B$2:$L$495, 11, FALSE))</f>
        <v>yes</v>
      </c>
      <c r="R259" s="28" t="str">
        <f t="shared" ref="R259:R322" si="18">IF(P259 = Q259, "", "yes")</f>
        <v/>
      </c>
      <c r="S259" s="16" t="s">
        <v>1149</v>
      </c>
      <c r="T259" s="16" t="s">
        <v>1149</v>
      </c>
      <c r="U259" s="16" t="s">
        <v>1150</v>
      </c>
      <c r="W259" t="str">
        <f>VLOOKUP(B259,'ADB Main table'!A$2:A$475, 1, FALSE)</f>
        <v>CONTRACT_TYPE</v>
      </c>
      <c r="X259" t="str">
        <f>VLOOKUP(B259,'ADB Main table'!A$2:B$475, 2, FALSE)</f>
        <v>string</v>
      </c>
      <c r="Y259" t="str">
        <f t="shared" ref="Y259:Y322" si="19">IF(OR(C259 = X259, (AND(OR(C259= "nvarchar",C259= "varchar"), X259 = "string")), (AND(C259= "datetime", OR(X259 = "timestamp"))), (C259= "boolean"), (X259= "double")), "", "yes")</f>
        <v/>
      </c>
    </row>
    <row r="260" spans="1:25" x14ac:dyDescent="0.35">
      <c r="A260" s="3" t="s">
        <v>490</v>
      </c>
      <c r="B260" s="3" t="s">
        <v>261</v>
      </c>
      <c r="C260" s="3" t="s">
        <v>495</v>
      </c>
      <c r="D260" s="3" t="str">
        <f>VLOOKUP(B260, '[1]SSDL Schema'!$B$2:$C$495, 2, FALSE)</f>
        <v>nvarchar</v>
      </c>
      <c r="E260" s="3" t="str">
        <f t="shared" si="16"/>
        <v/>
      </c>
      <c r="F260" s="3">
        <v>255</v>
      </c>
      <c r="G260" s="1"/>
      <c r="H260" s="7" t="s">
        <v>817</v>
      </c>
      <c r="I260" s="7" t="str">
        <f>IF(VLOOKUP(B260, '[1]SSDL Schema'!$B$2:$F$495, 5, FALSE) = 0, "", VLOOKUP(B260, '[1]SSDL Schema'!$B$2:$F$495, 5, FALSE))</f>
        <v>Contract Business Unit</v>
      </c>
      <c r="J260" s="7" t="str">
        <f t="shared" si="17"/>
        <v/>
      </c>
      <c r="K260" s="7" t="s">
        <v>798</v>
      </c>
      <c r="L260" s="7"/>
      <c r="M260" s="6" t="s">
        <v>494</v>
      </c>
      <c r="N260" s="16"/>
      <c r="O260" s="16" t="s">
        <v>1149</v>
      </c>
      <c r="P260" s="16" t="s">
        <v>1149</v>
      </c>
      <c r="Q260" s="28" t="str">
        <f>IF(VLOOKUP(B260, '[1]SSDL Schema'!$B$2:$L$495, 11, FALSE) = 0, "", VLOOKUP(B260, '[1]SSDL Schema'!$B$2:$L$495, 11, FALSE))</f>
        <v>yes</v>
      </c>
      <c r="R260" s="28" t="str">
        <f t="shared" si="18"/>
        <v/>
      </c>
      <c r="S260" s="16" t="s">
        <v>1149</v>
      </c>
      <c r="T260" s="16" t="s">
        <v>1149</v>
      </c>
      <c r="U260" s="16" t="s">
        <v>1150</v>
      </c>
      <c r="W260" t="str">
        <f>VLOOKUP(B260,'ADB Main table'!A$2:A$475, 1, FALSE)</f>
        <v>CONTRACT_BUSINESS_UNIT</v>
      </c>
      <c r="X260" t="str">
        <f>VLOOKUP(B260,'ADB Main table'!A$2:B$475, 2, FALSE)</f>
        <v>string</v>
      </c>
      <c r="Y260" t="str">
        <f t="shared" si="19"/>
        <v/>
      </c>
    </row>
    <row r="261" spans="1:25" x14ac:dyDescent="0.35">
      <c r="A261" s="3" t="s">
        <v>490</v>
      </c>
      <c r="B261" s="3" t="s">
        <v>262</v>
      </c>
      <c r="C261" s="3" t="s">
        <v>495</v>
      </c>
      <c r="D261" s="3" t="str">
        <f>VLOOKUP(B261, '[1]SSDL Schema'!$B$2:$C$495, 2, FALSE)</f>
        <v>nvarchar</v>
      </c>
      <c r="E261" s="3" t="str">
        <f t="shared" si="16"/>
        <v/>
      </c>
      <c r="F261" s="3">
        <v>255</v>
      </c>
      <c r="G261" s="1"/>
      <c r="H261" s="7" t="s">
        <v>818</v>
      </c>
      <c r="I261" s="7" t="str">
        <f>IF(VLOOKUP(B261, '[1]SSDL Schema'!$B$2:$F$495, 5, FALSE) = 0, "", VLOOKUP(B261, '[1]SSDL Schema'!$B$2:$F$495, 5, FALSE))</f>
        <v>Contract Company</v>
      </c>
      <c r="J261" s="7" t="str">
        <f t="shared" si="17"/>
        <v/>
      </c>
      <c r="K261" s="7" t="s">
        <v>798</v>
      </c>
      <c r="L261" s="7"/>
      <c r="M261" s="6" t="s">
        <v>494</v>
      </c>
      <c r="N261" s="16"/>
      <c r="O261" s="16" t="s">
        <v>1149</v>
      </c>
      <c r="P261" s="16" t="s">
        <v>1149</v>
      </c>
      <c r="Q261" s="28" t="str">
        <f>IF(VLOOKUP(B261, '[1]SSDL Schema'!$B$2:$L$495, 11, FALSE) = 0, "", VLOOKUP(B261, '[1]SSDL Schema'!$B$2:$L$495, 11, FALSE))</f>
        <v>yes</v>
      </c>
      <c r="R261" s="28" t="str">
        <f t="shared" si="18"/>
        <v/>
      </c>
      <c r="S261" s="16" t="s">
        <v>1149</v>
      </c>
      <c r="T261" s="16" t="s">
        <v>1149</v>
      </c>
      <c r="U261" s="16" t="s">
        <v>1150</v>
      </c>
      <c r="W261" t="str">
        <f>VLOOKUP(B261,'ADB Main table'!A$2:A$475, 1, FALSE)</f>
        <v>CONTRACT_COMPANY</v>
      </c>
      <c r="X261" t="str">
        <f>VLOOKUP(B261,'ADB Main table'!A$2:B$475, 2, FALSE)</f>
        <v>string</v>
      </c>
      <c r="Y261" t="str">
        <f t="shared" si="19"/>
        <v/>
      </c>
    </row>
    <row r="262" spans="1:25" x14ac:dyDescent="0.35">
      <c r="A262" s="3" t="s">
        <v>490</v>
      </c>
      <c r="B262" s="3" t="s">
        <v>263</v>
      </c>
      <c r="C262" s="3" t="s">
        <v>495</v>
      </c>
      <c r="D262" s="3" t="str">
        <f>VLOOKUP(B262, '[1]SSDL Schema'!$B$2:$C$495, 2, FALSE)</f>
        <v>nvarchar</v>
      </c>
      <c r="E262" s="3" t="str">
        <f t="shared" si="16"/>
        <v/>
      </c>
      <c r="F262" s="3">
        <v>255</v>
      </c>
      <c r="G262" s="1"/>
      <c r="H262" s="7" t="s">
        <v>819</v>
      </c>
      <c r="I262" s="7" t="str">
        <f>IF(VLOOKUP(B262, '[1]SSDL Schema'!$B$2:$F$495, 5, FALSE) = 0, "", VLOOKUP(B262, '[1]SSDL Schema'!$B$2:$F$495, 5, FALSE))</f>
        <v>Contract BU Country</v>
      </c>
      <c r="J262" s="7" t="str">
        <f t="shared" si="17"/>
        <v/>
      </c>
      <c r="K262" s="7" t="s">
        <v>798</v>
      </c>
      <c r="L262" s="7"/>
      <c r="M262" s="6" t="s">
        <v>494</v>
      </c>
      <c r="N262" s="16"/>
      <c r="O262" s="16" t="s">
        <v>1149</v>
      </c>
      <c r="P262" s="16" t="s">
        <v>1149</v>
      </c>
      <c r="Q262" s="28" t="str">
        <f>IF(VLOOKUP(B262, '[1]SSDL Schema'!$B$2:$L$495, 11, FALSE) = 0, "", VLOOKUP(B262, '[1]SSDL Schema'!$B$2:$L$495, 11, FALSE))</f>
        <v>yes</v>
      </c>
      <c r="R262" s="28" t="str">
        <f t="shared" si="18"/>
        <v/>
      </c>
      <c r="S262" s="16" t="s">
        <v>1149</v>
      </c>
      <c r="T262" s="16" t="s">
        <v>1149</v>
      </c>
      <c r="U262" s="16" t="s">
        <v>1150</v>
      </c>
      <c r="W262" t="str">
        <f>VLOOKUP(B262,'ADB Main table'!A$2:A$475, 1, FALSE)</f>
        <v>CONTRACT_BU_COUNTRY</v>
      </c>
      <c r="X262" t="str">
        <f>VLOOKUP(B262,'ADB Main table'!A$2:B$475, 2, FALSE)</f>
        <v>string</v>
      </c>
      <c r="Y262" t="str">
        <f t="shared" si="19"/>
        <v/>
      </c>
    </row>
    <row r="263" spans="1:25" x14ac:dyDescent="0.35">
      <c r="A263" s="3" t="s">
        <v>490</v>
      </c>
      <c r="B263" s="3" t="s">
        <v>264</v>
      </c>
      <c r="C263" s="3" t="s">
        <v>495</v>
      </c>
      <c r="D263" s="3" t="str">
        <f>VLOOKUP(B263, '[1]SSDL Schema'!$B$2:$C$495, 2, FALSE)</f>
        <v>nvarchar</v>
      </c>
      <c r="E263" s="3" t="str">
        <f t="shared" si="16"/>
        <v/>
      </c>
      <c r="F263" s="3">
        <v>255</v>
      </c>
      <c r="G263" s="1"/>
      <c r="H263" s="7" t="s">
        <v>820</v>
      </c>
      <c r="I263" s="7" t="str">
        <f>IF(VLOOKUP(B263, '[1]SSDL Schema'!$B$2:$F$495, 5, FALSE) = 0, "", VLOOKUP(B263, '[1]SSDL Schema'!$B$2:$F$495, 5, FALSE))</f>
        <v>Contract BU Region</v>
      </c>
      <c r="J263" s="7" t="str">
        <f t="shared" si="17"/>
        <v/>
      </c>
      <c r="K263" s="7" t="s">
        <v>798</v>
      </c>
      <c r="L263" s="7"/>
      <c r="M263" s="6" t="s">
        <v>494</v>
      </c>
      <c r="N263" s="16"/>
      <c r="O263" s="16" t="s">
        <v>1149</v>
      </c>
      <c r="P263" s="16" t="s">
        <v>1149</v>
      </c>
      <c r="Q263" s="28" t="str">
        <f>IF(VLOOKUP(B263, '[1]SSDL Schema'!$B$2:$L$495, 11, FALSE) = 0, "", VLOOKUP(B263, '[1]SSDL Schema'!$B$2:$L$495, 11, FALSE))</f>
        <v>yes</v>
      </c>
      <c r="R263" s="28" t="str">
        <f t="shared" si="18"/>
        <v/>
      </c>
      <c r="S263" s="16" t="s">
        <v>1149</v>
      </c>
      <c r="T263" s="16" t="s">
        <v>1149</v>
      </c>
      <c r="U263" s="16" t="s">
        <v>1150</v>
      </c>
      <c r="W263" t="str">
        <f>VLOOKUP(B263,'ADB Main table'!A$2:A$475, 1, FALSE)</f>
        <v>CONTRACT_BU_REGION</v>
      </c>
      <c r="X263" t="str">
        <f>VLOOKUP(B263,'ADB Main table'!A$2:B$475, 2, FALSE)</f>
        <v>string</v>
      </c>
      <c r="Y263" t="str">
        <f t="shared" si="19"/>
        <v/>
      </c>
    </row>
    <row r="264" spans="1:25" x14ac:dyDescent="0.35">
      <c r="A264" s="3" t="s">
        <v>490</v>
      </c>
      <c r="B264" s="3" t="s">
        <v>265</v>
      </c>
      <c r="C264" s="3" t="s">
        <v>495</v>
      </c>
      <c r="D264" s="3" t="str">
        <f>VLOOKUP(B264, '[1]SSDL Schema'!$B$2:$C$495, 2, FALSE)</f>
        <v>nvarchar</v>
      </c>
      <c r="E264" s="3" t="str">
        <f t="shared" si="16"/>
        <v/>
      </c>
      <c r="F264" s="3">
        <v>255</v>
      </c>
      <c r="G264" s="1"/>
      <c r="H264" s="7" t="s">
        <v>821</v>
      </c>
      <c r="I264" s="7" t="str">
        <f>IF(VLOOKUP(B264, '[1]SSDL Schema'!$B$2:$F$495, 5, FALSE) = 0, "", VLOOKUP(B264, '[1]SSDL Schema'!$B$2:$F$495, 5, FALSE))</f>
        <v>Contract Renewal Type</v>
      </c>
      <c r="J264" s="7" t="str">
        <f t="shared" si="17"/>
        <v/>
      </c>
      <c r="K264" s="7" t="s">
        <v>798</v>
      </c>
      <c r="L264" s="7"/>
      <c r="M264" s="6" t="s">
        <v>494</v>
      </c>
      <c r="N264" s="16"/>
      <c r="O264" s="16" t="s">
        <v>1149</v>
      </c>
      <c r="P264" s="16" t="s">
        <v>1149</v>
      </c>
      <c r="Q264" s="28" t="str">
        <f>IF(VLOOKUP(B264, '[1]SSDL Schema'!$B$2:$L$495, 11, FALSE) = 0, "", VLOOKUP(B264, '[1]SSDL Schema'!$B$2:$L$495, 11, FALSE))</f>
        <v>yes</v>
      </c>
      <c r="R264" s="28" t="str">
        <f t="shared" si="18"/>
        <v/>
      </c>
      <c r="S264" s="16" t="s">
        <v>1149</v>
      </c>
      <c r="T264" s="16" t="s">
        <v>1149</v>
      </c>
      <c r="U264" s="16" t="s">
        <v>1150</v>
      </c>
      <c r="W264" t="str">
        <f>VLOOKUP(B264,'ADB Main table'!A$2:A$475, 1, FALSE)</f>
        <v>CONTRACT_RENEWAL_TYPE</v>
      </c>
      <c r="X264" t="str">
        <f>VLOOKUP(B264,'ADB Main table'!A$2:B$475, 2, FALSE)</f>
        <v>string</v>
      </c>
      <c r="Y264" t="str">
        <f t="shared" si="19"/>
        <v/>
      </c>
    </row>
    <row r="265" spans="1:25" x14ac:dyDescent="0.35">
      <c r="A265" s="3" t="s">
        <v>490</v>
      </c>
      <c r="B265" s="3" t="s">
        <v>266</v>
      </c>
      <c r="C265" s="3" t="s">
        <v>495</v>
      </c>
      <c r="D265" s="3" t="str">
        <f>VLOOKUP(B265, '[1]SSDL Schema'!$B$2:$C$495, 2, FALSE)</f>
        <v>nvarchar</v>
      </c>
      <c r="E265" s="3" t="str">
        <f t="shared" si="16"/>
        <v/>
      </c>
      <c r="F265" s="3">
        <v>255</v>
      </c>
      <c r="G265" s="1"/>
      <c r="H265" s="7" t="s">
        <v>822</v>
      </c>
      <c r="I265" s="7" t="str">
        <f>IF(VLOOKUP(B265, '[1]SSDL Schema'!$B$2:$F$495, 5, FALSE) = 0, "", VLOOKUP(B265, '[1]SSDL Schema'!$B$2:$F$495, 5, FALSE))</f>
        <v>Client Child Supplier</v>
      </c>
      <c r="J265" s="7" t="str">
        <f t="shared" si="17"/>
        <v/>
      </c>
      <c r="K265" s="7" t="s">
        <v>823</v>
      </c>
      <c r="L265" s="7"/>
      <c r="M265" s="6" t="s">
        <v>494</v>
      </c>
      <c r="N265" s="16"/>
      <c r="O265" s="16" t="s">
        <v>1149</v>
      </c>
      <c r="P265" s="16" t="s">
        <v>1149</v>
      </c>
      <c r="Q265" s="28" t="str">
        <f>IF(VLOOKUP(B265, '[1]SSDL Schema'!$B$2:$L$495, 11, FALSE) = 0, "", VLOOKUP(B265, '[1]SSDL Schema'!$B$2:$L$495, 11, FALSE))</f>
        <v>yes</v>
      </c>
      <c r="R265" s="28" t="str">
        <f t="shared" si="18"/>
        <v/>
      </c>
      <c r="S265" s="16" t="s">
        <v>1149</v>
      </c>
      <c r="T265" s="16" t="s">
        <v>1149</v>
      </c>
      <c r="U265" s="16" t="s">
        <v>1150</v>
      </c>
      <c r="W265" t="str">
        <f>VLOOKUP(B265,'ADB Main table'!A$2:A$475, 1, FALSE)</f>
        <v>CLIENT_CHILD_SUPPLIER</v>
      </c>
      <c r="X265" t="str">
        <f>VLOOKUP(B265,'ADB Main table'!A$2:B$475, 2, FALSE)</f>
        <v>string</v>
      </c>
      <c r="Y265" t="str">
        <f t="shared" si="19"/>
        <v/>
      </c>
    </row>
    <row r="266" spans="1:25" x14ac:dyDescent="0.35">
      <c r="A266" s="3" t="s">
        <v>490</v>
      </c>
      <c r="B266" s="3" t="s">
        <v>267</v>
      </c>
      <c r="C266" s="3" t="s">
        <v>495</v>
      </c>
      <c r="D266" s="3" t="str">
        <f>VLOOKUP(B266, '[1]SSDL Schema'!$B$2:$C$495, 2, FALSE)</f>
        <v>nvarchar</v>
      </c>
      <c r="E266" s="3" t="str">
        <f t="shared" si="16"/>
        <v/>
      </c>
      <c r="F266" s="3">
        <v>255</v>
      </c>
      <c r="G266" s="1"/>
      <c r="H266" s="7" t="s">
        <v>824</v>
      </c>
      <c r="I266" s="7" t="str">
        <f>IF(VLOOKUP(B266, '[1]SSDL Schema'!$B$2:$F$495, 5, FALSE) = 0, "", VLOOKUP(B266, '[1]SSDL Schema'!$B$2:$F$495, 5, FALSE))</f>
        <v>Client Parent Supplier</v>
      </c>
      <c r="J266" s="7" t="str">
        <f t="shared" si="17"/>
        <v/>
      </c>
      <c r="K266" s="7" t="s">
        <v>823</v>
      </c>
      <c r="L266" s="7"/>
      <c r="M266" s="6" t="s">
        <v>494</v>
      </c>
      <c r="N266" s="16"/>
      <c r="O266" s="16" t="s">
        <v>1149</v>
      </c>
      <c r="P266" s="16" t="s">
        <v>1149</v>
      </c>
      <c r="Q266" s="28" t="str">
        <f>IF(VLOOKUP(B266, '[1]SSDL Schema'!$B$2:$L$495, 11, FALSE) = 0, "", VLOOKUP(B266, '[1]SSDL Schema'!$B$2:$L$495, 11, FALSE))</f>
        <v>yes</v>
      </c>
      <c r="R266" s="28" t="str">
        <f t="shared" si="18"/>
        <v/>
      </c>
      <c r="S266" s="16" t="s">
        <v>1149</v>
      </c>
      <c r="T266" s="16" t="s">
        <v>1149</v>
      </c>
      <c r="U266" s="16" t="s">
        <v>1150</v>
      </c>
      <c r="W266" t="str">
        <f>VLOOKUP(B266,'ADB Main table'!A$2:A$475, 1, FALSE)</f>
        <v>CLIENT_PARENT_SUPPLIER</v>
      </c>
      <c r="X266" t="str">
        <f>VLOOKUP(B266,'ADB Main table'!A$2:B$475, 2, FALSE)</f>
        <v>string</v>
      </c>
      <c r="Y266" t="str">
        <f t="shared" si="19"/>
        <v/>
      </c>
    </row>
    <row r="267" spans="1:25" x14ac:dyDescent="0.35">
      <c r="A267" s="3" t="s">
        <v>490</v>
      </c>
      <c r="B267" s="3" t="s">
        <v>268</v>
      </c>
      <c r="C267" s="3" t="s">
        <v>495</v>
      </c>
      <c r="D267" s="3" t="str">
        <f>VLOOKUP(B267, '[1]SSDL Schema'!$B$2:$C$495, 2, FALSE)</f>
        <v>nvarchar</v>
      </c>
      <c r="E267" s="3" t="str">
        <f t="shared" si="16"/>
        <v/>
      </c>
      <c r="F267" s="3">
        <v>255</v>
      </c>
      <c r="G267" s="1"/>
      <c r="H267" s="7" t="s">
        <v>825</v>
      </c>
      <c r="I267" s="7" t="str">
        <f>IF(VLOOKUP(B267, '[1]SSDL Schema'!$B$2:$F$495, 5, FALSE) = 0, "", VLOOKUP(B267, '[1]SSDL Schema'!$B$2:$F$495, 5, FALSE))</f>
        <v>Client Category Code</v>
      </c>
      <c r="J267" s="7" t="str">
        <f t="shared" si="17"/>
        <v/>
      </c>
      <c r="K267" s="7" t="s">
        <v>823</v>
      </c>
      <c r="L267" s="7"/>
      <c r="M267" s="6" t="s">
        <v>494</v>
      </c>
      <c r="N267" s="16"/>
      <c r="O267" s="16" t="s">
        <v>1149</v>
      </c>
      <c r="P267" s="16" t="s">
        <v>1149</v>
      </c>
      <c r="Q267" s="28" t="str">
        <f>IF(VLOOKUP(B267, '[1]SSDL Schema'!$B$2:$L$495, 11, FALSE) = 0, "", VLOOKUP(B267, '[1]SSDL Schema'!$B$2:$L$495, 11, FALSE))</f>
        <v>yes</v>
      </c>
      <c r="R267" s="28" t="str">
        <f t="shared" si="18"/>
        <v/>
      </c>
      <c r="S267" s="16" t="s">
        <v>1149</v>
      </c>
      <c r="T267" s="16" t="s">
        <v>1149</v>
      </c>
      <c r="U267" s="16" t="s">
        <v>1150</v>
      </c>
      <c r="W267" t="str">
        <f>VLOOKUP(B267,'ADB Main table'!A$2:A$475, 1, FALSE)</f>
        <v>CLIENT_CATEGORY_CODE</v>
      </c>
      <c r="X267" t="str">
        <f>VLOOKUP(B267,'ADB Main table'!A$2:B$475, 2, FALSE)</f>
        <v>string</v>
      </c>
      <c r="Y267" t="str">
        <f t="shared" si="19"/>
        <v/>
      </c>
    </row>
    <row r="268" spans="1:25" x14ac:dyDescent="0.35">
      <c r="A268" s="3" t="s">
        <v>490</v>
      </c>
      <c r="B268" s="3" t="s">
        <v>269</v>
      </c>
      <c r="C268" s="3" t="s">
        <v>495</v>
      </c>
      <c r="D268" s="3" t="str">
        <f>VLOOKUP(B268, '[1]SSDL Schema'!$B$2:$C$495, 2, FALSE)</f>
        <v>nvarchar</v>
      </c>
      <c r="E268" s="3" t="str">
        <f t="shared" si="16"/>
        <v/>
      </c>
      <c r="F268" s="3">
        <v>255</v>
      </c>
      <c r="G268" s="1"/>
      <c r="H268" s="7" t="s">
        <v>826</v>
      </c>
      <c r="I268" s="7" t="str">
        <f>IF(VLOOKUP(B268, '[1]SSDL Schema'!$B$2:$F$495, 5, FALSE) = 0, "", VLOOKUP(B268, '[1]SSDL Schema'!$B$2:$F$495, 5, FALSE))</f>
        <v>Client Category 1</v>
      </c>
      <c r="J268" s="7" t="str">
        <f t="shared" si="17"/>
        <v/>
      </c>
      <c r="K268" s="7" t="s">
        <v>823</v>
      </c>
      <c r="L268" s="7"/>
      <c r="M268" s="6" t="s">
        <v>494</v>
      </c>
      <c r="N268" s="16"/>
      <c r="O268" s="16" t="s">
        <v>1149</v>
      </c>
      <c r="P268" s="16" t="s">
        <v>1149</v>
      </c>
      <c r="Q268" s="28" t="str">
        <f>IF(VLOOKUP(B268, '[1]SSDL Schema'!$B$2:$L$495, 11, FALSE) = 0, "", VLOOKUP(B268, '[1]SSDL Schema'!$B$2:$L$495, 11, FALSE))</f>
        <v>yes</v>
      </c>
      <c r="R268" s="28" t="str">
        <f t="shared" si="18"/>
        <v/>
      </c>
      <c r="S268" s="16" t="s">
        <v>1149</v>
      </c>
      <c r="T268" s="16" t="s">
        <v>1149</v>
      </c>
      <c r="U268" s="16" t="s">
        <v>1150</v>
      </c>
      <c r="W268" t="str">
        <f>VLOOKUP(B268,'ADB Main table'!A$2:A$475, 1, FALSE)</f>
        <v>CLIENT_CATEGORY_1</v>
      </c>
      <c r="X268" t="str">
        <f>VLOOKUP(B268,'ADB Main table'!A$2:B$475, 2, FALSE)</f>
        <v>string</v>
      </c>
      <c r="Y268" t="str">
        <f t="shared" si="19"/>
        <v/>
      </c>
    </row>
    <row r="269" spans="1:25" x14ac:dyDescent="0.35">
      <c r="A269" s="3" t="s">
        <v>490</v>
      </c>
      <c r="B269" s="3" t="s">
        <v>270</v>
      </c>
      <c r="C269" s="3" t="s">
        <v>495</v>
      </c>
      <c r="D269" s="3" t="str">
        <f>VLOOKUP(B269, '[1]SSDL Schema'!$B$2:$C$495, 2, FALSE)</f>
        <v>nvarchar</v>
      </c>
      <c r="E269" s="3" t="str">
        <f t="shared" si="16"/>
        <v/>
      </c>
      <c r="F269" s="3">
        <v>255</v>
      </c>
      <c r="G269" s="1"/>
      <c r="H269" s="7" t="s">
        <v>827</v>
      </c>
      <c r="I269" s="7" t="str">
        <f>IF(VLOOKUP(B269, '[1]SSDL Schema'!$B$2:$F$495, 5, FALSE) = 0, "", VLOOKUP(B269, '[1]SSDL Schema'!$B$2:$F$495, 5, FALSE))</f>
        <v>Client Category 2</v>
      </c>
      <c r="J269" s="7" t="str">
        <f t="shared" si="17"/>
        <v/>
      </c>
      <c r="K269" s="7" t="s">
        <v>823</v>
      </c>
      <c r="L269" s="7"/>
      <c r="M269" s="6" t="s">
        <v>494</v>
      </c>
      <c r="N269" s="16"/>
      <c r="O269" s="16" t="s">
        <v>1149</v>
      </c>
      <c r="P269" s="16" t="s">
        <v>1149</v>
      </c>
      <c r="Q269" s="28" t="str">
        <f>IF(VLOOKUP(B269, '[1]SSDL Schema'!$B$2:$L$495, 11, FALSE) = 0, "", VLOOKUP(B269, '[1]SSDL Schema'!$B$2:$L$495, 11, FALSE))</f>
        <v>yes</v>
      </c>
      <c r="R269" s="28" t="str">
        <f t="shared" si="18"/>
        <v/>
      </c>
      <c r="S269" s="16" t="s">
        <v>1149</v>
      </c>
      <c r="T269" s="16" t="s">
        <v>1149</v>
      </c>
      <c r="U269" s="16" t="s">
        <v>1150</v>
      </c>
      <c r="W269" t="str">
        <f>VLOOKUP(B269,'ADB Main table'!A$2:A$475, 1, FALSE)</f>
        <v>CLIENT_CATEGORY_2</v>
      </c>
      <c r="X269" t="str">
        <f>VLOOKUP(B269,'ADB Main table'!A$2:B$475, 2, FALSE)</f>
        <v>string</v>
      </c>
      <c r="Y269" t="str">
        <f t="shared" si="19"/>
        <v/>
      </c>
    </row>
    <row r="270" spans="1:25" x14ac:dyDescent="0.35">
      <c r="A270" s="3" t="s">
        <v>490</v>
      </c>
      <c r="B270" s="3" t="s">
        <v>271</v>
      </c>
      <c r="C270" s="3" t="s">
        <v>495</v>
      </c>
      <c r="D270" s="3" t="str">
        <f>VLOOKUP(B270, '[1]SSDL Schema'!$B$2:$C$495, 2, FALSE)</f>
        <v>nvarchar</v>
      </c>
      <c r="E270" s="3" t="str">
        <f t="shared" si="16"/>
        <v/>
      </c>
      <c r="F270" s="3">
        <v>255</v>
      </c>
      <c r="G270" s="1"/>
      <c r="H270" s="7" t="s">
        <v>828</v>
      </c>
      <c r="I270" s="7" t="str">
        <f>IF(VLOOKUP(B270, '[1]SSDL Schema'!$B$2:$F$495, 5, FALSE) = 0, "", VLOOKUP(B270, '[1]SSDL Schema'!$B$2:$F$495, 5, FALSE))</f>
        <v>Client Category 3</v>
      </c>
      <c r="J270" s="7" t="str">
        <f t="shared" si="17"/>
        <v/>
      </c>
      <c r="K270" s="7" t="s">
        <v>823</v>
      </c>
      <c r="L270" s="7"/>
      <c r="M270" s="6" t="s">
        <v>494</v>
      </c>
      <c r="N270" s="16"/>
      <c r="O270" s="16" t="s">
        <v>1149</v>
      </c>
      <c r="P270" s="16" t="s">
        <v>1149</v>
      </c>
      <c r="Q270" s="28" t="str">
        <f>IF(VLOOKUP(B270, '[1]SSDL Schema'!$B$2:$L$495, 11, FALSE) = 0, "", VLOOKUP(B270, '[1]SSDL Schema'!$B$2:$L$495, 11, FALSE))</f>
        <v>yes</v>
      </c>
      <c r="R270" s="28" t="str">
        <f t="shared" si="18"/>
        <v/>
      </c>
      <c r="S270" s="16" t="s">
        <v>1149</v>
      </c>
      <c r="T270" s="16" t="s">
        <v>1149</v>
      </c>
      <c r="U270" s="16" t="s">
        <v>1150</v>
      </c>
      <c r="W270" t="str">
        <f>VLOOKUP(B270,'ADB Main table'!A$2:A$475, 1, FALSE)</f>
        <v>CLIENT_CATEGORY_3</v>
      </c>
      <c r="X270" t="str">
        <f>VLOOKUP(B270,'ADB Main table'!A$2:B$475, 2, FALSE)</f>
        <v>string</v>
      </c>
      <c r="Y270" t="str">
        <f t="shared" si="19"/>
        <v/>
      </c>
    </row>
    <row r="271" spans="1:25" x14ac:dyDescent="0.35">
      <c r="A271" s="3" t="s">
        <v>490</v>
      </c>
      <c r="B271" s="3" t="s">
        <v>272</v>
      </c>
      <c r="C271" s="3" t="s">
        <v>495</v>
      </c>
      <c r="D271" s="3" t="str">
        <f>VLOOKUP(B271, '[1]SSDL Schema'!$B$2:$C$495, 2, FALSE)</f>
        <v>nvarchar</v>
      </c>
      <c r="E271" s="3" t="str">
        <f t="shared" si="16"/>
        <v/>
      </c>
      <c r="F271" s="3">
        <v>255</v>
      </c>
      <c r="G271" s="1"/>
      <c r="H271" s="7" t="s">
        <v>829</v>
      </c>
      <c r="I271" s="7" t="str">
        <f>IF(VLOOKUP(B271, '[1]SSDL Schema'!$B$2:$F$495, 5, FALSE) = 0, "", VLOOKUP(B271, '[1]SSDL Schema'!$B$2:$F$495, 5, FALSE))</f>
        <v>Client Category 4</v>
      </c>
      <c r="J271" s="7" t="str">
        <f t="shared" si="17"/>
        <v/>
      </c>
      <c r="K271" s="7" t="s">
        <v>823</v>
      </c>
      <c r="L271" s="7"/>
      <c r="M271" s="6" t="s">
        <v>494</v>
      </c>
      <c r="N271" s="16"/>
      <c r="O271" s="16" t="s">
        <v>1149</v>
      </c>
      <c r="P271" s="16" t="s">
        <v>1149</v>
      </c>
      <c r="Q271" s="28" t="str">
        <f>IF(VLOOKUP(B271, '[1]SSDL Schema'!$B$2:$L$495, 11, FALSE) = 0, "", VLOOKUP(B271, '[1]SSDL Schema'!$B$2:$L$495, 11, FALSE))</f>
        <v>yes</v>
      </c>
      <c r="R271" s="28" t="str">
        <f t="shared" si="18"/>
        <v/>
      </c>
      <c r="S271" s="16" t="s">
        <v>1149</v>
      </c>
      <c r="T271" s="16" t="s">
        <v>1149</v>
      </c>
      <c r="U271" s="16" t="s">
        <v>1150</v>
      </c>
      <c r="W271" t="str">
        <f>VLOOKUP(B271,'ADB Main table'!A$2:A$475, 1, FALSE)</f>
        <v>CLIENT_CATEGORY_4</v>
      </c>
      <c r="X271" t="str">
        <f>VLOOKUP(B271,'ADB Main table'!A$2:B$475, 2, FALSE)</f>
        <v>string</v>
      </c>
      <c r="Y271" t="str">
        <f t="shared" si="19"/>
        <v/>
      </c>
    </row>
    <row r="272" spans="1:25" x14ac:dyDescent="0.35">
      <c r="A272" s="3" t="s">
        <v>490</v>
      </c>
      <c r="B272" s="3" t="s">
        <v>273</v>
      </c>
      <c r="C272" s="3" t="s">
        <v>495</v>
      </c>
      <c r="D272" s="3" t="str">
        <f>VLOOKUP(B272, '[1]SSDL Schema'!$B$2:$C$495, 2, FALSE)</f>
        <v>nvarchar</v>
      </c>
      <c r="E272" s="3" t="str">
        <f t="shared" si="16"/>
        <v/>
      </c>
      <c r="F272" s="3">
        <v>255</v>
      </c>
      <c r="G272" s="1"/>
      <c r="H272" s="7" t="s">
        <v>830</v>
      </c>
      <c r="I272" s="7" t="str">
        <f>IF(VLOOKUP(B272, '[1]SSDL Schema'!$B$2:$F$495, 5, FALSE) = 0, "", VLOOKUP(B272, '[1]SSDL Schema'!$B$2:$F$495, 5, FALSE))</f>
        <v>GEP Category Key</v>
      </c>
      <c r="J272" s="7" t="str">
        <f t="shared" si="17"/>
        <v/>
      </c>
      <c r="K272" s="7" t="s">
        <v>831</v>
      </c>
      <c r="L272" s="7"/>
      <c r="M272" s="6" t="s">
        <v>566</v>
      </c>
      <c r="N272" s="16"/>
      <c r="O272" s="16" t="s">
        <v>1149</v>
      </c>
      <c r="P272" s="16" t="s">
        <v>1149</v>
      </c>
      <c r="Q272" s="28" t="str">
        <f>IF(VLOOKUP(B272, '[1]SSDL Schema'!$B$2:$L$495, 11, FALSE) = 0, "", VLOOKUP(B272, '[1]SSDL Schema'!$B$2:$L$495, 11, FALSE))</f>
        <v>yes</v>
      </c>
      <c r="R272" s="28" t="str">
        <f t="shared" si="18"/>
        <v/>
      </c>
      <c r="S272" s="16" t="s">
        <v>1149</v>
      </c>
      <c r="T272" s="16" t="s">
        <v>1150</v>
      </c>
      <c r="U272" s="16" t="s">
        <v>1149</v>
      </c>
      <c r="W272" t="str">
        <f>VLOOKUP(B272,'ADB Main table'!A$2:A$475, 1, FALSE)</f>
        <v>GEP_CATEGORY_KEY</v>
      </c>
      <c r="X272" t="str">
        <f>VLOOKUP(B272,'ADB Main table'!A$2:B$475, 2, FALSE)</f>
        <v>string</v>
      </c>
      <c r="Y272" t="str">
        <f t="shared" si="19"/>
        <v/>
      </c>
    </row>
    <row r="273" spans="1:25" x14ac:dyDescent="0.35">
      <c r="A273" s="3" t="s">
        <v>490</v>
      </c>
      <c r="B273" s="3" t="s">
        <v>274</v>
      </c>
      <c r="C273" s="3" t="s">
        <v>495</v>
      </c>
      <c r="D273" s="3" t="str">
        <f>VLOOKUP(B273, '[1]SSDL Schema'!$B$2:$C$495, 2, FALSE)</f>
        <v>nvarchar</v>
      </c>
      <c r="E273" s="3" t="str">
        <f t="shared" si="16"/>
        <v/>
      </c>
      <c r="F273" s="3">
        <v>255</v>
      </c>
      <c r="G273" s="1"/>
      <c r="H273" s="7" t="s">
        <v>832</v>
      </c>
      <c r="I273" s="7" t="str">
        <f>IF(VLOOKUP(B273, '[1]SSDL Schema'!$B$2:$F$495, 5, FALSE) = 0, "", VLOOKUP(B273, '[1]SSDL Schema'!$B$2:$F$495, 5, FALSE))</f>
        <v>GEP Category Code</v>
      </c>
      <c r="J273" s="7" t="str">
        <f t="shared" si="17"/>
        <v/>
      </c>
      <c r="K273" s="7" t="s">
        <v>831</v>
      </c>
      <c r="L273" s="7"/>
      <c r="M273" s="6" t="s">
        <v>566</v>
      </c>
      <c r="N273" s="16"/>
      <c r="O273" s="16" t="s">
        <v>1149</v>
      </c>
      <c r="P273" s="16" t="s">
        <v>1149</v>
      </c>
      <c r="Q273" s="28" t="str">
        <f>IF(VLOOKUP(B273, '[1]SSDL Schema'!$B$2:$L$495, 11, FALSE) = 0, "", VLOOKUP(B273, '[1]SSDL Schema'!$B$2:$L$495, 11, FALSE))</f>
        <v>yes</v>
      </c>
      <c r="R273" s="28" t="str">
        <f t="shared" si="18"/>
        <v/>
      </c>
      <c r="S273" s="16" t="s">
        <v>1149</v>
      </c>
      <c r="T273" s="16" t="s">
        <v>1150</v>
      </c>
      <c r="U273" s="16" t="s">
        <v>1149</v>
      </c>
      <c r="W273" t="str">
        <f>VLOOKUP(B273,'ADB Main table'!A$2:A$475, 1, FALSE)</f>
        <v>GEP_CATEGORY_CODE</v>
      </c>
      <c r="X273" t="str">
        <f>VLOOKUP(B273,'ADB Main table'!A$2:B$475, 2, FALSE)</f>
        <v>string</v>
      </c>
      <c r="Y273" t="str">
        <f t="shared" si="19"/>
        <v/>
      </c>
    </row>
    <row r="274" spans="1:25" x14ac:dyDescent="0.35">
      <c r="A274" s="3" t="s">
        <v>490</v>
      </c>
      <c r="B274" s="3" t="s">
        <v>275</v>
      </c>
      <c r="C274" s="3" t="s">
        <v>495</v>
      </c>
      <c r="D274" s="3" t="str">
        <f>VLOOKUP(B274, '[1]SSDL Schema'!$B$2:$C$495, 2, FALSE)</f>
        <v>nvarchar</v>
      </c>
      <c r="E274" s="3" t="str">
        <f t="shared" si="16"/>
        <v/>
      </c>
      <c r="F274" s="3">
        <v>255</v>
      </c>
      <c r="G274" s="1"/>
      <c r="H274" s="7" t="s">
        <v>833</v>
      </c>
      <c r="I274" s="7" t="str">
        <f>IF(VLOOKUP(B274, '[1]SSDL Schema'!$B$2:$F$495, 5, FALSE) = 0, "", VLOOKUP(B274, '[1]SSDL Schema'!$B$2:$F$495, 5, FALSE))</f>
        <v>GEP Category Level 1</v>
      </c>
      <c r="J274" s="7" t="str">
        <f t="shared" si="17"/>
        <v/>
      </c>
      <c r="K274" s="7" t="s">
        <v>831</v>
      </c>
      <c r="L274" s="7"/>
      <c r="M274" s="6" t="s">
        <v>566</v>
      </c>
      <c r="N274" s="17" t="str">
        <f>VLOOKUP(B274,'[2]From Spend Tech'!C$1:K$649,9,FALSE)</f>
        <v>S</v>
      </c>
      <c r="O274" s="17" t="s">
        <v>1149</v>
      </c>
      <c r="P274" s="17" t="s">
        <v>1151</v>
      </c>
      <c r="Q274" s="28" t="str">
        <f>IF(VLOOKUP(B274, '[1]SSDL Schema'!$B$2:$L$495, 11, FALSE) = 0, "", VLOOKUP(B274, '[1]SSDL Schema'!$B$2:$L$495, 11, FALSE))</f>
        <v>yes  (selected by default, user should not unselect)</v>
      </c>
      <c r="R274" s="28" t="str">
        <f t="shared" si="18"/>
        <v/>
      </c>
      <c r="S274" s="17" t="s">
        <v>1149</v>
      </c>
      <c r="T274" s="17" t="s">
        <v>1150</v>
      </c>
      <c r="U274" s="17" t="s">
        <v>1149</v>
      </c>
      <c r="W274" t="str">
        <f>VLOOKUP(B274,'ADB Main table'!A$2:A$475, 1, FALSE)</f>
        <v>GEP_CATEGORY_LEVEL_1</v>
      </c>
      <c r="X274" t="str">
        <f>VLOOKUP(B274,'ADB Main table'!A$2:B$475, 2, FALSE)</f>
        <v>string</v>
      </c>
      <c r="Y274" t="str">
        <f t="shared" si="19"/>
        <v/>
      </c>
    </row>
    <row r="275" spans="1:25" x14ac:dyDescent="0.35">
      <c r="A275" s="3" t="s">
        <v>490</v>
      </c>
      <c r="B275" s="3" t="s">
        <v>276</v>
      </c>
      <c r="C275" s="3" t="s">
        <v>495</v>
      </c>
      <c r="D275" s="3" t="str">
        <f>VLOOKUP(B275, '[1]SSDL Schema'!$B$2:$C$495, 2, FALSE)</f>
        <v>nvarchar</v>
      </c>
      <c r="E275" s="3" t="str">
        <f t="shared" si="16"/>
        <v/>
      </c>
      <c r="F275" s="3">
        <v>255</v>
      </c>
      <c r="G275" s="1"/>
      <c r="H275" s="7" t="s">
        <v>834</v>
      </c>
      <c r="I275" s="7" t="str">
        <f>IF(VLOOKUP(B275, '[1]SSDL Schema'!$B$2:$F$495, 5, FALSE) = 0, "", VLOOKUP(B275, '[1]SSDL Schema'!$B$2:$F$495, 5, FALSE))</f>
        <v>GEP Category Level 2</v>
      </c>
      <c r="J275" s="7" t="str">
        <f t="shared" si="17"/>
        <v/>
      </c>
      <c r="K275" s="7" t="s">
        <v>831</v>
      </c>
      <c r="L275" s="7"/>
      <c r="M275" s="6" t="s">
        <v>566</v>
      </c>
      <c r="N275" s="17" t="str">
        <f>VLOOKUP(B275,'[2]From Spend Tech'!C$1:K$649,9,FALSE)</f>
        <v>S</v>
      </c>
      <c r="O275" s="17" t="s">
        <v>1149</v>
      </c>
      <c r="P275" s="17" t="s">
        <v>1151</v>
      </c>
      <c r="Q275" s="28" t="str">
        <f>IF(VLOOKUP(B275, '[1]SSDL Schema'!$B$2:$L$495, 11, FALSE) = 0, "", VLOOKUP(B275, '[1]SSDL Schema'!$B$2:$L$495, 11, FALSE))</f>
        <v>yes  (selected by default, user should not unselect)</v>
      </c>
      <c r="R275" s="28" t="str">
        <f t="shared" si="18"/>
        <v/>
      </c>
      <c r="S275" s="17" t="s">
        <v>1149</v>
      </c>
      <c r="T275" s="17" t="s">
        <v>1150</v>
      </c>
      <c r="U275" s="17" t="s">
        <v>1149</v>
      </c>
      <c r="W275" t="str">
        <f>VLOOKUP(B275,'ADB Main table'!A$2:A$475, 1, FALSE)</f>
        <v>GEP_CATEGORY_LEVEL_2</v>
      </c>
      <c r="X275" t="str">
        <f>VLOOKUP(B275,'ADB Main table'!A$2:B$475, 2, FALSE)</f>
        <v>string</v>
      </c>
      <c r="Y275" t="str">
        <f t="shared" si="19"/>
        <v/>
      </c>
    </row>
    <row r="276" spans="1:25" x14ac:dyDescent="0.35">
      <c r="A276" s="3" t="s">
        <v>490</v>
      </c>
      <c r="B276" s="3" t="s">
        <v>277</v>
      </c>
      <c r="C276" s="3" t="s">
        <v>495</v>
      </c>
      <c r="D276" s="3" t="str">
        <f>VLOOKUP(B276, '[1]SSDL Schema'!$B$2:$C$495, 2, FALSE)</f>
        <v>nvarchar</v>
      </c>
      <c r="E276" s="3" t="str">
        <f t="shared" si="16"/>
        <v/>
      </c>
      <c r="F276" s="3">
        <v>255</v>
      </c>
      <c r="G276" s="1"/>
      <c r="H276" s="7" t="s">
        <v>835</v>
      </c>
      <c r="I276" s="7" t="str">
        <f>IF(VLOOKUP(B276, '[1]SSDL Schema'!$B$2:$F$495, 5, FALSE) = 0, "", VLOOKUP(B276, '[1]SSDL Schema'!$B$2:$F$495, 5, FALSE))</f>
        <v>GEP Category Level 3</v>
      </c>
      <c r="J276" s="7" t="str">
        <f t="shared" si="17"/>
        <v/>
      </c>
      <c r="K276" s="7" t="s">
        <v>831</v>
      </c>
      <c r="L276" s="7"/>
      <c r="M276" s="6" t="s">
        <v>566</v>
      </c>
      <c r="N276" s="17" t="str">
        <f>VLOOKUP(B276,'[2]From Spend Tech'!C$1:K$649,9,FALSE)</f>
        <v>S</v>
      </c>
      <c r="O276" s="17" t="s">
        <v>1149</v>
      </c>
      <c r="P276" s="17" t="s">
        <v>1151</v>
      </c>
      <c r="Q276" s="28" t="str">
        <f>IF(VLOOKUP(B276, '[1]SSDL Schema'!$B$2:$L$495, 11, FALSE) = 0, "", VLOOKUP(B276, '[1]SSDL Schema'!$B$2:$L$495, 11, FALSE))</f>
        <v>yes  (selected by default, user should not unselect)</v>
      </c>
      <c r="R276" s="28" t="str">
        <f t="shared" si="18"/>
        <v/>
      </c>
      <c r="S276" s="17" t="s">
        <v>1149</v>
      </c>
      <c r="T276" s="17" t="s">
        <v>1150</v>
      </c>
      <c r="U276" s="17" t="s">
        <v>1149</v>
      </c>
      <c r="W276" t="str">
        <f>VLOOKUP(B276,'ADB Main table'!A$2:A$475, 1, FALSE)</f>
        <v>GEP_CATEGORY_LEVEL_3</v>
      </c>
      <c r="X276" t="str">
        <f>VLOOKUP(B276,'ADB Main table'!A$2:B$475, 2, FALSE)</f>
        <v>string</v>
      </c>
      <c r="Y276" t="str">
        <f t="shared" si="19"/>
        <v/>
      </c>
    </row>
    <row r="277" spans="1:25" x14ac:dyDescent="0.35">
      <c r="A277" s="3" t="s">
        <v>490</v>
      </c>
      <c r="B277" s="3" t="s">
        <v>278</v>
      </c>
      <c r="C277" s="3" t="s">
        <v>495</v>
      </c>
      <c r="D277" s="3" t="str">
        <f>VLOOKUP(B277, '[1]SSDL Schema'!$B$2:$C$495, 2, FALSE)</f>
        <v>nvarchar</v>
      </c>
      <c r="E277" s="3" t="str">
        <f t="shared" si="16"/>
        <v/>
      </c>
      <c r="F277" s="3">
        <v>255</v>
      </c>
      <c r="G277" s="1"/>
      <c r="H277" s="7" t="s">
        <v>836</v>
      </c>
      <c r="I277" s="7" t="str">
        <f>IF(VLOOKUP(B277, '[1]SSDL Schema'!$B$2:$F$495, 5, FALSE) = 0, "", VLOOKUP(B277, '[1]SSDL Schema'!$B$2:$F$495, 5, FALSE))</f>
        <v>GEP Category Level 4</v>
      </c>
      <c r="J277" s="7" t="str">
        <f t="shared" si="17"/>
        <v/>
      </c>
      <c r="K277" s="7" t="s">
        <v>831</v>
      </c>
      <c r="L277" s="7"/>
      <c r="M277" s="6" t="s">
        <v>566</v>
      </c>
      <c r="N277" s="17" t="str">
        <f>VLOOKUP(B277,'[2]From Spend Tech'!C$1:K$649,9,FALSE)</f>
        <v>S</v>
      </c>
      <c r="O277" s="17" t="s">
        <v>1149</v>
      </c>
      <c r="P277" s="17" t="s">
        <v>1151</v>
      </c>
      <c r="Q277" s="28" t="str">
        <f>IF(VLOOKUP(B277, '[1]SSDL Schema'!$B$2:$L$495, 11, FALSE) = 0, "", VLOOKUP(B277, '[1]SSDL Schema'!$B$2:$L$495, 11, FALSE))</f>
        <v>yes  (selected by default, user should not unselect)</v>
      </c>
      <c r="R277" s="28" t="str">
        <f t="shared" si="18"/>
        <v/>
      </c>
      <c r="S277" s="17" t="s">
        <v>1149</v>
      </c>
      <c r="T277" s="17" t="s">
        <v>1150</v>
      </c>
      <c r="U277" s="17" t="s">
        <v>1149</v>
      </c>
      <c r="W277" t="str">
        <f>VLOOKUP(B277,'ADB Main table'!A$2:A$475, 1, FALSE)</f>
        <v>GEP_CATEGORY_LEVEL_4</v>
      </c>
      <c r="X277" t="str">
        <f>VLOOKUP(B277,'ADB Main table'!A$2:B$475, 2, FALSE)</f>
        <v>string</v>
      </c>
      <c r="Y277" t="str">
        <f t="shared" si="19"/>
        <v/>
      </c>
    </row>
    <row r="278" spans="1:25" x14ac:dyDescent="0.35">
      <c r="A278" s="3" t="s">
        <v>490</v>
      </c>
      <c r="B278" s="3" t="s">
        <v>279</v>
      </c>
      <c r="C278" s="3" t="s">
        <v>495</v>
      </c>
      <c r="D278" s="3" t="str">
        <f>VLOOKUP(B278, '[1]SSDL Schema'!$B$2:$C$495, 2, FALSE)</f>
        <v>nvarchar</v>
      </c>
      <c r="E278" s="3" t="str">
        <f t="shared" si="16"/>
        <v/>
      </c>
      <c r="F278" s="3">
        <v>255</v>
      </c>
      <c r="G278" s="1"/>
      <c r="H278" s="7" t="s">
        <v>837</v>
      </c>
      <c r="I278" s="7" t="str">
        <f>IF(VLOOKUP(B278, '[1]SSDL Schema'!$B$2:$F$495, 5, FALSE) = 0, "", VLOOKUP(B278, '[1]SSDL Schema'!$B$2:$F$495, 5, FALSE))</f>
        <v>GEP Category Level 5</v>
      </c>
      <c r="J278" s="7" t="str">
        <f t="shared" si="17"/>
        <v/>
      </c>
      <c r="K278" s="7" t="s">
        <v>831</v>
      </c>
      <c r="L278" s="7"/>
      <c r="M278" s="6" t="s">
        <v>566</v>
      </c>
      <c r="N278" s="16"/>
      <c r="O278" s="16" t="s">
        <v>1149</v>
      </c>
      <c r="P278" s="16" t="s">
        <v>1151</v>
      </c>
      <c r="Q278" s="28" t="str">
        <f>IF(VLOOKUP(B278, '[1]SSDL Schema'!$B$2:$L$495, 11, FALSE) = 0, "", VLOOKUP(B278, '[1]SSDL Schema'!$B$2:$L$495, 11, FALSE))</f>
        <v>yes  (selected by default, user should not unselect)</v>
      </c>
      <c r="R278" s="28" t="str">
        <f t="shared" si="18"/>
        <v/>
      </c>
      <c r="S278" s="16" t="s">
        <v>1149</v>
      </c>
      <c r="T278" s="16" t="s">
        <v>1150</v>
      </c>
      <c r="U278" s="16" t="s">
        <v>1149</v>
      </c>
      <c r="W278" t="str">
        <f>VLOOKUP(B278,'ADB Main table'!A$2:A$475, 1, FALSE)</f>
        <v>GEP_CATEGORY_LEVEL_5</v>
      </c>
      <c r="X278" t="str">
        <f>VLOOKUP(B278,'ADB Main table'!A$2:B$475, 2, FALSE)</f>
        <v>string</v>
      </c>
      <c r="Y278" t="str">
        <f t="shared" si="19"/>
        <v/>
      </c>
    </row>
    <row r="279" spans="1:25" x14ac:dyDescent="0.35">
      <c r="A279" s="3" t="s">
        <v>490</v>
      </c>
      <c r="B279" s="3" t="s">
        <v>280</v>
      </c>
      <c r="C279" s="3" t="s">
        <v>495</v>
      </c>
      <c r="D279" s="3" t="str">
        <f>VLOOKUP(B279, '[1]SSDL Schema'!$B$2:$C$495, 2, FALSE)</f>
        <v>nvarchar</v>
      </c>
      <c r="E279" s="3" t="str">
        <f t="shared" si="16"/>
        <v/>
      </c>
      <c r="F279" s="3">
        <v>255</v>
      </c>
      <c r="G279" s="1"/>
      <c r="H279" s="7" t="s">
        <v>838</v>
      </c>
      <c r="I279" s="7" t="str">
        <f>IF(VLOOKUP(B279, '[1]SSDL Schema'!$B$2:$F$495, 5, FALSE) = 0, "", VLOOKUP(B279, '[1]SSDL Schema'!$B$2:$F$495, 5, FALSE))</f>
        <v>GEP Category Level 6</v>
      </c>
      <c r="J279" s="7" t="str">
        <f t="shared" si="17"/>
        <v/>
      </c>
      <c r="K279" s="7" t="s">
        <v>831</v>
      </c>
      <c r="L279" s="7"/>
      <c r="M279" s="6" t="s">
        <v>566</v>
      </c>
      <c r="N279" s="16"/>
      <c r="O279" s="16" t="s">
        <v>1149</v>
      </c>
      <c r="P279" s="16" t="s">
        <v>1151</v>
      </c>
      <c r="Q279" s="28" t="str">
        <f>IF(VLOOKUP(B279, '[1]SSDL Schema'!$B$2:$L$495, 11, FALSE) = 0, "", VLOOKUP(B279, '[1]SSDL Schema'!$B$2:$L$495, 11, FALSE))</f>
        <v>yes  (selected by default, user should not unselect)</v>
      </c>
      <c r="R279" s="28" t="str">
        <f t="shared" si="18"/>
        <v/>
      </c>
      <c r="S279" s="16" t="s">
        <v>1149</v>
      </c>
      <c r="T279" s="16" t="s">
        <v>1150</v>
      </c>
      <c r="U279" s="16" t="s">
        <v>1149</v>
      </c>
      <c r="W279" t="str">
        <f>VLOOKUP(B279,'ADB Main table'!A$2:A$475, 1, FALSE)</f>
        <v>GEP_CATEGORY_LEVEL_6</v>
      </c>
      <c r="X279" t="str">
        <f>VLOOKUP(B279,'ADB Main table'!A$2:B$475, 2, FALSE)</f>
        <v>string</v>
      </c>
      <c r="Y279" t="str">
        <f t="shared" si="19"/>
        <v/>
      </c>
    </row>
    <row r="280" spans="1:25" x14ac:dyDescent="0.35">
      <c r="A280" s="3" t="s">
        <v>490</v>
      </c>
      <c r="B280" s="3" t="s">
        <v>281</v>
      </c>
      <c r="C280" s="3" t="s">
        <v>495</v>
      </c>
      <c r="D280" s="3" t="str">
        <f>VLOOKUP(B280, '[1]SSDL Schema'!$B$2:$C$495, 2, FALSE)</f>
        <v>nvarchar</v>
      </c>
      <c r="E280" s="3" t="str">
        <f t="shared" si="16"/>
        <v/>
      </c>
      <c r="F280" s="3">
        <v>255</v>
      </c>
      <c r="G280" s="1"/>
      <c r="H280" s="7" t="s">
        <v>839</v>
      </c>
      <c r="I280" s="7" t="str">
        <f>IF(VLOOKUP(B280, '[1]SSDL Schema'!$B$2:$F$495, 5, FALSE) = 0, "", VLOOKUP(B280, '[1]SSDL Schema'!$B$2:$F$495, 5, FALSE))</f>
        <v>GEP Category Level 7</v>
      </c>
      <c r="J280" s="7" t="str">
        <f t="shared" si="17"/>
        <v/>
      </c>
      <c r="K280" s="7" t="s">
        <v>831</v>
      </c>
      <c r="L280" s="7"/>
      <c r="M280" s="6" t="s">
        <v>566</v>
      </c>
      <c r="N280" s="16"/>
      <c r="O280" s="16" t="s">
        <v>1149</v>
      </c>
      <c r="P280" s="16" t="s">
        <v>1151</v>
      </c>
      <c r="Q280" s="28" t="str">
        <f>IF(VLOOKUP(B280, '[1]SSDL Schema'!$B$2:$L$495, 11, FALSE) = 0, "", VLOOKUP(B280, '[1]SSDL Schema'!$B$2:$L$495, 11, FALSE))</f>
        <v>yes  (selected by default, user should not unselect)</v>
      </c>
      <c r="R280" s="28" t="str">
        <f t="shared" si="18"/>
        <v/>
      </c>
      <c r="S280" s="16" t="s">
        <v>1149</v>
      </c>
      <c r="T280" s="16" t="s">
        <v>1150</v>
      </c>
      <c r="U280" s="16" t="s">
        <v>1149</v>
      </c>
      <c r="W280" t="str">
        <f>VLOOKUP(B280,'ADB Main table'!A$2:A$475, 1, FALSE)</f>
        <v>GEP_CATEGORY_LEVEL_7</v>
      </c>
      <c r="X280" t="str">
        <f>VLOOKUP(B280,'ADB Main table'!A$2:B$475, 2, FALSE)</f>
        <v>string</v>
      </c>
      <c r="Y280" t="str">
        <f t="shared" si="19"/>
        <v/>
      </c>
    </row>
    <row r="281" spans="1:25" x14ac:dyDescent="0.35">
      <c r="A281" s="3" t="s">
        <v>490</v>
      </c>
      <c r="B281" s="3" t="s">
        <v>282</v>
      </c>
      <c r="C281" s="3" t="s">
        <v>495</v>
      </c>
      <c r="D281" s="3" t="str">
        <f>VLOOKUP(B281, '[1]SSDL Schema'!$B$2:$C$495, 2, FALSE)</f>
        <v>nvarchar</v>
      </c>
      <c r="E281" s="3" t="str">
        <f t="shared" si="16"/>
        <v/>
      </c>
      <c r="F281" s="3">
        <v>255</v>
      </c>
      <c r="G281" s="1"/>
      <c r="H281" s="7" t="s">
        <v>840</v>
      </c>
      <c r="I281" s="7" t="str">
        <f>IF(VLOOKUP(B281, '[1]SSDL Schema'!$B$2:$F$495, 5, FALSE) = 0, "", VLOOKUP(B281, '[1]SSDL Schema'!$B$2:$F$495, 5, FALSE))</f>
        <v>GEP Category Version</v>
      </c>
      <c r="J281" s="7" t="str">
        <f t="shared" si="17"/>
        <v/>
      </c>
      <c r="K281" s="7" t="s">
        <v>831</v>
      </c>
      <c r="L281" s="7"/>
      <c r="M281" s="6" t="s">
        <v>566</v>
      </c>
      <c r="N281" s="16"/>
      <c r="O281" s="16" t="s">
        <v>1149</v>
      </c>
      <c r="P281" s="16" t="s">
        <v>1149</v>
      </c>
      <c r="Q281" s="28" t="str">
        <f>IF(VLOOKUP(B281, '[1]SSDL Schema'!$B$2:$L$495, 11, FALSE) = 0, "", VLOOKUP(B281, '[1]SSDL Schema'!$B$2:$L$495, 11, FALSE))</f>
        <v>yes</v>
      </c>
      <c r="R281" s="28" t="str">
        <f t="shared" si="18"/>
        <v/>
      </c>
      <c r="S281" s="16" t="s">
        <v>1149</v>
      </c>
      <c r="T281" s="16" t="s">
        <v>1150</v>
      </c>
      <c r="U281" s="16" t="s">
        <v>1149</v>
      </c>
      <c r="W281" t="str">
        <f>VLOOKUP(B281,'ADB Main table'!A$2:A$475, 1, FALSE)</f>
        <v>GEP_CATEGORY_VERSION</v>
      </c>
      <c r="X281" t="str">
        <f>VLOOKUP(B281,'ADB Main table'!A$2:B$475, 2, FALSE)</f>
        <v>string</v>
      </c>
      <c r="Y281" t="str">
        <f t="shared" si="19"/>
        <v/>
      </c>
    </row>
    <row r="282" spans="1:25" x14ac:dyDescent="0.35">
      <c r="A282" s="3" t="s">
        <v>490</v>
      </c>
      <c r="B282" s="3" t="s">
        <v>283</v>
      </c>
      <c r="C282" s="3" t="s">
        <v>495</v>
      </c>
      <c r="D282" s="3" t="str">
        <f>VLOOKUP(B282, '[1]SSDL Schema'!$B$2:$C$495, 2, FALSE)</f>
        <v>nvarchar</v>
      </c>
      <c r="E282" s="3" t="str">
        <f t="shared" si="16"/>
        <v/>
      </c>
      <c r="F282" s="3">
        <v>255</v>
      </c>
      <c r="G282" s="1"/>
      <c r="H282" s="7" t="s">
        <v>841</v>
      </c>
      <c r="I282" s="7" t="str">
        <f>IF(VLOOKUP(B282, '[1]SSDL Schema'!$B$2:$F$495, 5, FALSE) = 0, "", VLOOKUP(B282, '[1]SSDL Schema'!$B$2:$F$495, 5, FALSE))</f>
        <v>GEP Product Service Flag</v>
      </c>
      <c r="J282" s="7" t="str">
        <f t="shared" si="17"/>
        <v/>
      </c>
      <c r="K282" s="7" t="s">
        <v>831</v>
      </c>
      <c r="L282" s="7"/>
      <c r="M282" s="6" t="s">
        <v>566</v>
      </c>
      <c r="N282" s="16"/>
      <c r="O282" s="16" t="s">
        <v>1149</v>
      </c>
      <c r="P282" s="16" t="s">
        <v>1149</v>
      </c>
      <c r="Q282" s="28" t="str">
        <f>IF(VLOOKUP(B282, '[1]SSDL Schema'!$B$2:$L$495, 11, FALSE) = 0, "", VLOOKUP(B282, '[1]SSDL Schema'!$B$2:$L$495, 11, FALSE))</f>
        <v>yes</v>
      </c>
      <c r="R282" s="28" t="str">
        <f t="shared" si="18"/>
        <v/>
      </c>
      <c r="S282" s="16" t="s">
        <v>1149</v>
      </c>
      <c r="T282" s="16" t="s">
        <v>1150</v>
      </c>
      <c r="U282" s="16" t="s">
        <v>1149</v>
      </c>
      <c r="W282" t="str">
        <f>VLOOKUP(B282,'ADB Main table'!A$2:A$475, 1, FALSE)</f>
        <v>GEP_PRODUCT_SERVICE_FLAG</v>
      </c>
      <c r="X282" t="str">
        <f>VLOOKUP(B282,'ADB Main table'!A$2:B$475, 2, FALSE)</f>
        <v>string</v>
      </c>
      <c r="Y282" t="str">
        <f t="shared" si="19"/>
        <v/>
      </c>
    </row>
    <row r="283" spans="1:25" x14ac:dyDescent="0.35">
      <c r="A283" s="3" t="s">
        <v>490</v>
      </c>
      <c r="B283" s="3" t="s">
        <v>284</v>
      </c>
      <c r="C283" s="3" t="s">
        <v>495</v>
      </c>
      <c r="D283" s="3" t="str">
        <f>VLOOKUP(B283, '[1]SSDL Schema'!$B$2:$C$495, 2, FALSE)</f>
        <v>nvarchar</v>
      </c>
      <c r="E283" s="3" t="str">
        <f t="shared" si="16"/>
        <v/>
      </c>
      <c r="F283" s="3">
        <v>255</v>
      </c>
      <c r="G283" s="1"/>
      <c r="H283" s="7" t="s">
        <v>842</v>
      </c>
      <c r="I283" s="7" t="str">
        <f>IF(VLOOKUP(B283, '[1]SSDL Schema'!$B$2:$F$495, 5, FALSE) = 0, "", VLOOKUP(B283, '[1]SSDL Schema'!$B$2:$F$495, 5, FALSE))</f>
        <v>GEP Direct Indirect Flag</v>
      </c>
      <c r="J283" s="7" t="str">
        <f t="shared" si="17"/>
        <v/>
      </c>
      <c r="K283" s="7" t="s">
        <v>831</v>
      </c>
      <c r="L283" s="7"/>
      <c r="M283" s="6" t="s">
        <v>566</v>
      </c>
      <c r="N283" s="16"/>
      <c r="O283" s="16" t="s">
        <v>1149</v>
      </c>
      <c r="P283" s="16" t="s">
        <v>1149</v>
      </c>
      <c r="Q283" s="28" t="str">
        <f>IF(VLOOKUP(B283, '[1]SSDL Schema'!$B$2:$L$495, 11, FALSE) = 0, "", VLOOKUP(B283, '[1]SSDL Schema'!$B$2:$L$495, 11, FALSE))</f>
        <v>yes</v>
      </c>
      <c r="R283" s="28" t="str">
        <f t="shared" si="18"/>
        <v/>
      </c>
      <c r="S283" s="16" t="s">
        <v>1149</v>
      </c>
      <c r="T283" s="16" t="s">
        <v>1150</v>
      </c>
      <c r="U283" s="16" t="s">
        <v>1149</v>
      </c>
      <c r="W283" t="str">
        <f>VLOOKUP(B283,'ADB Main table'!A$2:A$475, 1, FALSE)</f>
        <v>GEP_DIRECT_INDIRECT_FLAG</v>
      </c>
      <c r="X283" t="str">
        <f>VLOOKUP(B283,'ADB Main table'!A$2:B$475, 2, FALSE)</f>
        <v>string</v>
      </c>
      <c r="Y283" t="str">
        <f t="shared" si="19"/>
        <v/>
      </c>
    </row>
    <row r="284" spans="1:25" x14ac:dyDescent="0.35">
      <c r="A284" s="3" t="s">
        <v>490</v>
      </c>
      <c r="B284" s="3" t="s">
        <v>285</v>
      </c>
      <c r="C284" s="3" t="s">
        <v>495</v>
      </c>
      <c r="D284" s="3" t="str">
        <f>VLOOKUP(B284, '[1]SSDL Schema'!$B$2:$C$495, 2, FALSE)</f>
        <v>nvarchar</v>
      </c>
      <c r="E284" s="3" t="str">
        <f t="shared" si="16"/>
        <v/>
      </c>
      <c r="F284" s="3">
        <v>255</v>
      </c>
      <c r="G284" s="1"/>
      <c r="H284" s="7" t="s">
        <v>843</v>
      </c>
      <c r="I284" s="7" t="str">
        <f>IF(VLOOKUP(B284, '[1]SSDL Schema'!$B$2:$F$495, 5, FALSE) = 0, "", VLOOKUP(B284, '[1]SSDL Schema'!$B$2:$F$495, 5, FALSE))</f>
        <v>GEP Sourcing Category</v>
      </c>
      <c r="J284" s="7" t="str">
        <f t="shared" si="17"/>
        <v/>
      </c>
      <c r="K284" s="7" t="s">
        <v>831</v>
      </c>
      <c r="L284" s="7"/>
      <c r="M284" s="6" t="s">
        <v>566</v>
      </c>
      <c r="N284" s="16"/>
      <c r="O284" s="16" t="s">
        <v>1149</v>
      </c>
      <c r="P284" s="16" t="s">
        <v>1149</v>
      </c>
      <c r="Q284" s="28" t="str">
        <f>IF(VLOOKUP(B284, '[1]SSDL Schema'!$B$2:$L$495, 11, FALSE) = 0, "", VLOOKUP(B284, '[1]SSDL Schema'!$B$2:$L$495, 11, FALSE))</f>
        <v>yes</v>
      </c>
      <c r="R284" s="28" t="str">
        <f t="shared" si="18"/>
        <v/>
      </c>
      <c r="S284" s="16" t="s">
        <v>1149</v>
      </c>
      <c r="T284" s="16" t="s">
        <v>1150</v>
      </c>
      <c r="U284" s="16" t="s">
        <v>1149</v>
      </c>
      <c r="W284" t="str">
        <f>VLOOKUP(B284,'ADB Main table'!A$2:A$475, 1, FALSE)</f>
        <v>GEP_SOURCING_CATEGORY</v>
      </c>
      <c r="X284" t="str">
        <f>VLOOKUP(B284,'ADB Main table'!A$2:B$475, 2, FALSE)</f>
        <v>string</v>
      </c>
      <c r="Y284" t="str">
        <f t="shared" si="19"/>
        <v/>
      </c>
    </row>
    <row r="285" spans="1:25" x14ac:dyDescent="0.35">
      <c r="A285" s="3" t="s">
        <v>490</v>
      </c>
      <c r="B285" s="3" t="s">
        <v>286</v>
      </c>
      <c r="C285" s="3" t="s">
        <v>495</v>
      </c>
      <c r="D285" s="3" t="str">
        <f>VLOOKUP(B285, '[1]SSDL Schema'!$B$2:$C$495, 2, FALSE)</f>
        <v>nvarchar</v>
      </c>
      <c r="E285" s="3" t="str">
        <f t="shared" si="16"/>
        <v/>
      </c>
      <c r="F285" s="3">
        <v>255</v>
      </c>
      <c r="G285" s="1"/>
      <c r="H285" s="7" t="s">
        <v>844</v>
      </c>
      <c r="I285" s="7" t="str">
        <f>IF(VLOOKUP(B285, '[1]SSDL Schema'!$B$2:$F$495, 5, FALSE) = 0, "", VLOOKUP(B285, '[1]SSDL Schema'!$B$2:$F$495, 5, FALSE))</f>
        <v>GEP MRO Capital Flag</v>
      </c>
      <c r="J285" s="7" t="str">
        <f t="shared" si="17"/>
        <v/>
      </c>
      <c r="K285" s="7" t="s">
        <v>831</v>
      </c>
      <c r="L285" s="7"/>
      <c r="M285" s="6" t="s">
        <v>566</v>
      </c>
      <c r="N285" s="16"/>
      <c r="O285" s="16" t="s">
        <v>1149</v>
      </c>
      <c r="P285" s="16" t="s">
        <v>1149</v>
      </c>
      <c r="Q285" s="28" t="str">
        <f>IF(VLOOKUP(B285, '[1]SSDL Schema'!$B$2:$L$495, 11, FALSE) = 0, "", VLOOKUP(B285, '[1]SSDL Schema'!$B$2:$L$495, 11, FALSE))</f>
        <v>yes</v>
      </c>
      <c r="R285" s="28" t="str">
        <f t="shared" si="18"/>
        <v/>
      </c>
      <c r="S285" s="16" t="s">
        <v>1149</v>
      </c>
      <c r="T285" s="16" t="s">
        <v>1150</v>
      </c>
      <c r="U285" s="16" t="s">
        <v>1149</v>
      </c>
      <c r="W285" t="str">
        <f>VLOOKUP(B285,'ADB Main table'!A$2:A$475, 1, FALSE)</f>
        <v>GEP_MRO_CAPITAL_FLAG</v>
      </c>
      <c r="X285" t="str">
        <f>VLOOKUP(B285,'ADB Main table'!A$2:B$475, 2, FALSE)</f>
        <v>string</v>
      </c>
      <c r="Y285" t="str">
        <f t="shared" si="19"/>
        <v/>
      </c>
    </row>
    <row r="286" spans="1:25" x14ac:dyDescent="0.35">
      <c r="A286" s="3" t="s">
        <v>490</v>
      </c>
      <c r="B286" s="3" t="s">
        <v>287</v>
      </c>
      <c r="C286" s="3" t="s">
        <v>495</v>
      </c>
      <c r="D286" s="3" t="str">
        <f>VLOOKUP(B286, '[1]SSDL Schema'!$B$2:$C$495, 2, FALSE)</f>
        <v>nvarchar</v>
      </c>
      <c r="E286" s="3" t="str">
        <f t="shared" si="16"/>
        <v/>
      </c>
      <c r="F286" s="3">
        <v>255</v>
      </c>
      <c r="G286" s="1"/>
      <c r="H286" s="7" t="s">
        <v>845</v>
      </c>
      <c r="I286" s="7" t="str">
        <f>IF(VLOOKUP(B286, '[1]SSDL Schema'!$B$2:$F$495, 5, FALSE) = 0, "", VLOOKUP(B286, '[1]SSDL Schema'!$B$2:$F$495, 5, FALSE))</f>
        <v>GEP UNSPSC Key</v>
      </c>
      <c r="J286" s="7" t="str">
        <f t="shared" si="17"/>
        <v/>
      </c>
      <c r="K286" s="7" t="s">
        <v>831</v>
      </c>
      <c r="L286" s="7"/>
      <c r="M286" s="6" t="s">
        <v>566</v>
      </c>
      <c r="N286" s="16"/>
      <c r="O286" s="16" t="s">
        <v>1149</v>
      </c>
      <c r="P286" s="16" t="s">
        <v>1149</v>
      </c>
      <c r="Q286" s="28" t="str">
        <f>IF(VLOOKUP(B286, '[1]SSDL Schema'!$B$2:$L$495, 11, FALSE) = 0, "", VLOOKUP(B286, '[1]SSDL Schema'!$B$2:$L$495, 11, FALSE))</f>
        <v>yes</v>
      </c>
      <c r="R286" s="28" t="str">
        <f t="shared" si="18"/>
        <v/>
      </c>
      <c r="S286" s="16" t="s">
        <v>1149</v>
      </c>
      <c r="T286" s="16" t="s">
        <v>1150</v>
      </c>
      <c r="U286" s="16" t="s">
        <v>1149</v>
      </c>
      <c r="W286" t="str">
        <f>VLOOKUP(B286,'ADB Main table'!A$2:A$475, 1, FALSE)</f>
        <v>GEP_UNSPSC_KEY</v>
      </c>
      <c r="X286" t="str">
        <f>VLOOKUP(B286,'ADB Main table'!A$2:B$475, 2, FALSE)</f>
        <v>string</v>
      </c>
      <c r="Y286" t="str">
        <f t="shared" si="19"/>
        <v/>
      </c>
    </row>
    <row r="287" spans="1:25" x14ac:dyDescent="0.35">
      <c r="A287" s="3" t="s">
        <v>490</v>
      </c>
      <c r="B287" s="3" t="s">
        <v>288</v>
      </c>
      <c r="C287" s="3" t="s">
        <v>495</v>
      </c>
      <c r="D287" s="3" t="str">
        <f>VLOOKUP(B287, '[1]SSDL Schema'!$B$2:$C$495, 2, FALSE)</f>
        <v>nvarchar</v>
      </c>
      <c r="E287" s="3" t="str">
        <f t="shared" si="16"/>
        <v/>
      </c>
      <c r="F287" s="3">
        <v>255</v>
      </c>
      <c r="G287" s="1"/>
      <c r="H287" s="7" t="s">
        <v>846</v>
      </c>
      <c r="I287" s="7" t="str">
        <f>IF(VLOOKUP(B287, '[1]SSDL Schema'!$B$2:$F$495, 5, FALSE) = 0, "", VLOOKUP(B287, '[1]SSDL Schema'!$B$2:$F$495, 5, FALSE))</f>
        <v>GEP UNSPSC Code</v>
      </c>
      <c r="J287" s="7" t="str">
        <f t="shared" si="17"/>
        <v/>
      </c>
      <c r="K287" s="7" t="s">
        <v>831</v>
      </c>
      <c r="L287" s="7"/>
      <c r="M287" s="6" t="s">
        <v>566</v>
      </c>
      <c r="N287" s="16"/>
      <c r="O287" s="16" t="s">
        <v>1149</v>
      </c>
      <c r="P287" s="16" t="s">
        <v>1149</v>
      </c>
      <c r="Q287" s="28" t="str">
        <f>IF(VLOOKUP(B287, '[1]SSDL Schema'!$B$2:$L$495, 11, FALSE) = 0, "", VLOOKUP(B287, '[1]SSDL Schema'!$B$2:$L$495, 11, FALSE))</f>
        <v>yes</v>
      </c>
      <c r="R287" s="28" t="str">
        <f t="shared" si="18"/>
        <v/>
      </c>
      <c r="S287" s="16" t="s">
        <v>1149</v>
      </c>
      <c r="T287" s="16" t="s">
        <v>1150</v>
      </c>
      <c r="U287" s="16" t="s">
        <v>1149</v>
      </c>
      <c r="W287" t="str">
        <f>VLOOKUP(B287,'ADB Main table'!A$2:A$475, 1, FALSE)</f>
        <v>GEP_UNSPSC_CODE</v>
      </c>
      <c r="X287" t="str">
        <f>VLOOKUP(B287,'ADB Main table'!A$2:B$475, 2, FALSE)</f>
        <v>string</v>
      </c>
      <c r="Y287" t="str">
        <f t="shared" si="19"/>
        <v/>
      </c>
    </row>
    <row r="288" spans="1:25" x14ac:dyDescent="0.35">
      <c r="A288" s="3" t="s">
        <v>490</v>
      </c>
      <c r="B288" s="3" t="s">
        <v>289</v>
      </c>
      <c r="C288" s="3" t="s">
        <v>495</v>
      </c>
      <c r="D288" s="3" t="str">
        <f>VLOOKUP(B288, '[1]SSDL Schema'!$B$2:$C$495, 2, FALSE)</f>
        <v>nvarchar</v>
      </c>
      <c r="E288" s="3" t="str">
        <f t="shared" si="16"/>
        <v/>
      </c>
      <c r="F288" s="3">
        <v>255</v>
      </c>
      <c r="G288" s="1"/>
      <c r="H288" s="7" t="s">
        <v>847</v>
      </c>
      <c r="I288" s="7" t="str">
        <f>IF(VLOOKUP(B288, '[1]SSDL Schema'!$B$2:$F$495, 5, FALSE) = 0, "", VLOOKUP(B288, '[1]SSDL Schema'!$B$2:$F$495, 5, FALSE))</f>
        <v>GEP UNSPSC L1 Segment</v>
      </c>
      <c r="J288" s="7" t="str">
        <f t="shared" si="17"/>
        <v/>
      </c>
      <c r="K288" s="7" t="s">
        <v>831</v>
      </c>
      <c r="L288" s="7"/>
      <c r="M288" s="6" t="s">
        <v>566</v>
      </c>
      <c r="N288" s="16"/>
      <c r="O288" s="16" t="s">
        <v>1149</v>
      </c>
      <c r="P288" s="16" t="s">
        <v>1149</v>
      </c>
      <c r="Q288" s="28" t="str">
        <f>IF(VLOOKUP(B288, '[1]SSDL Schema'!$B$2:$L$495, 11, FALSE) = 0, "", VLOOKUP(B288, '[1]SSDL Schema'!$B$2:$L$495, 11, FALSE))</f>
        <v>yes</v>
      </c>
      <c r="R288" s="28" t="str">
        <f t="shared" si="18"/>
        <v/>
      </c>
      <c r="S288" s="16" t="s">
        <v>1149</v>
      </c>
      <c r="T288" s="16" t="s">
        <v>1150</v>
      </c>
      <c r="U288" s="16" t="s">
        <v>1149</v>
      </c>
      <c r="W288" t="str">
        <f>VLOOKUP(B288,'ADB Main table'!A$2:A$475, 1, FALSE)</f>
        <v>GEP_UNSPSC_L1_SEGMENT</v>
      </c>
      <c r="X288" t="str">
        <f>VLOOKUP(B288,'ADB Main table'!A$2:B$475, 2, FALSE)</f>
        <v>string</v>
      </c>
      <c r="Y288" t="str">
        <f t="shared" si="19"/>
        <v/>
      </c>
    </row>
    <row r="289" spans="1:25" x14ac:dyDescent="0.35">
      <c r="A289" s="3" t="s">
        <v>490</v>
      </c>
      <c r="B289" s="3" t="s">
        <v>290</v>
      </c>
      <c r="C289" s="3" t="s">
        <v>495</v>
      </c>
      <c r="D289" s="3" t="str">
        <f>VLOOKUP(B289, '[1]SSDL Schema'!$B$2:$C$495, 2, FALSE)</f>
        <v>nvarchar</v>
      </c>
      <c r="E289" s="3" t="str">
        <f t="shared" si="16"/>
        <v/>
      </c>
      <c r="F289" s="3">
        <v>255</v>
      </c>
      <c r="G289" s="1"/>
      <c r="H289" s="7" t="s">
        <v>848</v>
      </c>
      <c r="I289" s="7" t="str">
        <f>IF(VLOOKUP(B289, '[1]SSDL Schema'!$B$2:$F$495, 5, FALSE) = 0, "", VLOOKUP(B289, '[1]SSDL Schema'!$B$2:$F$495, 5, FALSE))</f>
        <v>GEP UNSPSC L2 Family</v>
      </c>
      <c r="J289" s="7" t="str">
        <f t="shared" si="17"/>
        <v/>
      </c>
      <c r="K289" s="7" t="s">
        <v>831</v>
      </c>
      <c r="L289" s="7"/>
      <c r="M289" s="6" t="s">
        <v>566</v>
      </c>
      <c r="N289" s="16"/>
      <c r="O289" s="16" t="s">
        <v>1149</v>
      </c>
      <c r="P289" s="16" t="s">
        <v>1149</v>
      </c>
      <c r="Q289" s="28" t="str">
        <f>IF(VLOOKUP(B289, '[1]SSDL Schema'!$B$2:$L$495, 11, FALSE) = 0, "", VLOOKUP(B289, '[1]SSDL Schema'!$B$2:$L$495, 11, FALSE))</f>
        <v>yes</v>
      </c>
      <c r="R289" s="28" t="str">
        <f t="shared" si="18"/>
        <v/>
      </c>
      <c r="S289" s="16" t="s">
        <v>1149</v>
      </c>
      <c r="T289" s="16" t="s">
        <v>1150</v>
      </c>
      <c r="U289" s="16" t="s">
        <v>1149</v>
      </c>
      <c r="W289" t="str">
        <f>VLOOKUP(B289,'ADB Main table'!A$2:A$475, 1, FALSE)</f>
        <v>GEP_UNSPSC_L2_FAMILY</v>
      </c>
      <c r="X289" t="str">
        <f>VLOOKUP(B289,'ADB Main table'!A$2:B$475, 2, FALSE)</f>
        <v>string</v>
      </c>
      <c r="Y289" t="str">
        <f t="shared" si="19"/>
        <v/>
      </c>
    </row>
    <row r="290" spans="1:25" x14ac:dyDescent="0.35">
      <c r="A290" s="3" t="s">
        <v>490</v>
      </c>
      <c r="B290" s="3" t="s">
        <v>291</v>
      </c>
      <c r="C290" s="3" t="s">
        <v>495</v>
      </c>
      <c r="D290" s="3" t="str">
        <f>VLOOKUP(B290, '[1]SSDL Schema'!$B$2:$C$495, 2, FALSE)</f>
        <v>nvarchar</v>
      </c>
      <c r="E290" s="3" t="str">
        <f t="shared" si="16"/>
        <v/>
      </c>
      <c r="F290" s="3">
        <v>255</v>
      </c>
      <c r="G290" s="1"/>
      <c r="H290" s="7" t="s">
        <v>849</v>
      </c>
      <c r="I290" s="7" t="str">
        <f>IF(VLOOKUP(B290, '[1]SSDL Schema'!$B$2:$F$495, 5, FALSE) = 0, "", VLOOKUP(B290, '[1]SSDL Schema'!$B$2:$F$495, 5, FALSE))</f>
        <v>GEP UNSPSC L3 Category</v>
      </c>
      <c r="J290" s="7" t="str">
        <f t="shared" si="17"/>
        <v/>
      </c>
      <c r="K290" s="7" t="s">
        <v>831</v>
      </c>
      <c r="L290" s="7"/>
      <c r="M290" s="6" t="s">
        <v>566</v>
      </c>
      <c r="N290" s="16"/>
      <c r="O290" s="16" t="s">
        <v>1149</v>
      </c>
      <c r="P290" s="16" t="s">
        <v>1149</v>
      </c>
      <c r="Q290" s="28" t="str">
        <f>IF(VLOOKUP(B290, '[1]SSDL Schema'!$B$2:$L$495, 11, FALSE) = 0, "", VLOOKUP(B290, '[1]SSDL Schema'!$B$2:$L$495, 11, FALSE))</f>
        <v>yes</v>
      </c>
      <c r="R290" s="28" t="str">
        <f t="shared" si="18"/>
        <v/>
      </c>
      <c r="S290" s="16" t="s">
        <v>1149</v>
      </c>
      <c r="T290" s="16" t="s">
        <v>1150</v>
      </c>
      <c r="U290" s="16" t="s">
        <v>1149</v>
      </c>
      <c r="W290" t="str">
        <f>VLOOKUP(B290,'ADB Main table'!A$2:A$475, 1, FALSE)</f>
        <v>GEP_UNSPSC_L3_CATEGORY</v>
      </c>
      <c r="X290" t="str">
        <f>VLOOKUP(B290,'ADB Main table'!A$2:B$475, 2, FALSE)</f>
        <v>string</v>
      </c>
      <c r="Y290" t="str">
        <f t="shared" si="19"/>
        <v/>
      </c>
    </row>
    <row r="291" spans="1:25" x14ac:dyDescent="0.35">
      <c r="A291" s="3" t="s">
        <v>490</v>
      </c>
      <c r="B291" s="3" t="s">
        <v>292</v>
      </c>
      <c r="C291" s="3" t="s">
        <v>495</v>
      </c>
      <c r="D291" s="3" t="str">
        <f>VLOOKUP(B291, '[1]SSDL Schema'!$B$2:$C$495, 2, FALSE)</f>
        <v>nvarchar</v>
      </c>
      <c r="E291" s="3" t="str">
        <f t="shared" si="16"/>
        <v/>
      </c>
      <c r="F291" s="3">
        <v>255</v>
      </c>
      <c r="G291" s="1"/>
      <c r="H291" s="7" t="s">
        <v>850</v>
      </c>
      <c r="I291" s="7" t="str">
        <f>IF(VLOOKUP(B291, '[1]SSDL Schema'!$B$2:$F$495, 5, FALSE) = 0, "", VLOOKUP(B291, '[1]SSDL Schema'!$B$2:$F$495, 5, FALSE))</f>
        <v>GEP UNSPSC L4 Commodity</v>
      </c>
      <c r="J291" s="7" t="str">
        <f t="shared" si="17"/>
        <v/>
      </c>
      <c r="K291" s="7" t="s">
        <v>831</v>
      </c>
      <c r="L291" s="7"/>
      <c r="M291" s="6" t="s">
        <v>566</v>
      </c>
      <c r="N291" s="16"/>
      <c r="O291" s="16" t="s">
        <v>1149</v>
      </c>
      <c r="P291" s="16" t="s">
        <v>1149</v>
      </c>
      <c r="Q291" s="28" t="str">
        <f>IF(VLOOKUP(B291, '[1]SSDL Schema'!$B$2:$L$495, 11, FALSE) = 0, "", VLOOKUP(B291, '[1]SSDL Schema'!$B$2:$L$495, 11, FALSE))</f>
        <v>yes</v>
      </c>
      <c r="R291" s="28" t="str">
        <f t="shared" si="18"/>
        <v/>
      </c>
      <c r="S291" s="16" t="s">
        <v>1149</v>
      </c>
      <c r="T291" s="16" t="s">
        <v>1150</v>
      </c>
      <c r="U291" s="16" t="s">
        <v>1149</v>
      </c>
      <c r="W291" t="str">
        <f>VLOOKUP(B291,'ADB Main table'!A$2:A$475, 1, FALSE)</f>
        <v>GEP_UNSPSC_L4_COMMODITY</v>
      </c>
      <c r="X291" t="str">
        <f>VLOOKUP(B291,'ADB Main table'!A$2:B$475, 2, FALSE)</f>
        <v>string</v>
      </c>
      <c r="Y291" t="str">
        <f t="shared" si="19"/>
        <v/>
      </c>
    </row>
    <row r="292" spans="1:25" x14ac:dyDescent="0.35">
      <c r="A292" s="3" t="s">
        <v>490</v>
      </c>
      <c r="B292" s="3" t="s">
        <v>293</v>
      </c>
      <c r="C292" s="3" t="s">
        <v>495</v>
      </c>
      <c r="D292" s="3" t="str">
        <f>VLOOKUP(B292, '[1]SSDL Schema'!$B$2:$C$495, 2, FALSE)</f>
        <v>nvarchar</v>
      </c>
      <c r="E292" s="3" t="str">
        <f t="shared" si="16"/>
        <v/>
      </c>
      <c r="F292" s="3">
        <v>255</v>
      </c>
      <c r="G292" s="1"/>
      <c r="H292" s="7" t="s">
        <v>851</v>
      </c>
      <c r="I292" s="7" t="str">
        <f>IF(VLOOKUP(B292, '[1]SSDL Schema'!$B$2:$F$495, 5, FALSE) = 0, "", VLOOKUP(B292, '[1]SSDL Schema'!$B$2:$F$495, 5, FALSE))</f>
        <v>GEP UNSPSC Version</v>
      </c>
      <c r="J292" s="7" t="str">
        <f t="shared" si="17"/>
        <v/>
      </c>
      <c r="K292" s="7" t="s">
        <v>831</v>
      </c>
      <c r="L292" s="7"/>
      <c r="M292" s="6" t="s">
        <v>566</v>
      </c>
      <c r="N292" s="16"/>
      <c r="O292" s="16" t="s">
        <v>1149</v>
      </c>
      <c r="P292" s="16" t="s">
        <v>1149</v>
      </c>
      <c r="Q292" s="28" t="str">
        <f>IF(VLOOKUP(B292, '[1]SSDL Schema'!$B$2:$L$495, 11, FALSE) = 0, "", VLOOKUP(B292, '[1]SSDL Schema'!$B$2:$L$495, 11, FALSE))</f>
        <v>yes</v>
      </c>
      <c r="R292" s="28" t="str">
        <f t="shared" si="18"/>
        <v/>
      </c>
      <c r="S292" s="16" t="s">
        <v>1149</v>
      </c>
      <c r="T292" s="16" t="s">
        <v>1150</v>
      </c>
      <c r="U292" s="16" t="s">
        <v>1149</v>
      </c>
      <c r="W292" t="str">
        <f>VLOOKUP(B292,'ADB Main table'!A$2:A$475, 1, FALSE)</f>
        <v>GEP_UNSPSC_VERSION</v>
      </c>
      <c r="X292" t="str">
        <f>VLOOKUP(B292,'ADB Main table'!A$2:B$475, 2, FALSE)</f>
        <v>string</v>
      </c>
      <c r="Y292" t="str">
        <f t="shared" si="19"/>
        <v/>
      </c>
    </row>
    <row r="293" spans="1:25" x14ac:dyDescent="0.35">
      <c r="A293" s="3" t="s">
        <v>490</v>
      </c>
      <c r="B293" s="3" t="s">
        <v>294</v>
      </c>
      <c r="C293" s="3" t="s">
        <v>495</v>
      </c>
      <c r="D293" s="3" t="str">
        <f>VLOOKUP(B293, '[1]SSDL Schema'!$B$2:$C$495, 2, FALSE)</f>
        <v>nvarchar</v>
      </c>
      <c r="E293" s="3" t="str">
        <f t="shared" si="16"/>
        <v/>
      </c>
      <c r="F293" s="3">
        <v>255</v>
      </c>
      <c r="G293" s="1"/>
      <c r="H293" s="7" t="s">
        <v>852</v>
      </c>
      <c r="I293" s="7" t="str">
        <f>IF(VLOOKUP(B293, '[1]SSDL Schema'!$B$2:$F$495, 5, FALSE) = 0, "", VLOOKUP(B293, '[1]SSDL Schema'!$B$2:$F$495, 5, FALSE))</f>
        <v>GEP UNSPSC Status</v>
      </c>
      <c r="J293" s="7" t="str">
        <f t="shared" si="17"/>
        <v/>
      </c>
      <c r="K293" s="7" t="s">
        <v>831</v>
      </c>
      <c r="L293" s="7" t="s">
        <v>853</v>
      </c>
      <c r="M293" s="6" t="s">
        <v>566</v>
      </c>
      <c r="N293" s="16"/>
      <c r="O293" s="16" t="s">
        <v>1149</v>
      </c>
      <c r="P293" s="16" t="s">
        <v>1149</v>
      </c>
      <c r="Q293" s="28" t="str">
        <f>IF(VLOOKUP(B293, '[1]SSDL Schema'!$B$2:$L$495, 11, FALSE) = 0, "", VLOOKUP(B293, '[1]SSDL Schema'!$B$2:$L$495, 11, FALSE))</f>
        <v>yes</v>
      </c>
      <c r="R293" s="28" t="str">
        <f t="shared" si="18"/>
        <v/>
      </c>
      <c r="S293" s="16" t="s">
        <v>1149</v>
      </c>
      <c r="T293" s="16" t="s">
        <v>1150</v>
      </c>
      <c r="U293" s="16" t="s">
        <v>1149</v>
      </c>
      <c r="W293" t="str">
        <f>VLOOKUP(B293,'ADB Main table'!A$2:A$475, 1, FALSE)</f>
        <v>GEP_UNSPSC_STATUS</v>
      </c>
      <c r="X293" t="str">
        <f>VLOOKUP(B293,'ADB Main table'!A$2:B$475, 2, FALSE)</f>
        <v>string</v>
      </c>
      <c r="Y293" t="str">
        <f t="shared" si="19"/>
        <v/>
      </c>
    </row>
    <row r="294" spans="1:25" x14ac:dyDescent="0.35">
      <c r="A294" s="3" t="s">
        <v>490</v>
      </c>
      <c r="B294" s="3" t="s">
        <v>295</v>
      </c>
      <c r="C294" s="3" t="s">
        <v>495</v>
      </c>
      <c r="D294" s="3" t="str">
        <f>VLOOKUP(B294, '[1]SSDL Schema'!$B$2:$C$495, 2, FALSE)</f>
        <v>nvarchar</v>
      </c>
      <c r="E294" s="3" t="str">
        <f t="shared" si="16"/>
        <v/>
      </c>
      <c r="F294" s="3">
        <v>255</v>
      </c>
      <c r="G294" s="1"/>
      <c r="H294" s="7" t="s">
        <v>854</v>
      </c>
      <c r="I294" s="7" t="str">
        <f>IF(VLOOKUP(B294, '[1]SSDL Schema'!$B$2:$F$495, 5, FALSE) = 0, "", VLOOKUP(B294, '[1]SSDL Schema'!$B$2:$F$495, 5, FALSE))</f>
        <v>PO Source System</v>
      </c>
      <c r="J294" s="7" t="str">
        <f t="shared" si="17"/>
        <v/>
      </c>
      <c r="K294" s="7" t="s">
        <v>855</v>
      </c>
      <c r="L294" s="7" t="s">
        <v>799</v>
      </c>
      <c r="M294" s="6" t="s">
        <v>494</v>
      </c>
      <c r="N294" s="16"/>
      <c r="O294" s="16" t="s">
        <v>1149</v>
      </c>
      <c r="P294" s="16" t="s">
        <v>1149</v>
      </c>
      <c r="Q294" s="28" t="str">
        <f>IF(VLOOKUP(B294, '[1]SSDL Schema'!$B$2:$L$495, 11, FALSE) = 0, "", VLOOKUP(B294, '[1]SSDL Schema'!$B$2:$L$495, 11, FALSE))</f>
        <v>yes</v>
      </c>
      <c r="R294" s="28" t="str">
        <f t="shared" si="18"/>
        <v/>
      </c>
      <c r="S294" s="16" t="s">
        <v>1149</v>
      </c>
      <c r="T294" s="16" t="s">
        <v>1149</v>
      </c>
      <c r="U294" s="16" t="s">
        <v>1150</v>
      </c>
      <c r="W294" t="str">
        <f>VLOOKUP(B294,'ADB Main table'!A$2:A$475, 1, FALSE)</f>
        <v>PO_SOURCE_SYSTEM</v>
      </c>
      <c r="X294" t="str">
        <f>VLOOKUP(B294,'ADB Main table'!A$2:B$475, 2, FALSE)</f>
        <v>string</v>
      </c>
      <c r="Y294" t="str">
        <f t="shared" si="19"/>
        <v/>
      </c>
    </row>
    <row r="295" spans="1:25" x14ac:dyDescent="0.35">
      <c r="A295" s="3" t="s">
        <v>490</v>
      </c>
      <c r="B295" s="3" t="s">
        <v>296</v>
      </c>
      <c r="C295" s="3" t="s">
        <v>495</v>
      </c>
      <c r="D295" s="3" t="str">
        <f>VLOOKUP(B295, '[1]SSDL Schema'!$B$2:$C$495, 2, FALSE)</f>
        <v>nvarchar</v>
      </c>
      <c r="E295" s="3" t="str">
        <f t="shared" si="16"/>
        <v/>
      </c>
      <c r="F295" s="3">
        <v>255</v>
      </c>
      <c r="G295" s="1"/>
      <c r="H295" s="7" t="s">
        <v>856</v>
      </c>
      <c r="I295" s="7" t="str">
        <f>IF(VLOOKUP(B295, '[1]SSDL Schema'!$B$2:$F$495, 5, FALSE) = 0, "", VLOOKUP(B295, '[1]SSDL Schema'!$B$2:$F$495, 5, FALSE))</f>
        <v>PO Status</v>
      </c>
      <c r="J295" s="7" t="str">
        <f t="shared" si="17"/>
        <v/>
      </c>
      <c r="K295" s="7" t="s">
        <v>855</v>
      </c>
      <c r="L295" s="7" t="s">
        <v>857</v>
      </c>
      <c r="M295" s="6" t="s">
        <v>494</v>
      </c>
      <c r="N295" s="16"/>
      <c r="O295" s="16" t="s">
        <v>1149</v>
      </c>
      <c r="P295" s="16" t="s">
        <v>1149</v>
      </c>
      <c r="Q295" s="28" t="str">
        <f>IF(VLOOKUP(B295, '[1]SSDL Schema'!$B$2:$L$495, 11, FALSE) = 0, "", VLOOKUP(B295, '[1]SSDL Schema'!$B$2:$L$495, 11, FALSE))</f>
        <v>yes</v>
      </c>
      <c r="R295" s="28" t="str">
        <f t="shared" si="18"/>
        <v/>
      </c>
      <c r="S295" s="16" t="s">
        <v>1149</v>
      </c>
      <c r="T295" s="16" t="s">
        <v>1149</v>
      </c>
      <c r="U295" s="16" t="s">
        <v>1150</v>
      </c>
      <c r="W295" t="str">
        <f>VLOOKUP(B295,'ADB Main table'!A$2:A$475, 1, FALSE)</f>
        <v>PO_STATUS</v>
      </c>
      <c r="X295" t="str">
        <f>VLOOKUP(B295,'ADB Main table'!A$2:B$475, 2, FALSE)</f>
        <v>string</v>
      </c>
      <c r="Y295" t="str">
        <f t="shared" si="19"/>
        <v/>
      </c>
    </row>
    <row r="296" spans="1:25" x14ac:dyDescent="0.35">
      <c r="A296" s="3" t="s">
        <v>490</v>
      </c>
      <c r="B296" s="3" t="s">
        <v>297</v>
      </c>
      <c r="C296" s="3" t="s">
        <v>495</v>
      </c>
      <c r="D296" s="3" t="str">
        <f>VLOOKUP(B296, '[1]SSDL Schema'!$B$2:$C$495, 2, FALSE)</f>
        <v>nvarchar</v>
      </c>
      <c r="E296" s="3" t="str">
        <f t="shared" si="16"/>
        <v/>
      </c>
      <c r="F296" s="3">
        <v>255</v>
      </c>
      <c r="G296" s="1"/>
      <c r="H296" s="7" t="s">
        <v>858</v>
      </c>
      <c r="I296" s="7" t="str">
        <f>IF(VLOOKUP(B296, '[1]SSDL Schema'!$B$2:$F$495, 5, FALSE) = 0, "", VLOOKUP(B296, '[1]SSDL Schema'!$B$2:$F$495, 5, FALSE))</f>
        <v>PO Type</v>
      </c>
      <c r="J296" s="7" t="str">
        <f t="shared" si="17"/>
        <v/>
      </c>
      <c r="K296" s="7" t="s">
        <v>855</v>
      </c>
      <c r="L296" s="7" t="s">
        <v>859</v>
      </c>
      <c r="M296" s="6" t="s">
        <v>494</v>
      </c>
      <c r="N296" s="16"/>
      <c r="O296" s="16" t="s">
        <v>1149</v>
      </c>
      <c r="P296" s="16" t="s">
        <v>1149</v>
      </c>
      <c r="Q296" s="28" t="str">
        <f>IF(VLOOKUP(B296, '[1]SSDL Schema'!$B$2:$L$495, 11, FALSE) = 0, "", VLOOKUP(B296, '[1]SSDL Schema'!$B$2:$L$495, 11, FALSE))</f>
        <v>yes</v>
      </c>
      <c r="R296" s="28" t="str">
        <f t="shared" si="18"/>
        <v/>
      </c>
      <c r="S296" s="16" t="s">
        <v>1149</v>
      </c>
      <c r="T296" s="16" t="s">
        <v>1149</v>
      </c>
      <c r="U296" s="16" t="s">
        <v>1150</v>
      </c>
      <c r="W296" t="str">
        <f>VLOOKUP(B296,'ADB Main table'!A$2:A$475, 1, FALSE)</f>
        <v>PO_TYPE</v>
      </c>
      <c r="X296" t="str">
        <f>VLOOKUP(B296,'ADB Main table'!A$2:B$475, 2, FALSE)</f>
        <v>string</v>
      </c>
      <c r="Y296" t="str">
        <f t="shared" si="19"/>
        <v/>
      </c>
    </row>
    <row r="297" spans="1:25" x14ac:dyDescent="0.35">
      <c r="A297" s="3" t="s">
        <v>490</v>
      </c>
      <c r="B297" s="3" t="s">
        <v>298</v>
      </c>
      <c r="C297" s="3" t="s">
        <v>495</v>
      </c>
      <c r="D297" s="3" t="str">
        <f>VLOOKUP(B297, '[1]SSDL Schema'!$B$2:$C$495, 2, FALSE)</f>
        <v>nvarchar</v>
      </c>
      <c r="E297" s="3" t="str">
        <f t="shared" si="16"/>
        <v/>
      </c>
      <c r="F297" s="3">
        <v>255</v>
      </c>
      <c r="G297" s="1"/>
      <c r="H297" s="7" t="s">
        <v>860</v>
      </c>
      <c r="I297" s="7" t="str">
        <f>IF(VLOOKUP(B297, '[1]SSDL Schema'!$B$2:$F$495, 5, FALSE) = 0, "", VLOOKUP(B297, '[1]SSDL Schema'!$B$2:$F$495, 5, FALSE))</f>
        <v>PO Document Type</v>
      </c>
      <c r="J297" s="7" t="str">
        <f t="shared" si="17"/>
        <v/>
      </c>
      <c r="K297" s="7" t="s">
        <v>855</v>
      </c>
      <c r="L297" s="7" t="s">
        <v>500</v>
      </c>
      <c r="M297" s="6" t="s">
        <v>494</v>
      </c>
      <c r="N297" s="16"/>
      <c r="O297" s="16" t="s">
        <v>1149</v>
      </c>
      <c r="P297" s="16" t="s">
        <v>1149</v>
      </c>
      <c r="Q297" s="28" t="str">
        <f>IF(VLOOKUP(B297, '[1]SSDL Schema'!$B$2:$L$495, 11, FALSE) = 0, "", VLOOKUP(B297, '[1]SSDL Schema'!$B$2:$L$495, 11, FALSE))</f>
        <v>yes</v>
      </c>
      <c r="R297" s="28" t="str">
        <f t="shared" si="18"/>
        <v/>
      </c>
      <c r="S297" s="16" t="s">
        <v>1149</v>
      </c>
      <c r="T297" s="16" t="s">
        <v>1149</v>
      </c>
      <c r="U297" s="16" t="s">
        <v>1150</v>
      </c>
      <c r="W297" t="str">
        <f>VLOOKUP(B297,'ADB Main table'!A$2:A$475, 1, FALSE)</f>
        <v>PO_DOCUMENT_TYPE</v>
      </c>
      <c r="X297" t="str">
        <f>VLOOKUP(B297,'ADB Main table'!A$2:B$475, 2, FALSE)</f>
        <v>string</v>
      </c>
      <c r="Y297" t="str">
        <f t="shared" si="19"/>
        <v/>
      </c>
    </row>
    <row r="298" spans="1:25" x14ac:dyDescent="0.35">
      <c r="A298" s="3" t="s">
        <v>490</v>
      </c>
      <c r="B298" s="3" t="s">
        <v>299</v>
      </c>
      <c r="C298" s="3" t="s">
        <v>495</v>
      </c>
      <c r="D298" s="3" t="str">
        <f>VLOOKUP(B298, '[1]SSDL Schema'!$B$2:$C$495, 2, FALSE)</f>
        <v>nvarchar</v>
      </c>
      <c r="E298" s="3" t="str">
        <f t="shared" si="16"/>
        <v/>
      </c>
      <c r="F298" s="3">
        <v>255</v>
      </c>
      <c r="G298" s="1"/>
      <c r="H298" s="7" t="s">
        <v>861</v>
      </c>
      <c r="I298" s="7" t="str">
        <f>IF(VLOOKUP(B298, '[1]SSDL Schema'!$B$2:$F$495, 5, FALSE) = 0, "", VLOOKUP(B298, '[1]SSDL Schema'!$B$2:$F$495, 5, FALSE))</f>
        <v>PO Number</v>
      </c>
      <c r="J298" s="7" t="str">
        <f t="shared" si="17"/>
        <v/>
      </c>
      <c r="K298" s="7" t="s">
        <v>862</v>
      </c>
      <c r="L298" s="7"/>
      <c r="M298" s="6" t="s">
        <v>494</v>
      </c>
      <c r="N298" s="17" t="str">
        <f>VLOOKUP(B298,'[2]From Spend Tech'!C$1:K$649,9,FALSE)</f>
        <v>S</v>
      </c>
      <c r="O298" s="17" t="s">
        <v>1149</v>
      </c>
      <c r="P298" s="17" t="s">
        <v>1149</v>
      </c>
      <c r="Q298" s="28" t="str">
        <f>IF(VLOOKUP(B298, '[1]SSDL Schema'!$B$2:$L$495, 11, FALSE) = 0, "", VLOOKUP(B298, '[1]SSDL Schema'!$B$2:$L$495, 11, FALSE))</f>
        <v>yes</v>
      </c>
      <c r="R298" s="28" t="str">
        <f t="shared" si="18"/>
        <v/>
      </c>
      <c r="S298" s="17" t="s">
        <v>1149</v>
      </c>
      <c r="T298" s="17" t="s">
        <v>1149</v>
      </c>
      <c r="U298" s="17" t="s">
        <v>1150</v>
      </c>
      <c r="W298" t="str">
        <f>VLOOKUP(B298,'ADB Main table'!A$2:A$475, 1, FALSE)</f>
        <v>PO_NUMBER</v>
      </c>
      <c r="X298" t="str">
        <f>VLOOKUP(B298,'ADB Main table'!A$2:B$475, 2, FALSE)</f>
        <v>string</v>
      </c>
      <c r="Y298" t="str">
        <f t="shared" si="19"/>
        <v/>
      </c>
    </row>
    <row r="299" spans="1:25" x14ac:dyDescent="0.35">
      <c r="A299" s="3" t="s">
        <v>490</v>
      </c>
      <c r="B299" s="3" t="s">
        <v>300</v>
      </c>
      <c r="C299" s="3" t="s">
        <v>495</v>
      </c>
      <c r="D299" s="3" t="str">
        <f>VLOOKUP(B299, '[1]SSDL Schema'!$B$2:$C$495, 2, FALSE)</f>
        <v>nvarchar</v>
      </c>
      <c r="E299" s="3" t="str">
        <f t="shared" si="16"/>
        <v/>
      </c>
      <c r="F299" s="3">
        <v>255</v>
      </c>
      <c r="G299" s="1"/>
      <c r="H299" s="7" t="s">
        <v>863</v>
      </c>
      <c r="I299" s="7" t="str">
        <f>IF(VLOOKUP(B299, '[1]SSDL Schema'!$B$2:$F$495, 5, FALSE) = 0, "", VLOOKUP(B299, '[1]SSDL Schema'!$B$2:$F$495, 5, FALSE))</f>
        <v>PO Line Number</v>
      </c>
      <c r="J299" s="7" t="str">
        <f t="shared" si="17"/>
        <v/>
      </c>
      <c r="K299" s="7" t="s">
        <v>862</v>
      </c>
      <c r="L299" s="7"/>
      <c r="M299" s="6" t="s">
        <v>494</v>
      </c>
      <c r="N299" s="17" t="str">
        <f>VLOOKUP(B299,'[2]From Spend Tech'!C$1:K$649,9,FALSE)</f>
        <v>S</v>
      </c>
      <c r="O299" s="17" t="s">
        <v>1149</v>
      </c>
      <c r="P299" s="17" t="s">
        <v>1149</v>
      </c>
      <c r="Q299" s="28" t="str">
        <f>IF(VLOOKUP(B299, '[1]SSDL Schema'!$B$2:$L$495, 11, FALSE) = 0, "", VLOOKUP(B299, '[1]SSDL Schema'!$B$2:$L$495, 11, FALSE))</f>
        <v>yes</v>
      </c>
      <c r="R299" s="28" t="str">
        <f t="shared" si="18"/>
        <v/>
      </c>
      <c r="S299" s="17" t="s">
        <v>1149</v>
      </c>
      <c r="T299" s="17" t="s">
        <v>1149</v>
      </c>
      <c r="U299" s="17" t="s">
        <v>1150</v>
      </c>
      <c r="W299" t="str">
        <f>VLOOKUP(B299,'ADB Main table'!A$2:A$475, 1, FALSE)</f>
        <v>PO_LINE_NUMBER</v>
      </c>
      <c r="X299" t="str">
        <f>VLOOKUP(B299,'ADB Main table'!A$2:B$475, 2, FALSE)</f>
        <v>string</v>
      </c>
      <c r="Y299" t="str">
        <f t="shared" si="19"/>
        <v/>
      </c>
    </row>
    <row r="300" spans="1:25" x14ac:dyDescent="0.35">
      <c r="A300" s="3" t="s">
        <v>490</v>
      </c>
      <c r="B300" s="3" t="s">
        <v>301</v>
      </c>
      <c r="C300" s="3" t="s">
        <v>495</v>
      </c>
      <c r="D300" s="3" t="str">
        <f>VLOOKUP(B300, '[1]SSDL Schema'!$B$2:$C$495, 2, FALSE)</f>
        <v>nvarchar</v>
      </c>
      <c r="E300" s="3" t="str">
        <f t="shared" si="16"/>
        <v/>
      </c>
      <c r="F300" s="3">
        <v>255</v>
      </c>
      <c r="G300" s="1"/>
      <c r="H300" s="7" t="s">
        <v>864</v>
      </c>
      <c r="I300" s="7" t="str">
        <f>IF(VLOOKUP(B300, '[1]SSDL Schema'!$B$2:$F$495, 5, FALSE) = 0, "", VLOOKUP(B300, '[1]SSDL Schema'!$B$2:$F$495, 5, FALSE))</f>
        <v>PO Number 2</v>
      </c>
      <c r="J300" s="7" t="str">
        <f t="shared" si="17"/>
        <v/>
      </c>
      <c r="K300" s="7" t="s">
        <v>855</v>
      </c>
      <c r="L300" s="7" t="s">
        <v>865</v>
      </c>
      <c r="M300" s="6" t="s">
        <v>494</v>
      </c>
      <c r="N300" s="16"/>
      <c r="O300" s="16" t="s">
        <v>1149</v>
      </c>
      <c r="P300" s="16" t="s">
        <v>1149</v>
      </c>
      <c r="Q300" s="28" t="str">
        <f>IF(VLOOKUP(B300, '[1]SSDL Schema'!$B$2:$L$495, 11, FALSE) = 0, "", VLOOKUP(B300, '[1]SSDL Schema'!$B$2:$L$495, 11, FALSE))</f>
        <v>yes</v>
      </c>
      <c r="R300" s="28" t="str">
        <f t="shared" si="18"/>
        <v/>
      </c>
      <c r="S300" s="16" t="s">
        <v>1149</v>
      </c>
      <c r="T300" s="16" t="s">
        <v>1149</v>
      </c>
      <c r="U300" s="16" t="s">
        <v>1150</v>
      </c>
      <c r="W300" t="str">
        <f>VLOOKUP(B300,'ADB Main table'!A$2:A$475, 1, FALSE)</f>
        <v>PO_EXTRA_PO_KEY</v>
      </c>
      <c r="X300" t="str">
        <f>VLOOKUP(B300,'ADB Main table'!A$2:B$475, 2, FALSE)</f>
        <v>string</v>
      </c>
      <c r="Y300" t="str">
        <f t="shared" si="19"/>
        <v/>
      </c>
    </row>
    <row r="301" spans="1:25" x14ac:dyDescent="0.35">
      <c r="A301" s="3" t="s">
        <v>490</v>
      </c>
      <c r="B301" s="3" t="s">
        <v>302</v>
      </c>
      <c r="C301" s="3" t="s">
        <v>495</v>
      </c>
      <c r="D301" s="3" t="str">
        <f>VLOOKUP(B301, '[1]SSDL Schema'!$B$2:$C$495, 2, FALSE)</f>
        <v>nvarchar</v>
      </c>
      <c r="E301" s="3" t="str">
        <f t="shared" si="16"/>
        <v/>
      </c>
      <c r="F301" s="3">
        <v>255</v>
      </c>
      <c r="G301" s="1"/>
      <c r="H301" s="7" t="s">
        <v>866</v>
      </c>
      <c r="I301" s="7" t="str">
        <f>IF(VLOOKUP(B301, '[1]SSDL Schema'!$B$2:$F$495, 5, FALSE) = 0, "", VLOOKUP(B301, '[1]SSDL Schema'!$B$2:$F$495, 5, FALSE))</f>
        <v>PO Number 3</v>
      </c>
      <c r="J301" s="7" t="str">
        <f t="shared" si="17"/>
        <v/>
      </c>
      <c r="K301" s="7" t="s">
        <v>855</v>
      </c>
      <c r="L301" s="7" t="s">
        <v>867</v>
      </c>
      <c r="M301" s="6" t="s">
        <v>494</v>
      </c>
      <c r="N301" s="16"/>
      <c r="O301" s="16" t="s">
        <v>1149</v>
      </c>
      <c r="P301" s="16" t="s">
        <v>1149</v>
      </c>
      <c r="Q301" s="28" t="str">
        <f>IF(VLOOKUP(B301, '[1]SSDL Schema'!$B$2:$L$495, 11, FALSE) = 0, "", VLOOKUP(B301, '[1]SSDL Schema'!$B$2:$L$495, 11, FALSE))</f>
        <v>yes</v>
      </c>
      <c r="R301" s="28" t="str">
        <f t="shared" si="18"/>
        <v/>
      </c>
      <c r="S301" s="16" t="s">
        <v>1149</v>
      </c>
      <c r="T301" s="16" t="s">
        <v>1149</v>
      </c>
      <c r="U301" s="16" t="s">
        <v>1150</v>
      </c>
      <c r="W301" t="str">
        <f>VLOOKUP(B301,'ADB Main table'!A$2:A$475, 1, FALSE)</f>
        <v>PO_EXTRA_PO_LINE_KEY</v>
      </c>
      <c r="X301" t="str">
        <f>VLOOKUP(B301,'ADB Main table'!A$2:B$475, 2, FALSE)</f>
        <v>string</v>
      </c>
      <c r="Y301" t="str">
        <f t="shared" si="19"/>
        <v/>
      </c>
    </row>
    <row r="302" spans="1:25" x14ac:dyDescent="0.35">
      <c r="A302" s="3" t="s">
        <v>490</v>
      </c>
      <c r="B302" s="3" t="s">
        <v>303</v>
      </c>
      <c r="C302" s="3" t="s">
        <v>20</v>
      </c>
      <c r="D302" s="3" t="str">
        <f>VLOOKUP(B302, '[1]SSDL Schema'!$B$2:$C$495, 2, FALSE)</f>
        <v>date</v>
      </c>
      <c r="E302" s="3" t="str">
        <f t="shared" si="16"/>
        <v/>
      </c>
      <c r="F302" s="3"/>
      <c r="G302" s="1"/>
      <c r="H302" s="7" t="s">
        <v>868</v>
      </c>
      <c r="I302" s="7" t="str">
        <f>IF(VLOOKUP(B302, '[1]SSDL Schema'!$B$2:$F$495, 5, FALSE) = 0, "", VLOOKUP(B302, '[1]SSDL Schema'!$B$2:$F$495, 5, FALSE))</f>
        <v>PO Date</v>
      </c>
      <c r="J302" s="7" t="str">
        <f t="shared" si="17"/>
        <v/>
      </c>
      <c r="K302" s="7" t="s">
        <v>855</v>
      </c>
      <c r="L302" s="7" t="s">
        <v>869</v>
      </c>
      <c r="M302" s="6" t="s">
        <v>494</v>
      </c>
      <c r="N302" s="16"/>
      <c r="O302" s="16" t="s">
        <v>1149</v>
      </c>
      <c r="P302" s="16" t="s">
        <v>1149</v>
      </c>
      <c r="Q302" s="28" t="str">
        <f>IF(VLOOKUP(B302, '[1]SSDL Schema'!$B$2:$L$495, 11, FALSE) = 0, "", VLOOKUP(B302, '[1]SSDL Schema'!$B$2:$L$495, 11, FALSE))</f>
        <v>yes</v>
      </c>
      <c r="R302" s="28" t="str">
        <f t="shared" si="18"/>
        <v/>
      </c>
      <c r="S302" s="16" t="s">
        <v>1149</v>
      </c>
      <c r="T302" s="16" t="s">
        <v>1149</v>
      </c>
      <c r="U302" s="16" t="s">
        <v>1150</v>
      </c>
      <c r="W302" t="str">
        <f>VLOOKUP(B302,'ADB Main table'!A$2:A$475, 1, FALSE)</f>
        <v>PO_DOCUMENT_DATE</v>
      </c>
      <c r="X302" t="str">
        <f>VLOOKUP(B302,'ADB Main table'!A$2:B$475, 2, FALSE)</f>
        <v>date</v>
      </c>
      <c r="Y302" t="str">
        <f t="shared" si="19"/>
        <v/>
      </c>
    </row>
    <row r="303" spans="1:25" x14ac:dyDescent="0.35">
      <c r="A303" s="3" t="s">
        <v>490</v>
      </c>
      <c r="B303" s="3" t="s">
        <v>304</v>
      </c>
      <c r="C303" s="3" t="s">
        <v>495</v>
      </c>
      <c r="D303" s="3" t="str">
        <f>VLOOKUP(B303, '[1]SSDL Schema'!$B$2:$C$495, 2, FALSE)</f>
        <v>nvarchar</v>
      </c>
      <c r="E303" s="3" t="str">
        <f t="shared" si="16"/>
        <v/>
      </c>
      <c r="F303" s="3">
        <v>255</v>
      </c>
      <c r="G303" s="1"/>
      <c r="H303" s="7" t="s">
        <v>870</v>
      </c>
      <c r="I303" s="7" t="str">
        <f>IF(VLOOKUP(B303, '[1]SSDL Schema'!$B$2:$F$495, 5, FALSE) = 0, "", VLOOKUP(B303, '[1]SSDL Schema'!$B$2:$F$495, 5, FALSE))</f>
        <v>PO Company Code</v>
      </c>
      <c r="J303" s="7" t="str">
        <f t="shared" si="17"/>
        <v/>
      </c>
      <c r="K303" s="7" t="s">
        <v>855</v>
      </c>
      <c r="L303" s="7"/>
      <c r="M303" s="6" t="s">
        <v>494</v>
      </c>
      <c r="N303" s="16"/>
      <c r="O303" s="16" t="s">
        <v>1149</v>
      </c>
      <c r="P303" s="16" t="s">
        <v>1149</v>
      </c>
      <c r="Q303" s="28" t="str">
        <f>IF(VLOOKUP(B303, '[1]SSDL Schema'!$B$2:$L$495, 11, FALSE) = 0, "", VLOOKUP(B303, '[1]SSDL Schema'!$B$2:$L$495, 11, FALSE))</f>
        <v>yes</v>
      </c>
      <c r="R303" s="28" t="str">
        <f t="shared" si="18"/>
        <v/>
      </c>
      <c r="S303" s="16" t="s">
        <v>1149</v>
      </c>
      <c r="T303" s="16" t="s">
        <v>1149</v>
      </c>
      <c r="U303" s="16" t="s">
        <v>1150</v>
      </c>
      <c r="W303" t="str">
        <f>VLOOKUP(B303,'ADB Main table'!A$2:A$475, 1, FALSE)</f>
        <v>PO_COMPANY_CODE</v>
      </c>
      <c r="X303" t="str">
        <f>VLOOKUP(B303,'ADB Main table'!A$2:B$475, 2, FALSE)</f>
        <v>string</v>
      </c>
      <c r="Y303" t="str">
        <f t="shared" si="19"/>
        <v/>
      </c>
    </row>
    <row r="304" spans="1:25" x14ac:dyDescent="0.35">
      <c r="A304" s="3" t="s">
        <v>490</v>
      </c>
      <c r="B304" s="3" t="s">
        <v>305</v>
      </c>
      <c r="C304" s="3" t="s">
        <v>495</v>
      </c>
      <c r="D304" s="3" t="str">
        <f>VLOOKUP(B304, '[1]SSDL Schema'!$B$2:$C$495, 2, FALSE)</f>
        <v>nvarchar</v>
      </c>
      <c r="E304" s="3" t="str">
        <f t="shared" si="16"/>
        <v/>
      </c>
      <c r="F304" s="3">
        <v>255</v>
      </c>
      <c r="G304" s="1"/>
      <c r="H304" s="7" t="s">
        <v>871</v>
      </c>
      <c r="I304" s="7" t="str">
        <f>IF(VLOOKUP(B304, '[1]SSDL Schema'!$B$2:$F$495, 5, FALSE) = 0, "", VLOOKUP(B304, '[1]SSDL Schema'!$B$2:$F$495, 5, FALSE))</f>
        <v>PO Company Name</v>
      </c>
      <c r="J304" s="7" t="str">
        <f t="shared" si="17"/>
        <v/>
      </c>
      <c r="K304" s="7" t="s">
        <v>855</v>
      </c>
      <c r="L304" s="7"/>
      <c r="M304" s="6" t="s">
        <v>494</v>
      </c>
      <c r="N304" s="16"/>
      <c r="O304" s="16" t="s">
        <v>1149</v>
      </c>
      <c r="P304" s="16" t="s">
        <v>1149</v>
      </c>
      <c r="Q304" s="28" t="str">
        <f>IF(VLOOKUP(B304, '[1]SSDL Schema'!$B$2:$L$495, 11, FALSE) = 0, "", VLOOKUP(B304, '[1]SSDL Schema'!$B$2:$L$495, 11, FALSE))</f>
        <v>yes</v>
      </c>
      <c r="R304" s="28" t="str">
        <f t="shared" si="18"/>
        <v/>
      </c>
      <c r="S304" s="16" t="s">
        <v>1149</v>
      </c>
      <c r="T304" s="16" t="s">
        <v>1149</v>
      </c>
      <c r="U304" s="16" t="s">
        <v>1150</v>
      </c>
      <c r="W304" t="str">
        <f>VLOOKUP(B304,'ADB Main table'!A$2:A$475, 1, FALSE)</f>
        <v>PO_COMPANY_NAME</v>
      </c>
      <c r="X304" t="str">
        <f>VLOOKUP(B304,'ADB Main table'!A$2:B$475, 2, FALSE)</f>
        <v>string</v>
      </c>
      <c r="Y304" t="str">
        <f t="shared" si="19"/>
        <v/>
      </c>
    </row>
    <row r="305" spans="1:25" x14ac:dyDescent="0.35">
      <c r="A305" s="3" t="s">
        <v>490</v>
      </c>
      <c r="B305" s="3" t="s">
        <v>306</v>
      </c>
      <c r="C305" s="3" t="s">
        <v>530</v>
      </c>
      <c r="D305" s="3" t="str">
        <f>VLOOKUP(B305, '[1]SSDL Schema'!$B$2:$C$495, 2, FALSE)</f>
        <v>float</v>
      </c>
      <c r="E305" s="3" t="str">
        <f t="shared" si="16"/>
        <v/>
      </c>
      <c r="F305" s="3"/>
      <c r="G305" s="1"/>
      <c r="H305" s="7" t="s">
        <v>872</v>
      </c>
      <c r="I305" s="7" t="str">
        <f>IF(VLOOKUP(B305, '[1]SSDL Schema'!$B$2:$F$495, 5, FALSE) = 0, "", VLOOKUP(B305, '[1]SSDL Schema'!$B$2:$F$495, 5, FALSE))</f>
        <v>PO Line Amount Normalized</v>
      </c>
      <c r="J305" s="7" t="str">
        <f t="shared" si="17"/>
        <v/>
      </c>
      <c r="K305" s="7" t="s">
        <v>855</v>
      </c>
      <c r="L305" s="7"/>
      <c r="M305" s="6" t="s">
        <v>494</v>
      </c>
      <c r="N305" s="16"/>
      <c r="O305" s="16" t="s">
        <v>1149</v>
      </c>
      <c r="P305" s="16" t="s">
        <v>1149</v>
      </c>
      <c r="Q305" s="28" t="str">
        <f>IF(VLOOKUP(B305, '[1]SSDL Schema'!$B$2:$L$495, 11, FALSE) = 0, "", VLOOKUP(B305, '[1]SSDL Schema'!$B$2:$L$495, 11, FALSE))</f>
        <v>yes</v>
      </c>
      <c r="R305" s="28" t="str">
        <f t="shared" si="18"/>
        <v/>
      </c>
      <c r="S305" s="16" t="s">
        <v>1149</v>
      </c>
      <c r="T305" s="16" t="s">
        <v>1149</v>
      </c>
      <c r="U305" s="16" t="s">
        <v>1150</v>
      </c>
      <c r="W305" t="str">
        <f>VLOOKUP(B305,'ADB Main table'!A$2:A$475, 1, FALSE)</f>
        <v>PO_LINE_AMOUNT_NORMALIZED</v>
      </c>
      <c r="X305" t="str">
        <f>VLOOKUP(B305,'ADB Main table'!A$2:B$475, 2, FALSE)</f>
        <v>double</v>
      </c>
      <c r="Y305" t="str">
        <f t="shared" si="19"/>
        <v/>
      </c>
    </row>
    <row r="306" spans="1:25" x14ac:dyDescent="0.35">
      <c r="A306" s="3" t="s">
        <v>490</v>
      </c>
      <c r="B306" s="3" t="s">
        <v>151</v>
      </c>
      <c r="C306" s="3" t="s">
        <v>495</v>
      </c>
      <c r="D306" s="3" t="str">
        <f>VLOOKUP(B306, '[1]SSDL Schema'!$B$2:$C$495, 2, FALSE)</f>
        <v>nvarchar</v>
      </c>
      <c r="E306" s="3" t="str">
        <f t="shared" si="16"/>
        <v/>
      </c>
      <c r="F306" s="3">
        <v>255</v>
      </c>
      <c r="H306" s="7" t="s">
        <v>676</v>
      </c>
      <c r="I306" s="7" t="str">
        <f>IF(VLOOKUP(B306, '[1]SSDL Schema'!$B$2:$F$495, 5, FALSE) = 0, "", VLOOKUP(B306, '[1]SSDL Schema'!$B$2:$F$495, 5, FALSE))</f>
        <v>GEP Category Manager Local</v>
      </c>
      <c r="J306" s="7" t="str">
        <f t="shared" si="17"/>
        <v/>
      </c>
      <c r="K306" s="7" t="s">
        <v>605</v>
      </c>
      <c r="L306" s="7"/>
      <c r="M306" s="6" t="s">
        <v>566</v>
      </c>
      <c r="N306" s="16"/>
      <c r="O306" s="16" t="s">
        <v>1149</v>
      </c>
      <c r="P306" s="16" t="s">
        <v>1149</v>
      </c>
      <c r="Q306" s="28" t="str">
        <f>IF(VLOOKUP(B306, '[1]SSDL Schema'!$B$2:$L$495, 11, FALSE) = 0, "", VLOOKUP(B306, '[1]SSDL Schema'!$B$2:$L$495, 11, FALSE))</f>
        <v>yes</v>
      </c>
      <c r="R306" s="28" t="str">
        <f t="shared" si="18"/>
        <v/>
      </c>
      <c r="S306" s="16" t="s">
        <v>1149</v>
      </c>
      <c r="T306" s="16" t="s">
        <v>1150</v>
      </c>
      <c r="U306" s="16" t="s">
        <v>1149</v>
      </c>
      <c r="W306" t="str">
        <f>VLOOKUP(B306,'ADB Main table'!A$2:A$475, 1, FALSE)</f>
        <v>GEP_CATEGORY_MANAGER_LOCAL</v>
      </c>
      <c r="X306" t="str">
        <f>VLOOKUP(B306,'ADB Main table'!A$2:B$475, 2, FALSE)</f>
        <v>string</v>
      </c>
      <c r="Y306" t="str">
        <f t="shared" si="19"/>
        <v/>
      </c>
    </row>
    <row r="307" spans="1:25" x14ac:dyDescent="0.35">
      <c r="A307" s="3" t="s">
        <v>490</v>
      </c>
      <c r="B307" s="3" t="s">
        <v>308</v>
      </c>
      <c r="C307" s="3" t="s">
        <v>495</v>
      </c>
      <c r="D307" s="3" t="str">
        <f>VLOOKUP(B307, '[1]SSDL Schema'!$B$2:$C$495, 2, FALSE)</f>
        <v>nvarchar</v>
      </c>
      <c r="E307" s="3" t="str">
        <f t="shared" si="16"/>
        <v/>
      </c>
      <c r="F307" s="3">
        <v>255</v>
      </c>
      <c r="G307" s="1"/>
      <c r="H307" s="7" t="s">
        <v>874</v>
      </c>
      <c r="I307" s="7" t="str">
        <f>IF(VLOOKUP(B307, '[1]SSDL Schema'!$B$2:$F$495, 5, FALSE) = 0, "", VLOOKUP(B307, '[1]SSDL Schema'!$B$2:$F$495, 5, FALSE))</f>
        <v>PO Line Amount Currency</v>
      </c>
      <c r="J307" s="7" t="str">
        <f t="shared" si="17"/>
        <v/>
      </c>
      <c r="K307" s="7" t="s">
        <v>855</v>
      </c>
      <c r="L307" s="7"/>
      <c r="M307" s="6" t="s">
        <v>494</v>
      </c>
      <c r="N307" s="16"/>
      <c r="O307" s="16" t="s">
        <v>1149</v>
      </c>
      <c r="P307" s="16" t="s">
        <v>1149</v>
      </c>
      <c r="Q307" s="28" t="str">
        <f>IF(VLOOKUP(B307, '[1]SSDL Schema'!$B$2:$L$495, 11, FALSE) = 0, "", VLOOKUP(B307, '[1]SSDL Schema'!$B$2:$L$495, 11, FALSE))</f>
        <v>yes</v>
      </c>
      <c r="R307" s="28" t="str">
        <f t="shared" si="18"/>
        <v/>
      </c>
      <c r="S307" s="16" t="s">
        <v>1149</v>
      </c>
      <c r="T307" s="16" t="s">
        <v>1149</v>
      </c>
      <c r="U307" s="16" t="s">
        <v>1150</v>
      </c>
      <c r="W307" t="str">
        <f>VLOOKUP(B307,'ADB Main table'!A$2:A$475, 1, FALSE)</f>
        <v>PO_LINE_AMOUNT_CURRENCY</v>
      </c>
      <c r="X307" t="str">
        <f>VLOOKUP(B307,'ADB Main table'!A$2:B$475, 2, FALSE)</f>
        <v>string</v>
      </c>
      <c r="Y307" t="str">
        <f t="shared" si="19"/>
        <v/>
      </c>
    </row>
    <row r="308" spans="1:25" x14ac:dyDescent="0.35">
      <c r="A308" s="3" t="s">
        <v>490</v>
      </c>
      <c r="B308" s="3" t="s">
        <v>309</v>
      </c>
      <c r="C308" s="3" t="s">
        <v>530</v>
      </c>
      <c r="D308" s="3" t="str">
        <f>VLOOKUP(B308, '[1]SSDL Schema'!$B$2:$C$495, 2, FALSE)</f>
        <v>float</v>
      </c>
      <c r="E308" s="3" t="str">
        <f t="shared" si="16"/>
        <v/>
      </c>
      <c r="F308" s="3"/>
      <c r="G308" s="1"/>
      <c r="H308" s="7" t="s">
        <v>875</v>
      </c>
      <c r="I308" s="7" t="str">
        <f>IF(VLOOKUP(B308, '[1]SSDL Schema'!$B$2:$F$495, 5, FALSE) = 0, "", VLOOKUP(B308, '[1]SSDL Schema'!$B$2:$F$495, 5, FALSE))</f>
        <v>PO Open Line Amount Normalized</v>
      </c>
      <c r="J308" s="7" t="str">
        <f t="shared" si="17"/>
        <v/>
      </c>
      <c r="K308" s="7" t="s">
        <v>855</v>
      </c>
      <c r="L308" s="7"/>
      <c r="M308" s="6" t="s">
        <v>494</v>
      </c>
      <c r="N308" s="16"/>
      <c r="O308" s="16" t="s">
        <v>1149</v>
      </c>
      <c r="P308" s="16" t="s">
        <v>1149</v>
      </c>
      <c r="Q308" s="28" t="str">
        <f>IF(VLOOKUP(B308, '[1]SSDL Schema'!$B$2:$L$495, 11, FALSE) = 0, "", VLOOKUP(B308, '[1]SSDL Schema'!$B$2:$L$495, 11, FALSE))</f>
        <v>yes</v>
      </c>
      <c r="R308" s="28" t="str">
        <f t="shared" si="18"/>
        <v/>
      </c>
      <c r="S308" s="16" t="s">
        <v>1149</v>
      </c>
      <c r="T308" s="16" t="s">
        <v>1149</v>
      </c>
      <c r="U308" s="16" t="s">
        <v>1150</v>
      </c>
      <c r="W308" t="str">
        <f>VLOOKUP(B308,'ADB Main table'!A$2:A$475, 1, FALSE)</f>
        <v>PO_OPEN_LINE_AMOUNT_NORMALIZED</v>
      </c>
      <c r="X308" t="str">
        <f>VLOOKUP(B308,'ADB Main table'!A$2:B$475, 2, FALSE)</f>
        <v>double</v>
      </c>
      <c r="Y308" t="str">
        <f t="shared" si="19"/>
        <v/>
      </c>
    </row>
    <row r="309" spans="1:25" x14ac:dyDescent="0.35">
      <c r="A309" s="3" t="s">
        <v>490</v>
      </c>
      <c r="B309" s="3" t="s">
        <v>307</v>
      </c>
      <c r="C309" s="3" t="s">
        <v>530</v>
      </c>
      <c r="D309" s="3" t="str">
        <f>VLOOKUP(B309, '[1]SSDL Schema'!$B$2:$C$495, 2, FALSE)</f>
        <v>float</v>
      </c>
      <c r="E309" s="3" t="str">
        <f t="shared" si="16"/>
        <v/>
      </c>
      <c r="F309" s="3"/>
      <c r="G309" s="1"/>
      <c r="H309" s="7" t="s">
        <v>873</v>
      </c>
      <c r="I309" s="7" t="str">
        <f>IF(VLOOKUP(B309, '[1]SSDL Schema'!$B$2:$F$495, 5, FALSE) = 0, "", VLOOKUP(B309, '[1]SSDL Schema'!$B$2:$F$495, 5, FALSE))</f>
        <v>PO Line Amount Local</v>
      </c>
      <c r="J309" s="7" t="str">
        <f t="shared" si="17"/>
        <v/>
      </c>
      <c r="K309" s="7" t="s">
        <v>855</v>
      </c>
      <c r="L309" s="7"/>
      <c r="M309" s="6" t="s">
        <v>494</v>
      </c>
      <c r="N309" s="16"/>
      <c r="O309" s="16" t="s">
        <v>1149</v>
      </c>
      <c r="P309" s="16" t="s">
        <v>1149</v>
      </c>
      <c r="Q309" s="28" t="str">
        <f>IF(VLOOKUP(B309, '[1]SSDL Schema'!$B$2:$L$495, 11, FALSE) = 0, "", VLOOKUP(B309, '[1]SSDL Schema'!$B$2:$L$495, 11, FALSE))</f>
        <v>yes</v>
      </c>
      <c r="R309" s="28" t="str">
        <f t="shared" si="18"/>
        <v/>
      </c>
      <c r="S309" s="16" t="s">
        <v>1149</v>
      </c>
      <c r="T309" s="16" t="s">
        <v>1149</v>
      </c>
      <c r="U309" s="16" t="s">
        <v>1150</v>
      </c>
      <c r="W309" t="str">
        <f>VLOOKUP(B309,'ADB Main table'!A$2:A$475, 1, FALSE)</f>
        <v>PO_LINE_AMOUNT_LOCAL</v>
      </c>
      <c r="X309" t="str">
        <f>VLOOKUP(B309,'ADB Main table'!A$2:B$475, 2, FALSE)</f>
        <v>double</v>
      </c>
      <c r="Y309" t="str">
        <f t="shared" si="19"/>
        <v/>
      </c>
    </row>
    <row r="310" spans="1:25" x14ac:dyDescent="0.35">
      <c r="A310" s="3" t="s">
        <v>490</v>
      </c>
      <c r="B310" s="3" t="s">
        <v>311</v>
      </c>
      <c r="C310" s="3" t="s">
        <v>495</v>
      </c>
      <c r="D310" s="3" t="str">
        <f>VLOOKUP(B310, '[1]SSDL Schema'!$B$2:$C$495, 2, FALSE)</f>
        <v>nvarchar</v>
      </c>
      <c r="E310" s="3" t="str">
        <f t="shared" si="16"/>
        <v/>
      </c>
      <c r="F310" s="3">
        <v>255</v>
      </c>
      <c r="G310" s="1"/>
      <c r="H310" s="7" t="s">
        <v>877</v>
      </c>
      <c r="I310" s="7" t="str">
        <f>IF(VLOOKUP(B310, '[1]SSDL Schema'!$B$2:$F$495, 5, FALSE) = 0, "", VLOOKUP(B310, '[1]SSDL Schema'!$B$2:$F$495, 5, FALSE))</f>
        <v>PO Open Line Amount Currency</v>
      </c>
      <c r="J310" s="7" t="str">
        <f t="shared" si="17"/>
        <v/>
      </c>
      <c r="K310" s="7" t="s">
        <v>855</v>
      </c>
      <c r="L310" s="7"/>
      <c r="M310" s="6" t="s">
        <v>494</v>
      </c>
      <c r="N310" s="16"/>
      <c r="O310" s="16" t="s">
        <v>1149</v>
      </c>
      <c r="P310" s="16" t="s">
        <v>1149</v>
      </c>
      <c r="Q310" s="28" t="str">
        <f>IF(VLOOKUP(B310, '[1]SSDL Schema'!$B$2:$L$495, 11, FALSE) = 0, "", VLOOKUP(B310, '[1]SSDL Schema'!$B$2:$L$495, 11, FALSE))</f>
        <v>yes</v>
      </c>
      <c r="R310" s="28" t="str">
        <f t="shared" si="18"/>
        <v/>
      </c>
      <c r="S310" s="16" t="s">
        <v>1149</v>
      </c>
      <c r="T310" s="16" t="s">
        <v>1149</v>
      </c>
      <c r="U310" s="16" t="s">
        <v>1150</v>
      </c>
      <c r="W310" t="str">
        <f>VLOOKUP(B310,'ADB Main table'!A$2:A$475, 1, FALSE)</f>
        <v>PO_OPEN_LINE_AMOUNT_CURRENCY</v>
      </c>
      <c r="X310" t="str">
        <f>VLOOKUP(B310,'ADB Main table'!A$2:B$475, 2, FALSE)</f>
        <v>string</v>
      </c>
      <c r="Y310" t="str">
        <f t="shared" si="19"/>
        <v/>
      </c>
    </row>
    <row r="311" spans="1:25" x14ac:dyDescent="0.35">
      <c r="A311" s="3" t="s">
        <v>490</v>
      </c>
      <c r="B311" s="3" t="s">
        <v>312</v>
      </c>
      <c r="C311" s="3" t="s">
        <v>530</v>
      </c>
      <c r="D311" s="3" t="str">
        <f>VLOOKUP(B311, '[1]SSDL Schema'!$B$2:$C$495, 2, FALSE)</f>
        <v>float</v>
      </c>
      <c r="E311" s="3" t="str">
        <f t="shared" si="16"/>
        <v/>
      </c>
      <c r="F311" s="3"/>
      <c r="G311" s="1"/>
      <c r="H311" s="12" t="s">
        <v>878</v>
      </c>
      <c r="I311" s="7" t="str">
        <f>IF(VLOOKUP(B311, '[1]SSDL Schema'!$B$2:$F$495, 5, FALSE) = 0, "", VLOOKUP(B311, '[1]SSDL Schema'!$B$2:$F$495, 5, FALSE))</f>
        <v>PO Unit Price Normalized</v>
      </c>
      <c r="J311" s="7" t="str">
        <f t="shared" si="17"/>
        <v/>
      </c>
      <c r="K311" s="7" t="s">
        <v>855</v>
      </c>
      <c r="L311" s="7"/>
      <c r="M311" s="6" t="s">
        <v>494</v>
      </c>
      <c r="N311" s="17" t="str">
        <f>VLOOKUP(B311,'[2]From Spend Tech'!C$1:K$649,9,FALSE)</f>
        <v>S</v>
      </c>
      <c r="O311" s="17" t="s">
        <v>1149</v>
      </c>
      <c r="P311" s="17" t="s">
        <v>1149</v>
      </c>
      <c r="Q311" s="28" t="str">
        <f>IF(VLOOKUP(B311, '[1]SSDL Schema'!$B$2:$L$495, 11, FALSE) = 0, "", VLOOKUP(B311, '[1]SSDL Schema'!$B$2:$L$495, 11, FALSE))</f>
        <v>yes</v>
      </c>
      <c r="R311" s="28" t="str">
        <f t="shared" si="18"/>
        <v/>
      </c>
      <c r="S311" s="17" t="s">
        <v>1149</v>
      </c>
      <c r="T311" s="17" t="s">
        <v>1149</v>
      </c>
      <c r="U311" s="17" t="s">
        <v>1150</v>
      </c>
      <c r="W311" t="str">
        <f>VLOOKUP(B311,'ADB Main table'!A$2:A$475, 1, FALSE)</f>
        <v>PO_UNIT_PRICE_NORMALIZED</v>
      </c>
      <c r="X311" t="str">
        <f>VLOOKUP(B311,'ADB Main table'!A$2:B$475, 2, FALSE)</f>
        <v>double</v>
      </c>
      <c r="Y311" t="str">
        <f t="shared" si="19"/>
        <v/>
      </c>
    </row>
    <row r="312" spans="1:25" x14ac:dyDescent="0.35">
      <c r="A312" s="3" t="s">
        <v>490</v>
      </c>
      <c r="B312" s="3" t="s">
        <v>310</v>
      </c>
      <c r="C312" s="3" t="s">
        <v>530</v>
      </c>
      <c r="D312" s="3" t="str">
        <f>VLOOKUP(B312, '[1]SSDL Schema'!$B$2:$C$495, 2, FALSE)</f>
        <v>float</v>
      </c>
      <c r="E312" s="3" t="str">
        <f t="shared" si="16"/>
        <v/>
      </c>
      <c r="F312" s="3"/>
      <c r="G312" s="1"/>
      <c r="H312" s="7" t="s">
        <v>876</v>
      </c>
      <c r="I312" s="7" t="str">
        <f>IF(VLOOKUP(B312, '[1]SSDL Schema'!$B$2:$F$495, 5, FALSE) = 0, "", VLOOKUP(B312, '[1]SSDL Schema'!$B$2:$F$495, 5, FALSE))</f>
        <v>PO Open Line Amount Local</v>
      </c>
      <c r="J312" s="7" t="str">
        <f t="shared" si="17"/>
        <v/>
      </c>
      <c r="K312" s="7" t="s">
        <v>855</v>
      </c>
      <c r="L312" s="7"/>
      <c r="M312" s="6" t="s">
        <v>494</v>
      </c>
      <c r="N312" s="16"/>
      <c r="O312" s="16" t="s">
        <v>1149</v>
      </c>
      <c r="P312" s="16" t="s">
        <v>1149</v>
      </c>
      <c r="Q312" s="28" t="str">
        <f>IF(VLOOKUP(B312, '[1]SSDL Schema'!$B$2:$L$495, 11, FALSE) = 0, "", VLOOKUP(B312, '[1]SSDL Schema'!$B$2:$L$495, 11, FALSE))</f>
        <v>yes</v>
      </c>
      <c r="R312" s="28" t="str">
        <f t="shared" si="18"/>
        <v/>
      </c>
      <c r="S312" s="16" t="s">
        <v>1149</v>
      </c>
      <c r="T312" s="16" t="s">
        <v>1149</v>
      </c>
      <c r="U312" s="16" t="s">
        <v>1150</v>
      </c>
      <c r="W312" t="str">
        <f>VLOOKUP(B312,'ADB Main table'!A$2:A$475, 1, FALSE)</f>
        <v>PO_OPEN_LINE_AMOUNT_LOCAL</v>
      </c>
      <c r="X312" t="str">
        <f>VLOOKUP(B312,'ADB Main table'!A$2:B$475, 2, FALSE)</f>
        <v>double</v>
      </c>
      <c r="Y312" t="str">
        <f t="shared" si="19"/>
        <v/>
      </c>
    </row>
    <row r="313" spans="1:25" x14ac:dyDescent="0.35">
      <c r="A313" s="3" t="s">
        <v>490</v>
      </c>
      <c r="B313" s="3" t="s">
        <v>314</v>
      </c>
      <c r="C313" s="3" t="s">
        <v>495</v>
      </c>
      <c r="D313" s="3" t="str">
        <f>VLOOKUP(B313, '[1]SSDL Schema'!$B$2:$C$495, 2, FALSE)</f>
        <v>nvarchar</v>
      </c>
      <c r="E313" s="3" t="str">
        <f t="shared" si="16"/>
        <v/>
      </c>
      <c r="F313" s="3">
        <v>255</v>
      </c>
      <c r="G313" s="1"/>
      <c r="H313" s="7" t="s">
        <v>880</v>
      </c>
      <c r="I313" s="7" t="str">
        <f>IF(VLOOKUP(B313, '[1]SSDL Schema'!$B$2:$F$495, 5, FALSE) = 0, "", VLOOKUP(B313, '[1]SSDL Schema'!$B$2:$F$495, 5, FALSE))</f>
        <v>PO Unit Price Currency</v>
      </c>
      <c r="J313" s="7" t="str">
        <f t="shared" si="17"/>
        <v/>
      </c>
      <c r="K313" s="7" t="s">
        <v>855</v>
      </c>
      <c r="L313" s="7"/>
      <c r="M313" s="6" t="s">
        <v>494</v>
      </c>
      <c r="N313" s="16"/>
      <c r="O313" s="16" t="s">
        <v>1149</v>
      </c>
      <c r="P313" s="16" t="s">
        <v>1149</v>
      </c>
      <c r="Q313" s="28" t="str">
        <f>IF(VLOOKUP(B313, '[1]SSDL Schema'!$B$2:$L$495, 11, FALSE) = 0, "", VLOOKUP(B313, '[1]SSDL Schema'!$B$2:$L$495, 11, FALSE))</f>
        <v>yes</v>
      </c>
      <c r="R313" s="28" t="str">
        <f t="shared" si="18"/>
        <v/>
      </c>
      <c r="S313" s="16" t="s">
        <v>1149</v>
      </c>
      <c r="T313" s="16" t="s">
        <v>1149</v>
      </c>
      <c r="U313" s="16" t="s">
        <v>1150</v>
      </c>
      <c r="W313" t="str">
        <f>VLOOKUP(B313,'ADB Main table'!A$2:A$475, 1, FALSE)</f>
        <v>PO_UNIT_PRICE_CURRENCY</v>
      </c>
      <c r="X313" t="str">
        <f>VLOOKUP(B313,'ADB Main table'!A$2:B$475, 2, FALSE)</f>
        <v>string</v>
      </c>
      <c r="Y313" t="str">
        <f t="shared" si="19"/>
        <v/>
      </c>
    </row>
    <row r="314" spans="1:25" x14ac:dyDescent="0.35">
      <c r="A314" s="3" t="s">
        <v>490</v>
      </c>
      <c r="B314" s="3" t="s">
        <v>315</v>
      </c>
      <c r="C314" s="3" t="s">
        <v>495</v>
      </c>
      <c r="D314" s="3" t="str">
        <f>VLOOKUP(B314, '[1]SSDL Schema'!$B$2:$C$495, 2, FALSE)</f>
        <v>nvarchar</v>
      </c>
      <c r="E314" s="3" t="str">
        <f t="shared" si="16"/>
        <v/>
      </c>
      <c r="F314" s="3">
        <v>255</v>
      </c>
      <c r="G314" s="1"/>
      <c r="H314" s="7" t="s">
        <v>881</v>
      </c>
      <c r="I314" s="7" t="str">
        <f>IF(VLOOKUP(B314, '[1]SSDL Schema'!$B$2:$F$495, 5, FALSE) = 0, "", VLOOKUP(B314, '[1]SSDL Schema'!$B$2:$F$495, 5, FALSE))</f>
        <v>PO Payment Term</v>
      </c>
      <c r="J314" s="7" t="str">
        <f t="shared" si="17"/>
        <v/>
      </c>
      <c r="K314" s="7" t="s">
        <v>855</v>
      </c>
      <c r="L314" s="7"/>
      <c r="M314" s="6" t="s">
        <v>494</v>
      </c>
      <c r="N314" s="16"/>
      <c r="O314" s="16" t="s">
        <v>1149</v>
      </c>
      <c r="P314" s="16" t="s">
        <v>1149</v>
      </c>
      <c r="Q314" s="28" t="str">
        <f>IF(VLOOKUP(B314, '[1]SSDL Schema'!$B$2:$L$495, 11, FALSE) = 0, "", VLOOKUP(B314, '[1]SSDL Schema'!$B$2:$L$495, 11, FALSE))</f>
        <v>yes</v>
      </c>
      <c r="R314" s="28" t="str">
        <f t="shared" si="18"/>
        <v/>
      </c>
      <c r="S314" s="16" t="s">
        <v>1149</v>
      </c>
      <c r="T314" s="16" t="s">
        <v>1149</v>
      </c>
      <c r="U314" s="16" t="s">
        <v>1150</v>
      </c>
      <c r="W314" t="str">
        <f>VLOOKUP(B314,'ADB Main table'!A$2:A$475, 1, FALSE)</f>
        <v>PO_PAYMENT_TERM</v>
      </c>
      <c r="X314" t="str">
        <f>VLOOKUP(B314,'ADB Main table'!A$2:B$475, 2, FALSE)</f>
        <v>string</v>
      </c>
      <c r="Y314" t="str">
        <f t="shared" si="19"/>
        <v/>
      </c>
    </row>
    <row r="315" spans="1:25" x14ac:dyDescent="0.35">
      <c r="A315" s="3" t="s">
        <v>490</v>
      </c>
      <c r="B315" s="3" t="s">
        <v>316</v>
      </c>
      <c r="C315" s="3" t="s">
        <v>495</v>
      </c>
      <c r="D315" s="3" t="str">
        <f>VLOOKUP(B315, '[1]SSDL Schema'!$B$2:$C$495, 2, FALSE)</f>
        <v>nvarchar</v>
      </c>
      <c r="E315" s="3" t="str">
        <f t="shared" si="16"/>
        <v/>
      </c>
      <c r="F315" s="3">
        <v>255</v>
      </c>
      <c r="G315" s="1"/>
      <c r="H315" s="7" t="s">
        <v>882</v>
      </c>
      <c r="I315" s="7" t="str">
        <f>IF(VLOOKUP(B315, '[1]SSDL Schema'!$B$2:$F$495, 5, FALSE) = 0, "", VLOOKUP(B315, '[1]SSDL Schema'!$B$2:$F$495, 5, FALSE))</f>
        <v>GEP Normalized PO Payment Term</v>
      </c>
      <c r="J315" s="7" t="str">
        <f t="shared" si="17"/>
        <v/>
      </c>
      <c r="K315" s="7" t="s">
        <v>602</v>
      </c>
      <c r="L315" s="7"/>
      <c r="M315" s="6" t="s">
        <v>566</v>
      </c>
      <c r="N315" s="16"/>
      <c r="O315" s="16" t="s">
        <v>1149</v>
      </c>
      <c r="P315" s="16" t="s">
        <v>1149</v>
      </c>
      <c r="Q315" s="28" t="str">
        <f>IF(VLOOKUP(B315, '[1]SSDL Schema'!$B$2:$L$495, 11, FALSE) = 0, "", VLOOKUP(B315, '[1]SSDL Schema'!$B$2:$L$495, 11, FALSE))</f>
        <v>yes</v>
      </c>
      <c r="R315" s="28" t="str">
        <f t="shared" si="18"/>
        <v/>
      </c>
      <c r="S315" s="16" t="s">
        <v>1149</v>
      </c>
      <c r="T315" s="16" t="s">
        <v>1150</v>
      </c>
      <c r="U315" s="16" t="s">
        <v>1149</v>
      </c>
      <c r="W315" t="str">
        <f>VLOOKUP(B315,'ADB Main table'!A$2:A$475, 1, FALSE)</f>
        <v>GEP_NORM_PO_PAYMENT_TERM</v>
      </c>
      <c r="X315" t="str">
        <f>VLOOKUP(B315,'ADB Main table'!A$2:B$475, 2, FALSE)</f>
        <v>string</v>
      </c>
      <c r="Y315" t="str">
        <f t="shared" si="19"/>
        <v/>
      </c>
    </row>
    <row r="316" spans="1:25" x14ac:dyDescent="0.35">
      <c r="A316" s="3" t="s">
        <v>490</v>
      </c>
      <c r="B316" s="3" t="s">
        <v>317</v>
      </c>
      <c r="C316" s="3" t="s">
        <v>530</v>
      </c>
      <c r="D316" s="3" t="str">
        <f>VLOOKUP(B316, '[1]SSDL Schema'!$B$2:$C$495, 2, FALSE)</f>
        <v>float</v>
      </c>
      <c r="E316" s="3" t="str">
        <f t="shared" si="16"/>
        <v/>
      </c>
      <c r="F316" s="3"/>
      <c r="G316" s="1"/>
      <c r="H316" s="7" t="s">
        <v>883</v>
      </c>
      <c r="I316" s="7" t="str">
        <f>IF(VLOOKUP(B316, '[1]SSDL Schema'!$B$2:$F$495, 5, FALSE) = 0, "", VLOOKUP(B316, '[1]SSDL Schema'!$B$2:$F$495, 5, FALSE))</f>
        <v>PO Quantity</v>
      </c>
      <c r="J316" s="7" t="str">
        <f t="shared" si="17"/>
        <v/>
      </c>
      <c r="K316" s="7" t="s">
        <v>855</v>
      </c>
      <c r="L316" s="7"/>
      <c r="M316" s="6" t="s">
        <v>494</v>
      </c>
      <c r="N316" s="17" t="str">
        <f>VLOOKUP(B316,'[2]From Spend Tech'!C$1:K$649,9,FALSE)</f>
        <v>S</v>
      </c>
      <c r="O316" s="17" t="s">
        <v>1149</v>
      </c>
      <c r="P316" s="17" t="s">
        <v>1149</v>
      </c>
      <c r="Q316" s="28" t="str">
        <f>IF(VLOOKUP(B316, '[1]SSDL Schema'!$B$2:$L$495, 11, FALSE) = 0, "", VLOOKUP(B316, '[1]SSDL Schema'!$B$2:$L$495, 11, FALSE))</f>
        <v>yes</v>
      </c>
      <c r="R316" s="28" t="str">
        <f t="shared" si="18"/>
        <v/>
      </c>
      <c r="S316" s="17" t="s">
        <v>1149</v>
      </c>
      <c r="T316" s="17" t="s">
        <v>1149</v>
      </c>
      <c r="U316" s="17" t="s">
        <v>1150</v>
      </c>
      <c r="W316" t="str">
        <f>VLOOKUP(B316,'ADB Main table'!A$2:A$475, 1, FALSE)</f>
        <v>PO_QUANTITY</v>
      </c>
      <c r="X316" t="str">
        <f>VLOOKUP(B316,'ADB Main table'!A$2:B$475, 2, FALSE)</f>
        <v>double</v>
      </c>
      <c r="Y316" t="str">
        <f t="shared" si="19"/>
        <v/>
      </c>
    </row>
    <row r="317" spans="1:25" x14ac:dyDescent="0.35">
      <c r="A317" s="3" t="s">
        <v>490</v>
      </c>
      <c r="B317" s="3" t="s">
        <v>318</v>
      </c>
      <c r="C317" s="3" t="s">
        <v>530</v>
      </c>
      <c r="D317" s="3" t="str">
        <f>VLOOKUP(B317, '[1]SSDL Schema'!$B$2:$C$495, 2, FALSE)</f>
        <v>float</v>
      </c>
      <c r="E317" s="3" t="str">
        <f t="shared" si="16"/>
        <v/>
      </c>
      <c r="F317" s="3"/>
      <c r="G317" s="1"/>
      <c r="H317" s="7" t="s">
        <v>1186</v>
      </c>
      <c r="I317" s="7" t="str">
        <f>IF(VLOOKUP(B317, '[1]SSDL Schema'!$B$2:$F$495, 5, FALSE) = 0, "", VLOOKUP(B317, '[1]SSDL Schema'!$B$2:$F$495, 5, FALSE))</f>
        <v>GEP Normalized PO Quanity</v>
      </c>
      <c r="J317" s="7" t="str">
        <f t="shared" si="17"/>
        <v>yes</v>
      </c>
      <c r="K317" s="7" t="s">
        <v>565</v>
      </c>
      <c r="L317" s="7" t="s">
        <v>569</v>
      </c>
      <c r="M317" s="6" t="s">
        <v>566</v>
      </c>
      <c r="N317" s="16"/>
      <c r="O317" s="16" t="s">
        <v>1149</v>
      </c>
      <c r="P317" s="16" t="s">
        <v>1149</v>
      </c>
      <c r="Q317" s="28" t="str">
        <f>IF(VLOOKUP(B317, '[1]SSDL Schema'!$B$2:$L$495, 11, FALSE) = 0, "", VLOOKUP(B317, '[1]SSDL Schema'!$B$2:$L$495, 11, FALSE))</f>
        <v>yes</v>
      </c>
      <c r="R317" s="28" t="str">
        <f t="shared" si="18"/>
        <v/>
      </c>
      <c r="S317" s="16" t="s">
        <v>1149</v>
      </c>
      <c r="T317" s="16" t="s">
        <v>1150</v>
      </c>
      <c r="U317" s="16" t="s">
        <v>1149</v>
      </c>
      <c r="W317" t="str">
        <f>VLOOKUP(B317,'ADB Main table'!A$2:A$475, 1, FALSE)</f>
        <v>PO_QUANTITY_NORMALIZED</v>
      </c>
      <c r="X317" t="str">
        <f>VLOOKUP(B317,'ADB Main table'!A$2:B$475, 2, FALSE)</f>
        <v>double</v>
      </c>
      <c r="Y317" t="str">
        <f t="shared" si="19"/>
        <v/>
      </c>
    </row>
    <row r="318" spans="1:25" x14ac:dyDescent="0.35">
      <c r="A318" s="3" t="s">
        <v>490</v>
      </c>
      <c r="B318" s="3" t="s">
        <v>319</v>
      </c>
      <c r="C318" s="3" t="s">
        <v>495</v>
      </c>
      <c r="D318" s="3" t="str">
        <f>VLOOKUP(B318, '[1]SSDL Schema'!$B$2:$C$495, 2, FALSE)</f>
        <v>nvarchar</v>
      </c>
      <c r="E318" s="3" t="str">
        <f t="shared" si="16"/>
        <v/>
      </c>
      <c r="F318" s="3">
        <v>255</v>
      </c>
      <c r="G318" s="1"/>
      <c r="H318" s="7" t="s">
        <v>884</v>
      </c>
      <c r="I318" s="7" t="str">
        <f>IF(VLOOKUP(B318, '[1]SSDL Schema'!$B$2:$F$495, 5, FALSE) = 0, "", VLOOKUP(B318, '[1]SSDL Schema'!$B$2:$F$495, 5, FALSE))</f>
        <v>PO UOM</v>
      </c>
      <c r="J318" s="7" t="str">
        <f t="shared" si="17"/>
        <v/>
      </c>
      <c r="K318" s="7" t="s">
        <v>855</v>
      </c>
      <c r="L318" s="7"/>
      <c r="M318" s="6" t="s">
        <v>494</v>
      </c>
      <c r="N318" s="17" t="str">
        <f>VLOOKUP(B318,'[2]From Spend Tech'!C$1:K$649,9,FALSE)</f>
        <v>S</v>
      </c>
      <c r="O318" s="17" t="s">
        <v>1149</v>
      </c>
      <c r="P318" s="17" t="s">
        <v>1149</v>
      </c>
      <c r="Q318" s="28" t="str">
        <f>IF(VLOOKUP(B318, '[1]SSDL Schema'!$B$2:$L$495, 11, FALSE) = 0, "", VLOOKUP(B318, '[1]SSDL Schema'!$B$2:$L$495, 11, FALSE))</f>
        <v>yes</v>
      </c>
      <c r="R318" s="28" t="str">
        <f t="shared" si="18"/>
        <v/>
      </c>
      <c r="S318" s="17" t="s">
        <v>1149</v>
      </c>
      <c r="T318" s="17" t="s">
        <v>1149</v>
      </c>
      <c r="U318" s="17" t="s">
        <v>1150</v>
      </c>
      <c r="W318" t="str">
        <f>VLOOKUP(B318,'ADB Main table'!A$2:A$475, 1, FALSE)</f>
        <v>PO_UOM</v>
      </c>
      <c r="X318" t="str">
        <f>VLOOKUP(B318,'ADB Main table'!A$2:B$475, 2, FALSE)</f>
        <v>string</v>
      </c>
      <c r="Y318" t="str">
        <f t="shared" si="19"/>
        <v/>
      </c>
    </row>
    <row r="319" spans="1:25" x14ac:dyDescent="0.35">
      <c r="A319" s="3" t="s">
        <v>490</v>
      </c>
      <c r="B319" s="3" t="s">
        <v>320</v>
      </c>
      <c r="C319" s="3" t="s">
        <v>495</v>
      </c>
      <c r="D319" s="3" t="str">
        <f>VLOOKUP(B319, '[1]SSDL Schema'!$B$2:$C$495, 2, FALSE)</f>
        <v>nvarchar</v>
      </c>
      <c r="E319" s="3" t="str">
        <f t="shared" si="16"/>
        <v/>
      </c>
      <c r="F319" s="3">
        <v>255</v>
      </c>
      <c r="G319" s="1"/>
      <c r="H319" s="7" t="s">
        <v>885</v>
      </c>
      <c r="I319" s="7" t="str">
        <f>IF(VLOOKUP(B319, '[1]SSDL Schema'!$B$2:$F$495, 5, FALSE) = 0, "", VLOOKUP(B319, '[1]SSDL Schema'!$B$2:$F$495, 5, FALSE))</f>
        <v>GEP Normalized PO UOM</v>
      </c>
      <c r="J319" s="7" t="str">
        <f t="shared" si="17"/>
        <v/>
      </c>
      <c r="K319" s="7" t="s">
        <v>565</v>
      </c>
      <c r="L319" s="7" t="s">
        <v>569</v>
      </c>
      <c r="M319" s="6" t="s">
        <v>566</v>
      </c>
      <c r="N319" s="16"/>
      <c r="O319" s="16" t="s">
        <v>1149</v>
      </c>
      <c r="P319" s="16" t="s">
        <v>1149</v>
      </c>
      <c r="Q319" s="28" t="str">
        <f>IF(VLOOKUP(B319, '[1]SSDL Schema'!$B$2:$L$495, 11, FALSE) = 0, "", VLOOKUP(B319, '[1]SSDL Schema'!$B$2:$L$495, 11, FALSE))</f>
        <v>yes</v>
      </c>
      <c r="R319" s="28" t="str">
        <f t="shared" si="18"/>
        <v/>
      </c>
      <c r="S319" s="16" t="s">
        <v>1149</v>
      </c>
      <c r="T319" s="16" t="s">
        <v>1150</v>
      </c>
      <c r="U319" s="16" t="s">
        <v>1149</v>
      </c>
      <c r="W319" t="str">
        <f>VLOOKUP(B319,'ADB Main table'!A$2:A$475, 1, FALSE)</f>
        <v>PO_UOM_NORMALIZED</v>
      </c>
      <c r="X319" t="str">
        <f>VLOOKUP(B319,'ADB Main table'!A$2:B$475, 2, FALSE)</f>
        <v>string</v>
      </c>
      <c r="Y319" t="str">
        <f t="shared" si="19"/>
        <v/>
      </c>
    </row>
    <row r="320" spans="1:25" x14ac:dyDescent="0.35">
      <c r="A320" s="3" t="s">
        <v>490</v>
      </c>
      <c r="B320" s="3" t="s">
        <v>321</v>
      </c>
      <c r="C320" s="3" t="s">
        <v>495</v>
      </c>
      <c r="D320" s="3" t="str">
        <f>VLOOKUP(B320, '[1]SSDL Schema'!$B$2:$C$495, 2, FALSE)</f>
        <v>nvarchar</v>
      </c>
      <c r="E320" s="3" t="str">
        <f t="shared" si="16"/>
        <v/>
      </c>
      <c r="F320" s="3">
        <v>2000</v>
      </c>
      <c r="G320" s="1"/>
      <c r="H320" s="7" t="s">
        <v>886</v>
      </c>
      <c r="I320" s="7" t="str">
        <f>IF(VLOOKUP(B320, '[1]SSDL Schema'!$B$2:$F$495, 5, FALSE) = 0, "", VLOOKUP(B320, '[1]SSDL Schema'!$B$2:$F$495, 5, FALSE))</f>
        <v>PO Description</v>
      </c>
      <c r="J320" s="7" t="str">
        <f t="shared" si="17"/>
        <v/>
      </c>
      <c r="K320" s="7" t="s">
        <v>855</v>
      </c>
      <c r="L320" s="7"/>
      <c r="M320" s="6" t="s">
        <v>494</v>
      </c>
      <c r="N320" s="17" t="str">
        <f>VLOOKUP(B320,'[2]From Spend Tech'!C$1:K$649,9,FALSE)</f>
        <v>S</v>
      </c>
      <c r="O320" s="17" t="s">
        <v>1149</v>
      </c>
      <c r="P320" s="17" t="s">
        <v>1149</v>
      </c>
      <c r="Q320" s="28" t="str">
        <f>IF(VLOOKUP(B320, '[1]SSDL Schema'!$B$2:$L$495, 11, FALSE) = 0, "", VLOOKUP(B320, '[1]SSDL Schema'!$B$2:$L$495, 11, FALSE))</f>
        <v>yes</v>
      </c>
      <c r="R320" s="28" t="str">
        <f t="shared" si="18"/>
        <v/>
      </c>
      <c r="S320" s="17" t="s">
        <v>1149</v>
      </c>
      <c r="T320" s="17" t="s">
        <v>1149</v>
      </c>
      <c r="U320" s="17" t="s">
        <v>1150</v>
      </c>
      <c r="W320" t="str">
        <f>VLOOKUP(B320,'ADB Main table'!A$2:A$475, 1, FALSE)</f>
        <v>PO_DESCRIPTION_1</v>
      </c>
      <c r="X320" t="str">
        <f>VLOOKUP(B320,'ADB Main table'!A$2:B$475, 2, FALSE)</f>
        <v>string</v>
      </c>
      <c r="Y320" t="str">
        <f t="shared" si="19"/>
        <v/>
      </c>
    </row>
    <row r="321" spans="1:25" x14ac:dyDescent="0.35">
      <c r="A321" s="3" t="s">
        <v>490</v>
      </c>
      <c r="B321" s="3" t="s">
        <v>322</v>
      </c>
      <c r="C321" s="3" t="s">
        <v>495</v>
      </c>
      <c r="D321" s="3" t="str">
        <f>VLOOKUP(B321, '[1]SSDL Schema'!$B$2:$C$495, 2, FALSE)</f>
        <v>nvarchar</v>
      </c>
      <c r="E321" s="3" t="str">
        <f t="shared" si="16"/>
        <v/>
      </c>
      <c r="F321" s="3">
        <v>2000</v>
      </c>
      <c r="G321" s="1"/>
      <c r="H321" s="7" t="s">
        <v>887</v>
      </c>
      <c r="I321" s="7" t="str">
        <f>IF(VLOOKUP(B321, '[1]SSDL Schema'!$B$2:$F$495, 5, FALSE) = 0, "", VLOOKUP(B321, '[1]SSDL Schema'!$B$2:$F$495, 5, FALSE))</f>
        <v>PO Description 2</v>
      </c>
      <c r="J321" s="7" t="str">
        <f t="shared" si="17"/>
        <v/>
      </c>
      <c r="K321" s="7" t="s">
        <v>855</v>
      </c>
      <c r="L321" s="7"/>
      <c r="M321" s="6" t="s">
        <v>494</v>
      </c>
      <c r="N321" s="16"/>
      <c r="O321" s="16" t="s">
        <v>1149</v>
      </c>
      <c r="P321" s="16" t="s">
        <v>1149</v>
      </c>
      <c r="Q321" s="28" t="str">
        <f>IF(VLOOKUP(B321, '[1]SSDL Schema'!$B$2:$L$495, 11, FALSE) = 0, "", VLOOKUP(B321, '[1]SSDL Schema'!$B$2:$L$495, 11, FALSE))</f>
        <v>yes</v>
      </c>
      <c r="R321" s="28" t="str">
        <f t="shared" si="18"/>
        <v/>
      </c>
      <c r="S321" s="16" t="s">
        <v>1149</v>
      </c>
      <c r="T321" s="16" t="s">
        <v>1149</v>
      </c>
      <c r="U321" s="16" t="s">
        <v>1150</v>
      </c>
      <c r="W321" t="str">
        <f>VLOOKUP(B321,'ADB Main table'!A$2:A$475, 1, FALSE)</f>
        <v>PO_DESCRIPTION_2</v>
      </c>
      <c r="X321" t="str">
        <f>VLOOKUP(B321,'ADB Main table'!A$2:B$475, 2, FALSE)</f>
        <v>string</v>
      </c>
      <c r="Y321" t="str">
        <f t="shared" si="19"/>
        <v/>
      </c>
    </row>
    <row r="322" spans="1:25" x14ac:dyDescent="0.35">
      <c r="A322" s="3" t="s">
        <v>490</v>
      </c>
      <c r="B322" s="3" t="s">
        <v>323</v>
      </c>
      <c r="C322" s="3" t="s">
        <v>495</v>
      </c>
      <c r="D322" s="3" t="str">
        <f>VLOOKUP(B322, '[1]SSDL Schema'!$B$2:$C$495, 2, FALSE)</f>
        <v>nvarchar</v>
      </c>
      <c r="E322" s="3" t="str">
        <f t="shared" si="16"/>
        <v/>
      </c>
      <c r="F322" s="3">
        <v>255</v>
      </c>
      <c r="G322" s="1"/>
      <c r="H322" s="7" t="s">
        <v>888</v>
      </c>
      <c r="I322" s="7" t="str">
        <f>IF(VLOOKUP(B322, '[1]SSDL Schema'!$B$2:$F$495, 5, FALSE) = 0, "", VLOOKUP(B322, '[1]SSDL Schema'!$B$2:$F$495, 5, FALSE))</f>
        <v>PO Plant Code</v>
      </c>
      <c r="J322" s="7" t="str">
        <f t="shared" si="17"/>
        <v/>
      </c>
      <c r="K322" s="7" t="s">
        <v>855</v>
      </c>
      <c r="L322" s="7" t="s">
        <v>716</v>
      </c>
      <c r="M322" s="6" t="s">
        <v>494</v>
      </c>
      <c r="N322" s="16"/>
      <c r="O322" s="16" t="s">
        <v>1149</v>
      </c>
      <c r="P322" s="16" t="s">
        <v>1149</v>
      </c>
      <c r="Q322" s="28" t="str">
        <f>IF(VLOOKUP(B322, '[1]SSDL Schema'!$B$2:$L$495, 11, FALSE) = 0, "", VLOOKUP(B322, '[1]SSDL Schema'!$B$2:$L$495, 11, FALSE))</f>
        <v>yes</v>
      </c>
      <c r="R322" s="28" t="str">
        <f t="shared" si="18"/>
        <v/>
      </c>
      <c r="S322" s="16" t="s">
        <v>1149</v>
      </c>
      <c r="T322" s="16" t="s">
        <v>1149</v>
      </c>
      <c r="U322" s="16" t="s">
        <v>1150</v>
      </c>
      <c r="W322" t="str">
        <f>VLOOKUP(B322,'ADB Main table'!A$2:A$475, 1, FALSE)</f>
        <v>PO_PLANT_CODE</v>
      </c>
      <c r="X322" t="str">
        <f>VLOOKUP(B322,'ADB Main table'!A$2:B$475, 2, FALSE)</f>
        <v>string</v>
      </c>
      <c r="Y322" t="str">
        <f t="shared" si="19"/>
        <v/>
      </c>
    </row>
    <row r="323" spans="1:25" x14ac:dyDescent="0.35">
      <c r="A323" s="3" t="s">
        <v>490</v>
      </c>
      <c r="B323" s="3" t="s">
        <v>324</v>
      </c>
      <c r="C323" s="3" t="s">
        <v>495</v>
      </c>
      <c r="D323" s="3" t="str">
        <f>VLOOKUP(B323, '[1]SSDL Schema'!$B$2:$C$495, 2, FALSE)</f>
        <v>nvarchar</v>
      </c>
      <c r="E323" s="3" t="str">
        <f t="shared" ref="E323:E386" si="20">IF(C323 = D323, "", "yes")</f>
        <v/>
      </c>
      <c r="F323" s="3">
        <v>255</v>
      </c>
      <c r="G323" s="1"/>
      <c r="H323" s="7" t="s">
        <v>889</v>
      </c>
      <c r="I323" s="7" t="str">
        <f>IF(VLOOKUP(B323, '[1]SSDL Schema'!$B$2:$F$495, 5, FALSE) = 0, "", VLOOKUP(B323, '[1]SSDL Schema'!$B$2:$F$495, 5, FALSE))</f>
        <v>PO Plant Name</v>
      </c>
      <c r="J323" s="7" t="str">
        <f t="shared" ref="J323:J386" si="21">IF(H323 = I323, "", "yes")</f>
        <v/>
      </c>
      <c r="K323" s="7" t="s">
        <v>855</v>
      </c>
      <c r="L323" s="7" t="s">
        <v>718</v>
      </c>
      <c r="M323" s="6" t="s">
        <v>494</v>
      </c>
      <c r="N323" s="16"/>
      <c r="O323" s="16" t="s">
        <v>1149</v>
      </c>
      <c r="P323" s="16" t="s">
        <v>1149</v>
      </c>
      <c r="Q323" s="28" t="str">
        <f>IF(VLOOKUP(B323, '[1]SSDL Schema'!$B$2:$L$495, 11, FALSE) = 0, "", VLOOKUP(B323, '[1]SSDL Schema'!$B$2:$L$495, 11, FALSE))</f>
        <v>yes</v>
      </c>
      <c r="R323" s="28" t="str">
        <f t="shared" ref="R323:R386" si="22">IF(P323 = Q323, "", "yes")</f>
        <v/>
      </c>
      <c r="S323" s="16" t="s">
        <v>1149</v>
      </c>
      <c r="T323" s="16" t="s">
        <v>1149</v>
      </c>
      <c r="U323" s="16" t="s">
        <v>1150</v>
      </c>
      <c r="W323" t="str">
        <f>VLOOKUP(B323,'ADB Main table'!A$2:A$475, 1, FALSE)</f>
        <v>PO_PLANT_NAME</v>
      </c>
      <c r="X323" t="str">
        <f>VLOOKUP(B323,'ADB Main table'!A$2:B$475, 2, FALSE)</f>
        <v>string</v>
      </c>
      <c r="Y323" t="str">
        <f t="shared" ref="Y323:Y386" si="23">IF(OR(C323 = X323, (AND(OR(C323= "nvarchar",C323= "varchar"), X323 = "string")), (AND(C323= "datetime", OR(X323 = "timestamp"))), (C323= "boolean"), (X323= "double")), "", "yes")</f>
        <v/>
      </c>
    </row>
    <row r="324" spans="1:25" x14ac:dyDescent="0.35">
      <c r="A324" s="3" t="s">
        <v>490</v>
      </c>
      <c r="B324" s="3" t="s">
        <v>325</v>
      </c>
      <c r="C324" s="3" t="s">
        <v>495</v>
      </c>
      <c r="D324" s="3" t="str">
        <f>VLOOKUP(B324, '[1]SSDL Schema'!$B$2:$C$495, 2, FALSE)</f>
        <v>nvarchar</v>
      </c>
      <c r="E324" s="3" t="str">
        <f t="shared" si="20"/>
        <v/>
      </c>
      <c r="F324" s="3">
        <v>255</v>
      </c>
      <c r="G324" s="1"/>
      <c r="H324" s="7" t="s">
        <v>890</v>
      </c>
      <c r="I324" s="7" t="str">
        <f>IF(VLOOKUP(B324, '[1]SSDL Schema'!$B$2:$F$495, 5, FALSE) = 0, "", VLOOKUP(B324, '[1]SSDL Schema'!$B$2:$F$495, 5, FALSE))</f>
        <v>PO Plant Address</v>
      </c>
      <c r="J324" s="7" t="str">
        <f t="shared" si="21"/>
        <v/>
      </c>
      <c r="K324" s="7" t="s">
        <v>855</v>
      </c>
      <c r="L324" s="7" t="s">
        <v>720</v>
      </c>
      <c r="M324" s="6" t="s">
        <v>494</v>
      </c>
      <c r="N324" s="16"/>
      <c r="O324" s="16" t="s">
        <v>1149</v>
      </c>
      <c r="P324" s="16" t="s">
        <v>1149</v>
      </c>
      <c r="Q324" s="28" t="str">
        <f>IF(VLOOKUP(B324, '[1]SSDL Schema'!$B$2:$L$495, 11, FALSE) = 0, "", VLOOKUP(B324, '[1]SSDL Schema'!$B$2:$L$495, 11, FALSE))</f>
        <v>yes</v>
      </c>
      <c r="R324" s="28" t="str">
        <f t="shared" si="22"/>
        <v/>
      </c>
      <c r="S324" s="16" t="s">
        <v>1149</v>
      </c>
      <c r="T324" s="16" t="s">
        <v>1149</v>
      </c>
      <c r="U324" s="16" t="s">
        <v>1150</v>
      </c>
      <c r="W324" t="str">
        <f>VLOOKUP(B324,'ADB Main table'!A$2:A$475, 1, FALSE)</f>
        <v>PO_PLANT_ADDRESS</v>
      </c>
      <c r="X324" t="str">
        <f>VLOOKUP(B324,'ADB Main table'!A$2:B$475, 2, FALSE)</f>
        <v>string</v>
      </c>
      <c r="Y324" t="str">
        <f t="shared" si="23"/>
        <v/>
      </c>
    </row>
    <row r="325" spans="1:25" x14ac:dyDescent="0.35">
      <c r="A325" s="3" t="s">
        <v>490</v>
      </c>
      <c r="B325" s="3" t="s">
        <v>326</v>
      </c>
      <c r="C325" s="3" t="s">
        <v>495</v>
      </c>
      <c r="D325" s="3" t="str">
        <f>VLOOKUP(B325, '[1]SSDL Schema'!$B$2:$C$495, 2, FALSE)</f>
        <v>nvarchar</v>
      </c>
      <c r="E325" s="3" t="str">
        <f t="shared" si="20"/>
        <v/>
      </c>
      <c r="F325" s="3">
        <v>255</v>
      </c>
      <c r="G325" s="1"/>
      <c r="H325" s="7" t="s">
        <v>891</v>
      </c>
      <c r="I325" s="7" t="str">
        <f>IF(VLOOKUP(B325, '[1]SSDL Schema'!$B$2:$F$495, 5, FALSE) = 0, "", VLOOKUP(B325, '[1]SSDL Schema'!$B$2:$F$495, 5, FALSE))</f>
        <v>PO Plant City</v>
      </c>
      <c r="J325" s="7" t="str">
        <f t="shared" si="21"/>
        <v/>
      </c>
      <c r="K325" s="7" t="s">
        <v>855</v>
      </c>
      <c r="L325" s="7" t="s">
        <v>722</v>
      </c>
      <c r="M325" s="6" t="s">
        <v>494</v>
      </c>
      <c r="N325" s="16"/>
      <c r="O325" s="16" t="s">
        <v>1149</v>
      </c>
      <c r="P325" s="16" t="s">
        <v>1149</v>
      </c>
      <c r="Q325" s="28" t="str">
        <f>IF(VLOOKUP(B325, '[1]SSDL Schema'!$B$2:$L$495, 11, FALSE) = 0, "", VLOOKUP(B325, '[1]SSDL Schema'!$B$2:$L$495, 11, FALSE))</f>
        <v>yes</v>
      </c>
      <c r="R325" s="28" t="str">
        <f t="shared" si="22"/>
        <v/>
      </c>
      <c r="S325" s="16" t="s">
        <v>1149</v>
      </c>
      <c r="T325" s="16" t="s">
        <v>1149</v>
      </c>
      <c r="U325" s="16" t="s">
        <v>1150</v>
      </c>
      <c r="W325" t="str">
        <f>VLOOKUP(B325,'ADB Main table'!A$2:A$475, 1, FALSE)</f>
        <v>PO_PLANT_CITY</v>
      </c>
      <c r="X325" t="str">
        <f>VLOOKUP(B325,'ADB Main table'!A$2:B$475, 2, FALSE)</f>
        <v>string</v>
      </c>
      <c r="Y325" t="str">
        <f t="shared" si="23"/>
        <v/>
      </c>
    </row>
    <row r="326" spans="1:25" x14ac:dyDescent="0.35">
      <c r="A326" s="3" t="s">
        <v>490</v>
      </c>
      <c r="B326" s="3" t="s">
        <v>327</v>
      </c>
      <c r="C326" s="3" t="s">
        <v>495</v>
      </c>
      <c r="D326" s="3" t="str">
        <f>VLOOKUP(B326, '[1]SSDL Schema'!$B$2:$C$495, 2, FALSE)</f>
        <v>nvarchar</v>
      </c>
      <c r="E326" s="3" t="str">
        <f t="shared" si="20"/>
        <v/>
      </c>
      <c r="F326" s="3">
        <v>255</v>
      </c>
      <c r="G326" s="1"/>
      <c r="H326" s="7" t="s">
        <v>892</v>
      </c>
      <c r="I326" s="7" t="str">
        <f>IF(VLOOKUP(B326, '[1]SSDL Schema'!$B$2:$F$495, 5, FALSE) = 0, "", VLOOKUP(B326, '[1]SSDL Schema'!$B$2:$F$495, 5, FALSE))</f>
        <v>PO Plant State</v>
      </c>
      <c r="J326" s="7" t="str">
        <f t="shared" si="21"/>
        <v/>
      </c>
      <c r="K326" s="7" t="s">
        <v>855</v>
      </c>
      <c r="L326" s="7" t="s">
        <v>724</v>
      </c>
      <c r="M326" s="6" t="s">
        <v>494</v>
      </c>
      <c r="N326" s="16"/>
      <c r="O326" s="16" t="s">
        <v>1149</v>
      </c>
      <c r="P326" s="16" t="s">
        <v>1149</v>
      </c>
      <c r="Q326" s="28" t="str">
        <f>IF(VLOOKUP(B326, '[1]SSDL Schema'!$B$2:$L$495, 11, FALSE) = 0, "", VLOOKUP(B326, '[1]SSDL Schema'!$B$2:$L$495, 11, FALSE))</f>
        <v>yes</v>
      </c>
      <c r="R326" s="28" t="str">
        <f t="shared" si="22"/>
        <v/>
      </c>
      <c r="S326" s="16" t="s">
        <v>1149</v>
      </c>
      <c r="T326" s="16" t="s">
        <v>1149</v>
      </c>
      <c r="U326" s="16" t="s">
        <v>1150</v>
      </c>
      <c r="W326" t="str">
        <f>VLOOKUP(B326,'ADB Main table'!A$2:A$475, 1, FALSE)</f>
        <v>PO_PLANT_STATE</v>
      </c>
      <c r="X326" t="str">
        <f>VLOOKUP(B326,'ADB Main table'!A$2:B$475, 2, FALSE)</f>
        <v>string</v>
      </c>
      <c r="Y326" t="str">
        <f t="shared" si="23"/>
        <v/>
      </c>
    </row>
    <row r="327" spans="1:25" x14ac:dyDescent="0.35">
      <c r="A327" s="3" t="s">
        <v>490</v>
      </c>
      <c r="B327" s="3" t="s">
        <v>328</v>
      </c>
      <c r="C327" s="3" t="s">
        <v>495</v>
      </c>
      <c r="D327" s="3" t="str">
        <f>VLOOKUP(B327, '[1]SSDL Schema'!$B$2:$C$495, 2, FALSE)</f>
        <v>nvarchar</v>
      </c>
      <c r="E327" s="3" t="str">
        <f t="shared" si="20"/>
        <v/>
      </c>
      <c r="F327" s="3">
        <v>255</v>
      </c>
      <c r="G327" s="1"/>
      <c r="H327" s="7" t="s">
        <v>893</v>
      </c>
      <c r="I327" s="7" t="str">
        <f>IF(VLOOKUP(B327, '[1]SSDL Schema'!$B$2:$F$495, 5, FALSE) = 0, "", VLOOKUP(B327, '[1]SSDL Schema'!$B$2:$F$495, 5, FALSE))</f>
        <v>PO Plant Zip</v>
      </c>
      <c r="J327" s="7" t="str">
        <f t="shared" si="21"/>
        <v/>
      </c>
      <c r="K327" s="7" t="s">
        <v>855</v>
      </c>
      <c r="L327" s="7" t="s">
        <v>726</v>
      </c>
      <c r="M327" s="6" t="s">
        <v>494</v>
      </c>
      <c r="N327" s="16"/>
      <c r="O327" s="16" t="s">
        <v>1149</v>
      </c>
      <c r="P327" s="16" t="s">
        <v>1149</v>
      </c>
      <c r="Q327" s="28" t="str">
        <f>IF(VLOOKUP(B327, '[1]SSDL Schema'!$B$2:$L$495, 11, FALSE) = 0, "", VLOOKUP(B327, '[1]SSDL Schema'!$B$2:$L$495, 11, FALSE))</f>
        <v>yes</v>
      </c>
      <c r="R327" s="28" t="str">
        <f t="shared" si="22"/>
        <v/>
      </c>
      <c r="S327" s="16" t="s">
        <v>1149</v>
      </c>
      <c r="T327" s="16" t="s">
        <v>1149</v>
      </c>
      <c r="U327" s="16" t="s">
        <v>1150</v>
      </c>
      <c r="W327" t="str">
        <f>VLOOKUP(B327,'ADB Main table'!A$2:A$475, 1, FALSE)</f>
        <v>PO_PLANT_ZIP</v>
      </c>
      <c r="X327" t="str">
        <f>VLOOKUP(B327,'ADB Main table'!A$2:B$475, 2, FALSE)</f>
        <v>string</v>
      </c>
      <c r="Y327" t="str">
        <f t="shared" si="23"/>
        <v/>
      </c>
    </row>
    <row r="328" spans="1:25" x14ac:dyDescent="0.35">
      <c r="A328" s="3" t="s">
        <v>490</v>
      </c>
      <c r="B328" s="3" t="s">
        <v>329</v>
      </c>
      <c r="C328" s="3" t="s">
        <v>495</v>
      </c>
      <c r="D328" s="3" t="str">
        <f>VLOOKUP(B328, '[1]SSDL Schema'!$B$2:$C$495, 2, FALSE)</f>
        <v>nvarchar</v>
      </c>
      <c r="E328" s="3" t="str">
        <f t="shared" si="20"/>
        <v/>
      </c>
      <c r="F328" s="3">
        <v>255</v>
      </c>
      <c r="G328" s="1"/>
      <c r="H328" s="7" t="s">
        <v>894</v>
      </c>
      <c r="I328" s="7" t="str">
        <f>IF(VLOOKUP(B328, '[1]SSDL Schema'!$B$2:$F$495, 5, FALSE) = 0, "", VLOOKUP(B328, '[1]SSDL Schema'!$B$2:$F$495, 5, FALSE))</f>
        <v>PO Plant Country</v>
      </c>
      <c r="J328" s="7" t="str">
        <f t="shared" si="21"/>
        <v/>
      </c>
      <c r="K328" s="7" t="s">
        <v>855</v>
      </c>
      <c r="L328" s="7" t="s">
        <v>728</v>
      </c>
      <c r="M328" s="6" t="s">
        <v>494</v>
      </c>
      <c r="N328" s="16"/>
      <c r="O328" s="16" t="s">
        <v>1149</v>
      </c>
      <c r="P328" s="16" t="s">
        <v>1149</v>
      </c>
      <c r="Q328" s="28" t="str">
        <f>IF(VLOOKUP(B328, '[1]SSDL Schema'!$B$2:$L$495, 11, FALSE) = 0, "", VLOOKUP(B328, '[1]SSDL Schema'!$B$2:$L$495, 11, FALSE))</f>
        <v>yes</v>
      </c>
      <c r="R328" s="28" t="str">
        <f t="shared" si="22"/>
        <v/>
      </c>
      <c r="S328" s="16" t="s">
        <v>1149</v>
      </c>
      <c r="T328" s="16" t="s">
        <v>1149</v>
      </c>
      <c r="U328" s="16" t="s">
        <v>1150</v>
      </c>
      <c r="W328" t="str">
        <f>VLOOKUP(B328,'ADB Main table'!A$2:A$475, 1, FALSE)</f>
        <v>PO_PLANT_COUNTRY</v>
      </c>
      <c r="X328" t="str">
        <f>VLOOKUP(B328,'ADB Main table'!A$2:B$475, 2, FALSE)</f>
        <v>string</v>
      </c>
      <c r="Y328" t="str">
        <f t="shared" si="23"/>
        <v/>
      </c>
    </row>
    <row r="329" spans="1:25" x14ac:dyDescent="0.35">
      <c r="A329" s="3" t="s">
        <v>490</v>
      </c>
      <c r="B329" s="3" t="s">
        <v>330</v>
      </c>
      <c r="C329" s="3" t="s">
        <v>495</v>
      </c>
      <c r="D329" s="3" t="str">
        <f>VLOOKUP(B329, '[1]SSDL Schema'!$B$2:$C$495, 2, FALSE)</f>
        <v>nvarchar</v>
      </c>
      <c r="E329" s="3" t="str">
        <f t="shared" si="20"/>
        <v/>
      </c>
      <c r="F329" s="3">
        <v>255</v>
      </c>
      <c r="G329" s="1"/>
      <c r="H329" s="7" t="s">
        <v>895</v>
      </c>
      <c r="I329" s="7" t="str">
        <f>IF(VLOOKUP(B329, '[1]SSDL Schema'!$B$2:$F$495, 5, FALSE) = 0, "", VLOOKUP(B329, '[1]SSDL Schema'!$B$2:$F$495, 5, FALSE))</f>
        <v>PO Plant Region</v>
      </c>
      <c r="J329" s="7" t="str">
        <f t="shared" si="21"/>
        <v/>
      </c>
      <c r="K329" s="7" t="s">
        <v>855</v>
      </c>
      <c r="L329" s="7" t="s">
        <v>730</v>
      </c>
      <c r="M329" s="6" t="s">
        <v>494</v>
      </c>
      <c r="N329" s="16"/>
      <c r="O329" s="16" t="s">
        <v>1149</v>
      </c>
      <c r="P329" s="16" t="s">
        <v>1149</v>
      </c>
      <c r="Q329" s="28" t="str">
        <f>IF(VLOOKUP(B329, '[1]SSDL Schema'!$B$2:$L$495, 11, FALSE) = 0, "", VLOOKUP(B329, '[1]SSDL Schema'!$B$2:$L$495, 11, FALSE))</f>
        <v>yes</v>
      </c>
      <c r="R329" s="28" t="str">
        <f t="shared" si="22"/>
        <v/>
      </c>
      <c r="S329" s="16" t="s">
        <v>1149</v>
      </c>
      <c r="T329" s="16" t="s">
        <v>1149</v>
      </c>
      <c r="U329" s="16" t="s">
        <v>1150</v>
      </c>
      <c r="W329" t="str">
        <f>VLOOKUP(B329,'ADB Main table'!A$2:A$475, 1, FALSE)</f>
        <v>PO_PLANT_REGION</v>
      </c>
      <c r="X329" t="str">
        <f>VLOOKUP(B329,'ADB Main table'!A$2:B$475, 2, FALSE)</f>
        <v>string</v>
      </c>
      <c r="Y329" t="str">
        <f t="shared" si="23"/>
        <v/>
      </c>
    </row>
    <row r="330" spans="1:25" x14ac:dyDescent="0.35">
      <c r="A330" s="3" t="s">
        <v>490</v>
      </c>
      <c r="B330" s="3" t="s">
        <v>331</v>
      </c>
      <c r="C330" s="3" t="s">
        <v>495</v>
      </c>
      <c r="D330" s="3" t="str">
        <f>VLOOKUP(B330, '[1]SSDL Schema'!$B$2:$C$495, 2, FALSE)</f>
        <v>nvarchar</v>
      </c>
      <c r="E330" s="3" t="str">
        <f t="shared" si="20"/>
        <v/>
      </c>
      <c r="F330" s="3">
        <v>255</v>
      </c>
      <c r="G330" s="1"/>
      <c r="H330" s="7" t="s">
        <v>896</v>
      </c>
      <c r="I330" s="7" t="str">
        <f>IF(VLOOKUP(B330, '[1]SSDL Schema'!$B$2:$F$495, 5, FALSE) = 0, "", VLOOKUP(B330, '[1]SSDL Schema'!$B$2:$F$495, 5, FALSE))</f>
        <v>PO Plant Type</v>
      </c>
      <c r="J330" s="7" t="str">
        <f t="shared" si="21"/>
        <v/>
      </c>
      <c r="K330" s="7" t="s">
        <v>855</v>
      </c>
      <c r="L330" s="7" t="s">
        <v>714</v>
      </c>
      <c r="M330" s="6" t="s">
        <v>494</v>
      </c>
      <c r="N330" s="16"/>
      <c r="O330" s="16" t="s">
        <v>1149</v>
      </c>
      <c r="P330" s="16" t="s">
        <v>1149</v>
      </c>
      <c r="Q330" s="28" t="str">
        <f>IF(VLOOKUP(B330, '[1]SSDL Schema'!$B$2:$L$495, 11, FALSE) = 0, "", VLOOKUP(B330, '[1]SSDL Schema'!$B$2:$L$495, 11, FALSE))</f>
        <v>yes</v>
      </c>
      <c r="R330" s="28" t="str">
        <f t="shared" si="22"/>
        <v/>
      </c>
      <c r="S330" s="16" t="s">
        <v>1149</v>
      </c>
      <c r="T330" s="16" t="s">
        <v>1149</v>
      </c>
      <c r="U330" s="16" t="s">
        <v>1150</v>
      </c>
      <c r="W330" t="str">
        <f>VLOOKUP(B330,'ADB Main table'!A$2:A$475, 1, FALSE)</f>
        <v>PO_PLANT_TYPE</v>
      </c>
      <c r="X330" t="str">
        <f>VLOOKUP(B330,'ADB Main table'!A$2:B$475, 2, FALSE)</f>
        <v>string</v>
      </c>
      <c r="Y330" t="str">
        <f t="shared" si="23"/>
        <v/>
      </c>
    </row>
    <row r="331" spans="1:25" x14ac:dyDescent="0.35">
      <c r="A331" s="3" t="s">
        <v>490</v>
      </c>
      <c r="B331" s="3" t="s">
        <v>332</v>
      </c>
      <c r="C331" s="3" t="s">
        <v>495</v>
      </c>
      <c r="D331" s="3" t="str">
        <f>VLOOKUP(B331, '[1]SSDL Schema'!$B$2:$C$495, 2, FALSE)</f>
        <v>nvarchar</v>
      </c>
      <c r="E331" s="3" t="str">
        <f t="shared" si="20"/>
        <v/>
      </c>
      <c r="F331" s="3">
        <v>255</v>
      </c>
      <c r="G331" s="1"/>
      <c r="H331" s="7" t="s">
        <v>897</v>
      </c>
      <c r="I331" s="7" t="str">
        <f>IF(VLOOKUP(B331, '[1]SSDL Schema'!$B$2:$F$495, 5, FALSE) = 0, "", VLOOKUP(B331, '[1]SSDL Schema'!$B$2:$F$495, 5, FALSE))</f>
        <v>PO Catalog</v>
      </c>
      <c r="J331" s="7" t="str">
        <f t="shared" si="21"/>
        <v/>
      </c>
      <c r="K331" s="7" t="s">
        <v>855</v>
      </c>
      <c r="L331" s="7" t="s">
        <v>898</v>
      </c>
      <c r="M331" s="6" t="s">
        <v>494</v>
      </c>
      <c r="N331" s="16"/>
      <c r="O331" s="16" t="s">
        <v>1149</v>
      </c>
      <c r="P331" s="16" t="s">
        <v>1149</v>
      </c>
      <c r="Q331" s="28" t="str">
        <f>IF(VLOOKUP(B331, '[1]SSDL Schema'!$B$2:$L$495, 11, FALSE) = 0, "", VLOOKUP(B331, '[1]SSDL Schema'!$B$2:$L$495, 11, FALSE))</f>
        <v>yes</v>
      </c>
      <c r="R331" s="28" t="str">
        <f t="shared" si="22"/>
        <v/>
      </c>
      <c r="S331" s="16" t="s">
        <v>1149</v>
      </c>
      <c r="T331" s="16" t="s">
        <v>1149</v>
      </c>
      <c r="U331" s="16" t="s">
        <v>1150</v>
      </c>
      <c r="W331" t="str">
        <f>VLOOKUP(B331,'ADB Main table'!A$2:A$475, 1, FALSE)</f>
        <v>PO_CATALOG_STATUS</v>
      </c>
      <c r="X331" t="str">
        <f>VLOOKUP(B331,'ADB Main table'!A$2:B$475, 2, FALSE)</f>
        <v>string</v>
      </c>
      <c r="Y331" t="str">
        <f t="shared" si="23"/>
        <v/>
      </c>
    </row>
    <row r="332" spans="1:25" x14ac:dyDescent="0.35">
      <c r="A332" s="3" t="s">
        <v>490</v>
      </c>
      <c r="B332" s="3" t="s">
        <v>333</v>
      </c>
      <c r="C332" s="3" t="s">
        <v>495</v>
      </c>
      <c r="D332" s="3" t="str">
        <f>VLOOKUP(B332, '[1]SSDL Schema'!$B$2:$C$495, 2, FALSE)</f>
        <v>nvarchar</v>
      </c>
      <c r="E332" s="3" t="str">
        <f t="shared" si="20"/>
        <v/>
      </c>
      <c r="F332" s="3">
        <v>255</v>
      </c>
      <c r="G332" s="1"/>
      <c r="H332" s="7" t="s">
        <v>899</v>
      </c>
      <c r="I332" s="7" t="str">
        <f>IF(VLOOKUP(B332, '[1]SSDL Schema'!$B$2:$F$495, 5, FALSE) = 0, "", VLOOKUP(B332, '[1]SSDL Schema'!$B$2:$F$495, 5, FALSE))</f>
        <v>PO Supplier Number</v>
      </c>
      <c r="J332" s="7" t="str">
        <f t="shared" si="21"/>
        <v/>
      </c>
      <c r="K332" s="7" t="s">
        <v>855</v>
      </c>
      <c r="L332" s="7"/>
      <c r="M332" s="6" t="s">
        <v>494</v>
      </c>
      <c r="N332" s="16"/>
      <c r="O332" s="16" t="s">
        <v>1149</v>
      </c>
      <c r="P332" s="16" t="s">
        <v>1149</v>
      </c>
      <c r="Q332" s="28" t="str">
        <f>IF(VLOOKUP(B332, '[1]SSDL Schema'!$B$2:$L$495, 11, FALSE) = 0, "", VLOOKUP(B332, '[1]SSDL Schema'!$B$2:$L$495, 11, FALSE))</f>
        <v>yes</v>
      </c>
      <c r="R332" s="28" t="str">
        <f t="shared" si="22"/>
        <v/>
      </c>
      <c r="S332" s="16" t="s">
        <v>1149</v>
      </c>
      <c r="T332" s="16" t="s">
        <v>1149</v>
      </c>
      <c r="U332" s="16" t="s">
        <v>1150</v>
      </c>
      <c r="W332" t="str">
        <f>VLOOKUP(B332,'ADB Main table'!A$2:A$475, 1, FALSE)</f>
        <v>PO_SUPPLIER_NUMBER</v>
      </c>
      <c r="X332" t="str">
        <f>VLOOKUP(B332,'ADB Main table'!A$2:B$475, 2, FALSE)</f>
        <v>string</v>
      </c>
      <c r="Y332" t="str">
        <f t="shared" si="23"/>
        <v/>
      </c>
    </row>
    <row r="333" spans="1:25" x14ac:dyDescent="0.35">
      <c r="A333" s="3" t="s">
        <v>490</v>
      </c>
      <c r="B333" s="3" t="s">
        <v>334</v>
      </c>
      <c r="C333" s="3" t="s">
        <v>495</v>
      </c>
      <c r="D333" s="3" t="str">
        <f>VLOOKUP(B333, '[1]SSDL Schema'!$B$2:$C$495, 2, FALSE)</f>
        <v>nvarchar</v>
      </c>
      <c r="E333" s="3" t="str">
        <f t="shared" si="20"/>
        <v/>
      </c>
      <c r="F333" s="3">
        <v>255</v>
      </c>
      <c r="G333" s="1"/>
      <c r="H333" s="7" t="s">
        <v>900</v>
      </c>
      <c r="I333" s="7" t="str">
        <f>IF(VLOOKUP(B333, '[1]SSDL Schema'!$B$2:$F$495, 5, FALSE) = 0, "", VLOOKUP(B333, '[1]SSDL Schema'!$B$2:$F$495, 5, FALSE))</f>
        <v>PO Supplier Name</v>
      </c>
      <c r="J333" s="7" t="str">
        <f t="shared" si="21"/>
        <v/>
      </c>
      <c r="K333" s="7" t="s">
        <v>855</v>
      </c>
      <c r="L333" s="7"/>
      <c r="M333" s="6" t="s">
        <v>494</v>
      </c>
      <c r="N333" s="16"/>
      <c r="O333" s="16" t="s">
        <v>1149</v>
      </c>
      <c r="P333" s="16" t="s">
        <v>1149</v>
      </c>
      <c r="Q333" s="28" t="str">
        <f>IF(VLOOKUP(B333, '[1]SSDL Schema'!$B$2:$L$495, 11, FALSE) = 0, "", VLOOKUP(B333, '[1]SSDL Schema'!$B$2:$L$495, 11, FALSE))</f>
        <v>yes</v>
      </c>
      <c r="R333" s="28" t="str">
        <f t="shared" si="22"/>
        <v/>
      </c>
      <c r="S333" s="16" t="s">
        <v>1149</v>
      </c>
      <c r="T333" s="16" t="s">
        <v>1149</v>
      </c>
      <c r="U333" s="16" t="s">
        <v>1150</v>
      </c>
      <c r="W333" t="str">
        <f>VLOOKUP(B333,'ADB Main table'!A$2:A$475, 1, FALSE)</f>
        <v>PO_SUPPLIER_NAME</v>
      </c>
      <c r="X333" t="str">
        <f>VLOOKUP(B333,'ADB Main table'!A$2:B$475, 2, FALSE)</f>
        <v>string</v>
      </c>
      <c r="Y333" t="str">
        <f t="shared" si="23"/>
        <v/>
      </c>
    </row>
    <row r="334" spans="1:25" x14ac:dyDescent="0.35">
      <c r="A334" s="3" t="s">
        <v>490</v>
      </c>
      <c r="B334" s="3" t="s">
        <v>335</v>
      </c>
      <c r="C334" s="3" t="s">
        <v>495</v>
      </c>
      <c r="D334" s="3" t="str">
        <f>VLOOKUP(B334, '[1]SSDL Schema'!$B$2:$C$495, 2, FALSE)</f>
        <v>nvarchar</v>
      </c>
      <c r="E334" s="3" t="str">
        <f t="shared" si="20"/>
        <v/>
      </c>
      <c r="F334" s="3">
        <v>255</v>
      </c>
      <c r="G334" s="1"/>
      <c r="H334" s="7" t="s">
        <v>901</v>
      </c>
      <c r="I334" s="7" t="str">
        <f>IF(VLOOKUP(B334, '[1]SSDL Schema'!$B$2:$F$495, 5, FALSE) = 0, "", VLOOKUP(B334, '[1]SSDL Schema'!$B$2:$F$495, 5, FALSE))</f>
        <v>PO Buyer Code</v>
      </c>
      <c r="J334" s="7" t="str">
        <f t="shared" si="21"/>
        <v/>
      </c>
      <c r="K334" s="7" t="s">
        <v>855</v>
      </c>
      <c r="L334" s="7"/>
      <c r="M334" s="6" t="s">
        <v>494</v>
      </c>
      <c r="N334" s="16"/>
      <c r="O334" s="16" t="s">
        <v>1149</v>
      </c>
      <c r="P334" s="16" t="s">
        <v>1149</v>
      </c>
      <c r="Q334" s="28" t="str">
        <f>IF(VLOOKUP(B334, '[1]SSDL Schema'!$B$2:$L$495, 11, FALSE) = 0, "", VLOOKUP(B334, '[1]SSDL Schema'!$B$2:$L$495, 11, FALSE))</f>
        <v>yes</v>
      </c>
      <c r="R334" s="28" t="str">
        <f t="shared" si="22"/>
        <v/>
      </c>
      <c r="S334" s="16" t="s">
        <v>1149</v>
      </c>
      <c r="T334" s="16" t="s">
        <v>1149</v>
      </c>
      <c r="U334" s="16" t="s">
        <v>1150</v>
      </c>
      <c r="W334" t="str">
        <f>VLOOKUP(B334,'ADB Main table'!A$2:A$475, 1, FALSE)</f>
        <v>PO_BUYER_CODE</v>
      </c>
      <c r="X334" t="str">
        <f>VLOOKUP(B334,'ADB Main table'!A$2:B$475, 2, FALSE)</f>
        <v>string</v>
      </c>
      <c r="Y334" t="str">
        <f t="shared" si="23"/>
        <v/>
      </c>
    </row>
    <row r="335" spans="1:25" x14ac:dyDescent="0.35">
      <c r="A335" s="3" t="s">
        <v>490</v>
      </c>
      <c r="B335" s="3" t="s">
        <v>336</v>
      </c>
      <c r="C335" s="3" t="s">
        <v>495</v>
      </c>
      <c r="D335" s="3" t="str">
        <f>VLOOKUP(B335, '[1]SSDL Schema'!$B$2:$C$495, 2, FALSE)</f>
        <v>nvarchar</v>
      </c>
      <c r="E335" s="3" t="str">
        <f t="shared" si="20"/>
        <v/>
      </c>
      <c r="F335" s="3">
        <v>255</v>
      </c>
      <c r="G335" s="1"/>
      <c r="H335" s="7" t="s">
        <v>902</v>
      </c>
      <c r="I335" s="7" t="str">
        <f>IF(VLOOKUP(B335, '[1]SSDL Schema'!$B$2:$F$495, 5, FALSE) = 0, "", VLOOKUP(B335, '[1]SSDL Schema'!$B$2:$F$495, 5, FALSE))</f>
        <v>PO Buyer Name</v>
      </c>
      <c r="J335" s="7" t="str">
        <f t="shared" si="21"/>
        <v/>
      </c>
      <c r="K335" s="7" t="s">
        <v>855</v>
      </c>
      <c r="L335" s="7" t="s">
        <v>903</v>
      </c>
      <c r="M335" s="6" t="s">
        <v>494</v>
      </c>
      <c r="N335" s="17" t="str">
        <f>VLOOKUP(B335,'[2]From Spend Tech'!C$1:K$649,9,FALSE)</f>
        <v>S</v>
      </c>
      <c r="O335" s="17" t="s">
        <v>1149</v>
      </c>
      <c r="P335" s="17" t="s">
        <v>1149</v>
      </c>
      <c r="Q335" s="28" t="str">
        <f>IF(VLOOKUP(B335, '[1]SSDL Schema'!$B$2:$L$495, 11, FALSE) = 0, "", VLOOKUP(B335, '[1]SSDL Schema'!$B$2:$L$495, 11, FALSE))</f>
        <v>yes</v>
      </c>
      <c r="R335" s="28" t="str">
        <f t="shared" si="22"/>
        <v/>
      </c>
      <c r="S335" s="17" t="s">
        <v>1149</v>
      </c>
      <c r="T335" s="17" t="s">
        <v>1149</v>
      </c>
      <c r="U335" s="17" t="s">
        <v>1150</v>
      </c>
      <c r="W335" t="str">
        <f>VLOOKUP(B335,'ADB Main table'!A$2:A$475, 1, FALSE)</f>
        <v>PO_BUYER_NAME</v>
      </c>
      <c r="X335" t="str">
        <f>VLOOKUP(B335,'ADB Main table'!A$2:B$475, 2, FALSE)</f>
        <v>string</v>
      </c>
      <c r="Y335" t="str">
        <f t="shared" si="23"/>
        <v/>
      </c>
    </row>
    <row r="336" spans="1:25" x14ac:dyDescent="0.35">
      <c r="A336" s="3" t="s">
        <v>490</v>
      </c>
      <c r="B336" s="3" t="s">
        <v>337</v>
      </c>
      <c r="C336" s="3" t="s">
        <v>495</v>
      </c>
      <c r="D336" s="3" t="str">
        <f>VLOOKUP(B336, '[1]SSDL Schema'!$B$2:$C$495, 2, FALSE)</f>
        <v>nvarchar</v>
      </c>
      <c r="E336" s="3" t="str">
        <f t="shared" si="20"/>
        <v/>
      </c>
      <c r="F336" s="3">
        <v>255</v>
      </c>
      <c r="G336" s="1"/>
      <c r="H336" s="7" t="s">
        <v>904</v>
      </c>
      <c r="I336" s="7" t="str">
        <f>IF(VLOOKUP(B336, '[1]SSDL Schema'!$B$2:$F$495, 5, FALSE) = 0, "", VLOOKUP(B336, '[1]SSDL Schema'!$B$2:$F$495, 5, FALSE))</f>
        <v>PO Purchasing Group Code</v>
      </c>
      <c r="J336" s="7" t="str">
        <f t="shared" si="21"/>
        <v/>
      </c>
      <c r="K336" s="7" t="s">
        <v>855</v>
      </c>
      <c r="L336" s="7"/>
      <c r="M336" s="6" t="s">
        <v>494</v>
      </c>
      <c r="N336" s="16"/>
      <c r="O336" s="16" t="s">
        <v>1149</v>
      </c>
      <c r="P336" s="16" t="s">
        <v>1149</v>
      </c>
      <c r="Q336" s="28" t="str">
        <f>IF(VLOOKUP(B336, '[1]SSDL Schema'!$B$2:$L$495, 11, FALSE) = 0, "", VLOOKUP(B336, '[1]SSDL Schema'!$B$2:$L$495, 11, FALSE))</f>
        <v>yes</v>
      </c>
      <c r="R336" s="28" t="str">
        <f t="shared" si="22"/>
        <v/>
      </c>
      <c r="S336" s="16" t="s">
        <v>1149</v>
      </c>
      <c r="T336" s="16" t="s">
        <v>1149</v>
      </c>
      <c r="U336" s="16" t="s">
        <v>1150</v>
      </c>
      <c r="W336" t="str">
        <f>VLOOKUP(B336,'ADB Main table'!A$2:A$475, 1, FALSE)</f>
        <v>PO_PURCHASING_GROUP_CODE</v>
      </c>
      <c r="X336" t="str">
        <f>VLOOKUP(B336,'ADB Main table'!A$2:B$475, 2, FALSE)</f>
        <v>string</v>
      </c>
      <c r="Y336" t="str">
        <f t="shared" si="23"/>
        <v/>
      </c>
    </row>
    <row r="337" spans="1:25" x14ac:dyDescent="0.35">
      <c r="A337" s="3" t="s">
        <v>490</v>
      </c>
      <c r="B337" s="3" t="s">
        <v>338</v>
      </c>
      <c r="C337" s="3" t="s">
        <v>495</v>
      </c>
      <c r="D337" s="3" t="str">
        <f>VLOOKUP(B337, '[1]SSDL Schema'!$B$2:$C$495, 2, FALSE)</f>
        <v>nvarchar</v>
      </c>
      <c r="E337" s="3" t="str">
        <f t="shared" si="20"/>
        <v/>
      </c>
      <c r="F337" s="3">
        <v>255</v>
      </c>
      <c r="G337" s="1"/>
      <c r="H337" s="7" t="s">
        <v>905</v>
      </c>
      <c r="I337" s="7" t="str">
        <f>IF(VLOOKUP(B337, '[1]SSDL Schema'!$B$2:$F$495, 5, FALSE) = 0, "", VLOOKUP(B337, '[1]SSDL Schema'!$B$2:$F$495, 5, FALSE))</f>
        <v>PO Purchasing Group Name</v>
      </c>
      <c r="J337" s="7" t="str">
        <f t="shared" si="21"/>
        <v/>
      </c>
      <c r="K337" s="7" t="s">
        <v>855</v>
      </c>
      <c r="L337" s="7" t="s">
        <v>906</v>
      </c>
      <c r="M337" s="6" t="s">
        <v>494</v>
      </c>
      <c r="N337" s="16"/>
      <c r="O337" s="16" t="s">
        <v>1149</v>
      </c>
      <c r="P337" s="16" t="s">
        <v>1149</v>
      </c>
      <c r="Q337" s="28" t="str">
        <f>IF(VLOOKUP(B337, '[1]SSDL Schema'!$B$2:$L$495, 11, FALSE) = 0, "", VLOOKUP(B337, '[1]SSDL Schema'!$B$2:$L$495, 11, FALSE))</f>
        <v>yes</v>
      </c>
      <c r="R337" s="28" t="str">
        <f t="shared" si="22"/>
        <v/>
      </c>
      <c r="S337" s="16" t="s">
        <v>1149</v>
      </c>
      <c r="T337" s="16" t="s">
        <v>1149</v>
      </c>
      <c r="U337" s="16" t="s">
        <v>1150</v>
      </c>
      <c r="W337" t="str">
        <f>VLOOKUP(B337,'ADB Main table'!A$2:A$475, 1, FALSE)</f>
        <v>PO_PURCHASING_GROUP_NAME</v>
      </c>
      <c r="X337" t="str">
        <f>VLOOKUP(B337,'ADB Main table'!A$2:B$475, 2, FALSE)</f>
        <v>string</v>
      </c>
      <c r="Y337" t="str">
        <f t="shared" si="23"/>
        <v/>
      </c>
    </row>
    <row r="338" spans="1:25" x14ac:dyDescent="0.35">
      <c r="A338" s="3" t="s">
        <v>490</v>
      </c>
      <c r="B338" s="3" t="s">
        <v>339</v>
      </c>
      <c r="C338" s="3" t="s">
        <v>495</v>
      </c>
      <c r="D338" s="3" t="str">
        <f>VLOOKUP(B338, '[1]SSDL Schema'!$B$2:$C$495, 2, FALSE)</f>
        <v>nvarchar</v>
      </c>
      <c r="E338" s="3" t="str">
        <f t="shared" si="20"/>
        <v/>
      </c>
      <c r="F338" s="3">
        <v>255</v>
      </c>
      <c r="G338" s="1"/>
      <c r="H338" s="7" t="s">
        <v>907</v>
      </c>
      <c r="I338" s="7" t="str">
        <f>IF(VLOOKUP(B338, '[1]SSDL Schema'!$B$2:$F$495, 5, FALSE) = 0, "", VLOOKUP(B338, '[1]SSDL Schema'!$B$2:$F$495, 5, FALSE))</f>
        <v>PO Purchasing Group Name 2</v>
      </c>
      <c r="J338" s="7" t="str">
        <f t="shared" si="21"/>
        <v/>
      </c>
      <c r="K338" s="7" t="s">
        <v>855</v>
      </c>
      <c r="L338" s="7" t="s">
        <v>908</v>
      </c>
      <c r="M338" s="6" t="s">
        <v>494</v>
      </c>
      <c r="N338" s="16"/>
      <c r="O338" s="16" t="s">
        <v>1149</v>
      </c>
      <c r="P338" s="16" t="s">
        <v>1149</v>
      </c>
      <c r="Q338" s="28" t="str">
        <f>IF(VLOOKUP(B338, '[1]SSDL Schema'!$B$2:$L$495, 11, FALSE) = 0, "", VLOOKUP(B338, '[1]SSDL Schema'!$B$2:$L$495, 11, FALSE))</f>
        <v>yes</v>
      </c>
      <c r="R338" s="28" t="str">
        <f t="shared" si="22"/>
        <v/>
      </c>
      <c r="S338" s="16" t="s">
        <v>1149</v>
      </c>
      <c r="T338" s="16" t="s">
        <v>1149</v>
      </c>
      <c r="U338" s="16" t="s">
        <v>1150</v>
      </c>
      <c r="W338" t="str">
        <f>VLOOKUP(B338,'ADB Main table'!A$2:A$475, 1, FALSE)</f>
        <v>PO_PURCHASING_GROUP_NAME_2</v>
      </c>
      <c r="X338" t="str">
        <f>VLOOKUP(B338,'ADB Main table'!A$2:B$475, 2, FALSE)</f>
        <v>string</v>
      </c>
      <c r="Y338" t="str">
        <f t="shared" si="23"/>
        <v/>
      </c>
    </row>
    <row r="339" spans="1:25" x14ac:dyDescent="0.35">
      <c r="A339" s="3" t="s">
        <v>490</v>
      </c>
      <c r="B339" s="3" t="s">
        <v>340</v>
      </c>
      <c r="C339" s="3" t="s">
        <v>495</v>
      </c>
      <c r="D339" s="3" t="str">
        <f>VLOOKUP(B339, '[1]SSDL Schema'!$B$2:$C$495, 2, FALSE)</f>
        <v>nvarchar</v>
      </c>
      <c r="E339" s="3" t="str">
        <f t="shared" si="20"/>
        <v/>
      </c>
      <c r="F339" s="3">
        <v>255</v>
      </c>
      <c r="G339" s="1"/>
      <c r="H339" s="7" t="s">
        <v>909</v>
      </c>
      <c r="I339" s="7" t="str">
        <f>IF(VLOOKUP(B339, '[1]SSDL Schema'!$B$2:$F$495, 5, FALSE) = 0, "", VLOOKUP(B339, '[1]SSDL Schema'!$B$2:$F$495, 5, FALSE))</f>
        <v>PO Purchasing Org Code</v>
      </c>
      <c r="J339" s="7" t="str">
        <f t="shared" si="21"/>
        <v/>
      </c>
      <c r="K339" s="7" t="s">
        <v>855</v>
      </c>
      <c r="L339" s="7"/>
      <c r="M339" s="6" t="s">
        <v>494</v>
      </c>
      <c r="N339" s="16"/>
      <c r="O339" s="16" t="s">
        <v>1149</v>
      </c>
      <c r="P339" s="16" t="s">
        <v>1149</v>
      </c>
      <c r="Q339" s="28" t="str">
        <f>IF(VLOOKUP(B339, '[1]SSDL Schema'!$B$2:$L$495, 11, FALSE) = 0, "", VLOOKUP(B339, '[1]SSDL Schema'!$B$2:$L$495, 11, FALSE))</f>
        <v>yes</v>
      </c>
      <c r="R339" s="28" t="str">
        <f t="shared" si="22"/>
        <v/>
      </c>
      <c r="S339" s="16" t="s">
        <v>1149</v>
      </c>
      <c r="T339" s="16" t="s">
        <v>1149</v>
      </c>
      <c r="U339" s="16" t="s">
        <v>1150</v>
      </c>
      <c r="W339" t="str">
        <f>VLOOKUP(B339,'ADB Main table'!A$2:A$475, 1, FALSE)</f>
        <v>PO_PURCHASING_ORG_CODE</v>
      </c>
      <c r="X339" t="str">
        <f>VLOOKUP(B339,'ADB Main table'!A$2:B$475, 2, FALSE)</f>
        <v>string</v>
      </c>
      <c r="Y339" t="str">
        <f t="shared" si="23"/>
        <v/>
      </c>
    </row>
    <row r="340" spans="1:25" x14ac:dyDescent="0.35">
      <c r="A340" s="3" t="s">
        <v>490</v>
      </c>
      <c r="B340" s="3" t="s">
        <v>341</v>
      </c>
      <c r="C340" s="3" t="s">
        <v>495</v>
      </c>
      <c r="D340" s="3" t="str">
        <f>VLOOKUP(B340, '[1]SSDL Schema'!$B$2:$C$495, 2, FALSE)</f>
        <v>nvarchar</v>
      </c>
      <c r="E340" s="3" t="str">
        <f t="shared" si="20"/>
        <v/>
      </c>
      <c r="F340" s="3">
        <v>255</v>
      </c>
      <c r="G340" s="1"/>
      <c r="H340" s="7" t="s">
        <v>910</v>
      </c>
      <c r="I340" s="7" t="str">
        <f>IF(VLOOKUP(B340, '[1]SSDL Schema'!$B$2:$F$495, 5, FALSE) = 0, "", VLOOKUP(B340, '[1]SSDL Schema'!$B$2:$F$495, 5, FALSE))</f>
        <v>PO Purchasing Org Name</v>
      </c>
      <c r="J340" s="7" t="str">
        <f t="shared" si="21"/>
        <v/>
      </c>
      <c r="K340" s="7" t="s">
        <v>855</v>
      </c>
      <c r="L340" s="7"/>
      <c r="M340" s="6" t="s">
        <v>494</v>
      </c>
      <c r="N340" s="16"/>
      <c r="O340" s="16" t="s">
        <v>1149</v>
      </c>
      <c r="P340" s="16" t="s">
        <v>1149</v>
      </c>
      <c r="Q340" s="28" t="str">
        <f>IF(VLOOKUP(B340, '[1]SSDL Schema'!$B$2:$L$495, 11, FALSE) = 0, "", VLOOKUP(B340, '[1]SSDL Schema'!$B$2:$L$495, 11, FALSE))</f>
        <v>yes</v>
      </c>
      <c r="R340" s="28" t="str">
        <f t="shared" si="22"/>
        <v/>
      </c>
      <c r="S340" s="16" t="s">
        <v>1149</v>
      </c>
      <c r="T340" s="16" t="s">
        <v>1149</v>
      </c>
      <c r="U340" s="16" t="s">
        <v>1150</v>
      </c>
      <c r="W340" t="str">
        <f>VLOOKUP(B340,'ADB Main table'!A$2:A$475, 1, FALSE)</f>
        <v>PO_PURCHASING_ORG_NAME</v>
      </c>
      <c r="X340" t="str">
        <f>VLOOKUP(B340,'ADB Main table'!A$2:B$475, 2, FALSE)</f>
        <v>string</v>
      </c>
      <c r="Y340" t="str">
        <f t="shared" si="23"/>
        <v/>
      </c>
    </row>
    <row r="341" spans="1:25" x14ac:dyDescent="0.35">
      <c r="A341" s="3" t="s">
        <v>490</v>
      </c>
      <c r="B341" s="3" t="s">
        <v>342</v>
      </c>
      <c r="C341" s="3" t="s">
        <v>495</v>
      </c>
      <c r="D341" s="3" t="str">
        <f>VLOOKUP(B341, '[1]SSDL Schema'!$B$2:$C$495, 2, FALSE)</f>
        <v>nvarchar</v>
      </c>
      <c r="E341" s="3" t="str">
        <f t="shared" si="20"/>
        <v/>
      </c>
      <c r="F341" s="3">
        <v>255</v>
      </c>
      <c r="G341" s="1"/>
      <c r="H341" s="7" t="s">
        <v>911</v>
      </c>
      <c r="I341" s="7" t="str">
        <f>IF(VLOOKUP(B341, '[1]SSDL Schema'!$B$2:$F$495, 5, FALSE) = 0, "", VLOOKUP(B341, '[1]SSDL Schema'!$B$2:$F$495, 5, FALSE))</f>
        <v>PO Created By</v>
      </c>
      <c r="J341" s="7" t="str">
        <f t="shared" si="21"/>
        <v/>
      </c>
      <c r="K341" s="7" t="s">
        <v>855</v>
      </c>
      <c r="L341" s="7"/>
      <c r="M341" s="6" t="s">
        <v>494</v>
      </c>
      <c r="N341" s="16"/>
      <c r="O341" s="16" t="s">
        <v>1149</v>
      </c>
      <c r="P341" s="16" t="s">
        <v>1149</v>
      </c>
      <c r="Q341" s="28" t="str">
        <f>IF(VLOOKUP(B341, '[1]SSDL Schema'!$B$2:$L$495, 11, FALSE) = 0, "", VLOOKUP(B341, '[1]SSDL Schema'!$B$2:$L$495, 11, FALSE))</f>
        <v>yes</v>
      </c>
      <c r="R341" s="28" t="str">
        <f t="shared" si="22"/>
        <v/>
      </c>
      <c r="S341" s="16" t="s">
        <v>1149</v>
      </c>
      <c r="T341" s="16" t="s">
        <v>1149</v>
      </c>
      <c r="U341" s="16" t="s">
        <v>1150</v>
      </c>
      <c r="W341" t="str">
        <f>VLOOKUP(B341,'ADB Main table'!A$2:A$475, 1, FALSE)</f>
        <v>PO_CREATED_BY</v>
      </c>
      <c r="X341" t="str">
        <f>VLOOKUP(B341,'ADB Main table'!A$2:B$475, 2, FALSE)</f>
        <v>string</v>
      </c>
      <c r="Y341" t="str">
        <f t="shared" si="23"/>
        <v/>
      </c>
    </row>
    <row r="342" spans="1:25" x14ac:dyDescent="0.35">
      <c r="A342" s="3" t="s">
        <v>490</v>
      </c>
      <c r="B342" s="3" t="s">
        <v>343</v>
      </c>
      <c r="C342" s="3" t="s">
        <v>495</v>
      </c>
      <c r="D342" s="3" t="str">
        <f>VLOOKUP(B342, '[1]SSDL Schema'!$B$2:$C$495, 2, FALSE)</f>
        <v>nvarchar</v>
      </c>
      <c r="E342" s="3" t="str">
        <f t="shared" si="20"/>
        <v/>
      </c>
      <c r="F342" s="3">
        <v>255</v>
      </c>
      <c r="G342" s="1"/>
      <c r="H342" s="7" t="s">
        <v>912</v>
      </c>
      <c r="I342" s="7" t="str">
        <f>IF(VLOOKUP(B342, '[1]SSDL Schema'!$B$2:$F$495, 5, FALSE) = 0, "", VLOOKUP(B342, '[1]SSDL Schema'!$B$2:$F$495, 5, FALSE))</f>
        <v>PO Approver</v>
      </c>
      <c r="J342" s="7" t="str">
        <f t="shared" si="21"/>
        <v/>
      </c>
      <c r="K342" s="7" t="s">
        <v>855</v>
      </c>
      <c r="L342" s="7"/>
      <c r="M342" s="6" t="s">
        <v>494</v>
      </c>
      <c r="N342" s="16"/>
      <c r="O342" s="16" t="s">
        <v>1149</v>
      </c>
      <c r="P342" s="16" t="s">
        <v>1149</v>
      </c>
      <c r="Q342" s="28" t="str">
        <f>IF(VLOOKUP(B342, '[1]SSDL Schema'!$B$2:$L$495, 11, FALSE) = 0, "", VLOOKUP(B342, '[1]SSDL Schema'!$B$2:$L$495, 11, FALSE))</f>
        <v>yes</v>
      </c>
      <c r="R342" s="28" t="str">
        <f t="shared" si="22"/>
        <v/>
      </c>
      <c r="S342" s="16" t="s">
        <v>1149</v>
      </c>
      <c r="T342" s="16" t="s">
        <v>1149</v>
      </c>
      <c r="U342" s="16" t="s">
        <v>1150</v>
      </c>
      <c r="W342" t="str">
        <f>VLOOKUP(B342,'ADB Main table'!A$2:A$475, 1, FALSE)</f>
        <v>PO_APPROVER</v>
      </c>
      <c r="X342" t="str">
        <f>VLOOKUP(B342,'ADB Main table'!A$2:B$475, 2, FALSE)</f>
        <v>string</v>
      </c>
      <c r="Y342" t="str">
        <f t="shared" si="23"/>
        <v/>
      </c>
    </row>
    <row r="343" spans="1:25" x14ac:dyDescent="0.35">
      <c r="A343" s="3" t="s">
        <v>490</v>
      </c>
      <c r="B343" s="3" t="s">
        <v>344</v>
      </c>
      <c r="C343" s="3" t="s">
        <v>495</v>
      </c>
      <c r="D343" s="3" t="str">
        <f>VLOOKUP(B343, '[1]SSDL Schema'!$B$2:$C$495, 2, FALSE)</f>
        <v>nvarchar</v>
      </c>
      <c r="E343" s="3" t="str">
        <f t="shared" si="20"/>
        <v/>
      </c>
      <c r="F343" s="3">
        <v>255</v>
      </c>
      <c r="G343" s="1"/>
      <c r="H343" s="7" t="s">
        <v>913</v>
      </c>
      <c r="I343" s="7" t="str">
        <f>IF(VLOOKUP(B343, '[1]SSDL Schema'!$B$2:$F$495, 5, FALSE) = 0, "", VLOOKUP(B343, '[1]SSDL Schema'!$B$2:$F$495, 5, FALSE))</f>
        <v>PO GL Code</v>
      </c>
      <c r="J343" s="7" t="str">
        <f t="shared" si="21"/>
        <v/>
      </c>
      <c r="K343" s="7" t="s">
        <v>855</v>
      </c>
      <c r="L343" s="7"/>
      <c r="M343" s="6" t="s">
        <v>494</v>
      </c>
      <c r="N343" s="16"/>
      <c r="O343" s="16" t="s">
        <v>1149</v>
      </c>
      <c r="P343" s="16" t="s">
        <v>1149</v>
      </c>
      <c r="Q343" s="28" t="str">
        <f>IF(VLOOKUP(B343, '[1]SSDL Schema'!$B$2:$L$495, 11, FALSE) = 0, "", VLOOKUP(B343, '[1]SSDL Schema'!$B$2:$L$495, 11, FALSE))</f>
        <v>yes</v>
      </c>
      <c r="R343" s="28" t="str">
        <f t="shared" si="22"/>
        <v/>
      </c>
      <c r="S343" s="16" t="s">
        <v>1149</v>
      </c>
      <c r="T343" s="16" t="s">
        <v>1149</v>
      </c>
      <c r="U343" s="16" t="s">
        <v>1150</v>
      </c>
      <c r="W343" t="str">
        <f>VLOOKUP(B343,'ADB Main table'!A$2:A$475, 1, FALSE)</f>
        <v>PO_GL_CODE</v>
      </c>
      <c r="X343" t="str">
        <f>VLOOKUP(B343,'ADB Main table'!A$2:B$475, 2, FALSE)</f>
        <v>string</v>
      </c>
      <c r="Y343" t="str">
        <f t="shared" si="23"/>
        <v/>
      </c>
    </row>
    <row r="344" spans="1:25" x14ac:dyDescent="0.35">
      <c r="A344" s="3" t="s">
        <v>490</v>
      </c>
      <c r="B344" s="3" t="s">
        <v>345</v>
      </c>
      <c r="C344" s="3" t="s">
        <v>495</v>
      </c>
      <c r="D344" s="3" t="str">
        <f>VLOOKUP(B344, '[1]SSDL Schema'!$B$2:$C$495, 2, FALSE)</f>
        <v>nvarchar</v>
      </c>
      <c r="E344" s="3" t="str">
        <f t="shared" si="20"/>
        <v/>
      </c>
      <c r="F344" s="3">
        <v>255</v>
      </c>
      <c r="G344" s="1"/>
      <c r="H344" s="7" t="s">
        <v>914</v>
      </c>
      <c r="I344" s="7" t="str">
        <f>IF(VLOOKUP(B344, '[1]SSDL Schema'!$B$2:$F$495, 5, FALSE) = 0, "", VLOOKUP(B344, '[1]SSDL Schema'!$B$2:$F$495, 5, FALSE))</f>
        <v>PO GL Name</v>
      </c>
      <c r="J344" s="7" t="str">
        <f t="shared" si="21"/>
        <v/>
      </c>
      <c r="K344" s="7" t="s">
        <v>855</v>
      </c>
      <c r="L344" s="7"/>
      <c r="M344" s="6" t="s">
        <v>494</v>
      </c>
      <c r="N344" s="16"/>
      <c r="O344" s="16" t="s">
        <v>1149</v>
      </c>
      <c r="P344" s="16" t="s">
        <v>1149</v>
      </c>
      <c r="Q344" s="28" t="str">
        <f>IF(VLOOKUP(B344, '[1]SSDL Schema'!$B$2:$L$495, 11, FALSE) = 0, "", VLOOKUP(B344, '[1]SSDL Schema'!$B$2:$L$495, 11, FALSE))</f>
        <v>yes</v>
      </c>
      <c r="R344" s="28" t="str">
        <f t="shared" si="22"/>
        <v/>
      </c>
      <c r="S344" s="16" t="s">
        <v>1149</v>
      </c>
      <c r="T344" s="16" t="s">
        <v>1149</v>
      </c>
      <c r="U344" s="16" t="s">
        <v>1150</v>
      </c>
      <c r="W344" t="str">
        <f>VLOOKUP(B344,'ADB Main table'!A$2:A$475, 1, FALSE)</f>
        <v>PO_GL_NAME</v>
      </c>
      <c r="X344" t="str">
        <f>VLOOKUP(B344,'ADB Main table'!A$2:B$475, 2, FALSE)</f>
        <v>string</v>
      </c>
      <c r="Y344" t="str">
        <f t="shared" si="23"/>
        <v/>
      </c>
    </row>
    <row r="345" spans="1:25" x14ac:dyDescent="0.35">
      <c r="A345" s="3" t="s">
        <v>490</v>
      </c>
      <c r="B345" s="3" t="s">
        <v>346</v>
      </c>
      <c r="C345" s="3" t="s">
        <v>495</v>
      </c>
      <c r="D345" s="3" t="str">
        <f>VLOOKUP(B345, '[1]SSDL Schema'!$B$2:$C$495, 2, FALSE)</f>
        <v>nvarchar</v>
      </c>
      <c r="E345" s="3" t="str">
        <f t="shared" si="20"/>
        <v/>
      </c>
      <c r="F345" s="3">
        <v>255</v>
      </c>
      <c r="G345" s="1"/>
      <c r="H345" s="7" t="s">
        <v>915</v>
      </c>
      <c r="I345" s="7" t="str">
        <f>IF(VLOOKUP(B345, '[1]SSDL Schema'!$B$2:$F$495, 5, FALSE) = 0, "", VLOOKUP(B345, '[1]SSDL Schema'!$B$2:$F$495, 5, FALSE))</f>
        <v>PO Cost Center Code</v>
      </c>
      <c r="J345" s="7" t="str">
        <f t="shared" si="21"/>
        <v/>
      </c>
      <c r="K345" s="7" t="s">
        <v>855</v>
      </c>
      <c r="L345" s="7"/>
      <c r="M345" s="6" t="s">
        <v>494</v>
      </c>
      <c r="N345" s="16"/>
      <c r="O345" s="16" t="s">
        <v>1149</v>
      </c>
      <c r="P345" s="16" t="s">
        <v>1149</v>
      </c>
      <c r="Q345" s="28" t="str">
        <f>IF(VLOOKUP(B345, '[1]SSDL Schema'!$B$2:$L$495, 11, FALSE) = 0, "", VLOOKUP(B345, '[1]SSDL Schema'!$B$2:$L$495, 11, FALSE))</f>
        <v>yes</v>
      </c>
      <c r="R345" s="28" t="str">
        <f t="shared" si="22"/>
        <v/>
      </c>
      <c r="S345" s="16" t="s">
        <v>1149</v>
      </c>
      <c r="T345" s="16" t="s">
        <v>1149</v>
      </c>
      <c r="U345" s="16" t="s">
        <v>1150</v>
      </c>
      <c r="W345" t="str">
        <f>VLOOKUP(B345,'ADB Main table'!A$2:A$475, 1, FALSE)</f>
        <v>PO_COST_CENTER_CODE</v>
      </c>
      <c r="X345" t="str">
        <f>VLOOKUP(B345,'ADB Main table'!A$2:B$475, 2, FALSE)</f>
        <v>string</v>
      </c>
      <c r="Y345" t="str">
        <f t="shared" si="23"/>
        <v/>
      </c>
    </row>
    <row r="346" spans="1:25" x14ac:dyDescent="0.35">
      <c r="A346" s="3" t="s">
        <v>490</v>
      </c>
      <c r="B346" s="3" t="s">
        <v>347</v>
      </c>
      <c r="C346" s="3" t="s">
        <v>495</v>
      </c>
      <c r="D346" s="3" t="str">
        <f>VLOOKUP(B346, '[1]SSDL Schema'!$B$2:$C$495, 2, FALSE)</f>
        <v>nvarchar</v>
      </c>
      <c r="E346" s="3" t="str">
        <f t="shared" si="20"/>
        <v/>
      </c>
      <c r="F346" s="3">
        <v>255</v>
      </c>
      <c r="G346" s="1"/>
      <c r="H346" s="7" t="s">
        <v>916</v>
      </c>
      <c r="I346" s="7" t="str">
        <f>IF(VLOOKUP(B346, '[1]SSDL Schema'!$B$2:$F$495, 5, FALSE) = 0, "", VLOOKUP(B346, '[1]SSDL Schema'!$B$2:$F$495, 5, FALSE))</f>
        <v>PO Cost Center Name</v>
      </c>
      <c r="J346" s="7" t="str">
        <f t="shared" si="21"/>
        <v/>
      </c>
      <c r="K346" s="7" t="s">
        <v>855</v>
      </c>
      <c r="L346" s="7"/>
      <c r="M346" s="6" t="s">
        <v>494</v>
      </c>
      <c r="N346" s="16"/>
      <c r="O346" s="16" t="s">
        <v>1149</v>
      </c>
      <c r="P346" s="16" t="s">
        <v>1149</v>
      </c>
      <c r="Q346" s="28" t="str">
        <f>IF(VLOOKUP(B346, '[1]SSDL Schema'!$B$2:$L$495, 11, FALSE) = 0, "", VLOOKUP(B346, '[1]SSDL Schema'!$B$2:$L$495, 11, FALSE))</f>
        <v>yes</v>
      </c>
      <c r="R346" s="28" t="str">
        <f t="shared" si="22"/>
        <v/>
      </c>
      <c r="S346" s="16" t="s">
        <v>1149</v>
      </c>
      <c r="T346" s="16" t="s">
        <v>1149</v>
      </c>
      <c r="U346" s="16" t="s">
        <v>1150</v>
      </c>
      <c r="W346" t="str">
        <f>VLOOKUP(B346,'ADB Main table'!A$2:A$475, 1, FALSE)</f>
        <v>PO_COST_CENTER_NAME</v>
      </c>
      <c r="X346" t="str">
        <f>VLOOKUP(B346,'ADB Main table'!A$2:B$475, 2, FALSE)</f>
        <v>string</v>
      </c>
      <c r="Y346" t="str">
        <f t="shared" si="23"/>
        <v/>
      </c>
    </row>
    <row r="347" spans="1:25" x14ac:dyDescent="0.35">
      <c r="A347" s="3" t="s">
        <v>490</v>
      </c>
      <c r="B347" s="3" t="s">
        <v>348</v>
      </c>
      <c r="C347" s="3" t="s">
        <v>495</v>
      </c>
      <c r="D347" s="3" t="str">
        <f>VLOOKUP(B347, '[1]SSDL Schema'!$B$2:$C$495, 2, FALSE)</f>
        <v>nvarchar</v>
      </c>
      <c r="E347" s="3" t="str">
        <f t="shared" si="20"/>
        <v/>
      </c>
      <c r="F347" s="3">
        <v>255</v>
      </c>
      <c r="G347" s="1"/>
      <c r="H347" s="7" t="s">
        <v>917</v>
      </c>
      <c r="I347" s="7" t="str">
        <f>IF(VLOOKUP(B347, '[1]SSDL Schema'!$B$2:$F$495, 5, FALSE) = 0, "", VLOOKUP(B347, '[1]SSDL Schema'!$B$2:$F$495, 5, FALSE))</f>
        <v>PO Language</v>
      </c>
      <c r="J347" s="7" t="str">
        <f t="shared" si="21"/>
        <v/>
      </c>
      <c r="K347" s="7" t="s">
        <v>855</v>
      </c>
      <c r="L347" s="7"/>
      <c r="M347" s="6" t="s">
        <v>494</v>
      </c>
      <c r="N347" s="16"/>
      <c r="O347" s="16" t="s">
        <v>1149</v>
      </c>
      <c r="P347" s="16" t="s">
        <v>1149</v>
      </c>
      <c r="Q347" s="28" t="str">
        <f>IF(VLOOKUP(B347, '[1]SSDL Schema'!$B$2:$L$495, 11, FALSE) = 0, "", VLOOKUP(B347, '[1]SSDL Schema'!$B$2:$L$495, 11, FALSE))</f>
        <v>yes</v>
      </c>
      <c r="R347" s="28" t="str">
        <f t="shared" si="22"/>
        <v/>
      </c>
      <c r="S347" s="16" t="s">
        <v>1149</v>
      </c>
      <c r="T347" s="16" t="s">
        <v>1149</v>
      </c>
      <c r="U347" s="16" t="s">
        <v>1150</v>
      </c>
      <c r="W347" t="str">
        <f>VLOOKUP(B347,'ADB Main table'!A$2:A$475, 1, FALSE)</f>
        <v>PO_LANGUAGE</v>
      </c>
      <c r="X347" t="str">
        <f>VLOOKUP(B347,'ADB Main table'!A$2:B$475, 2, FALSE)</f>
        <v>string</v>
      </c>
      <c r="Y347" t="str">
        <f t="shared" si="23"/>
        <v/>
      </c>
    </row>
    <row r="348" spans="1:25" x14ac:dyDescent="0.35">
      <c r="A348" s="3" t="s">
        <v>490</v>
      </c>
      <c r="B348" s="3" t="s">
        <v>349</v>
      </c>
      <c r="C348" s="3" t="s">
        <v>495</v>
      </c>
      <c r="D348" s="3" t="str">
        <f>VLOOKUP(B348, '[1]SSDL Schema'!$B$2:$C$495, 2, FALSE)</f>
        <v>nvarchar</v>
      </c>
      <c r="E348" s="3" t="str">
        <f t="shared" si="20"/>
        <v/>
      </c>
      <c r="F348" s="3">
        <v>255</v>
      </c>
      <c r="G348" s="1"/>
      <c r="H348" s="7" t="s">
        <v>918</v>
      </c>
      <c r="I348" s="7" t="str">
        <f>IF(VLOOKUP(B348, '[1]SSDL Schema'!$B$2:$F$495, 5, FALSE) = 0, "", VLOOKUP(B348, '[1]SSDL Schema'!$B$2:$F$495, 5, FALSE))</f>
        <v>PO Category Code</v>
      </c>
      <c r="J348" s="7" t="str">
        <f t="shared" si="21"/>
        <v/>
      </c>
      <c r="K348" s="7" t="s">
        <v>855</v>
      </c>
      <c r="L348" s="7"/>
      <c r="M348" s="6" t="s">
        <v>494</v>
      </c>
      <c r="N348" s="16"/>
      <c r="O348" s="16" t="s">
        <v>1149</v>
      </c>
      <c r="P348" s="16" t="s">
        <v>1149</v>
      </c>
      <c r="Q348" s="28" t="str">
        <f>IF(VLOOKUP(B348, '[1]SSDL Schema'!$B$2:$L$495, 11, FALSE) = 0, "", VLOOKUP(B348, '[1]SSDL Schema'!$B$2:$L$495, 11, FALSE))</f>
        <v>yes</v>
      </c>
      <c r="R348" s="28" t="str">
        <f t="shared" si="22"/>
        <v/>
      </c>
      <c r="S348" s="16" t="s">
        <v>1149</v>
      </c>
      <c r="T348" s="16" t="s">
        <v>1149</v>
      </c>
      <c r="U348" s="16" t="s">
        <v>1150</v>
      </c>
      <c r="W348" t="str">
        <f>VLOOKUP(B348,'ADB Main table'!A$2:A$475, 1, FALSE)</f>
        <v>PO_CATEGORY_CODE</v>
      </c>
      <c r="X348" t="str">
        <f>VLOOKUP(B348,'ADB Main table'!A$2:B$475, 2, FALSE)</f>
        <v>string</v>
      </c>
      <c r="Y348" t="str">
        <f t="shared" si="23"/>
        <v/>
      </c>
    </row>
    <row r="349" spans="1:25" x14ac:dyDescent="0.35">
      <c r="A349" s="3" t="s">
        <v>490</v>
      </c>
      <c r="B349" s="3" t="s">
        <v>350</v>
      </c>
      <c r="C349" s="3" t="s">
        <v>495</v>
      </c>
      <c r="D349" s="3" t="str">
        <f>VLOOKUP(B349, '[1]SSDL Schema'!$B$2:$C$495, 2, FALSE)</f>
        <v>nvarchar</v>
      </c>
      <c r="E349" s="3" t="str">
        <f t="shared" si="20"/>
        <v/>
      </c>
      <c r="F349" s="3">
        <v>255</v>
      </c>
      <c r="G349" s="1"/>
      <c r="H349" s="7" t="s">
        <v>919</v>
      </c>
      <c r="I349" s="7" t="str">
        <f>IF(VLOOKUP(B349, '[1]SSDL Schema'!$B$2:$F$495, 5, FALSE) = 0, "", VLOOKUP(B349, '[1]SSDL Schema'!$B$2:$F$495, 5, FALSE))</f>
        <v>PO Category 1</v>
      </c>
      <c r="J349" s="7" t="str">
        <f t="shared" si="21"/>
        <v/>
      </c>
      <c r="K349" s="7" t="s">
        <v>855</v>
      </c>
      <c r="L349" s="7"/>
      <c r="M349" s="6" t="s">
        <v>494</v>
      </c>
      <c r="N349" s="16"/>
      <c r="O349" s="16" t="s">
        <v>1149</v>
      </c>
      <c r="P349" s="16" t="s">
        <v>1149</v>
      </c>
      <c r="Q349" s="28" t="str">
        <f>IF(VLOOKUP(B349, '[1]SSDL Schema'!$B$2:$L$495, 11, FALSE) = 0, "", VLOOKUP(B349, '[1]SSDL Schema'!$B$2:$L$495, 11, FALSE))</f>
        <v>yes</v>
      </c>
      <c r="R349" s="28" t="str">
        <f t="shared" si="22"/>
        <v/>
      </c>
      <c r="S349" s="16" t="s">
        <v>1149</v>
      </c>
      <c r="T349" s="16" t="s">
        <v>1149</v>
      </c>
      <c r="U349" s="16" t="s">
        <v>1150</v>
      </c>
      <c r="W349" t="str">
        <f>VLOOKUP(B349,'ADB Main table'!A$2:A$475, 1, FALSE)</f>
        <v>PO_CATEGORY_1</v>
      </c>
      <c r="X349" t="str">
        <f>VLOOKUP(B349,'ADB Main table'!A$2:B$475, 2, FALSE)</f>
        <v>string</v>
      </c>
      <c r="Y349" t="str">
        <f t="shared" si="23"/>
        <v/>
      </c>
    </row>
    <row r="350" spans="1:25" x14ac:dyDescent="0.35">
      <c r="A350" s="3" t="s">
        <v>490</v>
      </c>
      <c r="B350" s="3" t="s">
        <v>351</v>
      </c>
      <c r="C350" s="3" t="s">
        <v>495</v>
      </c>
      <c r="D350" s="3" t="str">
        <f>VLOOKUP(B350, '[1]SSDL Schema'!$B$2:$C$495, 2, FALSE)</f>
        <v>nvarchar</v>
      </c>
      <c r="E350" s="3" t="str">
        <f t="shared" si="20"/>
        <v/>
      </c>
      <c r="F350" s="3">
        <v>255</v>
      </c>
      <c r="G350" s="1"/>
      <c r="H350" s="7" t="s">
        <v>920</v>
      </c>
      <c r="I350" s="7" t="str">
        <f>IF(VLOOKUP(B350, '[1]SSDL Schema'!$B$2:$F$495, 5, FALSE) = 0, "", VLOOKUP(B350, '[1]SSDL Schema'!$B$2:$F$495, 5, FALSE))</f>
        <v>PO Category 2</v>
      </c>
      <c r="J350" s="7" t="str">
        <f t="shared" si="21"/>
        <v/>
      </c>
      <c r="K350" s="7" t="s">
        <v>855</v>
      </c>
      <c r="L350" s="7"/>
      <c r="M350" s="6" t="s">
        <v>494</v>
      </c>
      <c r="N350" s="16"/>
      <c r="O350" s="16" t="s">
        <v>1149</v>
      </c>
      <c r="P350" s="16" t="s">
        <v>1149</v>
      </c>
      <c r="Q350" s="28" t="str">
        <f>IF(VLOOKUP(B350, '[1]SSDL Schema'!$B$2:$L$495, 11, FALSE) = 0, "", VLOOKUP(B350, '[1]SSDL Schema'!$B$2:$L$495, 11, FALSE))</f>
        <v>yes</v>
      </c>
      <c r="R350" s="28" t="str">
        <f t="shared" si="22"/>
        <v/>
      </c>
      <c r="S350" s="16" t="s">
        <v>1149</v>
      </c>
      <c r="T350" s="16" t="s">
        <v>1149</v>
      </c>
      <c r="U350" s="16" t="s">
        <v>1150</v>
      </c>
      <c r="W350" t="str">
        <f>VLOOKUP(B350,'ADB Main table'!A$2:A$475, 1, FALSE)</f>
        <v>PO_CATEGORY_2</v>
      </c>
      <c r="X350" t="str">
        <f>VLOOKUP(B350,'ADB Main table'!A$2:B$475, 2, FALSE)</f>
        <v>string</v>
      </c>
      <c r="Y350" t="str">
        <f t="shared" si="23"/>
        <v/>
      </c>
    </row>
    <row r="351" spans="1:25" x14ac:dyDescent="0.35">
      <c r="A351" s="3" t="s">
        <v>490</v>
      </c>
      <c r="B351" s="3" t="s">
        <v>352</v>
      </c>
      <c r="C351" s="3" t="s">
        <v>495</v>
      </c>
      <c r="D351" s="3" t="str">
        <f>VLOOKUP(B351, '[1]SSDL Schema'!$B$2:$C$495, 2, FALSE)</f>
        <v>nvarchar</v>
      </c>
      <c r="E351" s="3" t="str">
        <f t="shared" si="20"/>
        <v/>
      </c>
      <c r="F351" s="3">
        <v>255</v>
      </c>
      <c r="G351" s="1"/>
      <c r="H351" s="7" t="s">
        <v>921</v>
      </c>
      <c r="I351" s="7" t="str">
        <f>IF(VLOOKUP(B351, '[1]SSDL Schema'!$B$2:$F$495, 5, FALSE) = 0, "", VLOOKUP(B351, '[1]SSDL Schema'!$B$2:$F$495, 5, FALSE))</f>
        <v>PO Category 3</v>
      </c>
      <c r="J351" s="7" t="str">
        <f t="shared" si="21"/>
        <v/>
      </c>
      <c r="K351" s="7" t="s">
        <v>855</v>
      </c>
      <c r="L351" s="7"/>
      <c r="M351" s="6" t="s">
        <v>494</v>
      </c>
      <c r="N351" s="16"/>
      <c r="O351" s="16" t="s">
        <v>1149</v>
      </c>
      <c r="P351" s="16" t="s">
        <v>1149</v>
      </c>
      <c r="Q351" s="28" t="str">
        <f>IF(VLOOKUP(B351, '[1]SSDL Schema'!$B$2:$L$495, 11, FALSE) = 0, "", VLOOKUP(B351, '[1]SSDL Schema'!$B$2:$L$495, 11, FALSE))</f>
        <v>yes</v>
      </c>
      <c r="R351" s="28" t="str">
        <f t="shared" si="22"/>
        <v/>
      </c>
      <c r="S351" s="16" t="s">
        <v>1149</v>
      </c>
      <c r="T351" s="16" t="s">
        <v>1149</v>
      </c>
      <c r="U351" s="16" t="s">
        <v>1150</v>
      </c>
      <c r="W351" t="str">
        <f>VLOOKUP(B351,'ADB Main table'!A$2:A$475, 1, FALSE)</f>
        <v>PO_CATEGORY_3</v>
      </c>
      <c r="X351" t="str">
        <f>VLOOKUP(B351,'ADB Main table'!A$2:B$475, 2, FALSE)</f>
        <v>string</v>
      </c>
      <c r="Y351" t="str">
        <f t="shared" si="23"/>
        <v/>
      </c>
    </row>
    <row r="352" spans="1:25" x14ac:dyDescent="0.35">
      <c r="A352" s="3" t="s">
        <v>490</v>
      </c>
      <c r="B352" s="3" t="s">
        <v>353</v>
      </c>
      <c r="C352" s="3" t="s">
        <v>495</v>
      </c>
      <c r="D352" s="3" t="str">
        <f>VLOOKUP(B352, '[1]SSDL Schema'!$B$2:$C$495, 2, FALSE)</f>
        <v>nvarchar</v>
      </c>
      <c r="E352" s="3" t="str">
        <f t="shared" si="20"/>
        <v/>
      </c>
      <c r="F352" s="3">
        <v>255</v>
      </c>
      <c r="G352" s="1"/>
      <c r="H352" s="7" t="s">
        <v>922</v>
      </c>
      <c r="I352" s="7" t="str">
        <f>IF(VLOOKUP(B352, '[1]SSDL Schema'!$B$2:$F$495, 5, FALSE) = 0, "", VLOOKUP(B352, '[1]SSDL Schema'!$B$2:$F$495, 5, FALSE))</f>
        <v>PO Category 4</v>
      </c>
      <c r="J352" s="7" t="str">
        <f t="shared" si="21"/>
        <v/>
      </c>
      <c r="K352" s="7" t="s">
        <v>855</v>
      </c>
      <c r="L352" s="7"/>
      <c r="M352" s="6" t="s">
        <v>494</v>
      </c>
      <c r="N352" s="16"/>
      <c r="O352" s="16" t="s">
        <v>1149</v>
      </c>
      <c r="P352" s="16" t="s">
        <v>1149</v>
      </c>
      <c r="Q352" s="28" t="str">
        <f>IF(VLOOKUP(B352, '[1]SSDL Schema'!$B$2:$L$495, 11, FALSE) = 0, "", VLOOKUP(B352, '[1]SSDL Schema'!$B$2:$L$495, 11, FALSE))</f>
        <v>yes</v>
      </c>
      <c r="R352" s="28" t="str">
        <f t="shared" si="22"/>
        <v/>
      </c>
      <c r="S352" s="16" t="s">
        <v>1149</v>
      </c>
      <c r="T352" s="16" t="s">
        <v>1149</v>
      </c>
      <c r="U352" s="16" t="s">
        <v>1150</v>
      </c>
      <c r="W352" t="str">
        <f>VLOOKUP(B352,'ADB Main table'!A$2:A$475, 1, FALSE)</f>
        <v>PO_CATEGORY_4</v>
      </c>
      <c r="X352" t="str">
        <f>VLOOKUP(B352,'ADB Main table'!A$2:B$475, 2, FALSE)</f>
        <v>string</v>
      </c>
      <c r="Y352" t="str">
        <f t="shared" si="23"/>
        <v/>
      </c>
    </row>
    <row r="353" spans="1:25" x14ac:dyDescent="0.35">
      <c r="A353" s="3" t="s">
        <v>490</v>
      </c>
      <c r="B353" s="3" t="s">
        <v>354</v>
      </c>
      <c r="C353" s="3" t="s">
        <v>495</v>
      </c>
      <c r="D353" s="3" t="str">
        <f>VLOOKUP(B353, '[1]SSDL Schema'!$B$2:$C$495, 2, FALSE)</f>
        <v>nvarchar</v>
      </c>
      <c r="E353" s="3" t="str">
        <f t="shared" si="20"/>
        <v/>
      </c>
      <c r="F353" s="3">
        <v>255</v>
      </c>
      <c r="G353" s="1"/>
      <c r="H353" s="7" t="s">
        <v>923</v>
      </c>
      <c r="I353" s="7" t="str">
        <f>IF(VLOOKUP(B353, '[1]SSDL Schema'!$B$2:$F$495, 5, FALSE) = 0, "", VLOOKUP(B353, '[1]SSDL Schema'!$B$2:$F$495, 5, FALSE))</f>
        <v>Material Number</v>
      </c>
      <c r="J353" s="7" t="str">
        <f t="shared" si="21"/>
        <v/>
      </c>
      <c r="K353" s="7" t="s">
        <v>924</v>
      </c>
      <c r="L353" s="7"/>
      <c r="M353" s="6" t="s">
        <v>494</v>
      </c>
      <c r="N353" s="17" t="str">
        <f>VLOOKUP(B353,'[2]From Spend Tech'!C$1:K$649,9,FALSE)</f>
        <v>S</v>
      </c>
      <c r="O353" s="17" t="s">
        <v>1149</v>
      </c>
      <c r="P353" s="17" t="s">
        <v>1149</v>
      </c>
      <c r="Q353" s="28" t="str">
        <f>IF(VLOOKUP(B353, '[1]SSDL Schema'!$B$2:$L$495, 11, FALSE) = 0, "", VLOOKUP(B353, '[1]SSDL Schema'!$B$2:$L$495, 11, FALSE))</f>
        <v>yes</v>
      </c>
      <c r="R353" s="28" t="str">
        <f t="shared" si="22"/>
        <v/>
      </c>
      <c r="S353" s="17" t="s">
        <v>1149</v>
      </c>
      <c r="T353" s="17" t="s">
        <v>1149</v>
      </c>
      <c r="U353" s="17" t="s">
        <v>1150</v>
      </c>
      <c r="W353" t="str">
        <f>VLOOKUP(B353,'ADB Main table'!A$2:A$475, 1, FALSE)</f>
        <v>ITEM_MATERIAL_NUMBER</v>
      </c>
      <c r="X353" t="str">
        <f>VLOOKUP(B353,'ADB Main table'!A$2:B$475, 2, FALSE)</f>
        <v>string</v>
      </c>
      <c r="Y353" t="str">
        <f t="shared" si="23"/>
        <v/>
      </c>
    </row>
    <row r="354" spans="1:25" x14ac:dyDescent="0.35">
      <c r="A354" s="3" t="s">
        <v>490</v>
      </c>
      <c r="B354" s="3" t="s">
        <v>355</v>
      </c>
      <c r="C354" s="3" t="s">
        <v>495</v>
      </c>
      <c r="D354" s="3" t="str">
        <f>VLOOKUP(B354, '[1]SSDL Schema'!$B$2:$C$495, 2, FALSE)</f>
        <v>nvarchar</v>
      </c>
      <c r="E354" s="3" t="str">
        <f t="shared" si="20"/>
        <v/>
      </c>
      <c r="F354" s="3">
        <v>255</v>
      </c>
      <c r="G354" s="1"/>
      <c r="H354" s="7" t="s">
        <v>1187</v>
      </c>
      <c r="I354" s="7" t="str">
        <f>IF(VLOOKUP(B354, '[1]SSDL Schema'!$B$2:$F$495, 5, FALSE) = 0, "", VLOOKUP(B354, '[1]SSDL Schema'!$B$2:$F$495, 5, FALSE))</f>
        <v>Maerial Revision Number</v>
      </c>
      <c r="J354" s="7" t="str">
        <f t="shared" si="21"/>
        <v>yes</v>
      </c>
      <c r="K354" s="7" t="s">
        <v>924</v>
      </c>
      <c r="L354" s="7"/>
      <c r="M354" s="6" t="s">
        <v>494</v>
      </c>
      <c r="N354" s="16"/>
      <c r="O354" s="16" t="s">
        <v>1149</v>
      </c>
      <c r="P354" s="16" t="s">
        <v>1149</v>
      </c>
      <c r="Q354" s="28" t="str">
        <f>IF(VLOOKUP(B354, '[1]SSDL Schema'!$B$2:$L$495, 11, FALSE) = 0, "", VLOOKUP(B354, '[1]SSDL Schema'!$B$2:$L$495, 11, FALSE))</f>
        <v>yes</v>
      </c>
      <c r="R354" s="28" t="str">
        <f t="shared" si="22"/>
        <v/>
      </c>
      <c r="S354" s="16" t="s">
        <v>1149</v>
      </c>
      <c r="T354" s="16" t="s">
        <v>1149</v>
      </c>
      <c r="U354" s="16" t="s">
        <v>1150</v>
      </c>
      <c r="W354" t="str">
        <f>VLOOKUP(B354,'ADB Main table'!A$2:A$475, 1, FALSE)</f>
        <v>ITEM_MATERIAL_REVISION_NUMBER</v>
      </c>
      <c r="X354" t="str">
        <f>VLOOKUP(B354,'ADB Main table'!A$2:B$475, 2, FALSE)</f>
        <v>string</v>
      </c>
      <c r="Y354" t="str">
        <f t="shared" si="23"/>
        <v/>
      </c>
    </row>
    <row r="355" spans="1:25" x14ac:dyDescent="0.35">
      <c r="A355" s="3" t="s">
        <v>490</v>
      </c>
      <c r="B355" s="3" t="s">
        <v>356</v>
      </c>
      <c r="C355" s="3" t="s">
        <v>495</v>
      </c>
      <c r="D355" s="3" t="str">
        <f>VLOOKUP(B355, '[1]SSDL Schema'!$B$2:$C$495, 2, FALSE)</f>
        <v>nvarchar</v>
      </c>
      <c r="E355" s="3" t="str">
        <f t="shared" si="20"/>
        <v/>
      </c>
      <c r="F355" s="3">
        <v>255</v>
      </c>
      <c r="G355" s="1"/>
      <c r="H355" s="7" t="s">
        <v>925</v>
      </c>
      <c r="I355" s="7" t="str">
        <f>IF(VLOOKUP(B355, '[1]SSDL Schema'!$B$2:$F$495, 5, FALSE) = 0, "", VLOOKUP(B355, '[1]SSDL Schema'!$B$2:$F$495, 5, FALSE))</f>
        <v>Material Description</v>
      </c>
      <c r="J355" s="7" t="str">
        <f t="shared" si="21"/>
        <v/>
      </c>
      <c r="K355" s="7" t="s">
        <v>924</v>
      </c>
      <c r="L355" s="7"/>
      <c r="M355" s="6" t="s">
        <v>494</v>
      </c>
      <c r="N355" s="17" t="str">
        <f>VLOOKUP(B355,'[2]From Spend Tech'!C$1:K$649,9,FALSE)</f>
        <v>S</v>
      </c>
      <c r="O355" s="17" t="s">
        <v>1149</v>
      </c>
      <c r="P355" s="17" t="s">
        <v>1149</v>
      </c>
      <c r="Q355" s="28" t="str">
        <f>IF(VLOOKUP(B355, '[1]SSDL Schema'!$B$2:$L$495, 11, FALSE) = 0, "", VLOOKUP(B355, '[1]SSDL Schema'!$B$2:$L$495, 11, FALSE))</f>
        <v>yes</v>
      </c>
      <c r="R355" s="28" t="str">
        <f t="shared" si="22"/>
        <v/>
      </c>
      <c r="S355" s="17" t="s">
        <v>1149</v>
      </c>
      <c r="T355" s="17" t="s">
        <v>1149</v>
      </c>
      <c r="U355" s="17" t="s">
        <v>1150</v>
      </c>
      <c r="W355" t="str">
        <f>VLOOKUP(B355,'ADB Main table'!A$2:A$475, 1, FALSE)</f>
        <v>ITEM_MATERIAL_DESCRIPTION</v>
      </c>
      <c r="X355" t="str">
        <f>VLOOKUP(B355,'ADB Main table'!A$2:B$475, 2, FALSE)</f>
        <v>string</v>
      </c>
      <c r="Y355" t="str">
        <f t="shared" si="23"/>
        <v/>
      </c>
    </row>
    <row r="356" spans="1:25" x14ac:dyDescent="0.35">
      <c r="A356" s="3" t="s">
        <v>490</v>
      </c>
      <c r="B356" s="3" t="s">
        <v>357</v>
      </c>
      <c r="C356" s="3" t="s">
        <v>495</v>
      </c>
      <c r="D356" s="3" t="str">
        <f>VLOOKUP(B356, '[1]SSDL Schema'!$B$2:$C$495, 2, FALSE)</f>
        <v>nvarchar</v>
      </c>
      <c r="E356" s="3" t="str">
        <f t="shared" si="20"/>
        <v/>
      </c>
      <c r="F356" s="3">
        <v>255</v>
      </c>
      <c r="G356" s="1"/>
      <c r="H356" s="7" t="s">
        <v>926</v>
      </c>
      <c r="I356" s="7" t="str">
        <f>IF(VLOOKUP(B356, '[1]SSDL Schema'!$B$2:$F$495, 5, FALSE) = 0, "", VLOOKUP(B356, '[1]SSDL Schema'!$B$2:$F$495, 5, FALSE))</f>
        <v>Material Group Code</v>
      </c>
      <c r="J356" s="7" t="str">
        <f t="shared" si="21"/>
        <v/>
      </c>
      <c r="K356" s="7" t="s">
        <v>924</v>
      </c>
      <c r="L356" s="7"/>
      <c r="M356" s="6" t="s">
        <v>494</v>
      </c>
      <c r="N356" s="16"/>
      <c r="O356" s="16" t="s">
        <v>1149</v>
      </c>
      <c r="P356" s="16" t="s">
        <v>1149</v>
      </c>
      <c r="Q356" s="28" t="str">
        <f>IF(VLOOKUP(B356, '[1]SSDL Schema'!$B$2:$L$495, 11, FALSE) = 0, "", VLOOKUP(B356, '[1]SSDL Schema'!$B$2:$L$495, 11, FALSE))</f>
        <v>yes</v>
      </c>
      <c r="R356" s="28" t="str">
        <f t="shared" si="22"/>
        <v/>
      </c>
      <c r="S356" s="16" t="s">
        <v>1149</v>
      </c>
      <c r="T356" s="16" t="s">
        <v>1149</v>
      </c>
      <c r="U356" s="16" t="s">
        <v>1150</v>
      </c>
      <c r="W356" t="str">
        <f>VLOOKUP(B356,'ADB Main table'!A$2:A$475, 1, FALSE)</f>
        <v>ITEM_MATERIAL_GROUP_CODE</v>
      </c>
      <c r="X356" t="str">
        <f>VLOOKUP(B356,'ADB Main table'!A$2:B$475, 2, FALSE)</f>
        <v>string</v>
      </c>
      <c r="Y356" t="str">
        <f t="shared" si="23"/>
        <v/>
      </c>
    </row>
    <row r="357" spans="1:25" x14ac:dyDescent="0.35">
      <c r="A357" s="3" t="s">
        <v>490</v>
      </c>
      <c r="B357" s="3" t="s">
        <v>358</v>
      </c>
      <c r="C357" s="3" t="s">
        <v>495</v>
      </c>
      <c r="D357" s="3" t="str">
        <f>VLOOKUP(B357, '[1]SSDL Schema'!$B$2:$C$495, 2, FALSE)</f>
        <v>nvarchar</v>
      </c>
      <c r="E357" s="3" t="str">
        <f t="shared" si="20"/>
        <v/>
      </c>
      <c r="F357" s="3">
        <v>255</v>
      </c>
      <c r="G357" s="1"/>
      <c r="H357" s="7" t="s">
        <v>927</v>
      </c>
      <c r="I357" s="7" t="str">
        <f>IF(VLOOKUP(B357, '[1]SSDL Schema'!$B$2:$F$495, 5, FALSE) = 0, "", VLOOKUP(B357, '[1]SSDL Schema'!$B$2:$F$495, 5, FALSE))</f>
        <v>Material Group Description</v>
      </c>
      <c r="J357" s="7" t="str">
        <f t="shared" si="21"/>
        <v/>
      </c>
      <c r="K357" s="7" t="s">
        <v>924</v>
      </c>
      <c r="L357" s="7"/>
      <c r="M357" s="6" t="s">
        <v>494</v>
      </c>
      <c r="N357" s="17" t="str">
        <f>VLOOKUP(B357,'[2]From Spend Tech'!C$1:K$649,9,FALSE)</f>
        <v>S</v>
      </c>
      <c r="O357" s="17" t="s">
        <v>1149</v>
      </c>
      <c r="P357" s="17" t="s">
        <v>1149</v>
      </c>
      <c r="Q357" s="28" t="str">
        <f>IF(VLOOKUP(B357, '[1]SSDL Schema'!$B$2:$L$495, 11, FALSE) = 0, "", VLOOKUP(B357, '[1]SSDL Schema'!$B$2:$L$495, 11, FALSE))</f>
        <v>yes</v>
      </c>
      <c r="R357" s="28" t="str">
        <f t="shared" si="22"/>
        <v/>
      </c>
      <c r="S357" s="17" t="s">
        <v>1149</v>
      </c>
      <c r="T357" s="17" t="s">
        <v>1149</v>
      </c>
      <c r="U357" s="17" t="s">
        <v>1150</v>
      </c>
      <c r="W357" t="str">
        <f>VLOOKUP(B357,'ADB Main table'!A$2:A$475, 1, FALSE)</f>
        <v>ITEM_MATERIAL_GROUP_DESCRIPTION</v>
      </c>
      <c r="X357" t="str">
        <f>VLOOKUP(B357,'ADB Main table'!A$2:B$475, 2, FALSE)</f>
        <v>string</v>
      </c>
      <c r="Y357" t="str">
        <f t="shared" si="23"/>
        <v/>
      </c>
    </row>
    <row r="358" spans="1:25" x14ac:dyDescent="0.35">
      <c r="A358" s="3" t="s">
        <v>490</v>
      </c>
      <c r="B358" s="3" t="s">
        <v>359</v>
      </c>
      <c r="C358" s="3" t="s">
        <v>495</v>
      </c>
      <c r="D358" s="3" t="str">
        <f>VLOOKUP(B358, '[1]SSDL Schema'!$B$2:$C$495, 2, FALSE)</f>
        <v>nvarchar</v>
      </c>
      <c r="E358" s="3" t="str">
        <f t="shared" si="20"/>
        <v/>
      </c>
      <c r="F358" s="3">
        <v>255</v>
      </c>
      <c r="G358" s="1"/>
      <c r="H358" s="7" t="s">
        <v>928</v>
      </c>
      <c r="I358" s="7" t="str">
        <f>IF(VLOOKUP(B358, '[1]SSDL Schema'!$B$2:$F$495, 5, FALSE) = 0, "", VLOOKUP(B358, '[1]SSDL Schema'!$B$2:$F$495, 5, FALSE))</f>
        <v>Material Type</v>
      </c>
      <c r="J358" s="7" t="str">
        <f t="shared" si="21"/>
        <v/>
      </c>
      <c r="K358" s="7" t="s">
        <v>924</v>
      </c>
      <c r="L358" s="7" t="s">
        <v>929</v>
      </c>
      <c r="M358" s="6" t="s">
        <v>494</v>
      </c>
      <c r="N358" s="16"/>
      <c r="O358" s="16" t="s">
        <v>1149</v>
      </c>
      <c r="P358" s="16" t="s">
        <v>1149</v>
      </c>
      <c r="Q358" s="28" t="str">
        <f>IF(VLOOKUP(B358, '[1]SSDL Schema'!$B$2:$L$495, 11, FALSE) = 0, "", VLOOKUP(B358, '[1]SSDL Schema'!$B$2:$L$495, 11, FALSE))</f>
        <v>yes</v>
      </c>
      <c r="R358" s="28" t="str">
        <f t="shared" si="22"/>
        <v/>
      </c>
      <c r="S358" s="16" t="s">
        <v>1149</v>
      </c>
      <c r="T358" s="16" t="s">
        <v>1149</v>
      </c>
      <c r="U358" s="16" t="s">
        <v>1150</v>
      </c>
      <c r="W358" t="str">
        <f>VLOOKUP(B358,'ADB Main table'!A$2:A$475, 1, FALSE)</f>
        <v>ITEM_MATERIAL_TYPE</v>
      </c>
      <c r="X358" t="str">
        <f>VLOOKUP(B358,'ADB Main table'!A$2:B$475, 2, FALSE)</f>
        <v>string</v>
      </c>
      <c r="Y358" t="str">
        <f t="shared" si="23"/>
        <v/>
      </c>
    </row>
    <row r="359" spans="1:25" x14ac:dyDescent="0.35">
      <c r="A359" s="3" t="s">
        <v>490</v>
      </c>
      <c r="B359" s="3" t="s">
        <v>360</v>
      </c>
      <c r="C359" s="3" t="s">
        <v>495</v>
      </c>
      <c r="D359" s="3" t="str">
        <f>VLOOKUP(B359, '[1]SSDL Schema'!$B$2:$C$495, 2, FALSE)</f>
        <v>nvarchar</v>
      </c>
      <c r="E359" s="3" t="str">
        <f t="shared" si="20"/>
        <v/>
      </c>
      <c r="F359" s="3">
        <v>255</v>
      </c>
      <c r="G359" s="1"/>
      <c r="H359" s="7" t="s">
        <v>930</v>
      </c>
      <c r="I359" s="7" t="str">
        <f>IF(VLOOKUP(B359, '[1]SSDL Schema'!$B$2:$F$495, 5, FALSE) = 0, "", VLOOKUP(B359, '[1]SSDL Schema'!$B$2:$F$495, 5, FALSE))</f>
        <v>Manufacturer Name</v>
      </c>
      <c r="J359" s="7" t="str">
        <f t="shared" si="21"/>
        <v/>
      </c>
      <c r="K359" s="7" t="s">
        <v>924</v>
      </c>
      <c r="L359" s="7"/>
      <c r="M359" s="6" t="s">
        <v>494</v>
      </c>
      <c r="N359" s="16"/>
      <c r="O359" s="16" t="s">
        <v>1149</v>
      </c>
      <c r="P359" s="16" t="s">
        <v>1149</v>
      </c>
      <c r="Q359" s="28" t="str">
        <f>IF(VLOOKUP(B359, '[1]SSDL Schema'!$B$2:$L$495, 11, FALSE) = 0, "", VLOOKUP(B359, '[1]SSDL Schema'!$B$2:$L$495, 11, FALSE))</f>
        <v>yes</v>
      </c>
      <c r="R359" s="28" t="str">
        <f t="shared" si="22"/>
        <v/>
      </c>
      <c r="S359" s="16" t="s">
        <v>1149</v>
      </c>
      <c r="T359" s="16" t="s">
        <v>1149</v>
      </c>
      <c r="U359" s="16" t="s">
        <v>1150</v>
      </c>
      <c r="W359" t="str">
        <f>VLOOKUP(B359,'ADB Main table'!A$2:A$475, 1, FALSE)</f>
        <v>ITEM_MANUFACTURER_NAME</v>
      </c>
      <c r="X359" t="str">
        <f>VLOOKUP(B359,'ADB Main table'!A$2:B$475, 2, FALSE)</f>
        <v>string</v>
      </c>
      <c r="Y359" t="str">
        <f t="shared" si="23"/>
        <v/>
      </c>
    </row>
    <row r="360" spans="1:25" x14ac:dyDescent="0.35">
      <c r="A360" s="3" t="s">
        <v>490</v>
      </c>
      <c r="B360" s="3" t="s">
        <v>361</v>
      </c>
      <c r="C360" s="3" t="s">
        <v>495</v>
      </c>
      <c r="D360" s="3" t="str">
        <f>VLOOKUP(B360, '[1]SSDL Schema'!$B$2:$C$495, 2, FALSE)</f>
        <v>nvarchar</v>
      </c>
      <c r="E360" s="3" t="str">
        <f t="shared" si="20"/>
        <v/>
      </c>
      <c r="F360" s="3">
        <v>255</v>
      </c>
      <c r="G360" s="1"/>
      <c r="H360" s="7" t="s">
        <v>931</v>
      </c>
      <c r="I360" s="7" t="str">
        <f>IF(VLOOKUP(B360, '[1]SSDL Schema'!$B$2:$F$495, 5, FALSE) = 0, "", VLOOKUP(B360, '[1]SSDL Schema'!$B$2:$F$495, 5, FALSE))</f>
        <v>Manufacturer Part No</v>
      </c>
      <c r="J360" s="7" t="str">
        <f t="shared" si="21"/>
        <v/>
      </c>
      <c r="K360" s="7" t="s">
        <v>924</v>
      </c>
      <c r="L360" s="7"/>
      <c r="M360" s="6" t="s">
        <v>494</v>
      </c>
      <c r="N360" s="16"/>
      <c r="O360" s="16" t="s">
        <v>1149</v>
      </c>
      <c r="P360" s="16" t="s">
        <v>1149</v>
      </c>
      <c r="Q360" s="28" t="str">
        <f>IF(VLOOKUP(B360, '[1]SSDL Schema'!$B$2:$L$495, 11, FALSE) = 0, "", VLOOKUP(B360, '[1]SSDL Schema'!$B$2:$L$495, 11, FALSE))</f>
        <v>yes</v>
      </c>
      <c r="R360" s="28" t="str">
        <f t="shared" si="22"/>
        <v/>
      </c>
      <c r="S360" s="16" t="s">
        <v>1149</v>
      </c>
      <c r="T360" s="16" t="s">
        <v>1149</v>
      </c>
      <c r="U360" s="16" t="s">
        <v>1150</v>
      </c>
      <c r="W360" t="str">
        <f>VLOOKUP(B360,'ADB Main table'!A$2:A$475, 1, FALSE)</f>
        <v>ITEM_MANUFACTURER_PART_NUMBER</v>
      </c>
      <c r="X360" t="str">
        <f>VLOOKUP(B360,'ADB Main table'!A$2:B$475, 2, FALSE)</f>
        <v>string</v>
      </c>
      <c r="Y360" t="str">
        <f t="shared" si="23"/>
        <v/>
      </c>
    </row>
    <row r="361" spans="1:25" x14ac:dyDescent="0.35">
      <c r="A361" s="3" t="s">
        <v>490</v>
      </c>
      <c r="B361" s="3" t="s">
        <v>362</v>
      </c>
      <c r="C361" s="3" t="s">
        <v>495</v>
      </c>
      <c r="D361" s="3" t="str">
        <f>VLOOKUP(B361, '[1]SSDL Schema'!$B$2:$C$495, 2, FALSE)</f>
        <v>nvarchar</v>
      </c>
      <c r="E361" s="3" t="str">
        <f t="shared" si="20"/>
        <v/>
      </c>
      <c r="F361" s="3">
        <v>255</v>
      </c>
      <c r="G361" s="1"/>
      <c r="H361" s="7" t="s">
        <v>932</v>
      </c>
      <c r="I361" s="7" t="str">
        <f>IF(VLOOKUP(B361, '[1]SSDL Schema'!$B$2:$F$495, 5, FALSE) = 0, "", VLOOKUP(B361, '[1]SSDL Schema'!$B$2:$F$495, 5, FALSE))</f>
        <v>Supplier Part No</v>
      </c>
      <c r="J361" s="7" t="str">
        <f t="shared" si="21"/>
        <v/>
      </c>
      <c r="K361" s="7" t="s">
        <v>924</v>
      </c>
      <c r="L361" s="7"/>
      <c r="M361" s="6" t="s">
        <v>494</v>
      </c>
      <c r="N361" s="16"/>
      <c r="O361" s="16" t="s">
        <v>1149</v>
      </c>
      <c r="P361" s="16" t="s">
        <v>1149</v>
      </c>
      <c r="Q361" s="28" t="str">
        <f>IF(VLOOKUP(B361, '[1]SSDL Schema'!$B$2:$L$495, 11, FALSE) = 0, "", VLOOKUP(B361, '[1]SSDL Schema'!$B$2:$L$495, 11, FALSE))</f>
        <v>yes</v>
      </c>
      <c r="R361" s="28" t="str">
        <f t="shared" si="22"/>
        <v/>
      </c>
      <c r="S361" s="16" t="s">
        <v>1149</v>
      </c>
      <c r="T361" s="16" t="s">
        <v>1149</v>
      </c>
      <c r="U361" s="16" t="s">
        <v>1150</v>
      </c>
      <c r="W361" t="str">
        <f>VLOOKUP(B361,'ADB Main table'!A$2:A$475, 1, FALSE)</f>
        <v>ITEM_SUPPLIER_PART_NUMBER</v>
      </c>
      <c r="X361" t="str">
        <f>VLOOKUP(B361,'ADB Main table'!A$2:B$475, 2, FALSE)</f>
        <v>string</v>
      </c>
      <c r="Y361" t="str">
        <f t="shared" si="23"/>
        <v/>
      </c>
    </row>
    <row r="362" spans="1:25" x14ac:dyDescent="0.35">
      <c r="A362" s="3" t="s">
        <v>490</v>
      </c>
      <c r="B362" s="3" t="s">
        <v>363</v>
      </c>
      <c r="C362" s="3" t="s">
        <v>495</v>
      </c>
      <c r="D362" s="3" t="str">
        <f>VLOOKUP(B362, '[1]SSDL Schema'!$B$2:$C$495, 2, FALSE)</f>
        <v>nvarchar</v>
      </c>
      <c r="E362" s="3" t="str">
        <f t="shared" si="20"/>
        <v/>
      </c>
      <c r="F362" s="3">
        <v>255</v>
      </c>
      <c r="G362" s="1"/>
      <c r="H362" s="7" t="s">
        <v>933</v>
      </c>
      <c r="I362" s="7" t="str">
        <f>IF(VLOOKUP(B362, '[1]SSDL Schema'!$B$2:$F$495, 5, FALSE) = 0, "", VLOOKUP(B362, '[1]SSDL Schema'!$B$2:$F$495, 5, FALSE))</f>
        <v>Material Category Code</v>
      </c>
      <c r="J362" s="7" t="str">
        <f t="shared" si="21"/>
        <v/>
      </c>
      <c r="K362" s="7" t="s">
        <v>924</v>
      </c>
      <c r="L362" s="7" t="s">
        <v>934</v>
      </c>
      <c r="M362" s="6" t="s">
        <v>494</v>
      </c>
      <c r="N362" s="16"/>
      <c r="O362" s="16" t="s">
        <v>1149</v>
      </c>
      <c r="P362" s="16" t="s">
        <v>1149</v>
      </c>
      <c r="Q362" s="28" t="str">
        <f>IF(VLOOKUP(B362, '[1]SSDL Schema'!$B$2:$L$495, 11, FALSE) = 0, "", VLOOKUP(B362, '[1]SSDL Schema'!$B$2:$L$495, 11, FALSE))</f>
        <v>yes</v>
      </c>
      <c r="R362" s="28" t="str">
        <f t="shared" si="22"/>
        <v/>
      </c>
      <c r="S362" s="16" t="s">
        <v>1149</v>
      </c>
      <c r="T362" s="16" t="s">
        <v>1149</v>
      </c>
      <c r="U362" s="16" t="s">
        <v>1150</v>
      </c>
      <c r="W362" t="str">
        <f>VLOOKUP(B362,'ADB Main table'!A$2:A$475, 1, FALSE)</f>
        <v>ITEM_MATERIAL_CATEGORY_CODE</v>
      </c>
      <c r="X362" t="str">
        <f>VLOOKUP(B362,'ADB Main table'!A$2:B$475, 2, FALSE)</f>
        <v>string</v>
      </c>
      <c r="Y362" t="str">
        <f t="shared" si="23"/>
        <v/>
      </c>
    </row>
    <row r="363" spans="1:25" x14ac:dyDescent="0.35">
      <c r="A363" s="3" t="s">
        <v>490</v>
      </c>
      <c r="B363" s="3" t="s">
        <v>364</v>
      </c>
      <c r="C363" s="3" t="s">
        <v>495</v>
      </c>
      <c r="D363" s="3" t="str">
        <f>VLOOKUP(B363, '[1]SSDL Schema'!$B$2:$C$495, 2, FALSE)</f>
        <v>nvarchar</v>
      </c>
      <c r="E363" s="3" t="str">
        <f t="shared" si="20"/>
        <v/>
      </c>
      <c r="F363" s="3">
        <v>255</v>
      </c>
      <c r="G363" s="1"/>
      <c r="H363" s="7" t="s">
        <v>935</v>
      </c>
      <c r="I363" s="7" t="str">
        <f>IF(VLOOKUP(B363, '[1]SSDL Schema'!$B$2:$F$495, 5, FALSE) = 0, "", VLOOKUP(B363, '[1]SSDL Schema'!$B$2:$F$495, 5, FALSE))</f>
        <v>Material Category L1</v>
      </c>
      <c r="J363" s="7" t="str">
        <f t="shared" si="21"/>
        <v/>
      </c>
      <c r="K363" s="7" t="s">
        <v>924</v>
      </c>
      <c r="L363" s="7" t="s">
        <v>934</v>
      </c>
      <c r="M363" s="6" t="s">
        <v>494</v>
      </c>
      <c r="N363" s="16"/>
      <c r="O363" s="16" t="s">
        <v>1149</v>
      </c>
      <c r="P363" s="16" t="s">
        <v>1149</v>
      </c>
      <c r="Q363" s="28" t="str">
        <f>IF(VLOOKUP(B363, '[1]SSDL Schema'!$B$2:$L$495, 11, FALSE) = 0, "", VLOOKUP(B363, '[1]SSDL Schema'!$B$2:$L$495, 11, FALSE))</f>
        <v>yes</v>
      </c>
      <c r="R363" s="28" t="str">
        <f t="shared" si="22"/>
        <v/>
      </c>
      <c r="S363" s="16" t="s">
        <v>1149</v>
      </c>
      <c r="T363" s="16" t="s">
        <v>1149</v>
      </c>
      <c r="U363" s="16" t="s">
        <v>1150</v>
      </c>
      <c r="W363" t="str">
        <f>VLOOKUP(B363,'ADB Main table'!A$2:A$475, 1, FALSE)</f>
        <v>ITEM_MATERIAL_CATEGORY_1</v>
      </c>
      <c r="X363" t="str">
        <f>VLOOKUP(B363,'ADB Main table'!A$2:B$475, 2, FALSE)</f>
        <v>string</v>
      </c>
      <c r="Y363" t="str">
        <f t="shared" si="23"/>
        <v/>
      </c>
    </row>
    <row r="364" spans="1:25" x14ac:dyDescent="0.35">
      <c r="A364" s="3" t="s">
        <v>490</v>
      </c>
      <c r="B364" s="3" t="s">
        <v>365</v>
      </c>
      <c r="C364" s="3" t="s">
        <v>495</v>
      </c>
      <c r="D364" s="3" t="str">
        <f>VLOOKUP(B364, '[1]SSDL Schema'!$B$2:$C$495, 2, FALSE)</f>
        <v>nvarchar</v>
      </c>
      <c r="E364" s="3" t="str">
        <f t="shared" si="20"/>
        <v/>
      </c>
      <c r="F364" s="3">
        <v>255</v>
      </c>
      <c r="G364" s="1"/>
      <c r="H364" s="7" t="s">
        <v>936</v>
      </c>
      <c r="I364" s="7" t="str">
        <f>IF(VLOOKUP(B364, '[1]SSDL Schema'!$B$2:$F$495, 5, FALSE) = 0, "", VLOOKUP(B364, '[1]SSDL Schema'!$B$2:$F$495, 5, FALSE))</f>
        <v>Material Category L2</v>
      </c>
      <c r="J364" s="7" t="str">
        <f t="shared" si="21"/>
        <v/>
      </c>
      <c r="K364" s="7" t="s">
        <v>924</v>
      </c>
      <c r="L364" s="7" t="s">
        <v>934</v>
      </c>
      <c r="M364" s="6" t="s">
        <v>494</v>
      </c>
      <c r="N364" s="16"/>
      <c r="O364" s="16" t="s">
        <v>1149</v>
      </c>
      <c r="P364" s="16" t="s">
        <v>1149</v>
      </c>
      <c r="Q364" s="28" t="str">
        <f>IF(VLOOKUP(B364, '[1]SSDL Schema'!$B$2:$L$495, 11, FALSE) = 0, "", VLOOKUP(B364, '[1]SSDL Schema'!$B$2:$L$495, 11, FALSE))</f>
        <v>yes</v>
      </c>
      <c r="R364" s="28" t="str">
        <f t="shared" si="22"/>
        <v/>
      </c>
      <c r="S364" s="16" t="s">
        <v>1149</v>
      </c>
      <c r="T364" s="16" t="s">
        <v>1149</v>
      </c>
      <c r="U364" s="16" t="s">
        <v>1150</v>
      </c>
      <c r="W364" t="str">
        <f>VLOOKUP(B364,'ADB Main table'!A$2:A$475, 1, FALSE)</f>
        <v>ITEM_MATERIAL_CATEGORY_2</v>
      </c>
      <c r="X364" t="str">
        <f>VLOOKUP(B364,'ADB Main table'!A$2:B$475, 2, FALSE)</f>
        <v>string</v>
      </c>
      <c r="Y364" t="str">
        <f t="shared" si="23"/>
        <v/>
      </c>
    </row>
    <row r="365" spans="1:25" x14ac:dyDescent="0.35">
      <c r="A365" s="3" t="s">
        <v>490</v>
      </c>
      <c r="B365" s="3" t="s">
        <v>366</v>
      </c>
      <c r="C365" s="3" t="s">
        <v>495</v>
      </c>
      <c r="D365" s="3" t="str">
        <f>VLOOKUP(B365, '[1]SSDL Schema'!$B$2:$C$495, 2, FALSE)</f>
        <v>nvarchar</v>
      </c>
      <c r="E365" s="3" t="str">
        <f t="shared" si="20"/>
        <v/>
      </c>
      <c r="F365" s="3">
        <v>255</v>
      </c>
      <c r="G365" s="1"/>
      <c r="H365" s="7" t="s">
        <v>937</v>
      </c>
      <c r="I365" s="7" t="str">
        <f>IF(VLOOKUP(B365, '[1]SSDL Schema'!$B$2:$F$495, 5, FALSE) = 0, "", VLOOKUP(B365, '[1]SSDL Schema'!$B$2:$F$495, 5, FALSE))</f>
        <v>Material Category L3</v>
      </c>
      <c r="J365" s="7" t="str">
        <f t="shared" si="21"/>
        <v/>
      </c>
      <c r="K365" s="7" t="s">
        <v>924</v>
      </c>
      <c r="L365" s="7" t="s">
        <v>934</v>
      </c>
      <c r="M365" s="6" t="s">
        <v>494</v>
      </c>
      <c r="N365" s="16"/>
      <c r="O365" s="16" t="s">
        <v>1149</v>
      </c>
      <c r="P365" s="16" t="s">
        <v>1149</v>
      </c>
      <c r="Q365" s="28" t="str">
        <f>IF(VLOOKUP(B365, '[1]SSDL Schema'!$B$2:$L$495, 11, FALSE) = 0, "", VLOOKUP(B365, '[1]SSDL Schema'!$B$2:$L$495, 11, FALSE))</f>
        <v>yes</v>
      </c>
      <c r="R365" s="28" t="str">
        <f t="shared" si="22"/>
        <v/>
      </c>
      <c r="S365" s="16" t="s">
        <v>1149</v>
      </c>
      <c r="T365" s="16" t="s">
        <v>1149</v>
      </c>
      <c r="U365" s="16" t="s">
        <v>1150</v>
      </c>
      <c r="W365" t="str">
        <f>VLOOKUP(B365,'ADB Main table'!A$2:A$475, 1, FALSE)</f>
        <v>ITEM_MATERIAL_CATEGORY_3</v>
      </c>
      <c r="X365" t="str">
        <f>VLOOKUP(B365,'ADB Main table'!A$2:B$475, 2, FALSE)</f>
        <v>string</v>
      </c>
      <c r="Y365" t="str">
        <f t="shared" si="23"/>
        <v/>
      </c>
    </row>
    <row r="366" spans="1:25" x14ac:dyDescent="0.35">
      <c r="A366" s="3" t="s">
        <v>490</v>
      </c>
      <c r="B366" s="3" t="s">
        <v>367</v>
      </c>
      <c r="C366" s="3" t="s">
        <v>495</v>
      </c>
      <c r="D366" s="3" t="str">
        <f>VLOOKUP(B366, '[1]SSDL Schema'!$B$2:$C$495, 2, FALSE)</f>
        <v>nvarchar</v>
      </c>
      <c r="E366" s="3" t="str">
        <f t="shared" si="20"/>
        <v/>
      </c>
      <c r="F366" s="3">
        <v>255</v>
      </c>
      <c r="G366" s="1"/>
      <c r="H366" s="7" t="s">
        <v>938</v>
      </c>
      <c r="I366" s="7" t="str">
        <f>IF(VLOOKUP(B366, '[1]SSDL Schema'!$B$2:$F$495, 5, FALSE) = 0, "", VLOOKUP(B366, '[1]SSDL Schema'!$B$2:$F$495, 5, FALSE))</f>
        <v>Material Category L4</v>
      </c>
      <c r="J366" s="7" t="str">
        <f t="shared" si="21"/>
        <v/>
      </c>
      <c r="K366" s="7" t="s">
        <v>924</v>
      </c>
      <c r="L366" s="7" t="s">
        <v>934</v>
      </c>
      <c r="M366" s="6" t="s">
        <v>494</v>
      </c>
      <c r="N366" s="16"/>
      <c r="O366" s="16" t="s">
        <v>1149</v>
      </c>
      <c r="P366" s="16" t="s">
        <v>1149</v>
      </c>
      <c r="Q366" s="28" t="str">
        <f>IF(VLOOKUP(B366, '[1]SSDL Schema'!$B$2:$L$495, 11, FALSE) = 0, "", VLOOKUP(B366, '[1]SSDL Schema'!$B$2:$L$495, 11, FALSE))</f>
        <v>yes</v>
      </c>
      <c r="R366" s="28" t="str">
        <f t="shared" si="22"/>
        <v/>
      </c>
      <c r="S366" s="16" t="s">
        <v>1149</v>
      </c>
      <c r="T366" s="16" t="s">
        <v>1149</v>
      </c>
      <c r="U366" s="16" t="s">
        <v>1150</v>
      </c>
      <c r="W366" t="str">
        <f>VLOOKUP(B366,'ADB Main table'!A$2:A$475, 1, FALSE)</f>
        <v>ITEM_MATERIAL_CATEGORY_4</v>
      </c>
      <c r="X366" t="str">
        <f>VLOOKUP(B366,'ADB Main table'!A$2:B$475, 2, FALSE)</f>
        <v>string</v>
      </c>
      <c r="Y366" t="str">
        <f t="shared" si="23"/>
        <v/>
      </c>
    </row>
    <row r="367" spans="1:25" x14ac:dyDescent="0.35">
      <c r="A367" s="3" t="s">
        <v>490</v>
      </c>
      <c r="B367" s="3" t="s">
        <v>368</v>
      </c>
      <c r="C367" s="3" t="s">
        <v>495</v>
      </c>
      <c r="D367" s="3" t="str">
        <f>VLOOKUP(B367, '[1]SSDL Schema'!$B$2:$C$495, 2, FALSE)</f>
        <v>nvarchar</v>
      </c>
      <c r="E367" s="3" t="str">
        <f t="shared" si="20"/>
        <v/>
      </c>
      <c r="F367" s="3">
        <v>255</v>
      </c>
      <c r="G367" s="1"/>
      <c r="H367" s="7" t="s">
        <v>939</v>
      </c>
      <c r="I367" s="7" t="str">
        <f>IF(VLOOKUP(B367, '[1]SSDL Schema'!$B$2:$F$495, 5, FALSE) = 0, "", VLOOKUP(B367, '[1]SSDL Schema'!$B$2:$F$495, 5, FALSE))</f>
        <v>Material Name</v>
      </c>
      <c r="J367" s="7" t="str">
        <f t="shared" si="21"/>
        <v/>
      </c>
      <c r="K367" s="7" t="s">
        <v>924</v>
      </c>
      <c r="L367" s="7" t="s">
        <v>940</v>
      </c>
      <c r="M367" s="6" t="s">
        <v>494</v>
      </c>
      <c r="N367" s="16"/>
      <c r="O367" s="16" t="s">
        <v>1149</v>
      </c>
      <c r="P367" s="16" t="s">
        <v>1149</v>
      </c>
      <c r="Q367" s="28" t="str">
        <f>IF(VLOOKUP(B367, '[1]SSDL Schema'!$B$2:$L$495, 11, FALSE) = 0, "", VLOOKUP(B367, '[1]SSDL Schema'!$B$2:$L$495, 11, FALSE))</f>
        <v>yes</v>
      </c>
      <c r="R367" s="28" t="str">
        <f t="shared" si="22"/>
        <v/>
      </c>
      <c r="S367" s="16" t="s">
        <v>1149</v>
      </c>
      <c r="T367" s="16" t="s">
        <v>1149</v>
      </c>
      <c r="U367" s="16" t="s">
        <v>1150</v>
      </c>
      <c r="W367" t="str">
        <f>VLOOKUP(B367,'ADB Main table'!A$2:A$475, 1, FALSE)</f>
        <v>ITEM_MATERIAL_NAME</v>
      </c>
      <c r="X367" t="str">
        <f>VLOOKUP(B367,'ADB Main table'!A$2:B$475, 2, FALSE)</f>
        <v>string</v>
      </c>
      <c r="Y367" t="str">
        <f t="shared" si="23"/>
        <v/>
      </c>
    </row>
    <row r="368" spans="1:25" x14ac:dyDescent="0.35">
      <c r="A368" s="3" t="s">
        <v>490</v>
      </c>
      <c r="B368" s="3" t="s">
        <v>369</v>
      </c>
      <c r="C368" s="3" t="s">
        <v>495</v>
      </c>
      <c r="D368" s="3" t="str">
        <f>VLOOKUP(B368, '[1]SSDL Schema'!$B$2:$C$495, 2, FALSE)</f>
        <v>nvarchar</v>
      </c>
      <c r="E368" s="3" t="str">
        <f t="shared" si="20"/>
        <v/>
      </c>
      <c r="F368" s="3">
        <v>255</v>
      </c>
      <c r="G368" s="1"/>
      <c r="H368" s="7" t="s">
        <v>941</v>
      </c>
      <c r="I368" s="7" t="str">
        <f>IF(VLOOKUP(B368, '[1]SSDL Schema'!$B$2:$F$495, 5, FALSE) = 0, "", VLOOKUP(B368, '[1]SSDL Schema'!$B$2:$F$495, 5, FALSE))</f>
        <v>Material Stock Indicator</v>
      </c>
      <c r="J368" s="7" t="str">
        <f t="shared" si="21"/>
        <v/>
      </c>
      <c r="K368" s="7" t="s">
        <v>924</v>
      </c>
      <c r="L368" s="7" t="s">
        <v>942</v>
      </c>
      <c r="M368" s="6" t="s">
        <v>494</v>
      </c>
      <c r="N368" s="16"/>
      <c r="O368" s="16" t="s">
        <v>1149</v>
      </c>
      <c r="P368" s="16" t="s">
        <v>1149</v>
      </c>
      <c r="Q368" s="28" t="str">
        <f>IF(VLOOKUP(B368, '[1]SSDL Schema'!$B$2:$L$495, 11, FALSE) = 0, "", VLOOKUP(B368, '[1]SSDL Schema'!$B$2:$L$495, 11, FALSE))</f>
        <v>yes</v>
      </c>
      <c r="R368" s="28" t="str">
        <f t="shared" si="22"/>
        <v/>
      </c>
      <c r="S368" s="16" t="s">
        <v>1149</v>
      </c>
      <c r="T368" s="16" t="s">
        <v>1149</v>
      </c>
      <c r="U368" s="16" t="s">
        <v>1150</v>
      </c>
      <c r="W368" t="str">
        <f>VLOOKUP(B368,'ADB Main table'!A$2:A$475, 1, FALSE)</f>
        <v>ITEM_MATERIAL_STOCK_INDICATOR</v>
      </c>
      <c r="X368" t="str">
        <f>VLOOKUP(B368,'ADB Main table'!A$2:B$475, 2, FALSE)</f>
        <v>string</v>
      </c>
      <c r="Y368" t="str">
        <f t="shared" si="23"/>
        <v/>
      </c>
    </row>
    <row r="369" spans="1:25" x14ac:dyDescent="0.35">
      <c r="A369" s="3" t="s">
        <v>490</v>
      </c>
      <c r="B369" s="3" t="s">
        <v>370</v>
      </c>
      <c r="C369" s="3" t="s">
        <v>495</v>
      </c>
      <c r="D369" s="3" t="str">
        <f>VLOOKUP(B369, '[1]SSDL Schema'!$B$2:$C$495, 2, FALSE)</f>
        <v>nvarchar</v>
      </c>
      <c r="E369" s="3" t="str">
        <f t="shared" si="20"/>
        <v/>
      </c>
      <c r="F369" s="3">
        <v>255</v>
      </c>
      <c r="G369" s="1"/>
      <c r="H369" s="7" t="s">
        <v>943</v>
      </c>
      <c r="I369" s="7" t="str">
        <f>IF(VLOOKUP(B369, '[1]SSDL Schema'!$B$2:$F$495, 5, FALSE) = 0, "", VLOOKUP(B369, '[1]SSDL Schema'!$B$2:$F$495, 5, FALSE))</f>
        <v>Material Criticality</v>
      </c>
      <c r="J369" s="7" t="str">
        <f t="shared" si="21"/>
        <v/>
      </c>
      <c r="K369" s="7" t="s">
        <v>924</v>
      </c>
      <c r="L369" s="7"/>
      <c r="M369" s="6" t="s">
        <v>494</v>
      </c>
      <c r="N369" s="16"/>
      <c r="O369" s="16" t="s">
        <v>1149</v>
      </c>
      <c r="P369" s="16" t="s">
        <v>1149</v>
      </c>
      <c r="Q369" s="28" t="str">
        <f>IF(VLOOKUP(B369, '[1]SSDL Schema'!$B$2:$L$495, 11, FALSE) = 0, "", VLOOKUP(B369, '[1]SSDL Schema'!$B$2:$L$495, 11, FALSE))</f>
        <v>yes</v>
      </c>
      <c r="R369" s="28" t="str">
        <f t="shared" si="22"/>
        <v/>
      </c>
      <c r="S369" s="16" t="s">
        <v>1149</v>
      </c>
      <c r="T369" s="16" t="s">
        <v>1149</v>
      </c>
      <c r="U369" s="16" t="s">
        <v>1150</v>
      </c>
      <c r="W369" t="str">
        <f>VLOOKUP(B369,'ADB Main table'!A$2:A$475, 1, FALSE)</f>
        <v>ITEM_MATERIAL_CRITICALITY</v>
      </c>
      <c r="X369" t="str">
        <f>VLOOKUP(B369,'ADB Main table'!A$2:B$475, 2, FALSE)</f>
        <v>string</v>
      </c>
      <c r="Y369" t="str">
        <f t="shared" si="23"/>
        <v/>
      </c>
    </row>
    <row r="370" spans="1:25" x14ac:dyDescent="0.35">
      <c r="A370" s="3" t="s">
        <v>490</v>
      </c>
      <c r="B370" s="3" t="s">
        <v>371</v>
      </c>
      <c r="C370" s="3" t="s">
        <v>530</v>
      </c>
      <c r="D370" s="3" t="str">
        <f>VLOOKUP(B370, '[1]SSDL Schema'!$B$2:$C$495, 2, FALSE)</f>
        <v>float</v>
      </c>
      <c r="E370" s="3" t="str">
        <f t="shared" si="20"/>
        <v/>
      </c>
      <c r="F370" s="3"/>
      <c r="G370" s="1"/>
      <c r="H370" s="7" t="s">
        <v>944</v>
      </c>
      <c r="I370" s="7" t="str">
        <f>IF(VLOOKUP(B370, '[1]SSDL Schema'!$B$2:$F$495, 5, FALSE) = 0, "", VLOOKUP(B370, '[1]SSDL Schema'!$B$2:$F$495, 5, FALSE))</f>
        <v>Material Lead Time</v>
      </c>
      <c r="J370" s="7" t="str">
        <f t="shared" si="21"/>
        <v/>
      </c>
      <c r="K370" s="7" t="s">
        <v>924</v>
      </c>
      <c r="L370" s="7"/>
      <c r="M370" s="6" t="s">
        <v>494</v>
      </c>
      <c r="N370" s="16"/>
      <c r="O370" s="16" t="s">
        <v>1149</v>
      </c>
      <c r="P370" s="16" t="s">
        <v>1149</v>
      </c>
      <c r="Q370" s="28" t="str">
        <f>IF(VLOOKUP(B370, '[1]SSDL Schema'!$B$2:$L$495, 11, FALSE) = 0, "", VLOOKUP(B370, '[1]SSDL Schema'!$B$2:$L$495, 11, FALSE))</f>
        <v>yes</v>
      </c>
      <c r="R370" s="28" t="str">
        <f t="shared" si="22"/>
        <v/>
      </c>
      <c r="S370" s="16" t="s">
        <v>1149</v>
      </c>
      <c r="T370" s="16" t="s">
        <v>1149</v>
      </c>
      <c r="U370" s="16" t="s">
        <v>1150</v>
      </c>
      <c r="W370" t="str">
        <f>VLOOKUP(B370,'ADB Main table'!A$2:A$475, 1, FALSE)</f>
        <v>ITEM_MATERIAL_LEAD_TIME</v>
      </c>
      <c r="X370" t="str">
        <f>VLOOKUP(B370,'ADB Main table'!A$2:B$475, 2, FALSE)</f>
        <v>double</v>
      </c>
      <c r="Y370" t="str">
        <f t="shared" si="23"/>
        <v/>
      </c>
    </row>
    <row r="371" spans="1:25" x14ac:dyDescent="0.35">
      <c r="A371" s="3" t="s">
        <v>490</v>
      </c>
      <c r="B371" s="3" t="s">
        <v>372</v>
      </c>
      <c r="C371" s="3" t="s">
        <v>530</v>
      </c>
      <c r="D371" s="3" t="str">
        <f>VLOOKUP(B371, '[1]SSDL Schema'!$B$2:$C$495, 2, FALSE)</f>
        <v>float</v>
      </c>
      <c r="E371" s="3" t="str">
        <f t="shared" si="20"/>
        <v/>
      </c>
      <c r="F371" s="3"/>
      <c r="G371" s="1"/>
      <c r="H371" s="7" t="s">
        <v>945</v>
      </c>
      <c r="I371" s="7" t="str">
        <f>IF(VLOOKUP(B371, '[1]SSDL Schema'!$B$2:$F$495, 5, FALSE) = 0, "", VLOOKUP(B371, '[1]SSDL Schema'!$B$2:$F$495, 5, FALSE))</f>
        <v>Material Standard Cost</v>
      </c>
      <c r="J371" s="7" t="str">
        <f t="shared" si="21"/>
        <v/>
      </c>
      <c r="K371" s="7" t="s">
        <v>924</v>
      </c>
      <c r="L371" s="7"/>
      <c r="M371" s="6" t="s">
        <v>494</v>
      </c>
      <c r="N371" s="16"/>
      <c r="O371" s="16" t="s">
        <v>1149</v>
      </c>
      <c r="P371" s="16" t="s">
        <v>1149</v>
      </c>
      <c r="Q371" s="28" t="str">
        <f>IF(VLOOKUP(B371, '[1]SSDL Schema'!$B$2:$L$495, 11, FALSE) = 0, "", VLOOKUP(B371, '[1]SSDL Schema'!$B$2:$L$495, 11, FALSE))</f>
        <v>yes</v>
      </c>
      <c r="R371" s="28" t="str">
        <f t="shared" si="22"/>
        <v/>
      </c>
      <c r="S371" s="16" t="s">
        <v>1149</v>
      </c>
      <c r="T371" s="16" t="s">
        <v>1149</v>
      </c>
      <c r="U371" s="16" t="s">
        <v>1150</v>
      </c>
      <c r="W371" t="str">
        <f>VLOOKUP(B371,'ADB Main table'!A$2:A$475, 1, FALSE)</f>
        <v>ITEM_MATERIAL_STANDARD_COST</v>
      </c>
      <c r="X371" t="str">
        <f>VLOOKUP(B371,'ADB Main table'!A$2:B$475, 2, FALSE)</f>
        <v>double</v>
      </c>
      <c r="Y371" t="str">
        <f t="shared" si="23"/>
        <v/>
      </c>
    </row>
    <row r="372" spans="1:25" x14ac:dyDescent="0.35">
      <c r="A372" s="3" t="s">
        <v>490</v>
      </c>
      <c r="B372" s="3" t="s">
        <v>373</v>
      </c>
      <c r="C372" s="3" t="s">
        <v>495</v>
      </c>
      <c r="D372" s="3" t="str">
        <f>VLOOKUP(B372, '[1]SSDL Schema'!$B$2:$C$495, 2, FALSE)</f>
        <v>nvarchar</v>
      </c>
      <c r="E372" s="3" t="str">
        <f t="shared" si="20"/>
        <v/>
      </c>
      <c r="F372" s="3">
        <v>255</v>
      </c>
      <c r="G372" s="1"/>
      <c r="H372" s="7" t="s">
        <v>946</v>
      </c>
      <c r="I372" s="7" t="str">
        <f>IF(VLOOKUP(B372, '[1]SSDL Schema'!$B$2:$F$495, 5, FALSE) = 0, "", VLOOKUP(B372, '[1]SSDL Schema'!$B$2:$F$495, 5, FALSE))</f>
        <v>Material Standard Cost Currency</v>
      </c>
      <c r="J372" s="7" t="str">
        <f t="shared" si="21"/>
        <v/>
      </c>
      <c r="K372" s="7" t="s">
        <v>924</v>
      </c>
      <c r="L372" s="7"/>
      <c r="M372" s="6" t="s">
        <v>494</v>
      </c>
      <c r="N372" s="16"/>
      <c r="O372" s="16" t="s">
        <v>1149</v>
      </c>
      <c r="P372" s="16" t="s">
        <v>1149</v>
      </c>
      <c r="Q372" s="28" t="str">
        <f>IF(VLOOKUP(B372, '[1]SSDL Schema'!$B$2:$L$495, 11, FALSE) = 0, "", VLOOKUP(B372, '[1]SSDL Schema'!$B$2:$L$495, 11, FALSE))</f>
        <v>yes</v>
      </c>
      <c r="R372" s="28" t="str">
        <f t="shared" si="22"/>
        <v/>
      </c>
      <c r="S372" s="16" t="s">
        <v>1149</v>
      </c>
      <c r="T372" s="16" t="s">
        <v>1149</v>
      </c>
      <c r="U372" s="16" t="s">
        <v>1150</v>
      </c>
      <c r="W372" t="str">
        <f>VLOOKUP(B372,'ADB Main table'!A$2:A$475, 1, FALSE)</f>
        <v>ITEM_MATERIAL_STANDARD_COST_CURRENCY</v>
      </c>
      <c r="X372" t="str">
        <f>VLOOKUP(B372,'ADB Main table'!A$2:B$475, 2, FALSE)</f>
        <v>string</v>
      </c>
      <c r="Y372" t="str">
        <f t="shared" si="23"/>
        <v/>
      </c>
    </row>
    <row r="373" spans="1:25" x14ac:dyDescent="0.35">
      <c r="A373" s="3" t="s">
        <v>490</v>
      </c>
      <c r="B373" s="3" t="s">
        <v>374</v>
      </c>
      <c r="C373" s="3" t="s">
        <v>495</v>
      </c>
      <c r="D373" s="3" t="str">
        <f>VLOOKUP(B373, '[1]SSDL Schema'!$B$2:$C$495, 2, FALSE)</f>
        <v>nvarchar</v>
      </c>
      <c r="E373" s="3" t="str">
        <f t="shared" si="20"/>
        <v/>
      </c>
      <c r="F373" s="3">
        <v>255</v>
      </c>
      <c r="G373" s="1"/>
      <c r="H373" s="7" t="s">
        <v>947</v>
      </c>
      <c r="I373" s="7" t="str">
        <f>IF(VLOOKUP(B373, '[1]SSDL Schema'!$B$2:$F$495, 5, FALSE) = 0, "", VLOOKUP(B373, '[1]SSDL Schema'!$B$2:$F$495, 5, FALSE))</f>
        <v>Material Standard UOM</v>
      </c>
      <c r="J373" s="7" t="str">
        <f t="shared" si="21"/>
        <v/>
      </c>
      <c r="K373" s="7" t="s">
        <v>924</v>
      </c>
      <c r="L373" s="7"/>
      <c r="M373" s="6" t="s">
        <v>494</v>
      </c>
      <c r="N373" s="16"/>
      <c r="O373" s="16" t="s">
        <v>1149</v>
      </c>
      <c r="P373" s="16" t="s">
        <v>1149</v>
      </c>
      <c r="Q373" s="28" t="str">
        <f>IF(VLOOKUP(B373, '[1]SSDL Schema'!$B$2:$L$495, 11, FALSE) = 0, "", VLOOKUP(B373, '[1]SSDL Schema'!$B$2:$L$495, 11, FALSE))</f>
        <v>yes</v>
      </c>
      <c r="R373" s="28" t="str">
        <f t="shared" si="22"/>
        <v/>
      </c>
      <c r="S373" s="16" t="s">
        <v>1149</v>
      </c>
      <c r="T373" s="16" t="s">
        <v>1149</v>
      </c>
      <c r="U373" s="16" t="s">
        <v>1150</v>
      </c>
      <c r="W373" t="str">
        <f>VLOOKUP(B373,'ADB Main table'!A$2:A$475, 1, FALSE)</f>
        <v>ITEM_MATERIAL_STANDARD_UOM</v>
      </c>
      <c r="X373" t="str">
        <f>VLOOKUP(B373,'ADB Main table'!A$2:B$475, 2, FALSE)</f>
        <v>string</v>
      </c>
      <c r="Y373" t="str">
        <f t="shared" si="23"/>
        <v/>
      </c>
    </row>
    <row r="374" spans="1:25" x14ac:dyDescent="0.35">
      <c r="A374" s="3" t="s">
        <v>490</v>
      </c>
      <c r="B374" s="3" t="s">
        <v>375</v>
      </c>
      <c r="C374" s="3" t="s">
        <v>20</v>
      </c>
      <c r="D374" s="3" t="str">
        <f>VLOOKUP(B374, '[1]SSDL Schema'!$B$2:$C$495, 2, FALSE)</f>
        <v>date</v>
      </c>
      <c r="E374" s="3" t="str">
        <f t="shared" si="20"/>
        <v/>
      </c>
      <c r="F374" s="3"/>
      <c r="G374" s="1"/>
      <c r="H374" s="7" t="s">
        <v>948</v>
      </c>
      <c r="I374" s="7" t="str">
        <f>IF(VLOOKUP(B374, '[1]SSDL Schema'!$B$2:$F$495, 5, FALSE) = 0, "", VLOOKUP(B374, '[1]SSDL Schema'!$B$2:$F$495, 5, FALSE))</f>
        <v>Material Standard Cost Date</v>
      </c>
      <c r="J374" s="7" t="str">
        <f t="shared" si="21"/>
        <v/>
      </c>
      <c r="K374" s="7" t="s">
        <v>924</v>
      </c>
      <c r="L374" s="7"/>
      <c r="M374" s="6" t="s">
        <v>494</v>
      </c>
      <c r="N374" s="16"/>
      <c r="O374" s="16" t="s">
        <v>1149</v>
      </c>
      <c r="P374" s="16" t="s">
        <v>1149</v>
      </c>
      <c r="Q374" s="28" t="str">
        <f>IF(VLOOKUP(B374, '[1]SSDL Schema'!$B$2:$L$495, 11, FALSE) = 0, "", VLOOKUP(B374, '[1]SSDL Schema'!$B$2:$L$495, 11, FALSE))</f>
        <v>yes</v>
      </c>
      <c r="R374" s="28" t="str">
        <f t="shared" si="22"/>
        <v/>
      </c>
      <c r="S374" s="16" t="s">
        <v>1149</v>
      </c>
      <c r="T374" s="16" t="s">
        <v>1149</v>
      </c>
      <c r="U374" s="16" t="s">
        <v>1150</v>
      </c>
      <c r="W374" t="str">
        <f>VLOOKUP(B374,'ADB Main table'!A$2:A$475, 1, FALSE)</f>
        <v>ITEM_MATERIAL_STANDARD_COST_DATE</v>
      </c>
      <c r="X374" t="str">
        <f>VLOOKUP(B374,'ADB Main table'!A$2:B$475, 2, FALSE)</f>
        <v>date</v>
      </c>
      <c r="Y374" t="str">
        <f t="shared" si="23"/>
        <v/>
      </c>
    </row>
    <row r="375" spans="1:25" x14ac:dyDescent="0.35">
      <c r="A375" s="3" t="s">
        <v>490</v>
      </c>
      <c r="B375" s="3" t="s">
        <v>376</v>
      </c>
      <c r="C375" s="3" t="s">
        <v>495</v>
      </c>
      <c r="D375" s="3" t="str">
        <f>VLOOKUP(B375, '[1]SSDL Schema'!$B$2:$C$495, 2, FALSE)</f>
        <v>nvarchar</v>
      </c>
      <c r="E375" s="3" t="str">
        <f t="shared" si="20"/>
        <v/>
      </c>
      <c r="F375" s="3">
        <v>255</v>
      </c>
      <c r="G375" s="1"/>
      <c r="H375" s="7" t="s">
        <v>949</v>
      </c>
      <c r="I375" s="7" t="str">
        <f>IF(VLOOKUP(B375, '[1]SSDL Schema'!$B$2:$F$495, 5, FALSE) = 0, "", VLOOKUP(B375, '[1]SSDL Schema'!$B$2:$F$495, 5, FALSE))</f>
        <v>Material BOM Equipment</v>
      </c>
      <c r="J375" s="7" t="str">
        <f t="shared" si="21"/>
        <v/>
      </c>
      <c r="K375" s="7" t="s">
        <v>924</v>
      </c>
      <c r="L375" s="7" t="s">
        <v>950</v>
      </c>
      <c r="M375" s="6" t="s">
        <v>494</v>
      </c>
      <c r="N375" s="16"/>
      <c r="O375" s="16" t="s">
        <v>1149</v>
      </c>
      <c r="P375" s="16" t="s">
        <v>1149</v>
      </c>
      <c r="Q375" s="28" t="str">
        <f>IF(VLOOKUP(B375, '[1]SSDL Schema'!$B$2:$L$495, 11, FALSE) = 0, "", VLOOKUP(B375, '[1]SSDL Schema'!$B$2:$L$495, 11, FALSE))</f>
        <v>yes</v>
      </c>
      <c r="R375" s="28" t="str">
        <f t="shared" si="22"/>
        <v/>
      </c>
      <c r="S375" s="16" t="s">
        <v>1149</v>
      </c>
      <c r="T375" s="16" t="s">
        <v>1149</v>
      </c>
      <c r="U375" s="16" t="s">
        <v>1150</v>
      </c>
      <c r="W375" t="str">
        <f>VLOOKUP(B375,'ADB Main table'!A$2:A$475, 1, FALSE)</f>
        <v>ITEM_MATERIAL_BOM_EQUIPMENT</v>
      </c>
      <c r="X375" t="str">
        <f>VLOOKUP(B375,'ADB Main table'!A$2:B$475, 2, FALSE)</f>
        <v>string</v>
      </c>
      <c r="Y375" t="str">
        <f t="shared" si="23"/>
        <v/>
      </c>
    </row>
    <row r="376" spans="1:25" x14ac:dyDescent="0.35">
      <c r="A376" s="3" t="s">
        <v>490</v>
      </c>
      <c r="B376" s="3" t="s">
        <v>377</v>
      </c>
      <c r="C376" s="3" t="s">
        <v>495</v>
      </c>
      <c r="D376" s="3" t="str">
        <f>VLOOKUP(B376, '[1]SSDL Schema'!$B$2:$C$495, 2, FALSE)</f>
        <v>nvarchar</v>
      </c>
      <c r="E376" s="3" t="str">
        <f t="shared" si="20"/>
        <v/>
      </c>
      <c r="F376" s="3">
        <v>255</v>
      </c>
      <c r="G376" s="1"/>
      <c r="H376" s="7" t="s">
        <v>951</v>
      </c>
      <c r="I376" s="7" t="str">
        <f>IF(VLOOKUP(B376, '[1]SSDL Schema'!$B$2:$F$495, 5, FALSE) = 0, "", VLOOKUP(B376, '[1]SSDL Schema'!$B$2:$F$495, 5, FALSE))</f>
        <v>Material Origin Country</v>
      </c>
      <c r="J376" s="7" t="str">
        <f t="shared" si="21"/>
        <v/>
      </c>
      <c r="K376" s="7" t="s">
        <v>924</v>
      </c>
      <c r="L376" s="7"/>
      <c r="M376" s="6" t="s">
        <v>494</v>
      </c>
      <c r="N376" s="16"/>
      <c r="O376" s="16" t="s">
        <v>1149</v>
      </c>
      <c r="P376" s="16" t="s">
        <v>1149</v>
      </c>
      <c r="Q376" s="28" t="str">
        <f>IF(VLOOKUP(B376, '[1]SSDL Schema'!$B$2:$L$495, 11, FALSE) = 0, "", VLOOKUP(B376, '[1]SSDL Schema'!$B$2:$L$495, 11, FALSE))</f>
        <v>yes</v>
      </c>
      <c r="R376" s="28" t="str">
        <f t="shared" si="22"/>
        <v/>
      </c>
      <c r="S376" s="16" t="s">
        <v>1149</v>
      </c>
      <c r="T376" s="16" t="s">
        <v>1149</v>
      </c>
      <c r="U376" s="16" t="s">
        <v>1150</v>
      </c>
      <c r="W376" t="str">
        <f>VLOOKUP(B376,'ADB Main table'!A$2:A$475, 1, FALSE)</f>
        <v>ITEM_MATERIAL_ORIGIN_COUNTRY</v>
      </c>
      <c r="X376" t="str">
        <f>VLOOKUP(B376,'ADB Main table'!A$2:B$475, 2, FALSE)</f>
        <v>string</v>
      </c>
      <c r="Y376" t="str">
        <f t="shared" si="23"/>
        <v/>
      </c>
    </row>
    <row r="377" spans="1:25" x14ac:dyDescent="0.35">
      <c r="A377" s="3" t="s">
        <v>490</v>
      </c>
      <c r="B377" s="3" t="s">
        <v>378</v>
      </c>
      <c r="C377" s="3" t="s">
        <v>495</v>
      </c>
      <c r="D377" s="3" t="str">
        <f>VLOOKUP(B377, '[1]SSDL Schema'!$B$2:$C$495, 2, FALSE)</f>
        <v>nvarchar</v>
      </c>
      <c r="E377" s="3" t="str">
        <f t="shared" si="20"/>
        <v/>
      </c>
      <c r="F377" s="3">
        <v>255</v>
      </c>
      <c r="G377" s="1"/>
      <c r="H377" s="7" t="s">
        <v>1103</v>
      </c>
      <c r="I377" s="7" t="str">
        <f>IF(VLOOKUP(B377, '[1]SSDL Schema'!$B$2:$F$495, 5, FALSE) = 0, "", VLOOKUP(B377, '[1]SSDL Schema'!$B$2:$F$495, 5, FALSE))</f>
        <v>Source System 1</v>
      </c>
      <c r="J377" s="7" t="str">
        <f t="shared" si="21"/>
        <v/>
      </c>
      <c r="K377" s="7" t="s">
        <v>952</v>
      </c>
      <c r="L377" s="7"/>
      <c r="M377" s="6" t="s">
        <v>494</v>
      </c>
      <c r="N377" s="17" t="str">
        <f>VLOOKUP(B377,'[2]From Spend Tech'!C$1:K$649,9,FALSE)</f>
        <v>S</v>
      </c>
      <c r="O377" s="17" t="s">
        <v>1149</v>
      </c>
      <c r="P377" s="17" t="s">
        <v>1151</v>
      </c>
      <c r="Q377" s="28" t="str">
        <f>IF(VLOOKUP(B377, '[1]SSDL Schema'!$B$2:$L$495, 11, FALSE) = 0, "", VLOOKUP(B377, '[1]SSDL Schema'!$B$2:$L$495, 11, FALSE))</f>
        <v>yes  (selected by default, user should not unselect)</v>
      </c>
      <c r="R377" s="28" t="str">
        <f t="shared" si="22"/>
        <v/>
      </c>
      <c r="S377" s="17" t="s">
        <v>1149</v>
      </c>
      <c r="T377" s="17" t="s">
        <v>1149</v>
      </c>
      <c r="U377" s="17" t="s">
        <v>1150</v>
      </c>
      <c r="W377" t="str">
        <f>VLOOKUP(B377,'ADB Main table'!A$2:A$475, 1, FALSE)</f>
        <v>SOURCESYSTEM_1</v>
      </c>
      <c r="X377" t="str">
        <f>VLOOKUP(B377,'ADB Main table'!A$2:B$475, 2, FALSE)</f>
        <v>string</v>
      </c>
      <c r="Y377" t="str">
        <f t="shared" si="23"/>
        <v/>
      </c>
    </row>
    <row r="378" spans="1:25" x14ac:dyDescent="0.35">
      <c r="A378" s="3" t="s">
        <v>490</v>
      </c>
      <c r="B378" s="3" t="s">
        <v>379</v>
      </c>
      <c r="C378" s="3" t="s">
        <v>495</v>
      </c>
      <c r="D378" s="3" t="str">
        <f>VLOOKUP(B378, '[1]SSDL Schema'!$B$2:$C$495, 2, FALSE)</f>
        <v>nvarchar</v>
      </c>
      <c r="E378" s="3" t="str">
        <f t="shared" si="20"/>
        <v/>
      </c>
      <c r="F378" s="3">
        <v>255</v>
      </c>
      <c r="G378" s="1"/>
      <c r="H378" s="7" t="s">
        <v>953</v>
      </c>
      <c r="I378" s="7" t="str">
        <f>IF(VLOOKUP(B378, '[1]SSDL Schema'!$B$2:$F$495, 5, FALSE) = 0, "", VLOOKUP(B378, '[1]SSDL Schema'!$B$2:$F$495, 5, FALSE))</f>
        <v>Source System 2</v>
      </c>
      <c r="J378" s="7" t="str">
        <f t="shared" si="21"/>
        <v/>
      </c>
      <c r="K378" s="7" t="s">
        <v>952</v>
      </c>
      <c r="L378" s="7"/>
      <c r="M378" s="6" t="s">
        <v>494</v>
      </c>
      <c r="N378" s="16"/>
      <c r="O378" s="16" t="s">
        <v>1149</v>
      </c>
      <c r="P378" s="16" t="s">
        <v>1149</v>
      </c>
      <c r="Q378" s="28" t="str">
        <f>IF(VLOOKUP(B378, '[1]SSDL Schema'!$B$2:$L$495, 11, FALSE) = 0, "", VLOOKUP(B378, '[1]SSDL Schema'!$B$2:$L$495, 11, FALSE))</f>
        <v>yes</v>
      </c>
      <c r="R378" s="28" t="str">
        <f t="shared" si="22"/>
        <v/>
      </c>
      <c r="S378" s="16" t="s">
        <v>1149</v>
      </c>
      <c r="T378" s="16" t="s">
        <v>1149</v>
      </c>
      <c r="U378" s="16" t="s">
        <v>1150</v>
      </c>
      <c r="W378" t="str">
        <f>VLOOKUP(B378,'ADB Main table'!A$2:A$475, 1, FALSE)</f>
        <v>SOURCESYSTEM_2</v>
      </c>
      <c r="X378" t="str">
        <f>VLOOKUP(B378,'ADB Main table'!A$2:B$475, 2, FALSE)</f>
        <v>string</v>
      </c>
      <c r="Y378" t="str">
        <f t="shared" si="23"/>
        <v/>
      </c>
    </row>
    <row r="379" spans="1:25" x14ac:dyDescent="0.35">
      <c r="A379" s="3" t="s">
        <v>490</v>
      </c>
      <c r="B379" s="3" t="s">
        <v>380</v>
      </c>
      <c r="C379" s="3" t="s">
        <v>495</v>
      </c>
      <c r="D379" s="3" t="str">
        <f>VLOOKUP(B379, '[1]SSDL Schema'!$B$2:$C$495, 2, FALSE)</f>
        <v>nvarchar</v>
      </c>
      <c r="E379" s="3" t="str">
        <f t="shared" si="20"/>
        <v/>
      </c>
      <c r="F379" s="3">
        <v>255</v>
      </c>
      <c r="G379" s="1"/>
      <c r="H379" s="7" t="s">
        <v>954</v>
      </c>
      <c r="I379" s="7" t="str">
        <f>IF(VLOOKUP(B379, '[1]SSDL Schema'!$B$2:$F$495, 5, FALSE) = 0, "", VLOOKUP(B379, '[1]SSDL Schema'!$B$2:$F$495, 5, FALSE))</f>
        <v>Source System 3</v>
      </c>
      <c r="J379" s="7" t="str">
        <f t="shared" si="21"/>
        <v/>
      </c>
      <c r="K379" s="7" t="s">
        <v>952</v>
      </c>
      <c r="L379" s="7"/>
      <c r="M379" s="6" t="s">
        <v>494</v>
      </c>
      <c r="N379" s="16"/>
      <c r="O379" s="16" t="s">
        <v>1149</v>
      </c>
      <c r="P379" s="16" t="s">
        <v>1149</v>
      </c>
      <c r="Q379" s="28" t="str">
        <f>IF(VLOOKUP(B379, '[1]SSDL Schema'!$B$2:$L$495, 11, FALSE) = 0, "", VLOOKUP(B379, '[1]SSDL Schema'!$B$2:$L$495, 11, FALSE))</f>
        <v>yes</v>
      </c>
      <c r="R379" s="28" t="str">
        <f t="shared" si="22"/>
        <v/>
      </c>
      <c r="S379" s="16" t="s">
        <v>1149</v>
      </c>
      <c r="T379" s="16" t="s">
        <v>1149</v>
      </c>
      <c r="U379" s="16" t="s">
        <v>1150</v>
      </c>
      <c r="W379" t="str">
        <f>VLOOKUP(B379,'ADB Main table'!A$2:A$475, 1, FALSE)</f>
        <v>SOURCESYSTEM_3</v>
      </c>
      <c r="X379" t="str">
        <f>VLOOKUP(B379,'ADB Main table'!A$2:B$475, 2, FALSE)</f>
        <v>string</v>
      </c>
      <c r="Y379" t="str">
        <f t="shared" si="23"/>
        <v/>
      </c>
    </row>
    <row r="380" spans="1:25" x14ac:dyDescent="0.35">
      <c r="A380" s="3" t="s">
        <v>490</v>
      </c>
      <c r="B380" s="3" t="s">
        <v>381</v>
      </c>
      <c r="C380" s="3" t="s">
        <v>495</v>
      </c>
      <c r="D380" s="3" t="str">
        <f>VLOOKUP(B380, '[1]SSDL Schema'!$B$2:$C$495, 2, FALSE)</f>
        <v>nvarchar</v>
      </c>
      <c r="E380" s="3" t="str">
        <f t="shared" si="20"/>
        <v/>
      </c>
      <c r="F380" s="3">
        <v>255</v>
      </c>
      <c r="G380" s="1"/>
      <c r="H380" s="7" t="s">
        <v>955</v>
      </c>
      <c r="I380" s="7" t="str">
        <f>IF(VLOOKUP(B380, '[1]SSDL Schema'!$B$2:$F$495, 5, FALSE) = 0, "", VLOOKUP(B380, '[1]SSDL Schema'!$B$2:$F$495, 5, FALSE))</f>
        <v>GEP Source System</v>
      </c>
      <c r="J380" s="7" t="str">
        <f t="shared" si="21"/>
        <v/>
      </c>
      <c r="K380" s="7" t="s">
        <v>956</v>
      </c>
      <c r="L380" s="7"/>
      <c r="M380" s="6" t="s">
        <v>566</v>
      </c>
      <c r="N380" s="16"/>
      <c r="O380" s="16" t="s">
        <v>1149</v>
      </c>
      <c r="P380" s="16" t="s">
        <v>1149</v>
      </c>
      <c r="Q380" s="28" t="str">
        <f>IF(VLOOKUP(B380, '[1]SSDL Schema'!$B$2:$L$495, 11, FALSE) = 0, "", VLOOKUP(B380, '[1]SSDL Schema'!$B$2:$L$495, 11, FALSE))</f>
        <v>yes</v>
      </c>
      <c r="R380" s="28" t="str">
        <f t="shared" si="22"/>
        <v/>
      </c>
      <c r="S380" s="16" t="s">
        <v>1149</v>
      </c>
      <c r="T380" s="16" t="s">
        <v>1150</v>
      </c>
      <c r="U380" s="16" t="s">
        <v>1149</v>
      </c>
      <c r="W380" t="str">
        <f>VLOOKUP(B380,'ADB Main table'!A$2:A$475, 1, FALSE)</f>
        <v>GEP_NORM_SOURCESYSTEM_1</v>
      </c>
      <c r="X380" t="str">
        <f>VLOOKUP(B380,'ADB Main table'!A$2:B$475, 2, FALSE)</f>
        <v>string</v>
      </c>
      <c r="Y380" t="str">
        <f t="shared" si="23"/>
        <v/>
      </c>
    </row>
    <row r="381" spans="1:25" x14ac:dyDescent="0.35">
      <c r="A381" s="3" t="s">
        <v>490</v>
      </c>
      <c r="B381" s="3" t="s">
        <v>382</v>
      </c>
      <c r="C381" s="3" t="s">
        <v>495</v>
      </c>
      <c r="D381" s="3" t="str">
        <f>VLOOKUP(B381, '[1]SSDL Schema'!$B$2:$C$495, 2, FALSE)</f>
        <v>nvarchar</v>
      </c>
      <c r="E381" s="3" t="str">
        <f t="shared" si="20"/>
        <v/>
      </c>
      <c r="F381" s="3">
        <v>255</v>
      </c>
      <c r="G381" s="1"/>
      <c r="H381" s="12" t="s">
        <v>957</v>
      </c>
      <c r="I381" s="7" t="str">
        <f>IF(VLOOKUP(B381, '[1]SSDL Schema'!$B$2:$F$495, 5, FALSE) = 0, "", VLOOKUP(B381, '[1]SSDL Schema'!$B$2:$F$495, 5, FALSE))</f>
        <v>GEP Source System Level 2</v>
      </c>
      <c r="J381" s="7" t="str">
        <f t="shared" si="21"/>
        <v/>
      </c>
      <c r="K381" s="7" t="s">
        <v>956</v>
      </c>
      <c r="L381" s="7"/>
      <c r="M381" s="6" t="s">
        <v>566</v>
      </c>
      <c r="N381" s="16"/>
      <c r="O381" s="16" t="s">
        <v>1149</v>
      </c>
      <c r="P381" s="16" t="s">
        <v>1149</v>
      </c>
      <c r="Q381" s="28" t="str">
        <f>IF(VLOOKUP(B381, '[1]SSDL Schema'!$B$2:$L$495, 11, FALSE) = 0, "", VLOOKUP(B381, '[1]SSDL Schema'!$B$2:$L$495, 11, FALSE))</f>
        <v>yes</v>
      </c>
      <c r="R381" s="28" t="str">
        <f t="shared" si="22"/>
        <v/>
      </c>
      <c r="S381" s="16" t="s">
        <v>1149</v>
      </c>
      <c r="T381" s="16" t="s">
        <v>1150</v>
      </c>
      <c r="U381" s="16" t="s">
        <v>1149</v>
      </c>
      <c r="W381" t="str">
        <f>VLOOKUP(B381,'ADB Main table'!A$2:A$475, 1, FALSE)</f>
        <v>GEP_NORM_SOURCESYSTEM_2</v>
      </c>
      <c r="X381" t="str">
        <f>VLOOKUP(B381,'ADB Main table'!A$2:B$475, 2, FALSE)</f>
        <v>string</v>
      </c>
      <c r="Y381" t="str">
        <f t="shared" si="23"/>
        <v/>
      </c>
    </row>
    <row r="382" spans="1:25" x14ac:dyDescent="0.35">
      <c r="A382" s="3" t="s">
        <v>490</v>
      </c>
      <c r="B382" s="3" t="s">
        <v>383</v>
      </c>
      <c r="C382" s="3" t="s">
        <v>495</v>
      </c>
      <c r="D382" s="3" t="str">
        <f>VLOOKUP(B382, '[1]SSDL Schema'!$B$2:$C$495, 2, FALSE)</f>
        <v>nvarchar</v>
      </c>
      <c r="E382" s="3" t="str">
        <f t="shared" si="20"/>
        <v/>
      </c>
      <c r="F382" s="3">
        <v>255</v>
      </c>
      <c r="G382" s="1"/>
      <c r="H382" s="12" t="s">
        <v>958</v>
      </c>
      <c r="I382" s="7" t="str">
        <f>IF(VLOOKUP(B382, '[1]SSDL Schema'!$B$2:$F$495, 5, FALSE) = 0, "", VLOOKUP(B382, '[1]SSDL Schema'!$B$2:$F$495, 5, FALSE))</f>
        <v>GEP Source System Level 3</v>
      </c>
      <c r="J382" s="7" t="str">
        <f t="shared" si="21"/>
        <v/>
      </c>
      <c r="K382" s="7" t="s">
        <v>956</v>
      </c>
      <c r="L382" s="7"/>
      <c r="M382" s="6" t="s">
        <v>566</v>
      </c>
      <c r="N382" s="16"/>
      <c r="O382" s="16" t="s">
        <v>1149</v>
      </c>
      <c r="P382" s="16" t="s">
        <v>1149</v>
      </c>
      <c r="Q382" s="28" t="str">
        <f>IF(VLOOKUP(B382, '[1]SSDL Schema'!$B$2:$L$495, 11, FALSE) = 0, "", VLOOKUP(B382, '[1]SSDL Schema'!$B$2:$L$495, 11, FALSE))</f>
        <v>yes</v>
      </c>
      <c r="R382" s="28" t="str">
        <f t="shared" si="22"/>
        <v/>
      </c>
      <c r="S382" s="16" t="s">
        <v>1149</v>
      </c>
      <c r="T382" s="16" t="s">
        <v>1150</v>
      </c>
      <c r="U382" s="16" t="s">
        <v>1149</v>
      </c>
      <c r="W382" t="str">
        <f>VLOOKUP(B382,'ADB Main table'!A$2:A$475, 1, FALSE)</f>
        <v>GEP_NORM_SOURCESYSTEM_3</v>
      </c>
      <c r="X382" t="str">
        <f>VLOOKUP(B382,'ADB Main table'!A$2:B$475, 2, FALSE)</f>
        <v>string</v>
      </c>
      <c r="Y382" t="str">
        <f t="shared" si="23"/>
        <v/>
      </c>
    </row>
    <row r="383" spans="1:25" x14ac:dyDescent="0.35">
      <c r="A383" s="3" t="s">
        <v>490</v>
      </c>
      <c r="B383" s="3" t="s">
        <v>384</v>
      </c>
      <c r="C383" s="3" t="s">
        <v>495</v>
      </c>
      <c r="D383" s="3" t="str">
        <f>VLOOKUP(B383, '[1]SSDL Schema'!$B$2:$C$495, 2, FALSE)</f>
        <v>nvarchar</v>
      </c>
      <c r="E383" s="3" t="str">
        <f t="shared" si="20"/>
        <v/>
      </c>
      <c r="F383" s="3">
        <v>255</v>
      </c>
      <c r="G383" s="1"/>
      <c r="H383" s="7" t="s">
        <v>959</v>
      </c>
      <c r="I383" s="7" t="str">
        <f>IF(VLOOKUP(B383, '[1]SSDL Schema'!$B$2:$F$495, 5, FALSE) = 0, "", VLOOKUP(B383, '[1]SSDL Schema'!$B$2:$F$495, 5, FALSE))</f>
        <v>Profit Center Code</v>
      </c>
      <c r="J383" s="7" t="str">
        <f t="shared" si="21"/>
        <v/>
      </c>
      <c r="K383" s="7" t="s">
        <v>790</v>
      </c>
      <c r="L383" s="7" t="s">
        <v>960</v>
      </c>
      <c r="M383" s="6" t="s">
        <v>494</v>
      </c>
      <c r="N383" s="16"/>
      <c r="O383" s="16" t="s">
        <v>1149</v>
      </c>
      <c r="P383" s="16" t="s">
        <v>1149</v>
      </c>
      <c r="Q383" s="28" t="str">
        <f>IF(VLOOKUP(B383, '[1]SSDL Schema'!$B$2:$L$495, 11, FALSE) = 0, "", VLOOKUP(B383, '[1]SSDL Schema'!$B$2:$L$495, 11, FALSE))</f>
        <v>yes</v>
      </c>
      <c r="R383" s="28" t="str">
        <f t="shared" si="22"/>
        <v/>
      </c>
      <c r="S383" s="16" t="s">
        <v>1149</v>
      </c>
      <c r="T383" s="16" t="s">
        <v>1149</v>
      </c>
      <c r="U383" s="16" t="s">
        <v>1150</v>
      </c>
      <c r="W383" t="str">
        <f>VLOOKUP(B383,'ADB Main table'!A$2:A$475, 1, FALSE)</f>
        <v>PROFIT_CENTER_CODE</v>
      </c>
      <c r="X383" t="str">
        <f>VLOOKUP(B383,'ADB Main table'!A$2:B$475, 2, FALSE)</f>
        <v>string</v>
      </c>
      <c r="Y383" t="str">
        <f t="shared" si="23"/>
        <v/>
      </c>
    </row>
    <row r="384" spans="1:25" x14ac:dyDescent="0.35">
      <c r="A384" s="3" t="s">
        <v>490</v>
      </c>
      <c r="B384" s="3" t="s">
        <v>385</v>
      </c>
      <c r="C384" s="3" t="s">
        <v>495</v>
      </c>
      <c r="D384" s="3" t="str">
        <f>VLOOKUP(B384, '[1]SSDL Schema'!$B$2:$C$495, 2, FALSE)</f>
        <v>nvarchar</v>
      </c>
      <c r="E384" s="3" t="str">
        <f t="shared" si="20"/>
        <v/>
      </c>
      <c r="F384" s="3">
        <v>255</v>
      </c>
      <c r="G384" s="1"/>
      <c r="H384" s="7" t="s">
        <v>961</v>
      </c>
      <c r="I384" s="7" t="str">
        <f>IF(VLOOKUP(B384, '[1]SSDL Schema'!$B$2:$F$495, 5, FALSE) = 0, "", VLOOKUP(B384, '[1]SSDL Schema'!$B$2:$F$495, 5, FALSE))</f>
        <v>Profit Center Name</v>
      </c>
      <c r="J384" s="7" t="str">
        <f t="shared" si="21"/>
        <v/>
      </c>
      <c r="K384" s="7" t="s">
        <v>790</v>
      </c>
      <c r="L384" s="7"/>
      <c r="M384" s="6" t="s">
        <v>494</v>
      </c>
      <c r="N384" s="16"/>
      <c r="O384" s="16" t="s">
        <v>1149</v>
      </c>
      <c r="P384" s="16" t="s">
        <v>1149</v>
      </c>
      <c r="Q384" s="28" t="str">
        <f>IF(VLOOKUP(B384, '[1]SSDL Schema'!$B$2:$L$495, 11, FALSE) = 0, "", VLOOKUP(B384, '[1]SSDL Schema'!$B$2:$L$495, 11, FALSE))</f>
        <v>yes</v>
      </c>
      <c r="R384" s="28" t="str">
        <f t="shared" si="22"/>
        <v/>
      </c>
      <c r="S384" s="16" t="s">
        <v>1149</v>
      </c>
      <c r="T384" s="16" t="s">
        <v>1149</v>
      </c>
      <c r="U384" s="16" t="s">
        <v>1150</v>
      </c>
      <c r="W384" t="str">
        <f>VLOOKUP(B384,'ADB Main table'!A$2:A$475, 1, FALSE)</f>
        <v>PROFIT_CENTER_NAME</v>
      </c>
      <c r="X384" t="str">
        <f>VLOOKUP(B384,'ADB Main table'!A$2:B$475, 2, FALSE)</f>
        <v>string</v>
      </c>
      <c r="Y384" t="str">
        <f t="shared" si="23"/>
        <v/>
      </c>
    </row>
    <row r="385" spans="1:25" x14ac:dyDescent="0.35">
      <c r="A385" s="3" t="s">
        <v>490</v>
      </c>
      <c r="B385" s="3" t="s">
        <v>386</v>
      </c>
      <c r="C385" s="3" t="s">
        <v>495</v>
      </c>
      <c r="D385" s="3" t="str">
        <f>VLOOKUP(B385, '[1]SSDL Schema'!$B$2:$C$495, 2, FALSE)</f>
        <v>nvarchar</v>
      </c>
      <c r="E385" s="3" t="str">
        <f t="shared" si="20"/>
        <v/>
      </c>
      <c r="F385" s="3">
        <v>255</v>
      </c>
      <c r="G385" s="1"/>
      <c r="H385" s="7" t="s">
        <v>962</v>
      </c>
      <c r="I385" s="7" t="str">
        <f>IF(VLOOKUP(B385, '[1]SSDL Schema'!$B$2:$F$495, 5, FALSE) = 0, "", VLOOKUP(B385, '[1]SSDL Schema'!$B$2:$F$495, 5, FALSE))</f>
        <v>Profit Center Hierarchy 1</v>
      </c>
      <c r="J385" s="7" t="str">
        <f t="shared" si="21"/>
        <v/>
      </c>
      <c r="K385" s="7" t="s">
        <v>790</v>
      </c>
      <c r="L385" s="7"/>
      <c r="M385" s="6" t="s">
        <v>494</v>
      </c>
      <c r="N385" s="16"/>
      <c r="O385" s="16" t="s">
        <v>1149</v>
      </c>
      <c r="P385" s="16" t="s">
        <v>1149</v>
      </c>
      <c r="Q385" s="28" t="str">
        <f>IF(VLOOKUP(B385, '[1]SSDL Schema'!$B$2:$L$495, 11, FALSE) = 0, "", VLOOKUP(B385, '[1]SSDL Schema'!$B$2:$L$495, 11, FALSE))</f>
        <v>yes</v>
      </c>
      <c r="R385" s="28" t="str">
        <f t="shared" si="22"/>
        <v/>
      </c>
      <c r="S385" s="16" t="s">
        <v>1149</v>
      </c>
      <c r="T385" s="16" t="s">
        <v>1149</v>
      </c>
      <c r="U385" s="16" t="s">
        <v>1150</v>
      </c>
      <c r="W385" t="str">
        <f>VLOOKUP(B385,'ADB Main table'!A$2:A$475, 1, FALSE)</f>
        <v>PROFIT_CENTER_HIERARCHY_1</v>
      </c>
      <c r="X385" t="str">
        <f>VLOOKUP(B385,'ADB Main table'!A$2:B$475, 2, FALSE)</f>
        <v>string</v>
      </c>
      <c r="Y385" t="str">
        <f t="shared" si="23"/>
        <v/>
      </c>
    </row>
    <row r="386" spans="1:25" x14ac:dyDescent="0.35">
      <c r="A386" s="3" t="s">
        <v>490</v>
      </c>
      <c r="B386" s="3" t="s">
        <v>387</v>
      </c>
      <c r="C386" s="3" t="s">
        <v>495</v>
      </c>
      <c r="D386" s="3" t="str">
        <f>VLOOKUP(B386, '[1]SSDL Schema'!$B$2:$C$495, 2, FALSE)</f>
        <v>nvarchar</v>
      </c>
      <c r="E386" s="3" t="str">
        <f t="shared" si="20"/>
        <v/>
      </c>
      <c r="F386" s="3">
        <v>255</v>
      </c>
      <c r="G386" s="1"/>
      <c r="H386" s="7" t="s">
        <v>963</v>
      </c>
      <c r="I386" s="7" t="str">
        <f>IF(VLOOKUP(B386, '[1]SSDL Schema'!$B$2:$F$495, 5, FALSE) = 0, "", VLOOKUP(B386, '[1]SSDL Schema'!$B$2:$F$495, 5, FALSE))</f>
        <v>Profit Center Hierarchy 2</v>
      </c>
      <c r="J386" s="7" t="str">
        <f t="shared" si="21"/>
        <v/>
      </c>
      <c r="K386" s="7" t="s">
        <v>790</v>
      </c>
      <c r="L386" s="7"/>
      <c r="M386" s="6" t="s">
        <v>494</v>
      </c>
      <c r="N386" s="16"/>
      <c r="O386" s="16" t="s">
        <v>1149</v>
      </c>
      <c r="P386" s="16" t="s">
        <v>1149</v>
      </c>
      <c r="Q386" s="28" t="str">
        <f>IF(VLOOKUP(B386, '[1]SSDL Schema'!$B$2:$L$495, 11, FALSE) = 0, "", VLOOKUP(B386, '[1]SSDL Schema'!$B$2:$L$495, 11, FALSE))</f>
        <v>yes</v>
      </c>
      <c r="R386" s="28" t="str">
        <f t="shared" si="22"/>
        <v/>
      </c>
      <c r="S386" s="16" t="s">
        <v>1149</v>
      </c>
      <c r="T386" s="16" t="s">
        <v>1149</v>
      </c>
      <c r="U386" s="16" t="s">
        <v>1150</v>
      </c>
      <c r="W386" t="str">
        <f>VLOOKUP(B386,'ADB Main table'!A$2:A$475, 1, FALSE)</f>
        <v>PROFIT_CENTER_HIERARCHY_2</v>
      </c>
      <c r="X386" t="str">
        <f>VLOOKUP(B386,'ADB Main table'!A$2:B$475, 2, FALSE)</f>
        <v>string</v>
      </c>
      <c r="Y386" t="str">
        <f t="shared" si="23"/>
        <v/>
      </c>
    </row>
    <row r="387" spans="1:25" x14ac:dyDescent="0.35">
      <c r="A387" s="3" t="s">
        <v>490</v>
      </c>
      <c r="B387" s="3" t="s">
        <v>388</v>
      </c>
      <c r="C387" s="3" t="s">
        <v>495</v>
      </c>
      <c r="D387" s="3" t="str">
        <f>VLOOKUP(B387, '[1]SSDL Schema'!$B$2:$C$495, 2, FALSE)</f>
        <v>nvarchar</v>
      </c>
      <c r="E387" s="3" t="str">
        <f t="shared" ref="E387:E450" si="24">IF(C387 = D387, "", "yes")</f>
        <v/>
      </c>
      <c r="F387" s="3">
        <v>255</v>
      </c>
      <c r="G387" s="1"/>
      <c r="H387" s="7" t="s">
        <v>964</v>
      </c>
      <c r="I387" s="7" t="str">
        <f>IF(VLOOKUP(B387, '[1]SSDL Schema'!$B$2:$F$495, 5, FALSE) = 0, "", VLOOKUP(B387, '[1]SSDL Schema'!$B$2:$F$495, 5, FALSE))</f>
        <v>Profit Center Hierarchy 3</v>
      </c>
      <c r="J387" s="7" t="str">
        <f t="shared" ref="J387:J450" si="25">IF(H387 = I387, "", "yes")</f>
        <v/>
      </c>
      <c r="K387" s="7" t="s">
        <v>790</v>
      </c>
      <c r="L387" s="7"/>
      <c r="M387" s="6" t="s">
        <v>494</v>
      </c>
      <c r="N387" s="16"/>
      <c r="O387" s="16" t="s">
        <v>1149</v>
      </c>
      <c r="P387" s="16" t="s">
        <v>1149</v>
      </c>
      <c r="Q387" s="28" t="str">
        <f>IF(VLOOKUP(B387, '[1]SSDL Schema'!$B$2:$L$495, 11, FALSE) = 0, "", VLOOKUP(B387, '[1]SSDL Schema'!$B$2:$L$495, 11, FALSE))</f>
        <v>yes</v>
      </c>
      <c r="R387" s="28" t="str">
        <f t="shared" ref="R387:R450" si="26">IF(P387 = Q387, "", "yes")</f>
        <v/>
      </c>
      <c r="S387" s="16" t="s">
        <v>1149</v>
      </c>
      <c r="T387" s="16" t="s">
        <v>1149</v>
      </c>
      <c r="U387" s="16" t="s">
        <v>1150</v>
      </c>
      <c r="W387" t="str">
        <f>VLOOKUP(B387,'ADB Main table'!A$2:A$475, 1, FALSE)</f>
        <v>PROFIT_CENTER_HIERARCHY_3</v>
      </c>
      <c r="X387" t="str">
        <f>VLOOKUP(B387,'ADB Main table'!A$2:B$475, 2, FALSE)</f>
        <v>string</v>
      </c>
      <c r="Y387" t="str">
        <f t="shared" ref="Y387:Y450" si="27">IF(OR(C387 = X387, (AND(OR(C387= "nvarchar",C387= "varchar"), X387 = "string")), (AND(C387= "datetime", OR(X387 = "timestamp"))), (C387= "boolean"), (X387= "double")), "", "yes")</f>
        <v/>
      </c>
    </row>
    <row r="388" spans="1:25" x14ac:dyDescent="0.35">
      <c r="A388" s="3" t="s">
        <v>490</v>
      </c>
      <c r="B388" s="3" t="s">
        <v>389</v>
      </c>
      <c r="C388" s="3" t="s">
        <v>495</v>
      </c>
      <c r="D388" s="3" t="str">
        <f>VLOOKUP(B388, '[1]SSDL Schema'!$B$2:$C$495, 2, FALSE)</f>
        <v>nvarchar</v>
      </c>
      <c r="E388" s="3" t="str">
        <f t="shared" si="24"/>
        <v/>
      </c>
      <c r="F388" s="3">
        <v>255</v>
      </c>
      <c r="G388" s="1"/>
      <c r="H388" s="7" t="s">
        <v>965</v>
      </c>
      <c r="I388" s="7" t="str">
        <f>IF(VLOOKUP(B388, '[1]SSDL Schema'!$B$2:$F$495, 5, FALSE) = 0, "", VLOOKUP(B388, '[1]SSDL Schema'!$B$2:$F$495, 5, FALSE))</f>
        <v>Profit Center Hierarchy 4</v>
      </c>
      <c r="J388" s="7" t="str">
        <f t="shared" si="25"/>
        <v/>
      </c>
      <c r="K388" s="7" t="s">
        <v>790</v>
      </c>
      <c r="L388" s="7"/>
      <c r="M388" s="6" t="s">
        <v>494</v>
      </c>
      <c r="N388" s="16"/>
      <c r="O388" s="16" t="s">
        <v>1149</v>
      </c>
      <c r="P388" s="16" t="s">
        <v>1149</v>
      </c>
      <c r="Q388" s="28" t="str">
        <f>IF(VLOOKUP(B388, '[1]SSDL Schema'!$B$2:$L$495, 11, FALSE) = 0, "", VLOOKUP(B388, '[1]SSDL Schema'!$B$2:$L$495, 11, FALSE))</f>
        <v>yes</v>
      </c>
      <c r="R388" s="28" t="str">
        <f t="shared" si="26"/>
        <v/>
      </c>
      <c r="S388" s="16" t="s">
        <v>1149</v>
      </c>
      <c r="T388" s="16" t="s">
        <v>1149</v>
      </c>
      <c r="U388" s="16" t="s">
        <v>1150</v>
      </c>
      <c r="W388" t="str">
        <f>VLOOKUP(B388,'ADB Main table'!A$2:A$475, 1, FALSE)</f>
        <v>PROFIT_CENTER_HIERARCHY_4</v>
      </c>
      <c r="X388" t="str">
        <f>VLOOKUP(B388,'ADB Main table'!A$2:B$475, 2, FALSE)</f>
        <v>string</v>
      </c>
      <c r="Y388" t="str">
        <f t="shared" si="27"/>
        <v/>
      </c>
    </row>
    <row r="389" spans="1:25" x14ac:dyDescent="0.35">
      <c r="A389" s="3" t="s">
        <v>490</v>
      </c>
      <c r="B389" s="3" t="s">
        <v>390</v>
      </c>
      <c r="C389" s="3" t="s">
        <v>495</v>
      </c>
      <c r="D389" s="3" t="str">
        <f>VLOOKUP(B389, '[1]SSDL Schema'!$B$2:$C$495, 2, FALSE)</f>
        <v>nvarchar</v>
      </c>
      <c r="E389" s="3" t="str">
        <f t="shared" si="24"/>
        <v/>
      </c>
      <c r="F389" s="3">
        <v>255</v>
      </c>
      <c r="G389" s="1"/>
      <c r="H389" s="7" t="s">
        <v>966</v>
      </c>
      <c r="I389" s="7" t="str">
        <f>IF(VLOOKUP(B389, '[1]SSDL Schema'!$B$2:$F$495, 5, FALSE) = 0, "", VLOOKUP(B389, '[1]SSDL Schema'!$B$2:$F$495, 5, FALSE))</f>
        <v>Profit Center Hierarchy 5</v>
      </c>
      <c r="J389" s="7" t="str">
        <f t="shared" si="25"/>
        <v/>
      </c>
      <c r="K389" s="7" t="s">
        <v>790</v>
      </c>
      <c r="L389" s="7"/>
      <c r="M389" s="6" t="s">
        <v>494</v>
      </c>
      <c r="N389" s="16"/>
      <c r="O389" s="16" t="s">
        <v>1149</v>
      </c>
      <c r="P389" s="16" t="s">
        <v>1149</v>
      </c>
      <c r="Q389" s="28" t="str">
        <f>IF(VLOOKUP(B389, '[1]SSDL Schema'!$B$2:$L$495, 11, FALSE) = 0, "", VLOOKUP(B389, '[1]SSDL Schema'!$B$2:$L$495, 11, FALSE))</f>
        <v>yes</v>
      </c>
      <c r="R389" s="28" t="str">
        <f t="shared" si="26"/>
        <v/>
      </c>
      <c r="S389" s="16" t="s">
        <v>1149</v>
      </c>
      <c r="T389" s="16" t="s">
        <v>1149</v>
      </c>
      <c r="U389" s="16" t="s">
        <v>1150</v>
      </c>
      <c r="W389" t="str">
        <f>VLOOKUP(B389,'ADB Main table'!A$2:A$475, 1, FALSE)</f>
        <v>PROFIT_CENTER_HIERARCHY_5</v>
      </c>
      <c r="X389" t="str">
        <f>VLOOKUP(B389,'ADB Main table'!A$2:B$475, 2, FALSE)</f>
        <v>string</v>
      </c>
      <c r="Y389" t="str">
        <f t="shared" si="27"/>
        <v/>
      </c>
    </row>
    <row r="390" spans="1:25" x14ac:dyDescent="0.35">
      <c r="A390" s="3" t="s">
        <v>490</v>
      </c>
      <c r="B390" s="3" t="s">
        <v>391</v>
      </c>
      <c r="C390" s="3" t="s">
        <v>495</v>
      </c>
      <c r="D390" s="3" t="str">
        <f>VLOOKUP(B390, '[1]SSDL Schema'!$B$2:$C$495, 2, FALSE)</f>
        <v>nvarchar</v>
      </c>
      <c r="E390" s="3" t="str">
        <f t="shared" si="24"/>
        <v/>
      </c>
      <c r="F390" s="3">
        <v>255</v>
      </c>
      <c r="G390" s="1"/>
      <c r="H390" s="7" t="s">
        <v>967</v>
      </c>
      <c r="I390" s="7" t="str">
        <f>IF(VLOOKUP(B390, '[1]SSDL Schema'!$B$2:$F$495, 5, FALSE) = 0, "", VLOOKUP(B390, '[1]SSDL Schema'!$B$2:$F$495, 5, FALSE))</f>
        <v>Profit Center Hierarchy 6</v>
      </c>
      <c r="J390" s="7" t="str">
        <f t="shared" si="25"/>
        <v/>
      </c>
      <c r="K390" s="7" t="s">
        <v>790</v>
      </c>
      <c r="L390" s="7"/>
      <c r="M390" s="6" t="s">
        <v>494</v>
      </c>
      <c r="N390" s="16"/>
      <c r="O390" s="16" t="s">
        <v>1149</v>
      </c>
      <c r="P390" s="16" t="s">
        <v>1149</v>
      </c>
      <c r="Q390" s="28" t="str">
        <f>IF(VLOOKUP(B390, '[1]SSDL Schema'!$B$2:$L$495, 11, FALSE) = 0, "", VLOOKUP(B390, '[1]SSDL Schema'!$B$2:$L$495, 11, FALSE))</f>
        <v>yes</v>
      </c>
      <c r="R390" s="28" t="str">
        <f t="shared" si="26"/>
        <v/>
      </c>
      <c r="S390" s="16" t="s">
        <v>1149</v>
      </c>
      <c r="T390" s="16" t="s">
        <v>1149</v>
      </c>
      <c r="U390" s="16" t="s">
        <v>1150</v>
      </c>
      <c r="W390" t="str">
        <f>VLOOKUP(B390,'ADB Main table'!A$2:A$475, 1, FALSE)</f>
        <v>PROFIT_CENTER_HIERARCHY_6</v>
      </c>
      <c r="X390" t="str">
        <f>VLOOKUP(B390,'ADB Main table'!A$2:B$475, 2, FALSE)</f>
        <v>string</v>
      </c>
      <c r="Y390" t="str">
        <f t="shared" si="27"/>
        <v/>
      </c>
    </row>
    <row r="391" spans="1:25" x14ac:dyDescent="0.35">
      <c r="A391" s="3" t="s">
        <v>490</v>
      </c>
      <c r="B391" s="3" t="s">
        <v>392</v>
      </c>
      <c r="C391" s="3" t="s">
        <v>495</v>
      </c>
      <c r="D391" s="3" t="str">
        <f>VLOOKUP(B391, '[1]SSDL Schema'!$B$2:$C$495, 2, FALSE)</f>
        <v>nvarchar</v>
      </c>
      <c r="E391" s="3" t="str">
        <f t="shared" si="24"/>
        <v/>
      </c>
      <c r="F391" s="3">
        <v>255</v>
      </c>
      <c r="G391" s="1"/>
      <c r="H391" s="7" t="s">
        <v>968</v>
      </c>
      <c r="I391" s="7" t="str">
        <f>IF(VLOOKUP(B391, '[1]SSDL Schema'!$B$2:$F$495, 5, FALSE) = 0, "", VLOOKUP(B391, '[1]SSDL Schema'!$B$2:$F$495, 5, FALSE))</f>
        <v>Inco Terms Code</v>
      </c>
      <c r="J391" s="7" t="str">
        <f t="shared" si="25"/>
        <v/>
      </c>
      <c r="K391" s="7" t="s">
        <v>556</v>
      </c>
      <c r="L391" s="7" t="s">
        <v>969</v>
      </c>
      <c r="M391" s="6" t="s">
        <v>494</v>
      </c>
      <c r="N391" s="16"/>
      <c r="O391" s="16" t="s">
        <v>1149</v>
      </c>
      <c r="P391" s="16" t="s">
        <v>1149</v>
      </c>
      <c r="Q391" s="28" t="str">
        <f>IF(VLOOKUP(B391, '[1]SSDL Schema'!$B$2:$L$495, 11, FALSE) = 0, "", VLOOKUP(B391, '[1]SSDL Schema'!$B$2:$L$495, 11, FALSE))</f>
        <v>yes</v>
      </c>
      <c r="R391" s="28" t="str">
        <f t="shared" si="26"/>
        <v/>
      </c>
      <c r="S391" s="16" t="s">
        <v>1149</v>
      </c>
      <c r="T391" s="16" t="s">
        <v>1149</v>
      </c>
      <c r="U391" s="16" t="s">
        <v>1150</v>
      </c>
      <c r="W391" t="str">
        <f>VLOOKUP(B391,'ADB Main table'!A$2:A$475, 1, FALSE)</f>
        <v>INCOTERMS_CODE</v>
      </c>
      <c r="X391" t="str">
        <f>VLOOKUP(B391,'ADB Main table'!A$2:B$475, 2, FALSE)</f>
        <v>string</v>
      </c>
      <c r="Y391" t="str">
        <f t="shared" si="27"/>
        <v/>
      </c>
    </row>
    <row r="392" spans="1:25" x14ac:dyDescent="0.35">
      <c r="A392" s="3" t="s">
        <v>490</v>
      </c>
      <c r="B392" s="3" t="s">
        <v>393</v>
      </c>
      <c r="C392" s="3" t="s">
        <v>495</v>
      </c>
      <c r="D392" s="3" t="str">
        <f>VLOOKUP(B392, '[1]SSDL Schema'!$B$2:$C$495, 2, FALSE)</f>
        <v>nvarchar</v>
      </c>
      <c r="E392" s="3" t="str">
        <f t="shared" si="24"/>
        <v/>
      </c>
      <c r="F392" s="3">
        <v>255</v>
      </c>
      <c r="G392" s="1"/>
      <c r="H392" s="7" t="s">
        <v>970</v>
      </c>
      <c r="I392" s="7" t="str">
        <f>IF(VLOOKUP(B392, '[1]SSDL Schema'!$B$2:$F$495, 5, FALSE) = 0, "", VLOOKUP(B392, '[1]SSDL Schema'!$B$2:$F$495, 5, FALSE))</f>
        <v>Inco Terms Description</v>
      </c>
      <c r="J392" s="7" t="str">
        <f t="shared" si="25"/>
        <v/>
      </c>
      <c r="K392" s="7" t="s">
        <v>556</v>
      </c>
      <c r="L392" s="7" t="s">
        <v>551</v>
      </c>
      <c r="M392" s="6" t="s">
        <v>494</v>
      </c>
      <c r="N392" s="16"/>
      <c r="O392" s="16" t="s">
        <v>1149</v>
      </c>
      <c r="P392" s="16" t="s">
        <v>1149</v>
      </c>
      <c r="Q392" s="28" t="str">
        <f>IF(VLOOKUP(B392, '[1]SSDL Schema'!$B$2:$L$495, 11, FALSE) = 0, "", VLOOKUP(B392, '[1]SSDL Schema'!$B$2:$L$495, 11, FALSE))</f>
        <v>yes</v>
      </c>
      <c r="R392" s="28" t="str">
        <f t="shared" si="26"/>
        <v/>
      </c>
      <c r="S392" s="16" t="s">
        <v>1149</v>
      </c>
      <c r="T392" s="16" t="s">
        <v>1149</v>
      </c>
      <c r="U392" s="16" t="s">
        <v>1150</v>
      </c>
      <c r="W392" t="str">
        <f>VLOOKUP(B392,'ADB Main table'!A$2:A$475, 1, FALSE)</f>
        <v>INCOTERMS_DESCRIPTION</v>
      </c>
      <c r="X392" t="str">
        <f>VLOOKUP(B392,'ADB Main table'!A$2:B$475, 2, FALSE)</f>
        <v>string</v>
      </c>
      <c r="Y392" t="str">
        <f t="shared" si="27"/>
        <v/>
      </c>
    </row>
    <row r="393" spans="1:25" x14ac:dyDescent="0.35">
      <c r="A393" s="3" t="s">
        <v>490</v>
      </c>
      <c r="B393" s="3" t="s">
        <v>394</v>
      </c>
      <c r="C393" s="3" t="s">
        <v>495</v>
      </c>
      <c r="D393" s="3" t="str">
        <f>VLOOKUP(B393, '[1]SSDL Schema'!$B$2:$C$495, 2, FALSE)</f>
        <v>nvarchar</v>
      </c>
      <c r="E393" s="3" t="str">
        <f t="shared" si="24"/>
        <v/>
      </c>
      <c r="F393" s="3">
        <v>255</v>
      </c>
      <c r="G393" s="1"/>
      <c r="H393" s="7" t="s">
        <v>971</v>
      </c>
      <c r="I393" s="7" t="str">
        <f>IF(VLOOKUP(B393, '[1]SSDL Schema'!$B$2:$F$495, 5, FALSE) = 0, "", VLOOKUP(B393, '[1]SSDL Schema'!$B$2:$F$495, 5, FALSE))</f>
        <v xml:space="preserve">GEP Diversity Flag </v>
      </c>
      <c r="J393" s="7" t="str">
        <f t="shared" si="25"/>
        <v/>
      </c>
      <c r="K393" s="7" t="s">
        <v>972</v>
      </c>
      <c r="L393" s="7" t="s">
        <v>973</v>
      </c>
      <c r="M393" s="6" t="s">
        <v>566</v>
      </c>
      <c r="N393" s="16"/>
      <c r="O393" s="16" t="s">
        <v>1149</v>
      </c>
      <c r="P393" s="16" t="s">
        <v>1149</v>
      </c>
      <c r="Q393" s="28" t="str">
        <f>IF(VLOOKUP(B393, '[1]SSDL Schema'!$B$2:$L$495, 11, FALSE) = 0, "", VLOOKUP(B393, '[1]SSDL Schema'!$B$2:$L$495, 11, FALSE))</f>
        <v>yes</v>
      </c>
      <c r="R393" s="28" t="str">
        <f t="shared" si="26"/>
        <v/>
      </c>
      <c r="S393" s="16" t="s">
        <v>1149</v>
      </c>
      <c r="T393" s="16" t="s">
        <v>1150</v>
      </c>
      <c r="U393" s="16" t="s">
        <v>1149</v>
      </c>
      <c r="W393" t="str">
        <f>VLOOKUP(B393,'ADB Main table'!A$2:A$475, 1, FALSE)</f>
        <v>GEP_DIVERSITY_FLAG</v>
      </c>
      <c r="X393" t="str">
        <f>VLOOKUP(B393,'ADB Main table'!A$2:B$475, 2, FALSE)</f>
        <v>string</v>
      </c>
      <c r="Y393" t="str">
        <f t="shared" si="27"/>
        <v/>
      </c>
    </row>
    <row r="394" spans="1:25" x14ac:dyDescent="0.35">
      <c r="A394" s="3" t="s">
        <v>490</v>
      </c>
      <c r="B394" s="3" t="s">
        <v>395</v>
      </c>
      <c r="C394" s="3" t="s">
        <v>495</v>
      </c>
      <c r="D394" s="3" t="str">
        <f>VLOOKUP(B394, '[1]SSDL Schema'!$B$2:$C$495, 2, FALSE)</f>
        <v>nvarchar</v>
      </c>
      <c r="E394" s="3" t="str">
        <f t="shared" si="24"/>
        <v/>
      </c>
      <c r="F394" s="3">
        <v>255</v>
      </c>
      <c r="G394" s="1"/>
      <c r="H394" s="7" t="s">
        <v>1188</v>
      </c>
      <c r="I394" s="7" t="str">
        <f>IF(VLOOKUP(B394, '[1]SSDL Schema'!$B$2:$F$495, 5, FALSE) = 0, "", VLOOKUP(B394, '[1]SSDL Schema'!$B$2:$F$495, 5, FALSE))</f>
        <v xml:space="preserve">Gep Diversity Type </v>
      </c>
      <c r="J394" s="7" t="str">
        <f t="shared" si="25"/>
        <v>yes</v>
      </c>
      <c r="K394" s="7" t="s">
        <v>972</v>
      </c>
      <c r="L394" s="7" t="s">
        <v>974</v>
      </c>
      <c r="M394" s="6" t="s">
        <v>566</v>
      </c>
      <c r="N394" s="16"/>
      <c r="O394" s="16" t="s">
        <v>1149</v>
      </c>
      <c r="P394" s="16" t="s">
        <v>1149</v>
      </c>
      <c r="Q394" s="28" t="str">
        <f>IF(VLOOKUP(B394, '[1]SSDL Schema'!$B$2:$L$495, 11, FALSE) = 0, "", VLOOKUP(B394, '[1]SSDL Schema'!$B$2:$L$495, 11, FALSE))</f>
        <v>yes</v>
      </c>
      <c r="R394" s="28" t="str">
        <f t="shared" si="26"/>
        <v/>
      </c>
      <c r="S394" s="16" t="s">
        <v>1149</v>
      </c>
      <c r="T394" s="16" t="s">
        <v>1150</v>
      </c>
      <c r="U394" s="16" t="s">
        <v>1149</v>
      </c>
      <c r="W394" t="str">
        <f>VLOOKUP(B394,'ADB Main table'!A$2:A$475, 1, FALSE)</f>
        <v>GEP_DIVERSITY_TYPE</v>
      </c>
      <c r="X394" t="str">
        <f>VLOOKUP(B394,'ADB Main table'!A$2:B$475, 2, FALSE)</f>
        <v>string</v>
      </c>
      <c r="Y394" t="str">
        <f t="shared" si="27"/>
        <v/>
      </c>
    </row>
    <row r="395" spans="1:25" x14ac:dyDescent="0.35">
      <c r="A395" s="3" t="s">
        <v>490</v>
      </c>
      <c r="B395" s="3" t="s">
        <v>396</v>
      </c>
      <c r="C395" s="21" t="s">
        <v>495</v>
      </c>
      <c r="D395" s="3" t="str">
        <f>VLOOKUP(B395, '[1]SSDL Schema'!$B$2:$C$495, 2, FALSE)</f>
        <v>nvarchar</v>
      </c>
      <c r="E395" s="3" t="str">
        <f t="shared" si="24"/>
        <v/>
      </c>
      <c r="F395" s="21">
        <v>255</v>
      </c>
      <c r="G395" s="1"/>
      <c r="H395" s="7" t="s">
        <v>975</v>
      </c>
      <c r="I395" s="7" t="str">
        <f>IF(VLOOKUP(B395, '[1]SSDL Schema'!$B$2:$F$495, 5, FALSE) = 0, "", VLOOKUP(B395, '[1]SSDL Schema'!$B$2:$F$495, 5, FALSE))</f>
        <v>GEP Diversity 8a Certification Indicator</v>
      </c>
      <c r="J395" s="7" t="str">
        <f t="shared" si="25"/>
        <v/>
      </c>
      <c r="K395" s="7" t="s">
        <v>972</v>
      </c>
      <c r="L395" s="7"/>
      <c r="M395" s="6" t="s">
        <v>566</v>
      </c>
      <c r="N395" s="16"/>
      <c r="O395" s="16" t="s">
        <v>1149</v>
      </c>
      <c r="P395" s="16" t="s">
        <v>1149</v>
      </c>
      <c r="Q395" s="28" t="str">
        <f>IF(VLOOKUP(B395, '[1]SSDL Schema'!$B$2:$L$495, 11, FALSE) = 0, "", VLOOKUP(B395, '[1]SSDL Schema'!$B$2:$L$495, 11, FALSE))</f>
        <v>yes</v>
      </c>
      <c r="R395" s="28" t="str">
        <f t="shared" si="26"/>
        <v/>
      </c>
      <c r="S395" s="16" t="s">
        <v>1149</v>
      </c>
      <c r="T395" s="16" t="s">
        <v>1150</v>
      </c>
      <c r="U395" s="16" t="s">
        <v>1149</v>
      </c>
      <c r="W395" t="str">
        <f>VLOOKUP(B395,'ADB Main table'!A$2:A$475, 1, FALSE)</f>
        <v>GEP_DIVERSITY_8A_CERTIFICATION_INDICATOR</v>
      </c>
      <c r="X395" t="str">
        <f>VLOOKUP(B395,'ADB Main table'!A$2:B$475, 2, FALSE)</f>
        <v>string</v>
      </c>
      <c r="Y395" t="str">
        <f t="shared" si="27"/>
        <v/>
      </c>
    </row>
    <row r="396" spans="1:25" x14ac:dyDescent="0.35">
      <c r="A396" s="3" t="s">
        <v>490</v>
      </c>
      <c r="B396" s="3" t="s">
        <v>397</v>
      </c>
      <c r="C396" s="21" t="s">
        <v>495</v>
      </c>
      <c r="D396" s="3" t="str">
        <f>VLOOKUP(B396, '[1]SSDL Schema'!$B$2:$C$495, 2, FALSE)</f>
        <v>nvarchar</v>
      </c>
      <c r="E396" s="3" t="str">
        <f t="shared" si="24"/>
        <v/>
      </c>
      <c r="F396" s="21">
        <v>255</v>
      </c>
      <c r="G396" s="1"/>
      <c r="H396" s="7" t="s">
        <v>976</v>
      </c>
      <c r="I396" s="7" t="str">
        <f>IF(VLOOKUP(B396, '[1]SSDL Schema'!$B$2:$F$495, 5, FALSE) = 0, "", VLOOKUP(B396, '[1]SSDL Schema'!$B$2:$F$495, 5, FALSE))</f>
        <v>GEP Diversity Airport Concession Disadvantaged Business Enterprise Indicator</v>
      </c>
      <c r="J396" s="7" t="str">
        <f t="shared" si="25"/>
        <v/>
      </c>
      <c r="K396" s="7" t="s">
        <v>972</v>
      </c>
      <c r="L396" s="7"/>
      <c r="M396" s="6" t="s">
        <v>566</v>
      </c>
      <c r="N396" s="16"/>
      <c r="O396" s="16" t="s">
        <v>1149</v>
      </c>
      <c r="P396" s="16" t="s">
        <v>1149</v>
      </c>
      <c r="Q396" s="28" t="str">
        <f>IF(VLOOKUP(B396, '[1]SSDL Schema'!$B$2:$L$495, 11, FALSE) = 0, "", VLOOKUP(B396, '[1]SSDL Schema'!$B$2:$L$495, 11, FALSE))</f>
        <v>yes</v>
      </c>
      <c r="R396" s="28" t="str">
        <f t="shared" si="26"/>
        <v/>
      </c>
      <c r="S396" s="16" t="s">
        <v>1149</v>
      </c>
      <c r="T396" s="16" t="s">
        <v>1150</v>
      </c>
      <c r="U396" s="16" t="s">
        <v>1149</v>
      </c>
      <c r="W396" t="str">
        <f>VLOOKUP(B396,'ADB Main table'!A$2:A$475, 1, FALSE)</f>
        <v>GEP_DIVERSITY_AIRPORT_CONCESSION_DISADVANTAGED_BUSINESS_ENTERPRISE_INDICATOR</v>
      </c>
      <c r="X396" t="str">
        <f>VLOOKUP(B396,'ADB Main table'!A$2:B$475, 2, FALSE)</f>
        <v>string</v>
      </c>
      <c r="Y396" t="str">
        <f t="shared" si="27"/>
        <v/>
      </c>
    </row>
    <row r="397" spans="1:25" x14ac:dyDescent="0.35">
      <c r="A397" s="3" t="s">
        <v>490</v>
      </c>
      <c r="B397" s="3" t="s">
        <v>398</v>
      </c>
      <c r="C397" s="21" t="s">
        <v>495</v>
      </c>
      <c r="D397" s="3" t="str">
        <f>VLOOKUP(B397, '[1]SSDL Schema'!$B$2:$C$495, 2, FALSE)</f>
        <v>nvarchar</v>
      </c>
      <c r="E397" s="3" t="str">
        <f t="shared" si="24"/>
        <v/>
      </c>
      <c r="F397" s="21">
        <v>255</v>
      </c>
      <c r="G397" s="1"/>
      <c r="H397" s="7" t="s">
        <v>977</v>
      </c>
      <c r="I397" s="7" t="str">
        <f>IF(VLOOKUP(B397, '[1]SSDL Schema'!$B$2:$F$495, 5, FALSE) = 0, "", VLOOKUP(B397, '[1]SSDL Schema'!$B$2:$F$495, 5, FALSE))</f>
        <v>GEP Diversity Alaskan Native Corporation Indicator</v>
      </c>
      <c r="J397" s="7" t="str">
        <f t="shared" si="25"/>
        <v/>
      </c>
      <c r="K397" s="7" t="s">
        <v>972</v>
      </c>
      <c r="L397" s="7"/>
      <c r="M397" s="6" t="s">
        <v>566</v>
      </c>
      <c r="N397" s="16"/>
      <c r="O397" s="16" t="s">
        <v>1149</v>
      </c>
      <c r="P397" s="16" t="s">
        <v>1149</v>
      </c>
      <c r="Q397" s="28" t="str">
        <f>IF(VLOOKUP(B397, '[1]SSDL Schema'!$B$2:$L$495, 11, FALSE) = 0, "", VLOOKUP(B397, '[1]SSDL Schema'!$B$2:$L$495, 11, FALSE))</f>
        <v>yes</v>
      </c>
      <c r="R397" s="28" t="str">
        <f t="shared" si="26"/>
        <v/>
      </c>
      <c r="S397" s="16" t="s">
        <v>1149</v>
      </c>
      <c r="T397" s="16" t="s">
        <v>1150</v>
      </c>
      <c r="U397" s="16" t="s">
        <v>1149</v>
      </c>
      <c r="W397" t="str">
        <f>VLOOKUP(B397,'ADB Main table'!A$2:A$475, 1, FALSE)</f>
        <v>GEP_DIVERSITY_ALASKAN_NATIVE_CORPORATION_INDICATOR</v>
      </c>
      <c r="X397" t="str">
        <f>VLOOKUP(B397,'ADB Main table'!A$2:B$475, 2, FALSE)</f>
        <v>string</v>
      </c>
      <c r="Y397" t="str">
        <f t="shared" si="27"/>
        <v/>
      </c>
    </row>
    <row r="398" spans="1:25" x14ac:dyDescent="0.35">
      <c r="A398" s="3" t="s">
        <v>490</v>
      </c>
      <c r="B398" s="3" t="s">
        <v>399</v>
      </c>
      <c r="C398" s="21" t="s">
        <v>495</v>
      </c>
      <c r="D398" s="3" t="str">
        <f>VLOOKUP(B398, '[1]SSDL Schema'!$B$2:$C$495, 2, FALSE)</f>
        <v>nvarchar</v>
      </c>
      <c r="E398" s="3" t="str">
        <f t="shared" si="24"/>
        <v/>
      </c>
      <c r="F398" s="21">
        <v>255</v>
      </c>
      <c r="G398" s="1"/>
      <c r="H398" s="7" t="s">
        <v>978</v>
      </c>
      <c r="I398" s="7" t="str">
        <f>IF(VLOOKUP(B398, '[1]SSDL Schema'!$B$2:$F$495, 5, FALSE) = 0, "", VLOOKUP(B398, '[1]SSDL Schema'!$B$2:$F$495, 5, FALSE))</f>
        <v>GEP Diversity Certified Small Business Indicator</v>
      </c>
      <c r="J398" s="7" t="str">
        <f t="shared" si="25"/>
        <v/>
      </c>
      <c r="K398" s="7" t="s">
        <v>972</v>
      </c>
      <c r="L398" s="7"/>
      <c r="M398" s="6" t="s">
        <v>566</v>
      </c>
      <c r="N398" s="16"/>
      <c r="O398" s="16" t="s">
        <v>1149</v>
      </c>
      <c r="P398" s="16" t="s">
        <v>1149</v>
      </c>
      <c r="Q398" s="28" t="str">
        <f>IF(VLOOKUP(B398, '[1]SSDL Schema'!$B$2:$L$495, 11, FALSE) = 0, "", VLOOKUP(B398, '[1]SSDL Schema'!$B$2:$L$495, 11, FALSE))</f>
        <v>yes</v>
      </c>
      <c r="R398" s="28" t="str">
        <f t="shared" si="26"/>
        <v/>
      </c>
      <c r="S398" s="16" t="s">
        <v>1149</v>
      </c>
      <c r="T398" s="16" t="s">
        <v>1150</v>
      </c>
      <c r="U398" s="16" t="s">
        <v>1149</v>
      </c>
      <c r="W398" t="str">
        <f>VLOOKUP(B398,'ADB Main table'!A$2:A$475, 1, FALSE)</f>
        <v>GEP_DIVERSITY_CERTIFIED_SMALL_BUSINESS_INDICATOR</v>
      </c>
      <c r="X398" t="str">
        <f>VLOOKUP(B398,'ADB Main table'!A$2:B$475, 2, FALSE)</f>
        <v>string</v>
      </c>
      <c r="Y398" t="str">
        <f t="shared" si="27"/>
        <v/>
      </c>
    </row>
    <row r="399" spans="1:25" x14ac:dyDescent="0.35">
      <c r="A399" s="3" t="s">
        <v>490</v>
      </c>
      <c r="B399" s="3" t="s">
        <v>400</v>
      </c>
      <c r="C399" s="21" t="s">
        <v>495</v>
      </c>
      <c r="D399" s="3" t="str">
        <f>VLOOKUP(B399, '[1]SSDL Schema'!$B$2:$C$495, 2, FALSE)</f>
        <v>nvarchar</v>
      </c>
      <c r="E399" s="3" t="str">
        <f t="shared" si="24"/>
        <v/>
      </c>
      <c r="F399" s="21">
        <v>255</v>
      </c>
      <c r="G399" s="1"/>
      <c r="H399" s="7" t="s">
        <v>979</v>
      </c>
      <c r="I399" s="7" t="str">
        <f>IF(VLOOKUP(B399, '[1]SSDL Schema'!$B$2:$F$495, 5, FALSE) = 0, "", VLOOKUP(B399, '[1]SSDL Schema'!$B$2:$F$495, 5, FALSE))</f>
        <v>GEP Diversity Disabled Veteran Business Enterprise Indicator</v>
      </c>
      <c r="J399" s="7" t="str">
        <f t="shared" si="25"/>
        <v/>
      </c>
      <c r="K399" s="7" t="s">
        <v>972</v>
      </c>
      <c r="L399" s="7"/>
      <c r="M399" s="6" t="s">
        <v>566</v>
      </c>
      <c r="N399" s="16"/>
      <c r="O399" s="16" t="s">
        <v>1149</v>
      </c>
      <c r="P399" s="16" t="s">
        <v>1149</v>
      </c>
      <c r="Q399" s="28" t="str">
        <f>IF(VLOOKUP(B399, '[1]SSDL Schema'!$B$2:$L$495, 11, FALSE) = 0, "", VLOOKUP(B399, '[1]SSDL Schema'!$B$2:$L$495, 11, FALSE))</f>
        <v>yes</v>
      </c>
      <c r="R399" s="28" t="str">
        <f t="shared" si="26"/>
        <v/>
      </c>
      <c r="S399" s="16" t="s">
        <v>1149</v>
      </c>
      <c r="T399" s="16" t="s">
        <v>1150</v>
      </c>
      <c r="U399" s="16" t="s">
        <v>1149</v>
      </c>
      <c r="W399" t="str">
        <f>VLOOKUP(B399,'ADB Main table'!A$2:A$475, 1, FALSE)</f>
        <v>GEP_DIVERSITY_DISABLED_VETERAN_BUSINESS_ENTERPRISE_INDICATOR</v>
      </c>
      <c r="X399" t="str">
        <f>VLOOKUP(B399,'ADB Main table'!A$2:B$475, 2, FALSE)</f>
        <v>string</v>
      </c>
      <c r="Y399" t="str">
        <f t="shared" si="27"/>
        <v/>
      </c>
    </row>
    <row r="400" spans="1:25" x14ac:dyDescent="0.35">
      <c r="A400" s="3" t="s">
        <v>490</v>
      </c>
      <c r="B400" s="3" t="s">
        <v>401</v>
      </c>
      <c r="C400" s="21" t="s">
        <v>495</v>
      </c>
      <c r="D400" s="3" t="str">
        <f>VLOOKUP(B400, '[1]SSDL Schema'!$B$2:$C$495, 2, FALSE)</f>
        <v>nvarchar</v>
      </c>
      <c r="E400" s="3" t="str">
        <f t="shared" si="24"/>
        <v/>
      </c>
      <c r="F400" s="21">
        <v>255</v>
      </c>
      <c r="G400" s="1"/>
      <c r="H400" s="7" t="s">
        <v>980</v>
      </c>
      <c r="I400" s="7" t="str">
        <f>IF(VLOOKUP(B400, '[1]SSDL Schema'!$B$2:$F$495, 5, FALSE) = 0, "", VLOOKUP(B400, '[1]SSDL Schema'!$B$2:$F$495, 5, FALSE))</f>
        <v>GEP Diversity Disabled Owned Business Indicator</v>
      </c>
      <c r="J400" s="7" t="str">
        <f t="shared" si="25"/>
        <v/>
      </c>
      <c r="K400" s="7" t="s">
        <v>972</v>
      </c>
      <c r="L400" s="7"/>
      <c r="M400" s="6" t="s">
        <v>566</v>
      </c>
      <c r="N400" s="16"/>
      <c r="O400" s="16" t="s">
        <v>1149</v>
      </c>
      <c r="P400" s="16" t="s">
        <v>1149</v>
      </c>
      <c r="Q400" s="28" t="str">
        <f>IF(VLOOKUP(B400, '[1]SSDL Schema'!$B$2:$L$495, 11, FALSE) = 0, "", VLOOKUP(B400, '[1]SSDL Schema'!$B$2:$L$495, 11, FALSE))</f>
        <v>yes</v>
      </c>
      <c r="R400" s="28" t="str">
        <f t="shared" si="26"/>
        <v/>
      </c>
      <c r="S400" s="16" t="s">
        <v>1149</v>
      </c>
      <c r="T400" s="16" t="s">
        <v>1150</v>
      </c>
      <c r="U400" s="16" t="s">
        <v>1149</v>
      </c>
      <c r="W400" t="str">
        <f>VLOOKUP(B400,'ADB Main table'!A$2:A$475, 1, FALSE)</f>
        <v>GEP_DIVERSITY_DISABLED_OWNED_BUSINESS_INDICATOR</v>
      </c>
      <c r="X400" t="str">
        <f>VLOOKUP(B400,'ADB Main table'!A$2:B$475, 2, FALSE)</f>
        <v>string</v>
      </c>
      <c r="Y400" t="str">
        <f t="shared" si="27"/>
        <v/>
      </c>
    </row>
    <row r="401" spans="1:25" x14ac:dyDescent="0.35">
      <c r="A401" s="3" t="s">
        <v>490</v>
      </c>
      <c r="B401" s="3" t="s">
        <v>402</v>
      </c>
      <c r="C401" s="21" t="s">
        <v>495</v>
      </c>
      <c r="D401" s="3" t="str">
        <f>VLOOKUP(B401, '[1]SSDL Schema'!$B$2:$C$495, 2, FALSE)</f>
        <v>nvarchar</v>
      </c>
      <c r="E401" s="3" t="str">
        <f t="shared" si="24"/>
        <v/>
      </c>
      <c r="F401" s="21">
        <v>255</v>
      </c>
      <c r="G401" s="1"/>
      <c r="H401" s="7" t="s">
        <v>981</v>
      </c>
      <c r="I401" s="7" t="str">
        <f>IF(VLOOKUP(B401, '[1]SSDL Schema'!$B$2:$F$495, 5, FALSE) = 0, "", VLOOKUP(B401, '[1]SSDL Schema'!$B$2:$F$495, 5, FALSE))</f>
        <v>GEP Diversity Disadvantaged Business Enterprise Indicator</v>
      </c>
      <c r="J401" s="7" t="str">
        <f t="shared" si="25"/>
        <v/>
      </c>
      <c r="K401" s="7" t="s">
        <v>972</v>
      </c>
      <c r="L401" s="7"/>
      <c r="M401" s="6" t="s">
        <v>566</v>
      </c>
      <c r="N401" s="16"/>
      <c r="O401" s="16" t="s">
        <v>1149</v>
      </c>
      <c r="P401" s="16" t="s">
        <v>1149</v>
      </c>
      <c r="Q401" s="28" t="str">
        <f>IF(VLOOKUP(B401, '[1]SSDL Schema'!$B$2:$L$495, 11, FALSE) = 0, "", VLOOKUP(B401, '[1]SSDL Schema'!$B$2:$L$495, 11, FALSE))</f>
        <v>yes</v>
      </c>
      <c r="R401" s="28" t="str">
        <f t="shared" si="26"/>
        <v/>
      </c>
      <c r="S401" s="16" t="s">
        <v>1149</v>
      </c>
      <c r="T401" s="16" t="s">
        <v>1150</v>
      </c>
      <c r="U401" s="16" t="s">
        <v>1149</v>
      </c>
      <c r="W401" t="str">
        <f>VLOOKUP(B401,'ADB Main table'!A$2:A$475, 1, FALSE)</f>
        <v>GEP_DIVERSITY_DISADVANTAGED_BUSINESS_ENTERPRISE_INDICATOR</v>
      </c>
      <c r="X401" t="str">
        <f>VLOOKUP(B401,'ADB Main table'!A$2:B$475, 2, FALSE)</f>
        <v>string</v>
      </c>
      <c r="Y401" t="str">
        <f t="shared" si="27"/>
        <v/>
      </c>
    </row>
    <row r="402" spans="1:25" x14ac:dyDescent="0.35">
      <c r="A402" s="3" t="s">
        <v>490</v>
      </c>
      <c r="B402" s="3" t="s">
        <v>403</v>
      </c>
      <c r="C402" s="21" t="s">
        <v>495</v>
      </c>
      <c r="D402" s="3" t="str">
        <f>VLOOKUP(B402, '[1]SSDL Schema'!$B$2:$C$495, 2, FALSE)</f>
        <v>nvarchar</v>
      </c>
      <c r="E402" s="3" t="str">
        <f t="shared" si="24"/>
        <v/>
      </c>
      <c r="F402" s="21">
        <v>255</v>
      </c>
      <c r="G402" s="1"/>
      <c r="H402" s="7" t="s">
        <v>982</v>
      </c>
      <c r="I402" s="7" t="str">
        <f>IF(VLOOKUP(B402, '[1]SSDL Schema'!$B$2:$F$495, 5, FALSE) = 0, "", VLOOKUP(B402, '[1]SSDL Schema'!$B$2:$F$495, 5, FALSE))</f>
        <v>GEP Diversity Disadvantaged Veteran Enterprise Indicator</v>
      </c>
      <c r="J402" s="7" t="str">
        <f t="shared" si="25"/>
        <v/>
      </c>
      <c r="K402" s="7" t="s">
        <v>972</v>
      </c>
      <c r="L402" s="7"/>
      <c r="M402" s="6" t="s">
        <v>566</v>
      </c>
      <c r="N402" s="16"/>
      <c r="O402" s="16" t="s">
        <v>1149</v>
      </c>
      <c r="P402" s="16" t="s">
        <v>1149</v>
      </c>
      <c r="Q402" s="28" t="str">
        <f>IF(VLOOKUP(B402, '[1]SSDL Schema'!$B$2:$L$495, 11, FALSE) = 0, "", VLOOKUP(B402, '[1]SSDL Schema'!$B$2:$L$495, 11, FALSE))</f>
        <v>yes</v>
      </c>
      <c r="R402" s="28" t="str">
        <f t="shared" si="26"/>
        <v/>
      </c>
      <c r="S402" s="16" t="s">
        <v>1149</v>
      </c>
      <c r="T402" s="16" t="s">
        <v>1150</v>
      </c>
      <c r="U402" s="16" t="s">
        <v>1149</v>
      </c>
      <c r="W402" t="str">
        <f>VLOOKUP(B402,'ADB Main table'!A$2:A$475, 1, FALSE)</f>
        <v>GEP_DIVERSITY_DISADVANTAGED_VETERAN_ENTERPRISE_INDICATOR</v>
      </c>
      <c r="X402" t="str">
        <f>VLOOKUP(B402,'ADB Main table'!A$2:B$475, 2, FALSE)</f>
        <v>string</v>
      </c>
      <c r="Y402" t="str">
        <f t="shared" si="27"/>
        <v/>
      </c>
    </row>
    <row r="403" spans="1:25" x14ac:dyDescent="0.35">
      <c r="A403" s="3" t="s">
        <v>490</v>
      </c>
      <c r="B403" s="3" t="s">
        <v>404</v>
      </c>
      <c r="C403" s="21" t="s">
        <v>495</v>
      </c>
      <c r="D403" s="3" t="str">
        <f>VLOOKUP(B403, '[1]SSDL Schema'!$B$2:$C$495, 2, FALSE)</f>
        <v>nvarchar</v>
      </c>
      <c r="E403" s="3" t="str">
        <f t="shared" si="24"/>
        <v/>
      </c>
      <c r="F403" s="21">
        <v>255</v>
      </c>
      <c r="G403" s="1"/>
      <c r="H403" s="7" t="s">
        <v>983</v>
      </c>
      <c r="I403" s="7" t="str">
        <f>IF(VLOOKUP(B403, '[1]SSDL Schema'!$B$2:$F$495, 5, FALSE) = 0, "", VLOOKUP(B403, '[1]SSDL Schema'!$B$2:$F$495, 5, FALSE))</f>
        <v>GEP Diversity Hub Zone Certified Business Indicator</v>
      </c>
      <c r="J403" s="7" t="str">
        <f t="shared" si="25"/>
        <v/>
      </c>
      <c r="K403" s="7" t="s">
        <v>972</v>
      </c>
      <c r="L403" s="7"/>
      <c r="M403" s="6" t="s">
        <v>566</v>
      </c>
      <c r="N403" s="16"/>
      <c r="O403" s="16" t="s">
        <v>1149</v>
      </c>
      <c r="P403" s="16" t="s">
        <v>1149</v>
      </c>
      <c r="Q403" s="28" t="str">
        <f>IF(VLOOKUP(B403, '[1]SSDL Schema'!$B$2:$L$495, 11, FALSE) = 0, "", VLOOKUP(B403, '[1]SSDL Schema'!$B$2:$L$495, 11, FALSE))</f>
        <v>yes</v>
      </c>
      <c r="R403" s="28" t="str">
        <f t="shared" si="26"/>
        <v/>
      </c>
      <c r="S403" s="16" t="s">
        <v>1149</v>
      </c>
      <c r="T403" s="16" t="s">
        <v>1150</v>
      </c>
      <c r="U403" s="16" t="s">
        <v>1149</v>
      </c>
      <c r="W403" t="str">
        <f>VLOOKUP(B403,'ADB Main table'!A$2:A$475, 1, FALSE)</f>
        <v>GEP_DIVERSITY_HUB_ZONE_CERTIFIED_BUSINESS_INDICATOR</v>
      </c>
      <c r="X403" t="str">
        <f>VLOOKUP(B403,'ADB Main table'!A$2:B$475, 2, FALSE)</f>
        <v>string</v>
      </c>
      <c r="Y403" t="str">
        <f t="shared" si="27"/>
        <v/>
      </c>
    </row>
    <row r="404" spans="1:25" x14ac:dyDescent="0.35">
      <c r="A404" s="3" t="s">
        <v>490</v>
      </c>
      <c r="B404" s="3" t="s">
        <v>405</v>
      </c>
      <c r="C404" s="21" t="s">
        <v>495</v>
      </c>
      <c r="D404" s="3" t="str">
        <f>VLOOKUP(B404, '[1]SSDL Schema'!$B$2:$C$495, 2, FALSE)</f>
        <v>nvarchar</v>
      </c>
      <c r="E404" s="3" t="str">
        <f t="shared" si="24"/>
        <v/>
      </c>
      <c r="F404" s="21">
        <v>255</v>
      </c>
      <c r="G404" s="1"/>
      <c r="H404" s="7" t="s">
        <v>984</v>
      </c>
      <c r="I404" s="7" t="str">
        <f>IF(VLOOKUP(B404, '[1]SSDL Schema'!$B$2:$F$495, 5, FALSE) = 0, "", VLOOKUP(B404, '[1]SSDL Schema'!$B$2:$F$495, 5, FALSE))</f>
        <v>GEP Diversity Labor Surplus Area Indicator</v>
      </c>
      <c r="J404" s="7" t="str">
        <f t="shared" si="25"/>
        <v/>
      </c>
      <c r="K404" s="7" t="s">
        <v>972</v>
      </c>
      <c r="L404" s="7"/>
      <c r="M404" s="6" t="s">
        <v>566</v>
      </c>
      <c r="N404" s="16"/>
      <c r="O404" s="16" t="s">
        <v>1149</v>
      </c>
      <c r="P404" s="16" t="s">
        <v>1149</v>
      </c>
      <c r="Q404" s="28" t="str">
        <f>IF(VLOOKUP(B404, '[1]SSDL Schema'!$B$2:$L$495, 11, FALSE) = 0, "", VLOOKUP(B404, '[1]SSDL Schema'!$B$2:$L$495, 11, FALSE))</f>
        <v>yes</v>
      </c>
      <c r="R404" s="28" t="str">
        <f t="shared" si="26"/>
        <v/>
      </c>
      <c r="S404" s="16" t="s">
        <v>1149</v>
      </c>
      <c r="T404" s="16" t="s">
        <v>1150</v>
      </c>
      <c r="U404" s="16" t="s">
        <v>1149</v>
      </c>
      <c r="W404" t="str">
        <f>VLOOKUP(B404,'ADB Main table'!A$2:A$475, 1, FALSE)</f>
        <v>GEP_DIVERSITY_LABOR_SURPLUS_AREA_INDICATOR</v>
      </c>
      <c r="X404" t="str">
        <f>VLOOKUP(B404,'ADB Main table'!A$2:B$475, 2, FALSE)</f>
        <v>string</v>
      </c>
      <c r="Y404" t="str">
        <f t="shared" si="27"/>
        <v/>
      </c>
    </row>
    <row r="405" spans="1:25" x14ac:dyDescent="0.35">
      <c r="A405" s="3" t="s">
        <v>490</v>
      </c>
      <c r="B405" s="3" t="s">
        <v>406</v>
      </c>
      <c r="C405" s="21" t="s">
        <v>495</v>
      </c>
      <c r="D405" s="3" t="str">
        <f>VLOOKUP(B405, '[1]SSDL Schema'!$B$2:$C$495, 2, FALSE)</f>
        <v>nvarchar</v>
      </c>
      <c r="E405" s="3" t="str">
        <f t="shared" si="24"/>
        <v/>
      </c>
      <c r="F405" s="21">
        <v>255</v>
      </c>
      <c r="G405" s="1"/>
      <c r="H405" s="7" t="s">
        <v>985</v>
      </c>
      <c r="I405" s="7" t="str">
        <f>IF(VLOOKUP(B405, '[1]SSDL Schema'!$B$2:$F$495, 5, FALSE) = 0, "", VLOOKUP(B405, '[1]SSDL Schema'!$B$2:$F$495, 5, FALSE))</f>
        <v>GEP Diversity Minority Business Enterprise Indicator</v>
      </c>
      <c r="J405" s="7" t="str">
        <f t="shared" si="25"/>
        <v/>
      </c>
      <c r="K405" s="7" t="s">
        <v>972</v>
      </c>
      <c r="L405" s="7"/>
      <c r="M405" s="6" t="s">
        <v>566</v>
      </c>
      <c r="N405" s="16"/>
      <c r="O405" s="16" t="s">
        <v>1149</v>
      </c>
      <c r="P405" s="16" t="s">
        <v>1149</v>
      </c>
      <c r="Q405" s="28" t="str">
        <f>IF(VLOOKUP(B405, '[1]SSDL Schema'!$B$2:$L$495, 11, FALSE) = 0, "", VLOOKUP(B405, '[1]SSDL Schema'!$B$2:$L$495, 11, FALSE))</f>
        <v>yes</v>
      </c>
      <c r="R405" s="28" t="str">
        <f t="shared" si="26"/>
        <v/>
      </c>
      <c r="S405" s="16" t="s">
        <v>1149</v>
      </c>
      <c r="T405" s="16" t="s">
        <v>1150</v>
      </c>
      <c r="U405" s="16" t="s">
        <v>1149</v>
      </c>
      <c r="W405" t="str">
        <f>VLOOKUP(B405,'ADB Main table'!A$2:A$475, 1, FALSE)</f>
        <v>GEP_DIVERSITY_MINORITY_BUSINESS_ENTERPRISE_INDICATOR</v>
      </c>
      <c r="X405" t="str">
        <f>VLOOKUP(B405,'ADB Main table'!A$2:B$475, 2, FALSE)</f>
        <v>string</v>
      </c>
      <c r="Y405" t="str">
        <f t="shared" si="27"/>
        <v/>
      </c>
    </row>
    <row r="406" spans="1:25" x14ac:dyDescent="0.35">
      <c r="A406" s="3" t="s">
        <v>490</v>
      </c>
      <c r="B406" s="3" t="s">
        <v>407</v>
      </c>
      <c r="C406" s="21" t="s">
        <v>495</v>
      </c>
      <c r="D406" s="3" t="str">
        <f>VLOOKUP(B406, '[1]SSDL Schema'!$B$2:$C$495, 2, FALSE)</f>
        <v>nvarchar</v>
      </c>
      <c r="E406" s="3" t="str">
        <f t="shared" si="24"/>
        <v/>
      </c>
      <c r="F406" s="21">
        <v>255</v>
      </c>
      <c r="G406" s="1"/>
      <c r="H406" s="7" t="s">
        <v>986</v>
      </c>
      <c r="I406" s="7" t="str">
        <f>IF(VLOOKUP(B406, '[1]SSDL Schema'!$B$2:$F$495, 5, FALSE) = 0, "", VLOOKUP(B406, '[1]SSDL Schema'!$B$2:$F$495, 5, FALSE))</f>
        <v>GEP Diversity Minority College Indicator</v>
      </c>
      <c r="J406" s="7" t="str">
        <f t="shared" si="25"/>
        <v/>
      </c>
      <c r="K406" s="7" t="s">
        <v>972</v>
      </c>
      <c r="L406" s="7"/>
      <c r="M406" s="6" t="s">
        <v>566</v>
      </c>
      <c r="N406" s="16"/>
      <c r="O406" s="16" t="s">
        <v>1149</v>
      </c>
      <c r="P406" s="16" t="s">
        <v>1149</v>
      </c>
      <c r="Q406" s="28" t="str">
        <f>IF(VLOOKUP(B406, '[1]SSDL Schema'!$B$2:$L$495, 11, FALSE) = 0, "", VLOOKUP(B406, '[1]SSDL Schema'!$B$2:$L$495, 11, FALSE))</f>
        <v>yes</v>
      </c>
      <c r="R406" s="28" t="str">
        <f t="shared" si="26"/>
        <v/>
      </c>
      <c r="S406" s="16" t="s">
        <v>1149</v>
      </c>
      <c r="T406" s="16" t="s">
        <v>1150</v>
      </c>
      <c r="U406" s="16" t="s">
        <v>1149</v>
      </c>
      <c r="W406" t="str">
        <f>VLOOKUP(B406,'ADB Main table'!A$2:A$475, 1, FALSE)</f>
        <v>GEP_DIVERSITY_MINORITY_COLLEGE_INDICATOR</v>
      </c>
      <c r="X406" t="str">
        <f>VLOOKUP(B406,'ADB Main table'!A$2:B$475, 2, FALSE)</f>
        <v>string</v>
      </c>
      <c r="Y406" t="str">
        <f t="shared" si="27"/>
        <v/>
      </c>
    </row>
    <row r="407" spans="1:25" x14ac:dyDescent="0.35">
      <c r="A407" s="3" t="s">
        <v>490</v>
      </c>
      <c r="B407" s="3" t="s">
        <v>408</v>
      </c>
      <c r="C407" s="21" t="s">
        <v>495</v>
      </c>
      <c r="D407" s="3" t="str">
        <f>VLOOKUP(B407, '[1]SSDL Schema'!$B$2:$C$495, 2, FALSE)</f>
        <v>nvarchar</v>
      </c>
      <c r="E407" s="3" t="str">
        <f t="shared" si="24"/>
        <v/>
      </c>
      <c r="F407" s="21">
        <v>255</v>
      </c>
      <c r="G407" s="1"/>
      <c r="H407" s="7" t="s">
        <v>987</v>
      </c>
      <c r="I407" s="7" t="str">
        <f>IF(VLOOKUP(B407, '[1]SSDL Schema'!$B$2:$F$495, 5, FALSE) = 0, "", VLOOKUP(B407, '[1]SSDL Schema'!$B$2:$F$495, 5, FALSE))</f>
        <v>GEP Diversity Minority Owned Indicator</v>
      </c>
      <c r="J407" s="7" t="str">
        <f t="shared" si="25"/>
        <v/>
      </c>
      <c r="K407" s="7" t="s">
        <v>972</v>
      </c>
      <c r="L407" s="7"/>
      <c r="M407" s="6" t="s">
        <v>566</v>
      </c>
      <c r="N407" s="16"/>
      <c r="O407" s="16" t="s">
        <v>1149</v>
      </c>
      <c r="P407" s="16" t="s">
        <v>1149</v>
      </c>
      <c r="Q407" s="28" t="str">
        <f>IF(VLOOKUP(B407, '[1]SSDL Schema'!$B$2:$L$495, 11, FALSE) = 0, "", VLOOKUP(B407, '[1]SSDL Schema'!$B$2:$L$495, 11, FALSE))</f>
        <v>yes</v>
      </c>
      <c r="R407" s="28" t="str">
        <f t="shared" si="26"/>
        <v/>
      </c>
      <c r="S407" s="16" t="s">
        <v>1149</v>
      </c>
      <c r="T407" s="16" t="s">
        <v>1150</v>
      </c>
      <c r="U407" s="16" t="s">
        <v>1149</v>
      </c>
      <c r="W407" t="str">
        <f>VLOOKUP(B407,'ADB Main table'!A$2:A$475, 1, FALSE)</f>
        <v>GEP_DIVERSITY_MINORITY_OWNED_INDICATOR</v>
      </c>
      <c r="X407" t="str">
        <f>VLOOKUP(B407,'ADB Main table'!A$2:B$475, 2, FALSE)</f>
        <v>string</v>
      </c>
      <c r="Y407" t="str">
        <f t="shared" si="27"/>
        <v/>
      </c>
    </row>
    <row r="408" spans="1:25" x14ac:dyDescent="0.35">
      <c r="A408" s="3" t="s">
        <v>490</v>
      </c>
      <c r="B408" s="3" t="s">
        <v>409</v>
      </c>
      <c r="C408" s="21" t="s">
        <v>495</v>
      </c>
      <c r="D408" s="3" t="str">
        <f>VLOOKUP(B408, '[1]SSDL Schema'!$B$2:$C$495, 2, FALSE)</f>
        <v>nvarchar</v>
      </c>
      <c r="E408" s="3" t="str">
        <f t="shared" si="24"/>
        <v/>
      </c>
      <c r="F408" s="21">
        <v>255</v>
      </c>
      <c r="G408" s="1"/>
      <c r="H408" s="7" t="s">
        <v>988</v>
      </c>
      <c r="I408" s="7" t="str">
        <f>IF(VLOOKUP(B408, '[1]SSDL Schema'!$B$2:$F$495, 5, FALSE) = 0, "", VLOOKUP(B408, '[1]SSDL Schema'!$B$2:$F$495, 5, FALSE))</f>
        <v>GEP Diversity Out Of Business Indicator</v>
      </c>
      <c r="J408" s="7" t="str">
        <f t="shared" si="25"/>
        <v/>
      </c>
      <c r="K408" s="7" t="s">
        <v>972</v>
      </c>
      <c r="L408" s="7"/>
      <c r="M408" s="6" t="s">
        <v>566</v>
      </c>
      <c r="N408" s="16"/>
      <c r="O408" s="16" t="s">
        <v>1149</v>
      </c>
      <c r="P408" s="16" t="s">
        <v>1149</v>
      </c>
      <c r="Q408" s="28" t="str">
        <f>IF(VLOOKUP(B408, '[1]SSDL Schema'!$B$2:$L$495, 11, FALSE) = 0, "", VLOOKUP(B408, '[1]SSDL Schema'!$B$2:$L$495, 11, FALSE))</f>
        <v>yes</v>
      </c>
      <c r="R408" s="28" t="str">
        <f t="shared" si="26"/>
        <v/>
      </c>
      <c r="S408" s="16" t="s">
        <v>1149</v>
      </c>
      <c r="T408" s="16" t="s">
        <v>1150</v>
      </c>
      <c r="U408" s="16" t="s">
        <v>1149</v>
      </c>
      <c r="W408" t="str">
        <f>VLOOKUP(B408,'ADB Main table'!A$2:A$475, 1, FALSE)</f>
        <v>GEP_DIVERSITY_OUT_OF_BUSINESS_INDICATOR</v>
      </c>
      <c r="X408" t="str">
        <f>VLOOKUP(B408,'ADB Main table'!A$2:B$475, 2, FALSE)</f>
        <v>string</v>
      </c>
      <c r="Y408" t="str">
        <f t="shared" si="27"/>
        <v/>
      </c>
    </row>
    <row r="409" spans="1:25" x14ac:dyDescent="0.35">
      <c r="A409" s="3" t="s">
        <v>490</v>
      </c>
      <c r="B409" s="3" t="s">
        <v>410</v>
      </c>
      <c r="C409" s="21" t="s">
        <v>495</v>
      </c>
      <c r="D409" s="3" t="str">
        <f>VLOOKUP(B409, '[1]SSDL Schema'!$B$2:$C$495, 2, FALSE)</f>
        <v>nvarchar</v>
      </c>
      <c r="E409" s="3" t="str">
        <f t="shared" si="24"/>
        <v/>
      </c>
      <c r="F409" s="21">
        <v>255</v>
      </c>
      <c r="G409" s="1"/>
      <c r="H409" s="7" t="s">
        <v>989</v>
      </c>
      <c r="I409" s="7" t="str">
        <f>IF(VLOOKUP(B409, '[1]SSDL Schema'!$B$2:$F$495, 5, FALSE) = 0, "", VLOOKUP(B409, '[1]SSDL Schema'!$B$2:$F$495, 5, FALSE))</f>
        <v>GEP Diversity Political District</v>
      </c>
      <c r="J409" s="7" t="str">
        <f t="shared" si="25"/>
        <v/>
      </c>
      <c r="K409" s="7" t="s">
        <v>972</v>
      </c>
      <c r="L409" s="7"/>
      <c r="M409" s="6" t="s">
        <v>566</v>
      </c>
      <c r="N409" s="16"/>
      <c r="O409" s="16" t="s">
        <v>1149</v>
      </c>
      <c r="P409" s="16" t="s">
        <v>1149</v>
      </c>
      <c r="Q409" s="28" t="str">
        <f>IF(VLOOKUP(B409, '[1]SSDL Schema'!$B$2:$L$495, 11, FALSE) = 0, "", VLOOKUP(B409, '[1]SSDL Schema'!$B$2:$L$495, 11, FALSE))</f>
        <v>yes</v>
      </c>
      <c r="R409" s="28" t="str">
        <f t="shared" si="26"/>
        <v/>
      </c>
      <c r="S409" s="16" t="s">
        <v>1149</v>
      </c>
      <c r="T409" s="16" t="s">
        <v>1150</v>
      </c>
      <c r="U409" s="16" t="s">
        <v>1149</v>
      </c>
      <c r="W409" t="str">
        <f>VLOOKUP(B409,'ADB Main table'!A$2:A$475, 1, FALSE)</f>
        <v>GEP_DIVERSITY_POLITICAL_DISTRICT</v>
      </c>
      <c r="X409" t="str">
        <f>VLOOKUP(B409,'ADB Main table'!A$2:B$475, 2, FALSE)</f>
        <v>string</v>
      </c>
      <c r="Y409" t="str">
        <f t="shared" si="27"/>
        <v/>
      </c>
    </row>
    <row r="410" spans="1:25" x14ac:dyDescent="0.35">
      <c r="A410" s="3" t="s">
        <v>490</v>
      </c>
      <c r="B410" s="3" t="s">
        <v>411</v>
      </c>
      <c r="C410" s="21" t="s">
        <v>495</v>
      </c>
      <c r="D410" s="3" t="str">
        <f>VLOOKUP(B410, '[1]SSDL Schema'!$B$2:$C$495, 2, FALSE)</f>
        <v>nvarchar</v>
      </c>
      <c r="E410" s="3" t="str">
        <f t="shared" si="24"/>
        <v/>
      </c>
      <c r="F410" s="21">
        <v>255</v>
      </c>
      <c r="G410" s="1"/>
      <c r="H410" s="7" t="s">
        <v>990</v>
      </c>
      <c r="I410" s="7" t="str">
        <f>IF(VLOOKUP(B410, '[1]SSDL Schema'!$B$2:$F$495, 5, FALSE) = 0, "", VLOOKUP(B410, '[1]SSDL Schema'!$B$2:$F$495, 5, FALSE))</f>
        <v>GEP Diversity Service Disabled Veteran Owned Indicator</v>
      </c>
      <c r="J410" s="7" t="str">
        <f t="shared" si="25"/>
        <v/>
      </c>
      <c r="K410" s="7" t="s">
        <v>972</v>
      </c>
      <c r="L410" s="7"/>
      <c r="M410" s="6" t="s">
        <v>566</v>
      </c>
      <c r="N410" s="16"/>
      <c r="O410" s="16" t="s">
        <v>1149</v>
      </c>
      <c r="P410" s="16" t="s">
        <v>1149</v>
      </c>
      <c r="Q410" s="28" t="str">
        <f>IF(VLOOKUP(B410, '[1]SSDL Schema'!$B$2:$L$495, 11, FALSE) = 0, "", VLOOKUP(B410, '[1]SSDL Schema'!$B$2:$L$495, 11, FALSE))</f>
        <v>yes</v>
      </c>
      <c r="R410" s="28" t="str">
        <f t="shared" si="26"/>
        <v/>
      </c>
      <c r="S410" s="16" t="s">
        <v>1149</v>
      </c>
      <c r="T410" s="16" t="s">
        <v>1150</v>
      </c>
      <c r="U410" s="16" t="s">
        <v>1149</v>
      </c>
      <c r="W410" t="str">
        <f>VLOOKUP(B410,'ADB Main table'!A$2:A$475, 1, FALSE)</f>
        <v>GEP_DIVERSITY_SERVICE_DISABLED_VETERAN_OWNED_INDICATOR</v>
      </c>
      <c r="X410" t="str">
        <f>VLOOKUP(B410,'ADB Main table'!A$2:B$475, 2, FALSE)</f>
        <v>string</v>
      </c>
      <c r="Y410" t="str">
        <f t="shared" si="27"/>
        <v/>
      </c>
    </row>
    <row r="411" spans="1:25" x14ac:dyDescent="0.35">
      <c r="A411" s="3" t="s">
        <v>490</v>
      </c>
      <c r="B411" s="3" t="s">
        <v>412</v>
      </c>
      <c r="C411" s="21" t="s">
        <v>495</v>
      </c>
      <c r="D411" s="3" t="str">
        <f>VLOOKUP(B411, '[1]SSDL Schema'!$B$2:$C$495, 2, FALSE)</f>
        <v>nvarchar</v>
      </c>
      <c r="E411" s="3" t="str">
        <f t="shared" si="24"/>
        <v/>
      </c>
      <c r="F411" s="21">
        <v>255</v>
      </c>
      <c r="G411" s="1"/>
      <c r="H411" s="7" t="s">
        <v>991</v>
      </c>
      <c r="I411" s="7" t="str">
        <f>IF(VLOOKUP(B411, '[1]SSDL Schema'!$B$2:$F$495, 5, FALSE) = 0, "", VLOOKUP(B411, '[1]SSDL Schema'!$B$2:$F$495, 5, FALSE))</f>
        <v>GEP Diversity Small Business Indicator</v>
      </c>
      <c r="J411" s="7" t="str">
        <f t="shared" si="25"/>
        <v/>
      </c>
      <c r="K411" s="7" t="s">
        <v>972</v>
      </c>
      <c r="L411" s="7"/>
      <c r="M411" s="6" t="s">
        <v>566</v>
      </c>
      <c r="N411" s="16"/>
      <c r="O411" s="16" t="s">
        <v>1149</v>
      </c>
      <c r="P411" s="16" t="s">
        <v>1149</v>
      </c>
      <c r="Q411" s="28" t="str">
        <f>IF(VLOOKUP(B411, '[1]SSDL Schema'!$B$2:$L$495, 11, FALSE) = 0, "", VLOOKUP(B411, '[1]SSDL Schema'!$B$2:$L$495, 11, FALSE))</f>
        <v>yes</v>
      </c>
      <c r="R411" s="28" t="str">
        <f t="shared" si="26"/>
        <v/>
      </c>
      <c r="S411" s="16" t="s">
        <v>1149</v>
      </c>
      <c r="T411" s="16" t="s">
        <v>1150</v>
      </c>
      <c r="U411" s="16" t="s">
        <v>1149</v>
      </c>
      <c r="W411" t="str">
        <f>VLOOKUP(B411,'ADB Main table'!A$2:A$475, 1, FALSE)</f>
        <v>GEP_DIVERSITY_SMALL_BUSINESS_INDICATOR</v>
      </c>
      <c r="X411" t="str">
        <f>VLOOKUP(B411,'ADB Main table'!A$2:B$475, 2, FALSE)</f>
        <v>string</v>
      </c>
      <c r="Y411" t="str">
        <f t="shared" si="27"/>
        <v/>
      </c>
    </row>
    <row r="412" spans="1:25" x14ac:dyDescent="0.35">
      <c r="A412" s="3" t="s">
        <v>490</v>
      </c>
      <c r="B412" s="3" t="s">
        <v>413</v>
      </c>
      <c r="C412" s="21" t="s">
        <v>495</v>
      </c>
      <c r="D412" s="3" t="str">
        <f>VLOOKUP(B412, '[1]SSDL Schema'!$B$2:$C$495, 2, FALSE)</f>
        <v>nvarchar</v>
      </c>
      <c r="E412" s="3" t="str">
        <f t="shared" si="24"/>
        <v/>
      </c>
      <c r="F412" s="21">
        <v>255</v>
      </c>
      <c r="G412" s="1"/>
      <c r="H412" s="7" t="s">
        <v>992</v>
      </c>
      <c r="I412" s="7" t="str">
        <f>IF(VLOOKUP(B412, '[1]SSDL Schema'!$B$2:$F$495, 5, FALSE) = 0, "", VLOOKUP(B412, '[1]SSDL Schema'!$B$2:$F$495, 5, FALSE))</f>
        <v>GEP Diversity Small Disadvantaged Business Indicator</v>
      </c>
      <c r="J412" s="7" t="str">
        <f t="shared" si="25"/>
        <v/>
      </c>
      <c r="K412" s="7" t="s">
        <v>972</v>
      </c>
      <c r="L412" s="7"/>
      <c r="M412" s="6" t="s">
        <v>566</v>
      </c>
      <c r="N412" s="16"/>
      <c r="O412" s="16" t="s">
        <v>1149</v>
      </c>
      <c r="P412" s="16" t="s">
        <v>1149</v>
      </c>
      <c r="Q412" s="28" t="str">
        <f>IF(VLOOKUP(B412, '[1]SSDL Schema'!$B$2:$L$495, 11, FALSE) = 0, "", VLOOKUP(B412, '[1]SSDL Schema'!$B$2:$L$495, 11, FALSE))</f>
        <v>yes</v>
      </c>
      <c r="R412" s="28" t="str">
        <f t="shared" si="26"/>
        <v/>
      </c>
      <c r="S412" s="16" t="s">
        <v>1149</v>
      </c>
      <c r="T412" s="16" t="s">
        <v>1150</v>
      </c>
      <c r="U412" s="16" t="s">
        <v>1149</v>
      </c>
      <c r="W412" t="str">
        <f>VLOOKUP(B412,'ADB Main table'!A$2:A$475, 1, FALSE)</f>
        <v>GEP_DIVERSITY_SMALL_DISADVANTAGED_BUSINESS_INDICATOR</v>
      </c>
      <c r="X412" t="str">
        <f>VLOOKUP(B412,'ADB Main table'!A$2:B$475, 2, FALSE)</f>
        <v>string</v>
      </c>
      <c r="Y412" t="str">
        <f t="shared" si="27"/>
        <v/>
      </c>
    </row>
    <row r="413" spans="1:25" x14ac:dyDescent="0.35">
      <c r="A413" s="3" t="s">
        <v>490</v>
      </c>
      <c r="B413" s="3" t="s">
        <v>414</v>
      </c>
      <c r="C413" s="21" t="s">
        <v>495</v>
      </c>
      <c r="D413" s="3" t="str">
        <f>VLOOKUP(B413, '[1]SSDL Schema'!$B$2:$C$495, 2, FALSE)</f>
        <v>nvarchar</v>
      </c>
      <c r="E413" s="3" t="str">
        <f t="shared" si="24"/>
        <v/>
      </c>
      <c r="F413" s="21">
        <v>255</v>
      </c>
      <c r="G413" s="1"/>
      <c r="H413" s="7" t="s">
        <v>993</v>
      </c>
      <c r="I413" s="7" t="str">
        <f>IF(VLOOKUP(B413, '[1]SSDL Schema'!$B$2:$F$495, 5, FALSE) = 0, "", VLOOKUP(B413, '[1]SSDL Schema'!$B$2:$F$495, 5, FALSE))</f>
        <v>GEP Diversity Veteran Business Enterprise Indicator</v>
      </c>
      <c r="J413" s="7" t="str">
        <f t="shared" si="25"/>
        <v/>
      </c>
      <c r="K413" s="7" t="s">
        <v>972</v>
      </c>
      <c r="L413" s="7"/>
      <c r="M413" s="6" t="s">
        <v>566</v>
      </c>
      <c r="N413" s="16"/>
      <c r="O413" s="16" t="s">
        <v>1149</v>
      </c>
      <c r="P413" s="16" t="s">
        <v>1149</v>
      </c>
      <c r="Q413" s="28" t="str">
        <f>IF(VLOOKUP(B413, '[1]SSDL Schema'!$B$2:$L$495, 11, FALSE) = 0, "", VLOOKUP(B413, '[1]SSDL Schema'!$B$2:$L$495, 11, FALSE))</f>
        <v>yes</v>
      </c>
      <c r="R413" s="28" t="str">
        <f t="shared" si="26"/>
        <v/>
      </c>
      <c r="S413" s="16" t="s">
        <v>1149</v>
      </c>
      <c r="T413" s="16" t="s">
        <v>1150</v>
      </c>
      <c r="U413" s="16" t="s">
        <v>1149</v>
      </c>
      <c r="W413" t="str">
        <f>VLOOKUP(B413,'ADB Main table'!A$2:A$475, 1, FALSE)</f>
        <v>GEP_DIVERSITY_VETERAN_BUSINESS_ENTERPRISE_INDICATOR</v>
      </c>
      <c r="X413" t="str">
        <f>VLOOKUP(B413,'ADB Main table'!A$2:B$475, 2, FALSE)</f>
        <v>string</v>
      </c>
      <c r="Y413" t="str">
        <f t="shared" si="27"/>
        <v/>
      </c>
    </row>
    <row r="414" spans="1:25" x14ac:dyDescent="0.35">
      <c r="A414" s="3" t="s">
        <v>490</v>
      </c>
      <c r="B414" s="3" t="s">
        <v>415</v>
      </c>
      <c r="C414" s="21" t="s">
        <v>495</v>
      </c>
      <c r="D414" s="3" t="str">
        <f>VLOOKUP(B414, '[1]SSDL Schema'!$B$2:$C$495, 2, FALSE)</f>
        <v>nvarchar</v>
      </c>
      <c r="E414" s="3" t="str">
        <f t="shared" si="24"/>
        <v/>
      </c>
      <c r="F414" s="21">
        <v>255</v>
      </c>
      <c r="G414" s="1"/>
      <c r="H414" s="7" t="s">
        <v>994</v>
      </c>
      <c r="I414" s="7" t="str">
        <f>IF(VLOOKUP(B414, '[1]SSDL Schema'!$B$2:$F$495, 5, FALSE) = 0, "", VLOOKUP(B414, '[1]SSDL Schema'!$B$2:$F$495, 5, FALSE))</f>
        <v>GEP Diversity Veteran Owned Indicator</v>
      </c>
      <c r="J414" s="7" t="str">
        <f t="shared" si="25"/>
        <v/>
      </c>
      <c r="K414" s="7" t="s">
        <v>972</v>
      </c>
      <c r="L414" s="7"/>
      <c r="M414" s="6" t="s">
        <v>566</v>
      </c>
      <c r="N414" s="16"/>
      <c r="O414" s="16" t="s">
        <v>1149</v>
      </c>
      <c r="P414" s="16" t="s">
        <v>1149</v>
      </c>
      <c r="Q414" s="28" t="str">
        <f>IF(VLOOKUP(B414, '[1]SSDL Schema'!$B$2:$L$495, 11, FALSE) = 0, "", VLOOKUP(B414, '[1]SSDL Schema'!$B$2:$L$495, 11, FALSE))</f>
        <v>yes</v>
      </c>
      <c r="R414" s="28" t="str">
        <f t="shared" si="26"/>
        <v/>
      </c>
      <c r="S414" s="16" t="s">
        <v>1149</v>
      </c>
      <c r="T414" s="16" t="s">
        <v>1150</v>
      </c>
      <c r="U414" s="16" t="s">
        <v>1149</v>
      </c>
      <c r="W414" t="str">
        <f>VLOOKUP(B414,'ADB Main table'!A$2:A$475, 1, FALSE)</f>
        <v>GEP_DIVERSITY_VETERAN_OWNED_INDICATOR</v>
      </c>
      <c r="X414" t="str">
        <f>VLOOKUP(B414,'ADB Main table'!A$2:B$475, 2, FALSE)</f>
        <v>string</v>
      </c>
      <c r="Y414" t="str">
        <f t="shared" si="27"/>
        <v/>
      </c>
    </row>
    <row r="415" spans="1:25" x14ac:dyDescent="0.35">
      <c r="A415" s="3" t="s">
        <v>490</v>
      </c>
      <c r="B415" s="3" t="s">
        <v>416</v>
      </c>
      <c r="C415" s="21" t="s">
        <v>495</v>
      </c>
      <c r="D415" s="3" t="str">
        <f>VLOOKUP(B415, '[1]SSDL Schema'!$B$2:$C$495, 2, FALSE)</f>
        <v>nvarchar</v>
      </c>
      <c r="E415" s="3" t="str">
        <f t="shared" si="24"/>
        <v/>
      </c>
      <c r="F415" s="21">
        <v>255</v>
      </c>
      <c r="G415" s="1"/>
      <c r="H415" s="7" t="s">
        <v>995</v>
      </c>
      <c r="I415" s="7" t="str">
        <f>IF(VLOOKUP(B415, '[1]SSDL Schema'!$B$2:$F$495, 5, FALSE) = 0, "", VLOOKUP(B415, '[1]SSDL Schema'!$B$2:$F$495, 5, FALSE))</f>
        <v>GEP Diversity Vietnam Veteran Owned Indicator</v>
      </c>
      <c r="J415" s="7" t="str">
        <f t="shared" si="25"/>
        <v/>
      </c>
      <c r="K415" s="7" t="s">
        <v>972</v>
      </c>
      <c r="L415" s="7"/>
      <c r="M415" s="6" t="s">
        <v>566</v>
      </c>
      <c r="N415" s="16"/>
      <c r="O415" s="16" t="s">
        <v>1149</v>
      </c>
      <c r="P415" s="16" t="s">
        <v>1149</v>
      </c>
      <c r="Q415" s="28" t="str">
        <f>IF(VLOOKUP(B415, '[1]SSDL Schema'!$B$2:$L$495, 11, FALSE) = 0, "", VLOOKUP(B415, '[1]SSDL Schema'!$B$2:$L$495, 11, FALSE))</f>
        <v>yes</v>
      </c>
      <c r="R415" s="28" t="str">
        <f t="shared" si="26"/>
        <v/>
      </c>
      <c r="S415" s="16" t="s">
        <v>1149</v>
      </c>
      <c r="T415" s="16" t="s">
        <v>1150</v>
      </c>
      <c r="U415" s="16" t="s">
        <v>1149</v>
      </c>
      <c r="W415" t="str">
        <f>VLOOKUP(B415,'ADB Main table'!A$2:A$475, 1, FALSE)</f>
        <v>GEP_DIVERSITY_VIETNAM_VETERAN_OWNED_INDICATOR</v>
      </c>
      <c r="X415" t="str">
        <f>VLOOKUP(B415,'ADB Main table'!A$2:B$475, 2, FALSE)</f>
        <v>string</v>
      </c>
      <c r="Y415" t="str">
        <f t="shared" si="27"/>
        <v/>
      </c>
    </row>
    <row r="416" spans="1:25" x14ac:dyDescent="0.35">
      <c r="A416" s="3" t="s">
        <v>490</v>
      </c>
      <c r="B416" s="3" t="s">
        <v>417</v>
      </c>
      <c r="C416" s="21" t="s">
        <v>495</v>
      </c>
      <c r="D416" s="3" t="str">
        <f>VLOOKUP(B416, '[1]SSDL Schema'!$B$2:$C$495, 2, FALSE)</f>
        <v>nvarchar</v>
      </c>
      <c r="E416" s="3" t="str">
        <f t="shared" si="24"/>
        <v/>
      </c>
      <c r="F416" s="21">
        <v>255</v>
      </c>
      <c r="G416" s="1"/>
      <c r="H416" s="7" t="s">
        <v>996</v>
      </c>
      <c r="I416" s="7" t="str">
        <f>IF(VLOOKUP(B416, '[1]SSDL Schema'!$B$2:$F$495, 5, FALSE) = 0, "", VLOOKUP(B416, '[1]SSDL Schema'!$B$2:$F$495, 5, FALSE))</f>
        <v>GEP Diversity Other Veteran Owned Indicator</v>
      </c>
      <c r="J416" s="7" t="str">
        <f t="shared" si="25"/>
        <v/>
      </c>
      <c r="K416" s="7" t="s">
        <v>972</v>
      </c>
      <c r="L416" s="7"/>
      <c r="M416" s="6" t="s">
        <v>566</v>
      </c>
      <c r="N416" s="16"/>
      <c r="O416" s="16" t="s">
        <v>1149</v>
      </c>
      <c r="P416" s="16" t="s">
        <v>1149</v>
      </c>
      <c r="Q416" s="28" t="str">
        <f>IF(VLOOKUP(B416, '[1]SSDL Schema'!$B$2:$L$495, 11, FALSE) = 0, "", VLOOKUP(B416, '[1]SSDL Schema'!$B$2:$L$495, 11, FALSE))</f>
        <v>yes</v>
      </c>
      <c r="R416" s="28" t="str">
        <f t="shared" si="26"/>
        <v/>
      </c>
      <c r="S416" s="16" t="s">
        <v>1149</v>
      </c>
      <c r="T416" s="16" t="s">
        <v>1150</v>
      </c>
      <c r="U416" s="16" t="s">
        <v>1149</v>
      </c>
      <c r="W416" t="str">
        <f>VLOOKUP(B416,'ADB Main table'!A$2:A$475, 1, FALSE)</f>
        <v>GEP_DIVERSITY_OTHER_VETERAN_OWNED_INDICATOR</v>
      </c>
      <c r="X416" t="str">
        <f>VLOOKUP(B416,'ADB Main table'!A$2:B$475, 2, FALSE)</f>
        <v>string</v>
      </c>
      <c r="Y416" t="str">
        <f t="shared" si="27"/>
        <v/>
      </c>
    </row>
    <row r="417" spans="1:25" x14ac:dyDescent="0.35">
      <c r="A417" s="3" t="s">
        <v>490</v>
      </c>
      <c r="B417" s="3" t="s">
        <v>418</v>
      </c>
      <c r="C417" s="21" t="s">
        <v>495</v>
      </c>
      <c r="D417" s="3" t="str">
        <f>VLOOKUP(B417, '[1]SSDL Schema'!$B$2:$C$495, 2, FALSE)</f>
        <v>nvarchar</v>
      </c>
      <c r="E417" s="3" t="str">
        <f t="shared" si="24"/>
        <v/>
      </c>
      <c r="F417" s="21">
        <v>255</v>
      </c>
      <c r="G417" s="1"/>
      <c r="H417" s="7" t="s">
        <v>997</v>
      </c>
      <c r="I417" s="7" t="str">
        <f>IF(VLOOKUP(B417, '[1]SSDL Schema'!$B$2:$F$495, 5, FALSE) = 0, "", VLOOKUP(B417, '[1]SSDL Schema'!$B$2:$F$495, 5, FALSE))</f>
        <v>GEP Diversity Woman Owned Business Enterprise Indicator</v>
      </c>
      <c r="J417" s="7" t="str">
        <f t="shared" si="25"/>
        <v/>
      </c>
      <c r="K417" s="7" t="s">
        <v>972</v>
      </c>
      <c r="L417" s="7"/>
      <c r="M417" s="6" t="s">
        <v>566</v>
      </c>
      <c r="N417" s="16"/>
      <c r="O417" s="16" t="s">
        <v>1149</v>
      </c>
      <c r="P417" s="16" t="s">
        <v>1149</v>
      </c>
      <c r="Q417" s="28" t="str">
        <f>IF(VLOOKUP(B417, '[1]SSDL Schema'!$B$2:$L$495, 11, FALSE) = 0, "", VLOOKUP(B417, '[1]SSDL Schema'!$B$2:$L$495, 11, FALSE))</f>
        <v>yes</v>
      </c>
      <c r="R417" s="28" t="str">
        <f t="shared" si="26"/>
        <v/>
      </c>
      <c r="S417" s="16" t="s">
        <v>1149</v>
      </c>
      <c r="T417" s="16" t="s">
        <v>1150</v>
      </c>
      <c r="U417" s="16" t="s">
        <v>1149</v>
      </c>
      <c r="W417" t="str">
        <f>VLOOKUP(B417,'ADB Main table'!A$2:A$475, 1, FALSE)</f>
        <v>GEP_DIVERSITY_WOMAN_OWNED_BUSINESS_ENTERPRISE_INDICATOR</v>
      </c>
      <c r="X417" t="str">
        <f>VLOOKUP(B417,'ADB Main table'!A$2:B$475, 2, FALSE)</f>
        <v>string</v>
      </c>
      <c r="Y417" t="str">
        <f t="shared" si="27"/>
        <v/>
      </c>
    </row>
    <row r="418" spans="1:25" x14ac:dyDescent="0.35">
      <c r="A418" s="3" t="s">
        <v>490</v>
      </c>
      <c r="B418" s="3" t="s">
        <v>419</v>
      </c>
      <c r="C418" s="21" t="s">
        <v>495</v>
      </c>
      <c r="D418" s="3" t="str">
        <f>VLOOKUP(B418, '[1]SSDL Schema'!$B$2:$C$495, 2, FALSE)</f>
        <v>nvarchar</v>
      </c>
      <c r="E418" s="3" t="str">
        <f t="shared" si="24"/>
        <v/>
      </c>
      <c r="F418" s="21">
        <v>255</v>
      </c>
      <c r="G418" s="1"/>
      <c r="H418" s="7" t="s">
        <v>998</v>
      </c>
      <c r="I418" s="7" t="str">
        <f>IF(VLOOKUP(B418, '[1]SSDL Schema'!$B$2:$F$495, 5, FALSE) = 0, "", VLOOKUP(B418, '[1]SSDL Schema'!$B$2:$F$495, 5, FALSE))</f>
        <v>GEP Diversity Woman Owned Indicator</v>
      </c>
      <c r="J418" s="7" t="str">
        <f t="shared" si="25"/>
        <v/>
      </c>
      <c r="K418" s="7" t="s">
        <v>972</v>
      </c>
      <c r="L418" s="7"/>
      <c r="M418" s="6" t="s">
        <v>566</v>
      </c>
      <c r="N418" s="16"/>
      <c r="O418" s="16" t="s">
        <v>1149</v>
      </c>
      <c r="P418" s="16" t="s">
        <v>1149</v>
      </c>
      <c r="Q418" s="28" t="str">
        <f>IF(VLOOKUP(B418, '[1]SSDL Schema'!$B$2:$L$495, 11, FALSE) = 0, "", VLOOKUP(B418, '[1]SSDL Schema'!$B$2:$L$495, 11, FALSE))</f>
        <v>yes</v>
      </c>
      <c r="R418" s="28" t="str">
        <f t="shared" si="26"/>
        <v/>
      </c>
      <c r="S418" s="16" t="s">
        <v>1149</v>
      </c>
      <c r="T418" s="16" t="s">
        <v>1150</v>
      </c>
      <c r="U418" s="16" t="s">
        <v>1149</v>
      </c>
      <c r="W418" t="str">
        <f>VLOOKUP(B418,'ADB Main table'!A$2:A$475, 1, FALSE)</f>
        <v>GEP_DIVERSITY_WOMAN_OWNED_INDICATOR</v>
      </c>
      <c r="X418" t="str">
        <f>VLOOKUP(B418,'ADB Main table'!A$2:B$475, 2, FALSE)</f>
        <v>string</v>
      </c>
      <c r="Y418" t="str">
        <f t="shared" si="27"/>
        <v/>
      </c>
    </row>
    <row r="419" spans="1:25" x14ac:dyDescent="0.35">
      <c r="A419" s="3" t="s">
        <v>490</v>
      </c>
      <c r="B419" s="3" t="s">
        <v>420</v>
      </c>
      <c r="C419" s="21" t="s">
        <v>495</v>
      </c>
      <c r="D419" s="3" t="str">
        <f>VLOOKUP(B419, '[1]SSDL Schema'!$B$2:$C$495, 2, FALSE)</f>
        <v>nvarchar</v>
      </c>
      <c r="E419" s="3" t="str">
        <f t="shared" si="24"/>
        <v/>
      </c>
      <c r="F419" s="21">
        <v>255</v>
      </c>
      <c r="G419" s="1"/>
      <c r="H419" s="7" t="s">
        <v>999</v>
      </c>
      <c r="I419" s="7" t="str">
        <f>IF(VLOOKUP(B419, '[1]SSDL Schema'!$B$2:$F$495, 5, FALSE) = 0, "", VLOOKUP(B419, '[1]SSDL Schema'!$B$2:$F$495, 5, FALSE))</f>
        <v>GEP Diversity African American Owned Indicator</v>
      </c>
      <c r="J419" s="7" t="str">
        <f t="shared" si="25"/>
        <v/>
      </c>
      <c r="K419" s="7" t="s">
        <v>972</v>
      </c>
      <c r="L419" s="7"/>
      <c r="M419" s="6" t="s">
        <v>566</v>
      </c>
      <c r="N419" s="16"/>
      <c r="O419" s="16" t="s">
        <v>1149</v>
      </c>
      <c r="P419" s="16" t="s">
        <v>1149</v>
      </c>
      <c r="Q419" s="28" t="str">
        <f>IF(VLOOKUP(B419, '[1]SSDL Schema'!$B$2:$L$495, 11, FALSE) = 0, "", VLOOKUP(B419, '[1]SSDL Schema'!$B$2:$L$495, 11, FALSE))</f>
        <v>yes</v>
      </c>
      <c r="R419" s="28" t="str">
        <f t="shared" si="26"/>
        <v/>
      </c>
      <c r="S419" s="16" t="s">
        <v>1149</v>
      </c>
      <c r="T419" s="16" t="s">
        <v>1150</v>
      </c>
      <c r="U419" s="16" t="s">
        <v>1149</v>
      </c>
      <c r="W419" t="str">
        <f>VLOOKUP(B419,'ADB Main table'!A$2:A$475, 1, FALSE)</f>
        <v>GEP_DIVERSITY_AFRICAN_AMERICAN_OWNED_INDICATOR</v>
      </c>
      <c r="X419" t="str">
        <f>VLOOKUP(B419,'ADB Main table'!A$2:B$475, 2, FALSE)</f>
        <v>string</v>
      </c>
      <c r="Y419" t="str">
        <f t="shared" si="27"/>
        <v/>
      </c>
    </row>
    <row r="420" spans="1:25" x14ac:dyDescent="0.35">
      <c r="A420" s="3" t="s">
        <v>490</v>
      </c>
      <c r="B420" s="3" t="s">
        <v>421</v>
      </c>
      <c r="C420" s="21" t="s">
        <v>495</v>
      </c>
      <c r="D420" s="3" t="str">
        <f>VLOOKUP(B420, '[1]SSDL Schema'!$B$2:$C$495, 2, FALSE)</f>
        <v>nvarchar</v>
      </c>
      <c r="E420" s="3" t="str">
        <f t="shared" si="24"/>
        <v/>
      </c>
      <c r="F420" s="21">
        <v>255</v>
      </c>
      <c r="G420" s="1"/>
      <c r="H420" s="7" t="s">
        <v>1000</v>
      </c>
      <c r="I420" s="7" t="str">
        <f>IF(VLOOKUP(B420, '[1]SSDL Schema'!$B$2:$F$495, 5, FALSE) = 0, "", VLOOKUP(B420, '[1]SSDL Schema'!$B$2:$F$495, 5, FALSE))</f>
        <v>GEP Diversity Asian Pacific American Owned Indicator</v>
      </c>
      <c r="J420" s="7" t="str">
        <f t="shared" si="25"/>
        <v/>
      </c>
      <c r="K420" s="7" t="s">
        <v>972</v>
      </c>
      <c r="L420" s="7"/>
      <c r="M420" s="6" t="s">
        <v>566</v>
      </c>
      <c r="N420" s="16"/>
      <c r="O420" s="16" t="s">
        <v>1149</v>
      </c>
      <c r="P420" s="16" t="s">
        <v>1149</v>
      </c>
      <c r="Q420" s="28" t="str">
        <f>IF(VLOOKUP(B420, '[1]SSDL Schema'!$B$2:$L$495, 11, FALSE) = 0, "", VLOOKUP(B420, '[1]SSDL Schema'!$B$2:$L$495, 11, FALSE))</f>
        <v>yes</v>
      </c>
      <c r="R420" s="28" t="str">
        <f t="shared" si="26"/>
        <v/>
      </c>
      <c r="S420" s="16" t="s">
        <v>1149</v>
      </c>
      <c r="T420" s="16" t="s">
        <v>1150</v>
      </c>
      <c r="U420" s="16" t="s">
        <v>1149</v>
      </c>
      <c r="W420" t="str">
        <f>VLOOKUP(B420,'ADB Main table'!A$2:A$475, 1, FALSE)</f>
        <v>GEP_DIVERSITY_ASIAN_PACIFIC_AMERICAN_OWNED_INDICATOR</v>
      </c>
      <c r="X420" t="str">
        <f>VLOOKUP(B420,'ADB Main table'!A$2:B$475, 2, FALSE)</f>
        <v>string</v>
      </c>
      <c r="Y420" t="str">
        <f t="shared" si="27"/>
        <v/>
      </c>
    </row>
    <row r="421" spans="1:25" x14ac:dyDescent="0.35">
      <c r="A421" s="3" t="s">
        <v>490</v>
      </c>
      <c r="B421" s="3" t="s">
        <v>422</v>
      </c>
      <c r="C421" s="21" t="s">
        <v>495</v>
      </c>
      <c r="D421" s="3" t="str">
        <f>VLOOKUP(B421, '[1]SSDL Schema'!$B$2:$C$495, 2, FALSE)</f>
        <v>nvarchar</v>
      </c>
      <c r="E421" s="3" t="str">
        <f t="shared" si="24"/>
        <v/>
      </c>
      <c r="F421" s="21">
        <v>255</v>
      </c>
      <c r="G421" s="1"/>
      <c r="H421" s="7" t="s">
        <v>1001</v>
      </c>
      <c r="I421" s="7" t="str">
        <f>IF(VLOOKUP(B421, '[1]SSDL Schema'!$B$2:$F$495, 5, FALSE) = 0, "", VLOOKUP(B421, '[1]SSDL Schema'!$B$2:$F$495, 5, FALSE))</f>
        <v>GEP Diversity Hispanic American Owned Indicator</v>
      </c>
      <c r="J421" s="7" t="str">
        <f t="shared" si="25"/>
        <v/>
      </c>
      <c r="K421" s="7" t="s">
        <v>972</v>
      </c>
      <c r="L421" s="7"/>
      <c r="M421" s="6" t="s">
        <v>566</v>
      </c>
      <c r="N421" s="16"/>
      <c r="O421" s="16" t="s">
        <v>1149</v>
      </c>
      <c r="P421" s="16" t="s">
        <v>1149</v>
      </c>
      <c r="Q421" s="28" t="str">
        <f>IF(VLOOKUP(B421, '[1]SSDL Schema'!$B$2:$L$495, 11, FALSE) = 0, "", VLOOKUP(B421, '[1]SSDL Schema'!$B$2:$L$495, 11, FALSE))</f>
        <v>yes</v>
      </c>
      <c r="R421" s="28" t="str">
        <f t="shared" si="26"/>
        <v/>
      </c>
      <c r="S421" s="16" t="s">
        <v>1149</v>
      </c>
      <c r="T421" s="16" t="s">
        <v>1150</v>
      </c>
      <c r="U421" s="16" t="s">
        <v>1149</v>
      </c>
      <c r="W421" t="str">
        <f>VLOOKUP(B421,'ADB Main table'!A$2:A$475, 1, FALSE)</f>
        <v>GEP_DIVERSITY_HISPANIC_AMERICAN_OWNED_INDICATOR</v>
      </c>
      <c r="X421" t="str">
        <f>VLOOKUP(B421,'ADB Main table'!A$2:B$475, 2, FALSE)</f>
        <v>string</v>
      </c>
      <c r="Y421" t="str">
        <f t="shared" si="27"/>
        <v/>
      </c>
    </row>
    <row r="422" spans="1:25" x14ac:dyDescent="0.35">
      <c r="A422" s="3" t="s">
        <v>490</v>
      </c>
      <c r="B422" s="3" t="s">
        <v>423</v>
      </c>
      <c r="C422" s="21" t="s">
        <v>495</v>
      </c>
      <c r="D422" s="3" t="str">
        <f>VLOOKUP(B422, '[1]SSDL Schema'!$B$2:$C$495, 2, FALSE)</f>
        <v>nvarchar</v>
      </c>
      <c r="E422" s="3" t="str">
        <f t="shared" si="24"/>
        <v/>
      </c>
      <c r="F422" s="21">
        <v>255</v>
      </c>
      <c r="G422" s="1"/>
      <c r="H422" s="7" t="s">
        <v>1002</v>
      </c>
      <c r="I422" s="7" t="str">
        <f>IF(VLOOKUP(B422, '[1]SSDL Schema'!$B$2:$F$495, 5, FALSE) = 0, "", VLOOKUP(B422, '[1]SSDL Schema'!$B$2:$F$495, 5, FALSE))</f>
        <v>GEP Diversity Native American Owned Indicator</v>
      </c>
      <c r="J422" s="7" t="str">
        <f t="shared" si="25"/>
        <v/>
      </c>
      <c r="K422" s="7" t="s">
        <v>972</v>
      </c>
      <c r="L422" s="7"/>
      <c r="M422" s="6" t="s">
        <v>566</v>
      </c>
      <c r="N422" s="16"/>
      <c r="O422" s="16" t="s">
        <v>1149</v>
      </c>
      <c r="P422" s="16" t="s">
        <v>1149</v>
      </c>
      <c r="Q422" s="28" t="str">
        <f>IF(VLOOKUP(B422, '[1]SSDL Schema'!$B$2:$L$495, 11, FALSE) = 0, "", VLOOKUP(B422, '[1]SSDL Schema'!$B$2:$L$495, 11, FALSE))</f>
        <v>yes</v>
      </c>
      <c r="R422" s="28" t="str">
        <f t="shared" si="26"/>
        <v/>
      </c>
      <c r="S422" s="16" t="s">
        <v>1149</v>
      </c>
      <c r="T422" s="16" t="s">
        <v>1150</v>
      </c>
      <c r="U422" s="16" t="s">
        <v>1149</v>
      </c>
      <c r="W422" t="str">
        <f>VLOOKUP(B422,'ADB Main table'!A$2:A$475, 1, FALSE)</f>
        <v>GEP_DIVERSITY_NATIVE_AMERICAN_OWNED_INDICATOR</v>
      </c>
      <c r="X422" t="str">
        <f>VLOOKUP(B422,'ADB Main table'!A$2:B$475, 2, FALSE)</f>
        <v>string</v>
      </c>
      <c r="Y422" t="str">
        <f t="shared" si="27"/>
        <v/>
      </c>
    </row>
    <row r="423" spans="1:25" x14ac:dyDescent="0.35">
      <c r="A423" s="3" t="s">
        <v>490</v>
      </c>
      <c r="B423" s="3" t="s">
        <v>424</v>
      </c>
      <c r="C423" s="21" t="s">
        <v>495</v>
      </c>
      <c r="D423" s="3" t="str">
        <f>VLOOKUP(B423, '[1]SSDL Schema'!$B$2:$C$495, 2, FALSE)</f>
        <v>nvarchar</v>
      </c>
      <c r="E423" s="3" t="str">
        <f t="shared" si="24"/>
        <v/>
      </c>
      <c r="F423" s="21">
        <v>255</v>
      </c>
      <c r="G423" s="1"/>
      <c r="H423" s="7" t="s">
        <v>1003</v>
      </c>
      <c r="I423" s="7" t="str">
        <f>IF(VLOOKUP(B423, '[1]SSDL Schema'!$B$2:$F$495, 5, FALSE) = 0, "", VLOOKUP(B423, '[1]SSDL Schema'!$B$2:$F$495, 5, FALSE))</f>
        <v>GEP Diversity Subcontinent Asian American Owned Indicator</v>
      </c>
      <c r="J423" s="7" t="str">
        <f t="shared" si="25"/>
        <v/>
      </c>
      <c r="K423" s="7" t="s">
        <v>972</v>
      </c>
      <c r="L423" s="7"/>
      <c r="M423" s="6" t="s">
        <v>566</v>
      </c>
      <c r="N423" s="16"/>
      <c r="O423" s="16" t="s">
        <v>1149</v>
      </c>
      <c r="P423" s="16" t="s">
        <v>1149</v>
      </c>
      <c r="Q423" s="28" t="str">
        <f>IF(VLOOKUP(B423, '[1]SSDL Schema'!$B$2:$L$495, 11, FALSE) = 0, "", VLOOKUP(B423, '[1]SSDL Schema'!$B$2:$L$495, 11, FALSE))</f>
        <v>yes</v>
      </c>
      <c r="R423" s="28" t="str">
        <f t="shared" si="26"/>
        <v/>
      </c>
      <c r="S423" s="16" t="s">
        <v>1149</v>
      </c>
      <c r="T423" s="16" t="s">
        <v>1150</v>
      </c>
      <c r="U423" s="16" t="s">
        <v>1149</v>
      </c>
      <c r="W423" t="str">
        <f>VLOOKUP(B423,'ADB Main table'!A$2:A$475, 1, FALSE)</f>
        <v>GEP_DIVERSITY_SUBCONTINENT_ASIAN_AMERICAN_OWNED_INDICATOR</v>
      </c>
      <c r="X423" t="str">
        <f>VLOOKUP(B423,'ADB Main table'!A$2:B$475, 2, FALSE)</f>
        <v>string</v>
      </c>
      <c r="Y423" t="str">
        <f t="shared" si="27"/>
        <v/>
      </c>
    </row>
    <row r="424" spans="1:25" x14ac:dyDescent="0.35">
      <c r="A424" s="3" t="s">
        <v>490</v>
      </c>
      <c r="B424" s="3" t="s">
        <v>425</v>
      </c>
      <c r="C424" s="3" t="s">
        <v>495</v>
      </c>
      <c r="D424" s="3" t="str">
        <f>VLOOKUP(B424, '[1]SSDL Schema'!$B$2:$C$495, 2, FALSE)</f>
        <v>nvarchar</v>
      </c>
      <c r="E424" s="3" t="str">
        <f t="shared" si="24"/>
        <v/>
      </c>
      <c r="F424" s="3">
        <v>255</v>
      </c>
      <c r="G424" s="1"/>
      <c r="H424" s="7" t="s">
        <v>1189</v>
      </c>
      <c r="I424" s="7" t="str">
        <f>IF(VLOOKUP(B424, '[1]SSDL Schema'!$B$2:$F$495, 5, FALSE) = 0, "", VLOOKUP(B424, '[1]SSDL Schema'!$B$2:$F$495, 5, FALSE))</f>
        <v>Gep Diversity Other</v>
      </c>
      <c r="J424" s="7" t="str">
        <f t="shared" si="25"/>
        <v/>
      </c>
      <c r="K424" s="7" t="s">
        <v>972</v>
      </c>
      <c r="L424" s="7"/>
      <c r="M424" s="6" t="s">
        <v>566</v>
      </c>
      <c r="N424" s="16"/>
      <c r="O424" s="16" t="s">
        <v>1149</v>
      </c>
      <c r="P424" s="16" t="s">
        <v>1149</v>
      </c>
      <c r="Q424" s="28" t="str">
        <f>IF(VLOOKUP(B424, '[1]SSDL Schema'!$B$2:$L$495, 11, FALSE) = 0, "", VLOOKUP(B424, '[1]SSDL Schema'!$B$2:$L$495, 11, FALSE))</f>
        <v>yes</v>
      </c>
      <c r="R424" s="28" t="str">
        <f t="shared" si="26"/>
        <v/>
      </c>
      <c r="S424" s="16" t="s">
        <v>1149</v>
      </c>
      <c r="T424" s="16" t="s">
        <v>1150</v>
      </c>
      <c r="U424" s="16" t="s">
        <v>1149</v>
      </c>
      <c r="W424" t="str">
        <f>VLOOKUP(B424,'ADB Main table'!A$2:A$475, 1, FALSE)</f>
        <v>GEP_OTHER_DIVERSITY</v>
      </c>
      <c r="X424" t="str">
        <f>VLOOKUP(B424,'ADB Main table'!A$2:B$475, 2, FALSE)</f>
        <v>string</v>
      </c>
      <c r="Y424" t="str">
        <f t="shared" si="27"/>
        <v/>
      </c>
    </row>
    <row r="425" spans="1:25" x14ac:dyDescent="0.35">
      <c r="A425" s="3" t="s">
        <v>490</v>
      </c>
      <c r="B425" s="3" t="s">
        <v>426</v>
      </c>
      <c r="C425" s="3" t="s">
        <v>495</v>
      </c>
      <c r="D425" s="3" t="str">
        <f>VLOOKUP(B425, '[1]SSDL Schema'!$B$2:$C$495, 2, FALSE)</f>
        <v>nvarchar</v>
      </c>
      <c r="E425" s="3" t="str">
        <f t="shared" si="24"/>
        <v/>
      </c>
      <c r="F425" s="3">
        <v>1000</v>
      </c>
      <c r="G425" s="1"/>
      <c r="H425" s="7" t="s">
        <v>1004</v>
      </c>
      <c r="I425" s="7" t="str">
        <f>IF(VLOOKUP(B425, '[1]SSDL Schema'!$B$2:$F$495, 5, FALSE) = 0, "", VLOOKUP(B425, '[1]SSDL Schema'!$B$2:$F$495, 5, FALSE))</f>
        <v>Source File Name</v>
      </c>
      <c r="J425" s="7" t="str">
        <f t="shared" si="25"/>
        <v/>
      </c>
      <c r="K425" s="7" t="s">
        <v>493</v>
      </c>
      <c r="L425" s="7" t="s">
        <v>1005</v>
      </c>
      <c r="M425" s="6" t="s">
        <v>494</v>
      </c>
      <c r="N425" s="16"/>
      <c r="O425" s="16" t="s">
        <v>1150</v>
      </c>
      <c r="P425" s="16" t="s">
        <v>1151</v>
      </c>
      <c r="Q425" s="28" t="str">
        <f>IF(VLOOKUP(B425, '[1]SSDL Schema'!$B$2:$L$495, 11, FALSE) = 0, "", VLOOKUP(B425, '[1]SSDL Schema'!$B$2:$L$495, 11, FALSE))</f>
        <v>yes  (selected by default, user should not unselect)</v>
      </c>
      <c r="R425" s="28" t="str">
        <f t="shared" si="26"/>
        <v/>
      </c>
      <c r="S425" s="16" t="s">
        <v>1149</v>
      </c>
      <c r="T425" s="16" t="s">
        <v>1150</v>
      </c>
      <c r="U425" s="16" t="s">
        <v>1149</v>
      </c>
      <c r="W425" t="str">
        <f>VLOOKUP(B425,'ADB Main table'!A$2:A$475, 1, FALSE)</f>
        <v>SOURCEFILENAME</v>
      </c>
      <c r="X425" t="str">
        <f>VLOOKUP(B425,'ADB Main table'!A$2:B$475, 2, FALSE)</f>
        <v>string</v>
      </c>
      <c r="Y425" t="str">
        <f t="shared" si="27"/>
        <v/>
      </c>
    </row>
    <row r="426" spans="1:25" x14ac:dyDescent="0.35">
      <c r="A426" s="3" t="s">
        <v>490</v>
      </c>
      <c r="B426" s="3" t="s">
        <v>428</v>
      </c>
      <c r="C426" s="3" t="s">
        <v>3</v>
      </c>
      <c r="D426" s="3" t="str">
        <f>VLOOKUP(B426, '[1]SSDL Schema'!$B$2:$C$495, 2, FALSE)</f>
        <v>int</v>
      </c>
      <c r="E426" s="3" t="str">
        <f t="shared" si="24"/>
        <v>yes</v>
      </c>
      <c r="F426" s="3"/>
      <c r="G426" s="1"/>
      <c r="H426" s="7" t="s">
        <v>1006</v>
      </c>
      <c r="I426" s="7" t="str">
        <f>IF(VLOOKUP(B426, '[1]SSDL Schema'!$B$2:$F$495, 5, FALSE) = 0, "", VLOOKUP(B426, '[1]SSDL Schema'!$B$2:$F$495, 5, FALSE))</f>
        <v>GEP Calendar Year</v>
      </c>
      <c r="J426" s="7" t="str">
        <f t="shared" si="25"/>
        <v/>
      </c>
      <c r="K426" s="7" t="s">
        <v>587</v>
      </c>
      <c r="L426" s="7"/>
      <c r="M426" s="6" t="s">
        <v>494</v>
      </c>
      <c r="N426" s="16"/>
      <c r="O426" s="16" t="s">
        <v>1149</v>
      </c>
      <c r="P426" s="16" t="s">
        <v>1151</v>
      </c>
      <c r="Q426" s="28" t="str">
        <f>IF(VLOOKUP(B426, '[1]SSDL Schema'!$B$2:$L$495, 11, FALSE) = 0, "", VLOOKUP(B426, '[1]SSDL Schema'!$B$2:$L$495, 11, FALSE))</f>
        <v>yes  (selected by default, user should not unselect)</v>
      </c>
      <c r="R426" s="28" t="str">
        <f t="shared" si="26"/>
        <v/>
      </c>
      <c r="S426" s="16" t="s">
        <v>1149</v>
      </c>
      <c r="T426" s="16" t="s">
        <v>1150</v>
      </c>
      <c r="U426" s="16" t="s">
        <v>1149</v>
      </c>
      <c r="W426" t="str">
        <f>VLOOKUP(B426,'ADB Main table'!A$2:A$475, 1, FALSE)</f>
        <v>GEP_YEAR</v>
      </c>
      <c r="X426" t="str">
        <f>VLOOKUP(B426,'ADB Main table'!A$2:B$475, 2, FALSE)</f>
        <v>int</v>
      </c>
      <c r="Y426" t="str">
        <f t="shared" si="27"/>
        <v>yes</v>
      </c>
    </row>
    <row r="427" spans="1:25" x14ac:dyDescent="0.35">
      <c r="A427" s="3" t="s">
        <v>490</v>
      </c>
      <c r="B427" s="3" t="s">
        <v>429</v>
      </c>
      <c r="C427" s="3" t="s">
        <v>495</v>
      </c>
      <c r="D427" s="3" t="str">
        <f>VLOOKUP(B427, '[1]SSDL Schema'!$B$2:$C$495, 2, FALSE)</f>
        <v>nvarchar</v>
      </c>
      <c r="E427" s="3" t="str">
        <f t="shared" si="24"/>
        <v/>
      </c>
      <c r="F427" s="3">
        <v>20</v>
      </c>
      <c r="G427" s="1"/>
      <c r="H427" s="7" t="s">
        <v>1007</v>
      </c>
      <c r="I427" s="7" t="str">
        <f>IF(VLOOKUP(B427, '[1]SSDL Schema'!$B$2:$F$495, 5, FALSE) = 0, "", VLOOKUP(B427, '[1]SSDL Schema'!$B$2:$F$495, 5, FALSE))</f>
        <v>GEP Calendar Quarter</v>
      </c>
      <c r="J427" s="7" t="str">
        <f t="shared" si="25"/>
        <v/>
      </c>
      <c r="K427" s="7" t="s">
        <v>587</v>
      </c>
      <c r="L427" s="7"/>
      <c r="M427" s="6" t="s">
        <v>494</v>
      </c>
      <c r="N427" s="16"/>
      <c r="O427" s="16" t="s">
        <v>1149</v>
      </c>
      <c r="P427" s="16" t="s">
        <v>1151</v>
      </c>
      <c r="Q427" s="28" t="str">
        <f>IF(VLOOKUP(B427, '[1]SSDL Schema'!$B$2:$L$495, 11, FALSE) = 0, "", VLOOKUP(B427, '[1]SSDL Schema'!$B$2:$L$495, 11, FALSE))</f>
        <v>yes  (selected by default, user should not unselect)</v>
      </c>
      <c r="R427" s="28" t="str">
        <f t="shared" si="26"/>
        <v/>
      </c>
      <c r="S427" s="16" t="s">
        <v>1149</v>
      </c>
      <c r="T427" s="16" t="s">
        <v>1150</v>
      </c>
      <c r="U427" s="16" t="s">
        <v>1149</v>
      </c>
      <c r="W427" t="str">
        <f>VLOOKUP(B427,'ADB Main table'!A$2:A$475, 1, FALSE)</f>
        <v>GEP_QTR</v>
      </c>
      <c r="X427" t="str">
        <f>VLOOKUP(B427,'ADB Main table'!A$2:B$475, 2, FALSE)</f>
        <v>string</v>
      </c>
      <c r="Y427" t="str">
        <f t="shared" si="27"/>
        <v/>
      </c>
    </row>
    <row r="428" spans="1:25" x14ac:dyDescent="0.35">
      <c r="A428" s="3" t="s">
        <v>490</v>
      </c>
      <c r="B428" s="3" t="s">
        <v>430</v>
      </c>
      <c r="C428" s="3" t="s">
        <v>495</v>
      </c>
      <c r="D428" s="3" t="str">
        <f>VLOOKUP(B428, '[1]SSDL Schema'!$B$2:$C$495, 2, FALSE)</f>
        <v>nvarchar</v>
      </c>
      <c r="E428" s="3" t="str">
        <f t="shared" si="24"/>
        <v/>
      </c>
      <c r="F428" s="3">
        <v>255</v>
      </c>
      <c r="G428" s="1"/>
      <c r="H428" s="7" t="s">
        <v>1008</v>
      </c>
      <c r="I428" s="7" t="str">
        <f>IF(VLOOKUP(B428, '[1]SSDL Schema'!$B$2:$F$495, 5, FALSE) = 0, "", VLOOKUP(B428, '[1]SSDL Schema'!$B$2:$F$495, 5, FALSE))</f>
        <v>GEP Calendar Month</v>
      </c>
      <c r="J428" s="7" t="str">
        <f t="shared" si="25"/>
        <v/>
      </c>
      <c r="K428" s="7" t="s">
        <v>587</v>
      </c>
      <c r="L428" s="7"/>
      <c r="M428" s="6" t="s">
        <v>494</v>
      </c>
      <c r="N428" s="16"/>
      <c r="O428" s="16" t="s">
        <v>1149</v>
      </c>
      <c r="P428" s="16" t="s">
        <v>1151</v>
      </c>
      <c r="Q428" s="28" t="str">
        <f>IF(VLOOKUP(B428, '[1]SSDL Schema'!$B$2:$L$495, 11, FALSE) = 0, "", VLOOKUP(B428, '[1]SSDL Schema'!$B$2:$L$495, 11, FALSE))</f>
        <v>yes  (selected by default, user should not unselect)</v>
      </c>
      <c r="R428" s="28" t="str">
        <f t="shared" si="26"/>
        <v/>
      </c>
      <c r="S428" s="16" t="s">
        <v>1149</v>
      </c>
      <c r="T428" s="16" t="s">
        <v>1150</v>
      </c>
      <c r="U428" s="16" t="s">
        <v>1149</v>
      </c>
      <c r="W428" t="str">
        <f>VLOOKUP(B428,'ADB Main table'!A$2:A$475, 1, FALSE)</f>
        <v>GEP_MONTH</v>
      </c>
      <c r="X428" t="str">
        <f>VLOOKUP(B428,'ADB Main table'!A$2:B$475, 2, FALSE)</f>
        <v>string</v>
      </c>
      <c r="Y428" t="str">
        <f t="shared" si="27"/>
        <v/>
      </c>
    </row>
    <row r="429" spans="1:25" x14ac:dyDescent="0.35">
      <c r="A429" s="3" t="s">
        <v>490</v>
      </c>
      <c r="B429" s="3" t="s">
        <v>431</v>
      </c>
      <c r="C429" s="3" t="s">
        <v>495</v>
      </c>
      <c r="D429" s="3" t="str">
        <f>VLOOKUP(B429, '[1]SSDL Schema'!$B$2:$C$495, 2, FALSE)</f>
        <v>nvarchar</v>
      </c>
      <c r="E429" s="3" t="str">
        <f t="shared" si="24"/>
        <v/>
      </c>
      <c r="F429" s="3">
        <v>255</v>
      </c>
      <c r="G429" s="1"/>
      <c r="H429" s="7" t="s">
        <v>1009</v>
      </c>
      <c r="I429" s="7" t="str">
        <f>IF(VLOOKUP(B429, '[1]SSDL Schema'!$B$2:$F$495, 5, FALSE) = 0, "", VLOOKUP(B429, '[1]SSDL Schema'!$B$2:$F$495, 5, FALSE))</f>
        <v>GEP Fiscal Period ID</v>
      </c>
      <c r="J429" s="7" t="str">
        <f t="shared" si="25"/>
        <v/>
      </c>
      <c r="K429" s="7" t="s">
        <v>587</v>
      </c>
      <c r="L429" s="7" t="s">
        <v>1010</v>
      </c>
      <c r="M429" s="6" t="s">
        <v>566</v>
      </c>
      <c r="N429" s="16"/>
      <c r="O429" s="16" t="s">
        <v>1149</v>
      </c>
      <c r="P429" s="16" t="s">
        <v>1149</v>
      </c>
      <c r="Q429" s="28" t="str">
        <f>IF(VLOOKUP(B429, '[1]SSDL Schema'!$B$2:$L$495, 11, FALSE) = 0, "", VLOOKUP(B429, '[1]SSDL Schema'!$B$2:$L$495, 11, FALSE))</f>
        <v>yes</v>
      </c>
      <c r="R429" s="28" t="str">
        <f t="shared" si="26"/>
        <v/>
      </c>
      <c r="S429" s="16" t="s">
        <v>1149</v>
      </c>
      <c r="T429" s="16" t="s">
        <v>1150</v>
      </c>
      <c r="U429" s="16" t="s">
        <v>1149</v>
      </c>
      <c r="W429" t="str">
        <f>VLOOKUP(B429,'ADB Main table'!A$2:A$475, 1, FALSE)</f>
        <v>GEP_FISCAL_ID</v>
      </c>
      <c r="X429" t="str">
        <f>VLOOKUP(B429,'ADB Main table'!A$2:B$475, 2, FALSE)</f>
        <v>string</v>
      </c>
      <c r="Y429" t="str">
        <f t="shared" si="27"/>
        <v/>
      </c>
    </row>
    <row r="430" spans="1:25" x14ac:dyDescent="0.35">
      <c r="A430" s="3" t="s">
        <v>490</v>
      </c>
      <c r="B430" s="3" t="s">
        <v>432</v>
      </c>
      <c r="C430" s="3" t="s">
        <v>495</v>
      </c>
      <c r="D430" s="3" t="str">
        <f>VLOOKUP(B430, '[1]SSDL Schema'!$B$2:$C$495, 2, FALSE)</f>
        <v>nvarchar</v>
      </c>
      <c r="E430" s="3" t="str">
        <f t="shared" si="24"/>
        <v/>
      </c>
      <c r="F430" s="3">
        <v>255</v>
      </c>
      <c r="G430" s="1"/>
      <c r="H430" s="7" t="s">
        <v>1011</v>
      </c>
      <c r="I430" s="7" t="str">
        <f>IF(VLOOKUP(B430, '[1]SSDL Schema'!$B$2:$F$495, 5, FALSE) = 0, "", VLOOKUP(B430, '[1]SSDL Schema'!$B$2:$F$495, 5, FALSE))</f>
        <v>GEP Fiscal Year</v>
      </c>
      <c r="J430" s="7" t="str">
        <f t="shared" si="25"/>
        <v/>
      </c>
      <c r="K430" s="7" t="s">
        <v>587</v>
      </c>
      <c r="L430" s="7"/>
      <c r="M430" s="6" t="s">
        <v>494</v>
      </c>
      <c r="N430" s="17" t="str">
        <f>VLOOKUP(B430,'[2]From Spend Tech'!C$1:K$649,9,FALSE)</f>
        <v>S</v>
      </c>
      <c r="O430" s="17" t="s">
        <v>1149</v>
      </c>
      <c r="P430" s="17" t="s">
        <v>1151</v>
      </c>
      <c r="Q430" s="28" t="str">
        <f>IF(VLOOKUP(B430, '[1]SSDL Schema'!$B$2:$L$495, 11, FALSE) = 0, "", VLOOKUP(B430, '[1]SSDL Schema'!$B$2:$L$495, 11, FALSE))</f>
        <v>yes  (selected by default, user should not unselect)</v>
      </c>
      <c r="R430" s="28" t="str">
        <f t="shared" si="26"/>
        <v/>
      </c>
      <c r="S430" s="17" t="s">
        <v>1149</v>
      </c>
      <c r="T430" s="17" t="s">
        <v>1150</v>
      </c>
      <c r="U430" s="17" t="s">
        <v>1149</v>
      </c>
      <c r="W430" t="str">
        <f>VLOOKUP(B430,'ADB Main table'!A$2:A$475, 1, FALSE)</f>
        <v>GEP_FISCAL_YEAR</v>
      </c>
      <c r="X430" t="str">
        <f>VLOOKUP(B430,'ADB Main table'!A$2:B$475, 2, FALSE)</f>
        <v>string</v>
      </c>
      <c r="Y430" t="str">
        <f t="shared" si="27"/>
        <v/>
      </c>
    </row>
    <row r="431" spans="1:25" x14ac:dyDescent="0.35">
      <c r="A431" s="3" t="s">
        <v>490</v>
      </c>
      <c r="B431" s="3" t="s">
        <v>433</v>
      </c>
      <c r="C431" s="3" t="s">
        <v>495</v>
      </c>
      <c r="D431" s="3" t="str">
        <f>VLOOKUP(B431, '[1]SSDL Schema'!$B$2:$C$495, 2, FALSE)</f>
        <v>nvarchar</v>
      </c>
      <c r="E431" s="3" t="str">
        <f t="shared" si="24"/>
        <v/>
      </c>
      <c r="F431" s="3">
        <v>20</v>
      </c>
      <c r="G431" s="1"/>
      <c r="H431" s="7" t="s">
        <v>1012</v>
      </c>
      <c r="I431" s="7" t="str">
        <f>IF(VLOOKUP(B431, '[1]SSDL Schema'!$B$2:$F$495, 5, FALSE) = 0, "", VLOOKUP(B431, '[1]SSDL Schema'!$B$2:$F$495, 5, FALSE))</f>
        <v>GEP Fiscal Quarter</v>
      </c>
      <c r="J431" s="7" t="str">
        <f t="shared" si="25"/>
        <v/>
      </c>
      <c r="K431" s="7" t="s">
        <v>587</v>
      </c>
      <c r="L431" s="7"/>
      <c r="M431" s="6" t="s">
        <v>494</v>
      </c>
      <c r="N431" s="17" t="str">
        <f>VLOOKUP(B431,'[2]From Spend Tech'!C$1:K$649,9,FALSE)</f>
        <v>S</v>
      </c>
      <c r="O431" s="17" t="s">
        <v>1149</v>
      </c>
      <c r="P431" s="17" t="s">
        <v>1151</v>
      </c>
      <c r="Q431" s="28" t="str">
        <f>IF(VLOOKUP(B431, '[1]SSDL Schema'!$B$2:$L$495, 11, FALSE) = 0, "", VLOOKUP(B431, '[1]SSDL Schema'!$B$2:$L$495, 11, FALSE))</f>
        <v>yes  (selected by default, user should not unselect)</v>
      </c>
      <c r="R431" s="28" t="str">
        <f t="shared" si="26"/>
        <v/>
      </c>
      <c r="S431" s="17" t="s">
        <v>1149</v>
      </c>
      <c r="T431" s="17" t="s">
        <v>1150</v>
      </c>
      <c r="U431" s="17" t="s">
        <v>1149</v>
      </c>
      <c r="W431" t="str">
        <f>VLOOKUP(B431,'ADB Main table'!A$2:A$475, 1, FALSE)</f>
        <v>GEP_FISCAL_QTR</v>
      </c>
      <c r="X431" t="str">
        <f>VLOOKUP(B431,'ADB Main table'!A$2:B$475, 2, FALSE)</f>
        <v>string</v>
      </c>
      <c r="Y431" t="str">
        <f t="shared" si="27"/>
        <v/>
      </c>
    </row>
    <row r="432" spans="1:25" x14ac:dyDescent="0.35">
      <c r="A432" s="3" t="s">
        <v>490</v>
      </c>
      <c r="B432" s="3" t="s">
        <v>434</v>
      </c>
      <c r="C432" s="3" t="s">
        <v>495</v>
      </c>
      <c r="D432" s="3" t="str">
        <f>VLOOKUP(B432, '[1]SSDL Schema'!$B$2:$C$495, 2, FALSE)</f>
        <v>nvarchar</v>
      </c>
      <c r="E432" s="3" t="str">
        <f t="shared" si="24"/>
        <v/>
      </c>
      <c r="F432" s="3">
        <v>255</v>
      </c>
      <c r="G432" s="1"/>
      <c r="H432" s="7" t="s">
        <v>1013</v>
      </c>
      <c r="I432" s="7" t="str">
        <f>IF(VLOOKUP(B432, '[1]SSDL Schema'!$B$2:$F$495, 5, FALSE) = 0, "", VLOOKUP(B432, '[1]SSDL Schema'!$B$2:$F$495, 5, FALSE))</f>
        <v>GEP Fiscal Month</v>
      </c>
      <c r="J432" s="7" t="str">
        <f t="shared" si="25"/>
        <v/>
      </c>
      <c r="K432" s="7" t="s">
        <v>587</v>
      </c>
      <c r="L432" s="7"/>
      <c r="M432" s="6" t="s">
        <v>494</v>
      </c>
      <c r="N432" s="17" t="str">
        <f>VLOOKUP(B432,'[2]From Spend Tech'!C$1:K$649,9,FALSE)</f>
        <v>S</v>
      </c>
      <c r="O432" s="17" t="s">
        <v>1149</v>
      </c>
      <c r="P432" s="17" t="s">
        <v>1151</v>
      </c>
      <c r="Q432" s="28" t="str">
        <f>IF(VLOOKUP(B432, '[1]SSDL Schema'!$B$2:$L$495, 11, FALSE) = 0, "", VLOOKUP(B432, '[1]SSDL Schema'!$B$2:$L$495, 11, FALSE))</f>
        <v>yes  (selected by default, user should not unselect)</v>
      </c>
      <c r="R432" s="28" t="str">
        <f t="shared" si="26"/>
        <v/>
      </c>
      <c r="S432" s="17" t="s">
        <v>1149</v>
      </c>
      <c r="T432" s="17" t="s">
        <v>1150</v>
      </c>
      <c r="U432" s="17" t="s">
        <v>1149</v>
      </c>
      <c r="W432" t="str">
        <f>VLOOKUP(B432,'ADB Main table'!A$2:A$475, 1, FALSE)</f>
        <v>GEP_FISCAL_MONTH</v>
      </c>
      <c r="X432" t="str">
        <f>VLOOKUP(B432,'ADB Main table'!A$2:B$475, 2, FALSE)</f>
        <v>string</v>
      </c>
      <c r="Y432" t="str">
        <f t="shared" si="27"/>
        <v/>
      </c>
    </row>
    <row r="433" spans="1:25" x14ac:dyDescent="0.35">
      <c r="A433" s="3" t="s">
        <v>490</v>
      </c>
      <c r="B433" s="3" t="s">
        <v>435</v>
      </c>
      <c r="C433" s="3" t="s">
        <v>495</v>
      </c>
      <c r="D433" s="3" t="str">
        <f>VLOOKUP(B433, '[1]SSDL Schema'!$B$2:$C$495, 2, FALSE)</f>
        <v>nvarchar</v>
      </c>
      <c r="E433" s="3" t="str">
        <f t="shared" si="24"/>
        <v/>
      </c>
      <c r="F433" s="3">
        <v>255</v>
      </c>
      <c r="G433" s="1"/>
      <c r="H433" s="7" t="s">
        <v>1014</v>
      </c>
      <c r="I433" s="7" t="str">
        <f>IF(VLOOKUP(B433, '[1]SSDL Schema'!$B$2:$F$495, 5, FALSE) = 0, "", VLOOKUP(B433, '[1]SSDL Schema'!$B$2:$F$495, 5, FALSE))</f>
        <v>Card holder ID</v>
      </c>
      <c r="J433" s="7" t="str">
        <f t="shared" si="25"/>
        <v/>
      </c>
      <c r="K433" s="7" t="s">
        <v>1015</v>
      </c>
      <c r="L433" s="7"/>
      <c r="M433" s="6" t="s">
        <v>494</v>
      </c>
      <c r="N433" s="16"/>
      <c r="O433" s="16" t="s">
        <v>1149</v>
      </c>
      <c r="P433" s="16" t="s">
        <v>1149</v>
      </c>
      <c r="Q433" s="28" t="str">
        <f>IF(VLOOKUP(B433, '[1]SSDL Schema'!$B$2:$L$495, 11, FALSE) = 0, "", VLOOKUP(B433, '[1]SSDL Schema'!$B$2:$L$495, 11, FALSE))</f>
        <v>yes</v>
      </c>
      <c r="R433" s="28" t="str">
        <f t="shared" si="26"/>
        <v/>
      </c>
      <c r="S433" s="16" t="s">
        <v>1149</v>
      </c>
      <c r="T433" s="16" t="s">
        <v>1149</v>
      </c>
      <c r="U433" s="16" t="s">
        <v>1150</v>
      </c>
      <c r="W433" t="str">
        <f>VLOOKUP(B433,'ADB Main table'!A$2:A$475, 1, FALSE)</f>
        <v>CARD_HOLDER_ID</v>
      </c>
      <c r="X433" t="str">
        <f>VLOOKUP(B433,'ADB Main table'!A$2:B$475, 2, FALSE)</f>
        <v>string</v>
      </c>
      <c r="Y433" t="str">
        <f t="shared" si="27"/>
        <v/>
      </c>
    </row>
    <row r="434" spans="1:25" x14ac:dyDescent="0.35">
      <c r="A434" s="3" t="s">
        <v>490</v>
      </c>
      <c r="B434" s="3" t="s">
        <v>436</v>
      </c>
      <c r="C434" s="3" t="s">
        <v>495</v>
      </c>
      <c r="D434" s="3" t="str">
        <f>VLOOKUP(B434, '[1]SSDL Schema'!$B$2:$C$495, 2, FALSE)</f>
        <v>nvarchar</v>
      </c>
      <c r="E434" s="3" t="str">
        <f t="shared" si="24"/>
        <v/>
      </c>
      <c r="F434" s="3">
        <v>255</v>
      </c>
      <c r="G434" s="1"/>
      <c r="H434" s="7" t="s">
        <v>1016</v>
      </c>
      <c r="I434" s="7" t="str">
        <f>IF(VLOOKUP(B434, '[1]SSDL Schema'!$B$2:$F$495, 5, FALSE) = 0, "", VLOOKUP(B434, '[1]SSDL Schema'!$B$2:$F$495, 5, FALSE))</f>
        <v>Card holder Name</v>
      </c>
      <c r="J434" s="7" t="str">
        <f t="shared" si="25"/>
        <v/>
      </c>
      <c r="K434" s="7" t="s">
        <v>1015</v>
      </c>
      <c r="L434" s="7"/>
      <c r="M434" s="6" t="s">
        <v>494</v>
      </c>
      <c r="N434" s="16"/>
      <c r="O434" s="16" t="s">
        <v>1149</v>
      </c>
      <c r="P434" s="16" t="s">
        <v>1149</v>
      </c>
      <c r="Q434" s="28" t="str">
        <f>IF(VLOOKUP(B434, '[1]SSDL Schema'!$B$2:$L$495, 11, FALSE) = 0, "", VLOOKUP(B434, '[1]SSDL Schema'!$B$2:$L$495, 11, FALSE))</f>
        <v>yes</v>
      </c>
      <c r="R434" s="28" t="str">
        <f t="shared" si="26"/>
        <v/>
      </c>
      <c r="S434" s="16" t="s">
        <v>1149</v>
      </c>
      <c r="T434" s="16" t="s">
        <v>1149</v>
      </c>
      <c r="U434" s="16" t="s">
        <v>1150</v>
      </c>
      <c r="W434" t="str">
        <f>VLOOKUP(B434,'ADB Main table'!A$2:A$475, 1, FALSE)</f>
        <v>CARD_HOLDER_NAME</v>
      </c>
      <c r="X434" t="str">
        <f>VLOOKUP(B434,'ADB Main table'!A$2:B$475, 2, FALSE)</f>
        <v>string</v>
      </c>
      <c r="Y434" t="str">
        <f t="shared" si="27"/>
        <v/>
      </c>
    </row>
    <row r="435" spans="1:25" x14ac:dyDescent="0.35">
      <c r="A435" s="3" t="s">
        <v>490</v>
      </c>
      <c r="B435" s="3" t="s">
        <v>437</v>
      </c>
      <c r="C435" s="3" t="s">
        <v>495</v>
      </c>
      <c r="D435" s="3" t="str">
        <f>VLOOKUP(B435, '[1]SSDL Schema'!$B$2:$C$495, 2, FALSE)</f>
        <v>nvarchar</v>
      </c>
      <c r="E435" s="3" t="str">
        <f t="shared" si="24"/>
        <v/>
      </c>
      <c r="F435" s="3">
        <v>255</v>
      </c>
      <c r="G435" s="1"/>
      <c r="H435" s="7" t="s">
        <v>1017</v>
      </c>
      <c r="I435" s="7" t="str">
        <f>IF(VLOOKUP(B435, '[1]SSDL Schema'!$B$2:$F$495, 5, FALSE) = 0, "", VLOOKUP(B435, '[1]SSDL Schema'!$B$2:$F$495, 5, FALSE))</f>
        <v>Merchant Category Code</v>
      </c>
      <c r="J435" s="7" t="str">
        <f t="shared" si="25"/>
        <v/>
      </c>
      <c r="K435" s="7" t="s">
        <v>1015</v>
      </c>
      <c r="L435" s="7"/>
      <c r="M435" s="6" t="s">
        <v>494</v>
      </c>
      <c r="N435" s="16"/>
      <c r="O435" s="16" t="s">
        <v>1149</v>
      </c>
      <c r="P435" s="16" t="s">
        <v>1149</v>
      </c>
      <c r="Q435" s="28" t="str">
        <f>IF(VLOOKUP(B435, '[1]SSDL Schema'!$B$2:$L$495, 11, FALSE) = 0, "", VLOOKUP(B435, '[1]SSDL Schema'!$B$2:$L$495, 11, FALSE))</f>
        <v>yes</v>
      </c>
      <c r="R435" s="28" t="str">
        <f t="shared" si="26"/>
        <v/>
      </c>
      <c r="S435" s="16" t="s">
        <v>1149</v>
      </c>
      <c r="T435" s="16" t="s">
        <v>1149</v>
      </c>
      <c r="U435" s="16" t="s">
        <v>1150</v>
      </c>
      <c r="W435" t="str">
        <f>VLOOKUP(B435,'ADB Main table'!A$2:A$475, 1, FALSE)</f>
        <v>MERCHANT_CATEGORY_CODE</v>
      </c>
      <c r="X435" t="str">
        <f>VLOOKUP(B435,'ADB Main table'!A$2:B$475, 2, FALSE)</f>
        <v>string</v>
      </c>
      <c r="Y435" t="str">
        <f t="shared" si="27"/>
        <v/>
      </c>
    </row>
    <row r="436" spans="1:25" x14ac:dyDescent="0.35">
      <c r="A436" s="3" t="s">
        <v>490</v>
      </c>
      <c r="B436" s="3" t="s">
        <v>438</v>
      </c>
      <c r="C436" s="3" t="s">
        <v>495</v>
      </c>
      <c r="D436" s="3" t="str">
        <f>VLOOKUP(B436, '[1]SSDL Schema'!$B$2:$C$495, 2, FALSE)</f>
        <v>nvarchar</v>
      </c>
      <c r="E436" s="3" t="str">
        <f t="shared" si="24"/>
        <v/>
      </c>
      <c r="F436" s="3">
        <v>255</v>
      </c>
      <c r="G436" s="1"/>
      <c r="H436" s="7" t="s">
        <v>1018</v>
      </c>
      <c r="I436" s="7" t="str">
        <f>IF(VLOOKUP(B436, '[1]SSDL Schema'!$B$2:$F$495, 5, FALSE) = 0, "", VLOOKUP(B436, '[1]SSDL Schema'!$B$2:$F$495, 5, FALSE))</f>
        <v>Merchant Category Code Title</v>
      </c>
      <c r="J436" s="7" t="str">
        <f t="shared" si="25"/>
        <v/>
      </c>
      <c r="K436" s="7" t="s">
        <v>1015</v>
      </c>
      <c r="L436" s="7"/>
      <c r="M436" s="6" t="s">
        <v>494</v>
      </c>
      <c r="N436" s="17" t="str">
        <f>VLOOKUP(B436,'[2]From Spend Tech'!C$1:K$649,9,FALSE)</f>
        <v>S</v>
      </c>
      <c r="O436" s="17" t="s">
        <v>1149</v>
      </c>
      <c r="P436" s="17" t="s">
        <v>1149</v>
      </c>
      <c r="Q436" s="28" t="str">
        <f>IF(VLOOKUP(B436, '[1]SSDL Schema'!$B$2:$L$495, 11, FALSE) = 0, "", VLOOKUP(B436, '[1]SSDL Schema'!$B$2:$L$495, 11, FALSE))</f>
        <v>yes</v>
      </c>
      <c r="R436" s="28" t="str">
        <f t="shared" si="26"/>
        <v/>
      </c>
      <c r="S436" s="17" t="s">
        <v>1149</v>
      </c>
      <c r="T436" s="17" t="s">
        <v>1149</v>
      </c>
      <c r="U436" s="17" t="s">
        <v>1150</v>
      </c>
      <c r="W436" t="str">
        <f>VLOOKUP(B436,'ADB Main table'!A$2:A$475, 1, FALSE)</f>
        <v>MERCHANT_CATEGORY_CODE_TITLE</v>
      </c>
      <c r="X436" t="str">
        <f>VLOOKUP(B436,'ADB Main table'!A$2:B$475, 2, FALSE)</f>
        <v>string</v>
      </c>
      <c r="Y436" t="str">
        <f t="shared" si="27"/>
        <v/>
      </c>
    </row>
    <row r="437" spans="1:25" x14ac:dyDescent="0.35">
      <c r="A437" s="3" t="s">
        <v>490</v>
      </c>
      <c r="B437" s="3" t="s">
        <v>439</v>
      </c>
      <c r="C437" s="3" t="s">
        <v>495</v>
      </c>
      <c r="D437" s="3" t="str">
        <f>VLOOKUP(B437, '[1]SSDL Schema'!$B$2:$C$495, 2, FALSE)</f>
        <v>nvarchar</v>
      </c>
      <c r="E437" s="3" t="str">
        <f t="shared" si="24"/>
        <v/>
      </c>
      <c r="F437" s="3">
        <v>255</v>
      </c>
      <c r="G437" s="1"/>
      <c r="H437" s="7" t="s">
        <v>1019</v>
      </c>
      <c r="I437" s="7" t="str">
        <f>IF(VLOOKUP(B437, '[1]SSDL Schema'!$B$2:$F$495, 5, FALSE) = 0, "", VLOOKUP(B437, '[1]SSDL Schema'!$B$2:$F$495, 5, FALSE))</f>
        <v>Merchant Category Group Code</v>
      </c>
      <c r="J437" s="7" t="str">
        <f t="shared" si="25"/>
        <v/>
      </c>
      <c r="K437" s="7" t="s">
        <v>1015</v>
      </c>
      <c r="L437" s="7"/>
      <c r="M437" s="6" t="s">
        <v>494</v>
      </c>
      <c r="N437" s="16"/>
      <c r="O437" s="16" t="s">
        <v>1149</v>
      </c>
      <c r="P437" s="16" t="s">
        <v>1149</v>
      </c>
      <c r="Q437" s="28" t="str">
        <f>IF(VLOOKUP(B437, '[1]SSDL Schema'!$B$2:$L$495, 11, FALSE) = 0, "", VLOOKUP(B437, '[1]SSDL Schema'!$B$2:$L$495, 11, FALSE))</f>
        <v>yes</v>
      </c>
      <c r="R437" s="28" t="str">
        <f t="shared" si="26"/>
        <v/>
      </c>
      <c r="S437" s="16" t="s">
        <v>1149</v>
      </c>
      <c r="T437" s="16" t="s">
        <v>1149</v>
      </c>
      <c r="U437" s="16" t="s">
        <v>1150</v>
      </c>
      <c r="W437" t="str">
        <f>VLOOKUP(B437,'ADB Main table'!A$2:A$475, 1, FALSE)</f>
        <v>MERCHANT_CATEGORY_GROUP_CODE</v>
      </c>
      <c r="X437" t="str">
        <f>VLOOKUP(B437,'ADB Main table'!A$2:B$475, 2, FALSE)</f>
        <v>string</v>
      </c>
      <c r="Y437" t="str">
        <f t="shared" si="27"/>
        <v/>
      </c>
    </row>
    <row r="438" spans="1:25" x14ac:dyDescent="0.35">
      <c r="A438" s="3" t="s">
        <v>490</v>
      </c>
      <c r="B438" s="3" t="s">
        <v>440</v>
      </c>
      <c r="C438" s="3" t="s">
        <v>495</v>
      </c>
      <c r="D438" s="3" t="str">
        <f>VLOOKUP(B438, '[1]SSDL Schema'!$B$2:$C$495, 2, FALSE)</f>
        <v>nvarchar</v>
      </c>
      <c r="E438" s="3" t="str">
        <f t="shared" si="24"/>
        <v/>
      </c>
      <c r="F438" s="3">
        <v>255</v>
      </c>
      <c r="G438" s="1"/>
      <c r="H438" s="7" t="s">
        <v>1020</v>
      </c>
      <c r="I438" s="7" t="str">
        <f>IF(VLOOKUP(B438, '[1]SSDL Schema'!$B$2:$F$495, 5, FALSE) = 0, "", VLOOKUP(B438, '[1]SSDL Schema'!$B$2:$F$495, 5, FALSE))</f>
        <v>Merchant Category Group Title</v>
      </c>
      <c r="J438" s="7" t="str">
        <f t="shared" si="25"/>
        <v/>
      </c>
      <c r="K438" s="7" t="s">
        <v>1015</v>
      </c>
      <c r="L438" s="7"/>
      <c r="M438" s="6" t="s">
        <v>494</v>
      </c>
      <c r="N438" s="16"/>
      <c r="O438" s="16" t="s">
        <v>1149</v>
      </c>
      <c r="P438" s="16" t="s">
        <v>1149</v>
      </c>
      <c r="Q438" s="28" t="str">
        <f>IF(VLOOKUP(B438, '[1]SSDL Schema'!$B$2:$L$495, 11, FALSE) = 0, "", VLOOKUP(B438, '[1]SSDL Schema'!$B$2:$L$495, 11, FALSE))</f>
        <v>yes</v>
      </c>
      <c r="R438" s="28" t="str">
        <f t="shared" si="26"/>
        <v/>
      </c>
      <c r="S438" s="16" t="s">
        <v>1149</v>
      </c>
      <c r="T438" s="16" t="s">
        <v>1149</v>
      </c>
      <c r="U438" s="16" t="s">
        <v>1150</v>
      </c>
      <c r="W438" t="str">
        <f>VLOOKUP(B438,'ADB Main table'!A$2:A$475, 1, FALSE)</f>
        <v>MERCHANT_CATEGORY_GROUP_TITLE</v>
      </c>
      <c r="X438" t="str">
        <f>VLOOKUP(B438,'ADB Main table'!A$2:B$475, 2, FALSE)</f>
        <v>string</v>
      </c>
      <c r="Y438" t="str">
        <f t="shared" si="27"/>
        <v/>
      </c>
    </row>
    <row r="439" spans="1:25" x14ac:dyDescent="0.35">
      <c r="A439" s="3" t="s">
        <v>490</v>
      </c>
      <c r="B439" s="3" t="s">
        <v>441</v>
      </c>
      <c r="C439" s="3" t="s">
        <v>495</v>
      </c>
      <c r="D439" s="3" t="str">
        <f>VLOOKUP(B439, '[1]SSDL Schema'!$B$2:$C$495, 2, FALSE)</f>
        <v>nvarchar</v>
      </c>
      <c r="E439" s="3" t="str">
        <f t="shared" si="24"/>
        <v/>
      </c>
      <c r="F439" s="3">
        <v>255</v>
      </c>
      <c r="G439" s="1"/>
      <c r="H439" s="7" t="s">
        <v>1021</v>
      </c>
      <c r="I439" s="7" t="str">
        <f>IF(VLOOKUP(B439, '[1]SSDL Schema'!$B$2:$F$495, 5, FALSE) = 0, "", VLOOKUP(B439, '[1]SSDL Schema'!$B$2:$F$495, 5, FALSE))</f>
        <v>Expense Type</v>
      </c>
      <c r="J439" s="7" t="str">
        <f t="shared" si="25"/>
        <v/>
      </c>
      <c r="K439" s="7" t="s">
        <v>1015</v>
      </c>
      <c r="L439" s="7"/>
      <c r="M439" s="6" t="s">
        <v>494</v>
      </c>
      <c r="N439" s="17" t="str">
        <f>VLOOKUP(B439,'[2]From Spend Tech'!C$1:K$649,9,FALSE)</f>
        <v>S</v>
      </c>
      <c r="O439" s="17" t="s">
        <v>1149</v>
      </c>
      <c r="P439" s="17" t="s">
        <v>1149</v>
      </c>
      <c r="Q439" s="28" t="str">
        <f>IF(VLOOKUP(B439, '[1]SSDL Schema'!$B$2:$L$495, 11, FALSE) = 0, "", VLOOKUP(B439, '[1]SSDL Schema'!$B$2:$L$495, 11, FALSE))</f>
        <v>yes</v>
      </c>
      <c r="R439" s="28" t="str">
        <f t="shared" si="26"/>
        <v/>
      </c>
      <c r="S439" s="17" t="s">
        <v>1149</v>
      </c>
      <c r="T439" s="17" t="s">
        <v>1149</v>
      </c>
      <c r="U439" s="17" t="s">
        <v>1150</v>
      </c>
      <c r="W439" t="str">
        <f>VLOOKUP(B439,'ADB Main table'!A$2:A$475, 1, FALSE)</f>
        <v>EXPENSE_TYPE</v>
      </c>
      <c r="X439" t="str">
        <f>VLOOKUP(B439,'ADB Main table'!A$2:B$475, 2, FALSE)</f>
        <v>string</v>
      </c>
      <c r="Y439" t="str">
        <f t="shared" si="27"/>
        <v/>
      </c>
    </row>
    <row r="440" spans="1:25" x14ac:dyDescent="0.35">
      <c r="A440" s="3" t="s">
        <v>490</v>
      </c>
      <c r="B440" s="3" t="s">
        <v>442</v>
      </c>
      <c r="C440" s="3" t="s">
        <v>495</v>
      </c>
      <c r="D440" s="3" t="str">
        <f>VLOOKUP(B440, '[1]SSDL Schema'!$B$2:$C$495, 2, FALSE)</f>
        <v>nvarchar</v>
      </c>
      <c r="E440" s="3" t="str">
        <f t="shared" si="24"/>
        <v/>
      </c>
      <c r="F440" s="3">
        <v>255</v>
      </c>
      <c r="G440" s="1"/>
      <c r="H440" s="7" t="s">
        <v>1022</v>
      </c>
      <c r="I440" s="7" t="str">
        <f>IF(VLOOKUP(B440, '[1]SSDL Schema'!$B$2:$F$495, 5, FALSE) = 0, "", VLOOKUP(B440, '[1]SSDL Schema'!$B$2:$F$495, 5, FALSE))</f>
        <v>SIC Code</v>
      </c>
      <c r="J440" s="7" t="str">
        <f t="shared" si="25"/>
        <v/>
      </c>
      <c r="K440" s="7" t="s">
        <v>1015</v>
      </c>
      <c r="L440" s="7"/>
      <c r="M440" s="6" t="s">
        <v>494</v>
      </c>
      <c r="N440" s="16"/>
      <c r="O440" s="16" t="s">
        <v>1149</v>
      </c>
      <c r="P440" s="16" t="s">
        <v>1149</v>
      </c>
      <c r="Q440" s="28" t="str">
        <f>IF(VLOOKUP(B440, '[1]SSDL Schema'!$B$2:$L$495, 11, FALSE) = 0, "", VLOOKUP(B440, '[1]SSDL Schema'!$B$2:$L$495, 11, FALSE))</f>
        <v>yes</v>
      </c>
      <c r="R440" s="28" t="str">
        <f t="shared" si="26"/>
        <v/>
      </c>
      <c r="S440" s="16" t="s">
        <v>1149</v>
      </c>
      <c r="T440" s="16" t="s">
        <v>1149</v>
      </c>
      <c r="U440" s="16" t="s">
        <v>1150</v>
      </c>
      <c r="W440" t="str">
        <f>VLOOKUP(B440,'ADB Main table'!A$2:A$475, 1, FALSE)</f>
        <v>SIC_CODE</v>
      </c>
      <c r="X440" t="str">
        <f>VLOOKUP(B440,'ADB Main table'!A$2:B$475, 2, FALSE)</f>
        <v>string</v>
      </c>
      <c r="Y440" t="str">
        <f t="shared" si="27"/>
        <v/>
      </c>
    </row>
    <row r="441" spans="1:25" x14ac:dyDescent="0.35">
      <c r="A441" s="3" t="s">
        <v>490</v>
      </c>
      <c r="B441" s="3" t="s">
        <v>443</v>
      </c>
      <c r="C441" s="3" t="s">
        <v>495</v>
      </c>
      <c r="D441" s="3" t="str">
        <f>VLOOKUP(B441, '[1]SSDL Schema'!$B$2:$C$495, 2, FALSE)</f>
        <v>nvarchar</v>
      </c>
      <c r="E441" s="3" t="str">
        <f t="shared" si="24"/>
        <v/>
      </c>
      <c r="F441" s="3">
        <v>255</v>
      </c>
      <c r="G441" s="1"/>
      <c r="H441" s="7" t="s">
        <v>1023</v>
      </c>
      <c r="I441" s="7" t="str">
        <f>IF(VLOOKUP(B441, '[1]SSDL Schema'!$B$2:$F$495, 5, FALSE) = 0, "", VLOOKUP(B441, '[1]SSDL Schema'!$B$2:$F$495, 5, FALSE))</f>
        <v>SIC Title</v>
      </c>
      <c r="J441" s="7" t="str">
        <f t="shared" si="25"/>
        <v/>
      </c>
      <c r="K441" s="7" t="s">
        <v>1015</v>
      </c>
      <c r="L441" s="7"/>
      <c r="M441" s="6" t="s">
        <v>494</v>
      </c>
      <c r="N441" s="16"/>
      <c r="O441" s="16" t="s">
        <v>1149</v>
      </c>
      <c r="P441" s="16" t="s">
        <v>1149</v>
      </c>
      <c r="Q441" s="28" t="str">
        <f>IF(VLOOKUP(B441, '[1]SSDL Schema'!$B$2:$L$495, 11, FALSE) = 0, "", VLOOKUP(B441, '[1]SSDL Schema'!$B$2:$L$495, 11, FALSE))</f>
        <v>yes</v>
      </c>
      <c r="R441" s="28" t="str">
        <f t="shared" si="26"/>
        <v/>
      </c>
      <c r="S441" s="16" t="s">
        <v>1149</v>
      </c>
      <c r="T441" s="16" t="s">
        <v>1149</v>
      </c>
      <c r="U441" s="16" t="s">
        <v>1150</v>
      </c>
      <c r="W441" t="str">
        <f>VLOOKUP(B441,'ADB Main table'!A$2:A$475, 1, FALSE)</f>
        <v>SIC_TITLE</v>
      </c>
      <c r="X441" t="str">
        <f>VLOOKUP(B441,'ADB Main table'!A$2:B$475, 2, FALSE)</f>
        <v>string</v>
      </c>
      <c r="Y441" t="str">
        <f t="shared" si="27"/>
        <v/>
      </c>
    </row>
    <row r="442" spans="1:25" x14ac:dyDescent="0.35">
      <c r="A442" s="3" t="s">
        <v>490</v>
      </c>
      <c r="B442" s="3" t="s">
        <v>444</v>
      </c>
      <c r="C442" s="3" t="s">
        <v>495</v>
      </c>
      <c r="D442" s="3" t="str">
        <f>VLOOKUP(B442, '[1]SSDL Schema'!$B$2:$C$495, 2, FALSE)</f>
        <v>nvarchar</v>
      </c>
      <c r="E442" s="3" t="str">
        <f t="shared" si="24"/>
        <v/>
      </c>
      <c r="F442" s="3">
        <v>255</v>
      </c>
      <c r="G442" s="1"/>
      <c r="H442" s="7" t="s">
        <v>1024</v>
      </c>
      <c r="I442" s="7" t="str">
        <f>IF(VLOOKUP(B442, '[1]SSDL Schema'!$B$2:$F$495, 5, FALSE) = 0, "", VLOOKUP(B442, '[1]SSDL Schema'!$B$2:$F$495, 5, FALSE))</f>
        <v>NAICS Code</v>
      </c>
      <c r="J442" s="7" t="str">
        <f t="shared" si="25"/>
        <v/>
      </c>
      <c r="K442" s="7" t="s">
        <v>1015</v>
      </c>
      <c r="L442" s="7"/>
      <c r="M442" s="6" t="s">
        <v>494</v>
      </c>
      <c r="N442" s="16"/>
      <c r="O442" s="16" t="s">
        <v>1149</v>
      </c>
      <c r="P442" s="16" t="s">
        <v>1149</v>
      </c>
      <c r="Q442" s="28" t="str">
        <f>IF(VLOOKUP(B442, '[1]SSDL Schema'!$B$2:$L$495, 11, FALSE) = 0, "", VLOOKUP(B442, '[1]SSDL Schema'!$B$2:$L$495, 11, FALSE))</f>
        <v>yes</v>
      </c>
      <c r="R442" s="28" t="str">
        <f t="shared" si="26"/>
        <v/>
      </c>
      <c r="S442" s="16" t="s">
        <v>1149</v>
      </c>
      <c r="T442" s="16" t="s">
        <v>1149</v>
      </c>
      <c r="U442" s="16" t="s">
        <v>1150</v>
      </c>
      <c r="W442" t="str">
        <f>VLOOKUP(B442,'ADB Main table'!A$2:A$475, 1, FALSE)</f>
        <v>NAICS_CODE</v>
      </c>
      <c r="X442" t="str">
        <f>VLOOKUP(B442,'ADB Main table'!A$2:B$475, 2, FALSE)</f>
        <v>string</v>
      </c>
      <c r="Y442" t="str">
        <f t="shared" si="27"/>
        <v/>
      </c>
    </row>
    <row r="443" spans="1:25" x14ac:dyDescent="0.35">
      <c r="A443" s="3" t="s">
        <v>490</v>
      </c>
      <c r="B443" s="3" t="s">
        <v>445</v>
      </c>
      <c r="C443" s="3" t="s">
        <v>495</v>
      </c>
      <c r="D443" s="3" t="str">
        <f>VLOOKUP(B443, '[1]SSDL Schema'!$B$2:$C$495, 2, FALSE)</f>
        <v>nvarchar</v>
      </c>
      <c r="E443" s="3" t="str">
        <f t="shared" si="24"/>
        <v/>
      </c>
      <c r="F443" s="3">
        <v>255</v>
      </c>
      <c r="G443" s="1"/>
      <c r="H443" s="7" t="s">
        <v>1025</v>
      </c>
      <c r="I443" s="7" t="str">
        <f>IF(VLOOKUP(B443, '[1]SSDL Schema'!$B$2:$F$495, 5, FALSE) = 0, "", VLOOKUP(B443, '[1]SSDL Schema'!$B$2:$F$495, 5, FALSE))</f>
        <v>NAICS Title</v>
      </c>
      <c r="J443" s="7" t="str">
        <f t="shared" si="25"/>
        <v/>
      </c>
      <c r="K443" s="7" t="s">
        <v>1015</v>
      </c>
      <c r="L443" s="7"/>
      <c r="M443" s="6" t="s">
        <v>494</v>
      </c>
      <c r="N443" s="16"/>
      <c r="O443" s="16" t="s">
        <v>1149</v>
      </c>
      <c r="P443" s="16" t="s">
        <v>1149</v>
      </c>
      <c r="Q443" s="28" t="str">
        <f>IF(VLOOKUP(B443, '[1]SSDL Schema'!$B$2:$L$495, 11, FALSE) = 0, "", VLOOKUP(B443, '[1]SSDL Schema'!$B$2:$L$495, 11, FALSE))</f>
        <v>yes</v>
      </c>
      <c r="R443" s="28" t="str">
        <f t="shared" si="26"/>
        <v/>
      </c>
      <c r="S443" s="16" t="s">
        <v>1149</v>
      </c>
      <c r="T443" s="16" t="s">
        <v>1149</v>
      </c>
      <c r="U443" s="16" t="s">
        <v>1150</v>
      </c>
      <c r="W443" t="str">
        <f>VLOOKUP(B443,'ADB Main table'!A$2:A$475, 1, FALSE)</f>
        <v>NAICS_TITLE</v>
      </c>
      <c r="X443" t="str">
        <f>VLOOKUP(B443,'ADB Main table'!A$2:B$475, 2, FALSE)</f>
        <v>string</v>
      </c>
      <c r="Y443" t="str">
        <f t="shared" si="27"/>
        <v/>
      </c>
    </row>
    <row r="444" spans="1:25" x14ac:dyDescent="0.35">
      <c r="A444" s="3" t="s">
        <v>490</v>
      </c>
      <c r="B444" s="3" t="s">
        <v>446</v>
      </c>
      <c r="C444" s="3" t="s">
        <v>495</v>
      </c>
      <c r="D444" s="3" t="str">
        <f>VLOOKUP(B444, '[1]SSDL Schema'!$B$2:$C$495, 2, FALSE)</f>
        <v>nvarchar</v>
      </c>
      <c r="E444" s="3" t="str">
        <f t="shared" si="24"/>
        <v/>
      </c>
      <c r="F444" s="3">
        <v>255</v>
      </c>
      <c r="G444" s="1"/>
      <c r="H444" s="7" t="s">
        <v>1026</v>
      </c>
      <c r="I444" s="7" t="str">
        <f>IF(VLOOKUP(B444, '[1]SSDL Schema'!$B$2:$F$495, 5, FALSE) = 0, "", VLOOKUP(B444, '[1]SSDL Schema'!$B$2:$F$495, 5, FALSE))</f>
        <v>Project Code</v>
      </c>
      <c r="J444" s="7" t="str">
        <f t="shared" si="25"/>
        <v/>
      </c>
      <c r="K444" s="7" t="s">
        <v>556</v>
      </c>
      <c r="L444" s="7"/>
      <c r="M444" s="6" t="s">
        <v>494</v>
      </c>
      <c r="N444" s="16"/>
      <c r="O444" s="16" t="s">
        <v>1149</v>
      </c>
      <c r="P444" s="16" t="s">
        <v>1149</v>
      </c>
      <c r="Q444" s="28" t="str">
        <f>IF(VLOOKUP(B444, '[1]SSDL Schema'!$B$2:$L$495, 11, FALSE) = 0, "", VLOOKUP(B444, '[1]SSDL Schema'!$B$2:$L$495, 11, FALSE))</f>
        <v>yes</v>
      </c>
      <c r="R444" s="28" t="str">
        <f t="shared" si="26"/>
        <v/>
      </c>
      <c r="S444" s="16" t="s">
        <v>1149</v>
      </c>
      <c r="T444" s="16" t="s">
        <v>1149</v>
      </c>
      <c r="U444" s="16" t="s">
        <v>1150</v>
      </c>
      <c r="W444" t="str">
        <f>VLOOKUP(B444,'ADB Main table'!A$2:A$475, 1, FALSE)</f>
        <v>PROJECT_CODE</v>
      </c>
      <c r="X444" t="str">
        <f>VLOOKUP(B444,'ADB Main table'!A$2:B$475, 2, FALSE)</f>
        <v>string</v>
      </c>
      <c r="Y444" t="str">
        <f t="shared" si="27"/>
        <v/>
      </c>
    </row>
    <row r="445" spans="1:25" x14ac:dyDescent="0.35">
      <c r="A445" s="3" t="s">
        <v>490</v>
      </c>
      <c r="B445" s="3" t="s">
        <v>447</v>
      </c>
      <c r="C445" s="3" t="s">
        <v>495</v>
      </c>
      <c r="D445" s="3" t="str">
        <f>VLOOKUP(B445, '[1]SSDL Schema'!$B$2:$C$495, 2, FALSE)</f>
        <v>nvarchar</v>
      </c>
      <c r="E445" s="3" t="str">
        <f t="shared" si="24"/>
        <v/>
      </c>
      <c r="F445" s="3">
        <v>255</v>
      </c>
      <c r="G445" s="1"/>
      <c r="H445" s="7" t="s">
        <v>1027</v>
      </c>
      <c r="I445" s="7" t="str">
        <f>IF(VLOOKUP(B445, '[1]SSDL Schema'!$B$2:$F$495, 5, FALSE) = 0, "", VLOOKUP(B445, '[1]SSDL Schema'!$B$2:$F$495, 5, FALSE))</f>
        <v>Project Name</v>
      </c>
      <c r="J445" s="7" t="str">
        <f t="shared" si="25"/>
        <v/>
      </c>
      <c r="K445" s="7" t="s">
        <v>556</v>
      </c>
      <c r="L445" s="7"/>
      <c r="M445" s="6" t="s">
        <v>494</v>
      </c>
      <c r="N445" s="16"/>
      <c r="O445" s="16" t="s">
        <v>1149</v>
      </c>
      <c r="P445" s="16" t="s">
        <v>1149</v>
      </c>
      <c r="Q445" s="28" t="str">
        <f>IF(VLOOKUP(B445, '[1]SSDL Schema'!$B$2:$L$495, 11, FALSE) = 0, "", VLOOKUP(B445, '[1]SSDL Schema'!$B$2:$L$495, 11, FALSE))</f>
        <v>yes</v>
      </c>
      <c r="R445" s="28" t="str">
        <f t="shared" si="26"/>
        <v/>
      </c>
      <c r="S445" s="16" t="s">
        <v>1149</v>
      </c>
      <c r="T445" s="16" t="s">
        <v>1149</v>
      </c>
      <c r="U445" s="16" t="s">
        <v>1150</v>
      </c>
      <c r="W445" t="str">
        <f>VLOOKUP(B445,'ADB Main table'!A$2:A$475, 1, FALSE)</f>
        <v>PROJECT_NAME</v>
      </c>
      <c r="X445" t="str">
        <f>VLOOKUP(B445,'ADB Main table'!A$2:B$475, 2, FALSE)</f>
        <v>string</v>
      </c>
      <c r="Y445" t="str">
        <f t="shared" si="27"/>
        <v/>
      </c>
    </row>
    <row r="446" spans="1:25" x14ac:dyDescent="0.35">
      <c r="A446" s="3" t="s">
        <v>490</v>
      </c>
      <c r="B446" s="3" t="s">
        <v>448</v>
      </c>
      <c r="C446" s="3" t="s">
        <v>495</v>
      </c>
      <c r="D446" s="3" t="str">
        <f>VLOOKUP(B446, '[1]SSDL Schema'!$B$2:$C$495, 2, FALSE)</f>
        <v>nvarchar</v>
      </c>
      <c r="E446" s="3" t="str">
        <f t="shared" si="24"/>
        <v/>
      </c>
      <c r="F446" s="3">
        <v>255</v>
      </c>
      <c r="G446" s="1"/>
      <c r="H446" s="7" t="s">
        <v>1028</v>
      </c>
      <c r="I446" s="7" t="str">
        <f>IF(VLOOKUP(B446, '[1]SSDL Schema'!$B$2:$F$495, 5, FALSE) = 0, "", VLOOKUP(B446, '[1]SSDL Schema'!$B$2:$F$495, 5, FALSE))</f>
        <v>Project Description</v>
      </c>
      <c r="J446" s="7" t="str">
        <f t="shared" si="25"/>
        <v/>
      </c>
      <c r="K446" s="7" t="s">
        <v>556</v>
      </c>
      <c r="L446" s="7"/>
      <c r="M446" s="6" t="s">
        <v>494</v>
      </c>
      <c r="N446" s="16"/>
      <c r="O446" s="16" t="s">
        <v>1149</v>
      </c>
      <c r="P446" s="16" t="s">
        <v>1149</v>
      </c>
      <c r="Q446" s="28" t="str">
        <f>IF(VLOOKUP(B446, '[1]SSDL Schema'!$B$2:$L$495, 11, FALSE) = 0, "", VLOOKUP(B446, '[1]SSDL Schema'!$B$2:$L$495, 11, FALSE))</f>
        <v>yes</v>
      </c>
      <c r="R446" s="28" t="str">
        <f t="shared" si="26"/>
        <v/>
      </c>
      <c r="S446" s="16" t="s">
        <v>1149</v>
      </c>
      <c r="T446" s="16" t="s">
        <v>1149</v>
      </c>
      <c r="U446" s="16" t="s">
        <v>1150</v>
      </c>
      <c r="W446" t="str">
        <f>VLOOKUP(B446,'ADB Main table'!A$2:A$475, 1, FALSE)</f>
        <v>PROJECT_DESC</v>
      </c>
      <c r="X446" t="str">
        <f>VLOOKUP(B446,'ADB Main table'!A$2:B$475, 2, FALSE)</f>
        <v>string</v>
      </c>
      <c r="Y446" t="str">
        <f t="shared" si="27"/>
        <v/>
      </c>
    </row>
    <row r="447" spans="1:25" x14ac:dyDescent="0.35">
      <c r="A447" s="3" t="s">
        <v>490</v>
      </c>
      <c r="B447" s="3" t="s">
        <v>449</v>
      </c>
      <c r="C447" s="3" t="s">
        <v>495</v>
      </c>
      <c r="D447" s="3" t="str">
        <f>VLOOKUP(B447, '[1]SSDL Schema'!$B$2:$C$495, 2, FALSE)</f>
        <v>nvarchar</v>
      </c>
      <c r="E447" s="3" t="str">
        <f t="shared" si="24"/>
        <v/>
      </c>
      <c r="F447" s="3">
        <v>255</v>
      </c>
      <c r="G447" s="1"/>
      <c r="H447" s="7" t="s">
        <v>1029</v>
      </c>
      <c r="I447" s="7" t="str">
        <f>IF(VLOOKUP(B447, '[1]SSDL Schema'!$B$2:$F$495, 5, FALSE) = 0, "", VLOOKUP(B447, '[1]SSDL Schema'!$B$2:$F$495, 5, FALSE))</f>
        <v>Work Order Number</v>
      </c>
      <c r="J447" s="7" t="str">
        <f t="shared" si="25"/>
        <v/>
      </c>
      <c r="K447" s="7" t="s">
        <v>556</v>
      </c>
      <c r="L447" s="7"/>
      <c r="M447" s="6" t="s">
        <v>494</v>
      </c>
      <c r="N447" s="16"/>
      <c r="O447" s="16" t="s">
        <v>1149</v>
      </c>
      <c r="P447" s="16" t="s">
        <v>1149</v>
      </c>
      <c r="Q447" s="28" t="str">
        <f>IF(VLOOKUP(B447, '[1]SSDL Schema'!$B$2:$L$495, 11, FALSE) = 0, "", VLOOKUP(B447, '[1]SSDL Schema'!$B$2:$L$495, 11, FALSE))</f>
        <v>yes</v>
      </c>
      <c r="R447" s="28" t="str">
        <f t="shared" si="26"/>
        <v/>
      </c>
      <c r="S447" s="16" t="s">
        <v>1149</v>
      </c>
      <c r="T447" s="16" t="s">
        <v>1149</v>
      </c>
      <c r="U447" s="16" t="s">
        <v>1150</v>
      </c>
      <c r="W447" t="str">
        <f>VLOOKUP(B447,'ADB Main table'!A$2:A$475, 1, FALSE)</f>
        <v>WORK_ORDER_NUMBER</v>
      </c>
      <c r="X447" t="str">
        <f>VLOOKUP(B447,'ADB Main table'!A$2:B$475, 2, FALSE)</f>
        <v>string</v>
      </c>
      <c r="Y447" t="str">
        <f t="shared" si="27"/>
        <v/>
      </c>
    </row>
    <row r="448" spans="1:25" x14ac:dyDescent="0.35">
      <c r="A448" s="3" t="s">
        <v>490</v>
      </c>
      <c r="B448" s="3" t="s">
        <v>450</v>
      </c>
      <c r="C448" s="3" t="s">
        <v>495</v>
      </c>
      <c r="D448" s="3" t="str">
        <f>VLOOKUP(B448, '[1]SSDL Schema'!$B$2:$C$495, 2, FALSE)</f>
        <v>nvarchar</v>
      </c>
      <c r="E448" s="3" t="str">
        <f t="shared" si="24"/>
        <v/>
      </c>
      <c r="F448" s="3">
        <v>255</v>
      </c>
      <c r="G448" s="1"/>
      <c r="H448" s="7" t="s">
        <v>1030</v>
      </c>
      <c r="I448" s="7" t="str">
        <f>IF(VLOOKUP(B448, '[1]SSDL Schema'!$B$2:$F$495, 5, FALSE) = 0, "", VLOOKUP(B448, '[1]SSDL Schema'!$B$2:$F$495, 5, FALSE))</f>
        <v>Work Order Description</v>
      </c>
      <c r="J448" s="7" t="str">
        <f t="shared" si="25"/>
        <v/>
      </c>
      <c r="K448" s="7" t="s">
        <v>556</v>
      </c>
      <c r="L448" s="7"/>
      <c r="M448" s="6" t="s">
        <v>494</v>
      </c>
      <c r="N448" s="16"/>
      <c r="O448" s="16" t="s">
        <v>1149</v>
      </c>
      <c r="P448" s="16" t="s">
        <v>1149</v>
      </c>
      <c r="Q448" s="28" t="str">
        <f>IF(VLOOKUP(B448, '[1]SSDL Schema'!$B$2:$L$495, 11, FALSE) = 0, "", VLOOKUP(B448, '[1]SSDL Schema'!$B$2:$L$495, 11, FALSE))</f>
        <v>yes</v>
      </c>
      <c r="R448" s="28" t="str">
        <f t="shared" si="26"/>
        <v/>
      </c>
      <c r="S448" s="16" t="s">
        <v>1149</v>
      </c>
      <c r="T448" s="16" t="s">
        <v>1149</v>
      </c>
      <c r="U448" s="16" t="s">
        <v>1150</v>
      </c>
      <c r="W448" t="str">
        <f>VLOOKUP(B448,'ADB Main table'!A$2:A$475, 1, FALSE)</f>
        <v>WORK_ORDER_DESC</v>
      </c>
      <c r="X448" t="str">
        <f>VLOOKUP(B448,'ADB Main table'!A$2:B$475, 2, FALSE)</f>
        <v>string</v>
      </c>
      <c r="Y448" t="str">
        <f t="shared" si="27"/>
        <v/>
      </c>
    </row>
    <row r="449" spans="1:25" x14ac:dyDescent="0.35">
      <c r="A449" s="3" t="s">
        <v>490</v>
      </c>
      <c r="B449" s="3" t="s">
        <v>451</v>
      </c>
      <c r="C449" s="3" t="s">
        <v>495</v>
      </c>
      <c r="D449" s="3" t="str">
        <f>VLOOKUP(B449, '[1]SSDL Schema'!$B$2:$C$495, 2, FALSE)</f>
        <v>nvarchar</v>
      </c>
      <c r="E449" s="3" t="str">
        <f t="shared" si="24"/>
        <v/>
      </c>
      <c r="F449" s="3">
        <v>255</v>
      </c>
      <c r="G449" s="1"/>
      <c r="H449" s="7" t="s">
        <v>1031</v>
      </c>
      <c r="I449" s="7" t="str">
        <f>IF(VLOOKUP(B449, '[1]SSDL Schema'!$B$2:$F$495, 5, FALSE) = 0, "", VLOOKUP(B449, '[1]SSDL Schema'!$B$2:$F$495, 5, FALSE))</f>
        <v>WBS Code</v>
      </c>
      <c r="J449" s="7" t="str">
        <f t="shared" si="25"/>
        <v/>
      </c>
      <c r="K449" s="7" t="s">
        <v>556</v>
      </c>
      <c r="L449" s="7"/>
      <c r="M449" s="6" t="s">
        <v>494</v>
      </c>
      <c r="N449" s="16"/>
      <c r="O449" s="16" t="s">
        <v>1149</v>
      </c>
      <c r="P449" s="16" t="s">
        <v>1149</v>
      </c>
      <c r="Q449" s="28" t="str">
        <f>IF(VLOOKUP(B449, '[1]SSDL Schema'!$B$2:$L$495, 11, FALSE) = 0, "", VLOOKUP(B449, '[1]SSDL Schema'!$B$2:$L$495, 11, FALSE))</f>
        <v>yes</v>
      </c>
      <c r="R449" s="28" t="str">
        <f t="shared" si="26"/>
        <v/>
      </c>
      <c r="S449" s="16" t="s">
        <v>1149</v>
      </c>
      <c r="T449" s="16" t="s">
        <v>1149</v>
      </c>
      <c r="U449" s="16" t="s">
        <v>1150</v>
      </c>
      <c r="W449" t="str">
        <f>VLOOKUP(B449,'ADB Main table'!A$2:A$475, 1, FALSE)</f>
        <v>WBS_CODE</v>
      </c>
      <c r="X449" t="str">
        <f>VLOOKUP(B449,'ADB Main table'!A$2:B$475, 2, FALSE)</f>
        <v>string</v>
      </c>
      <c r="Y449" t="str">
        <f t="shared" si="27"/>
        <v/>
      </c>
    </row>
    <row r="450" spans="1:25" x14ac:dyDescent="0.35">
      <c r="A450" s="3" t="s">
        <v>490</v>
      </c>
      <c r="B450" s="3" t="s">
        <v>452</v>
      </c>
      <c r="C450" s="3" t="s">
        <v>495</v>
      </c>
      <c r="D450" s="3" t="str">
        <f>VLOOKUP(B450, '[1]SSDL Schema'!$B$2:$C$495, 2, FALSE)</f>
        <v>nvarchar</v>
      </c>
      <c r="E450" s="3" t="str">
        <f t="shared" si="24"/>
        <v/>
      </c>
      <c r="F450" s="3">
        <v>255</v>
      </c>
      <c r="G450" s="1"/>
      <c r="H450" s="7" t="s">
        <v>1032</v>
      </c>
      <c r="I450" s="7" t="str">
        <f>IF(VLOOKUP(B450, '[1]SSDL Schema'!$B$2:$F$495, 5, FALSE) = 0, "", VLOOKUP(B450, '[1]SSDL Schema'!$B$2:$F$495, 5, FALSE))</f>
        <v>WBS Description</v>
      </c>
      <c r="J450" s="7" t="str">
        <f t="shared" si="25"/>
        <v/>
      </c>
      <c r="K450" s="7" t="s">
        <v>556</v>
      </c>
      <c r="L450" s="7"/>
      <c r="M450" s="6" t="s">
        <v>494</v>
      </c>
      <c r="N450" s="16"/>
      <c r="O450" s="16" t="s">
        <v>1149</v>
      </c>
      <c r="P450" s="16" t="s">
        <v>1149</v>
      </c>
      <c r="Q450" s="28" t="str">
        <f>IF(VLOOKUP(B450, '[1]SSDL Schema'!$B$2:$L$495, 11, FALSE) = 0, "", VLOOKUP(B450, '[1]SSDL Schema'!$B$2:$L$495, 11, FALSE))</f>
        <v>yes</v>
      </c>
      <c r="R450" s="28" t="str">
        <f t="shared" si="26"/>
        <v/>
      </c>
      <c r="S450" s="16" t="s">
        <v>1149</v>
      </c>
      <c r="T450" s="16" t="s">
        <v>1149</v>
      </c>
      <c r="U450" s="16" t="s">
        <v>1150</v>
      </c>
      <c r="W450" t="str">
        <f>VLOOKUP(B450,'ADB Main table'!A$2:A$475, 1, FALSE)</f>
        <v>WBS_DESC</v>
      </c>
      <c r="X450" t="str">
        <f>VLOOKUP(B450,'ADB Main table'!A$2:B$475, 2, FALSE)</f>
        <v>string</v>
      </c>
      <c r="Y450" t="str">
        <f t="shared" si="27"/>
        <v/>
      </c>
    </row>
    <row r="451" spans="1:25" x14ac:dyDescent="0.35">
      <c r="A451" s="3" t="s">
        <v>490</v>
      </c>
      <c r="B451" s="3" t="s">
        <v>453</v>
      </c>
      <c r="C451" s="3" t="s">
        <v>495</v>
      </c>
      <c r="D451" s="3" t="str">
        <f>VLOOKUP(B451, '[1]SSDL Schema'!$B$2:$C$495, 2, FALSE)</f>
        <v>nvarchar</v>
      </c>
      <c r="E451" s="3" t="str">
        <f t="shared" ref="E451:E495" si="28">IF(C451 = D451, "", "yes")</f>
        <v/>
      </c>
      <c r="F451" s="3">
        <v>255</v>
      </c>
      <c r="G451" s="1"/>
      <c r="H451" s="7" t="s">
        <v>1033</v>
      </c>
      <c r="I451" s="7" t="str">
        <f>IF(VLOOKUP(B451, '[1]SSDL Schema'!$B$2:$F$495, 5, FALSE) = 0, "", VLOOKUP(B451, '[1]SSDL Schema'!$B$2:$F$495, 5, FALSE))</f>
        <v>Product</v>
      </c>
      <c r="J451" s="7" t="str">
        <f t="shared" ref="J451:J495" si="29">IF(H451 = I451, "", "yes")</f>
        <v/>
      </c>
      <c r="K451" s="7" t="s">
        <v>556</v>
      </c>
      <c r="L451" s="7"/>
      <c r="M451" s="6" t="s">
        <v>494</v>
      </c>
      <c r="N451" s="16"/>
      <c r="O451" s="16" t="s">
        <v>1149</v>
      </c>
      <c r="P451" s="16" t="s">
        <v>1149</v>
      </c>
      <c r="Q451" s="28" t="str">
        <f>IF(VLOOKUP(B451, '[1]SSDL Schema'!$B$2:$L$495, 11, FALSE) = 0, "", VLOOKUP(B451, '[1]SSDL Schema'!$B$2:$L$495, 11, FALSE))</f>
        <v>yes</v>
      </c>
      <c r="R451" s="28" t="str">
        <f t="shared" ref="R451:R495" si="30">IF(P451 = Q451, "", "yes")</f>
        <v/>
      </c>
      <c r="S451" s="16" t="s">
        <v>1149</v>
      </c>
      <c r="T451" s="16" t="s">
        <v>1149</v>
      </c>
      <c r="U451" s="16" t="s">
        <v>1150</v>
      </c>
      <c r="W451" t="str">
        <f>VLOOKUP(B451,'ADB Main table'!A$2:A$475, 1, FALSE)</f>
        <v>PRODUCT</v>
      </c>
      <c r="X451" t="str">
        <f>VLOOKUP(B451,'ADB Main table'!A$2:B$475, 2, FALSE)</f>
        <v>string</v>
      </c>
      <c r="Y451" t="str">
        <f t="shared" ref="Y451:Y495" si="31">IF(OR(C451 = X451, (AND(OR(C451= "nvarchar",C451= "varchar"), X451 = "string")), (AND(C451= "datetime", OR(X451 = "timestamp"))), (C451= "boolean"), (X451= "double")), "", "yes")</f>
        <v/>
      </c>
    </row>
    <row r="452" spans="1:25" x14ac:dyDescent="0.35">
      <c r="A452" s="3" t="s">
        <v>490</v>
      </c>
      <c r="B452" s="3" t="s">
        <v>454</v>
      </c>
      <c r="C452" s="3" t="s">
        <v>495</v>
      </c>
      <c r="D452" s="3" t="str">
        <f>VLOOKUP(B452, '[1]SSDL Schema'!$B$2:$C$495, 2, FALSE)</f>
        <v>nvarchar</v>
      </c>
      <c r="E452" s="3" t="str">
        <f t="shared" si="28"/>
        <v/>
      </c>
      <c r="F452" s="3">
        <v>255</v>
      </c>
      <c r="G452" s="1"/>
      <c r="H452" s="7" t="s">
        <v>1034</v>
      </c>
      <c r="I452" s="7" t="str">
        <f>IF(VLOOKUP(B452, '[1]SSDL Schema'!$B$2:$F$495, 5, FALSE) = 0, "", VLOOKUP(B452, '[1]SSDL Schema'!$B$2:$F$495, 5, FALSE))</f>
        <v>Product Category</v>
      </c>
      <c r="J452" s="7" t="str">
        <f t="shared" si="29"/>
        <v/>
      </c>
      <c r="K452" s="7" t="s">
        <v>556</v>
      </c>
      <c r="L452" s="7"/>
      <c r="M452" s="6" t="s">
        <v>494</v>
      </c>
      <c r="N452" s="16"/>
      <c r="O452" s="16" t="s">
        <v>1149</v>
      </c>
      <c r="P452" s="16" t="s">
        <v>1149</v>
      </c>
      <c r="Q452" s="28" t="str">
        <f>IF(VLOOKUP(B452, '[1]SSDL Schema'!$B$2:$L$495, 11, FALSE) = 0, "", VLOOKUP(B452, '[1]SSDL Schema'!$B$2:$L$495, 11, FALSE))</f>
        <v>yes</v>
      </c>
      <c r="R452" s="28" t="str">
        <f t="shared" si="30"/>
        <v/>
      </c>
      <c r="S452" s="16" t="s">
        <v>1149</v>
      </c>
      <c r="T452" s="16" t="s">
        <v>1149</v>
      </c>
      <c r="U452" s="16" t="s">
        <v>1150</v>
      </c>
      <c r="W452" t="str">
        <f>VLOOKUP(B452,'ADB Main table'!A$2:A$475, 1, FALSE)</f>
        <v>PRODUCT_CATEGORY</v>
      </c>
      <c r="X452" t="str">
        <f>VLOOKUP(B452,'ADB Main table'!A$2:B$475, 2, FALSE)</f>
        <v>string</v>
      </c>
      <c r="Y452" t="str">
        <f t="shared" si="31"/>
        <v/>
      </c>
    </row>
    <row r="453" spans="1:25" x14ac:dyDescent="0.35">
      <c r="A453" s="3" t="s">
        <v>490</v>
      </c>
      <c r="B453" s="3" t="s">
        <v>455</v>
      </c>
      <c r="C453" s="3" t="s">
        <v>495</v>
      </c>
      <c r="D453" s="3" t="str">
        <f>VLOOKUP(B453, '[1]SSDL Schema'!$B$2:$C$495, 2, FALSE)</f>
        <v>nvarchar</v>
      </c>
      <c r="E453" s="3" t="str">
        <f t="shared" si="28"/>
        <v/>
      </c>
      <c r="F453" s="3">
        <v>2000</v>
      </c>
      <c r="G453" s="1"/>
      <c r="H453" s="7" t="s">
        <v>1036</v>
      </c>
      <c r="I453" s="7" t="str">
        <f>IF(VLOOKUP(B453, '[1]SSDL Schema'!$B$2:$F$495, 5, FALSE) = 0, "", VLOOKUP(B453, '[1]SSDL Schema'!$B$2:$F$495, 5, FALSE))</f>
        <v>GEP Consolidated Description</v>
      </c>
      <c r="J453" s="7" t="str">
        <f t="shared" si="29"/>
        <v/>
      </c>
      <c r="K453" s="7" t="s">
        <v>605</v>
      </c>
      <c r="L453" s="7"/>
      <c r="M453" s="6" t="s">
        <v>566</v>
      </c>
      <c r="N453" s="16"/>
      <c r="O453" s="16" t="s">
        <v>1149</v>
      </c>
      <c r="P453" s="16" t="s">
        <v>1149</v>
      </c>
      <c r="Q453" s="28" t="str">
        <f>IF(VLOOKUP(B453, '[1]SSDL Schema'!$B$2:$L$495, 11, FALSE) = 0, "", VLOOKUP(B453, '[1]SSDL Schema'!$B$2:$L$495, 11, FALSE))</f>
        <v>yes</v>
      </c>
      <c r="R453" s="28" t="str">
        <f t="shared" si="30"/>
        <v/>
      </c>
      <c r="S453" s="16" t="s">
        <v>1149</v>
      </c>
      <c r="T453" s="16" t="s">
        <v>1150</v>
      </c>
      <c r="U453" s="16" t="s">
        <v>1149</v>
      </c>
      <c r="W453" t="str">
        <f>VLOOKUP(B453,'ADB Main table'!A$2:A$475, 1, FALSE)</f>
        <v>GEP_CONSOLIDATION_DESCRIPTION</v>
      </c>
      <c r="X453" t="str">
        <f>VLOOKUP(B453,'ADB Main table'!A$2:B$475, 2, FALSE)</f>
        <v>string</v>
      </c>
      <c r="Y453" t="str">
        <f t="shared" si="31"/>
        <v/>
      </c>
    </row>
    <row r="454" spans="1:25" x14ac:dyDescent="0.35">
      <c r="A454" s="3" t="s">
        <v>490</v>
      </c>
      <c r="B454" s="3" t="s">
        <v>456</v>
      </c>
      <c r="C454" s="3" t="s">
        <v>495</v>
      </c>
      <c r="D454" s="3" t="str">
        <f>VLOOKUP(B454, '[1]SSDL Schema'!$B$2:$C$495, 2, FALSE)</f>
        <v>nvarchar</v>
      </c>
      <c r="E454" s="3" t="str">
        <f t="shared" si="28"/>
        <v/>
      </c>
      <c r="F454" s="3">
        <v>255</v>
      </c>
      <c r="H454" s="7" t="s">
        <v>1037</v>
      </c>
      <c r="I454" s="7" t="str">
        <f>IF(VLOOKUP(B454, '[1]SSDL Schema'!$B$2:$F$495, 5, FALSE) = 0, "", VLOOKUP(B454, '[1]SSDL Schema'!$B$2:$F$495, 5, FALSE))</f>
        <v>Requisition Source System</v>
      </c>
      <c r="J454" s="7" t="str">
        <f t="shared" si="29"/>
        <v/>
      </c>
      <c r="K454" s="7" t="s">
        <v>1038</v>
      </c>
      <c r="L454" s="7"/>
      <c r="M454" s="6" t="s">
        <v>494</v>
      </c>
      <c r="N454" s="16"/>
      <c r="O454" s="16" t="s">
        <v>1149</v>
      </c>
      <c r="P454" s="16" t="s">
        <v>1149</v>
      </c>
      <c r="Q454" s="28" t="str">
        <f>IF(VLOOKUP(B454, '[1]SSDL Schema'!$B$2:$L$495, 11, FALSE) = 0, "", VLOOKUP(B454, '[1]SSDL Schema'!$B$2:$L$495, 11, FALSE))</f>
        <v>yes</v>
      </c>
      <c r="R454" s="28" t="str">
        <f t="shared" si="30"/>
        <v/>
      </c>
      <c r="S454" s="16" t="s">
        <v>1149</v>
      </c>
      <c r="T454" s="16" t="s">
        <v>1149</v>
      </c>
      <c r="U454" s="16" t="s">
        <v>1150</v>
      </c>
      <c r="W454" t="str">
        <f>VLOOKUP(B454,'ADB Main table'!A$2:A$475, 1, FALSE)</f>
        <v>REQUISITION_SOURCE_SYSTEM</v>
      </c>
      <c r="X454" t="str">
        <f>VLOOKUP(B454,'ADB Main table'!A$2:B$475, 2, FALSE)</f>
        <v>string</v>
      </c>
      <c r="Y454" t="str">
        <f t="shared" si="31"/>
        <v/>
      </c>
    </row>
    <row r="455" spans="1:25" x14ac:dyDescent="0.35">
      <c r="A455" s="3" t="s">
        <v>490</v>
      </c>
      <c r="B455" s="3" t="s">
        <v>457</v>
      </c>
      <c r="C455" s="3" t="s">
        <v>495</v>
      </c>
      <c r="D455" s="3" t="str">
        <f>VLOOKUP(B455, '[1]SSDL Schema'!$B$2:$C$495, 2, FALSE)</f>
        <v>nvarchar</v>
      </c>
      <c r="E455" s="3" t="str">
        <f t="shared" si="28"/>
        <v/>
      </c>
      <c r="F455" s="3">
        <v>255</v>
      </c>
      <c r="H455" s="7" t="s">
        <v>1039</v>
      </c>
      <c r="I455" s="7" t="str">
        <f>IF(VLOOKUP(B455, '[1]SSDL Schema'!$B$2:$F$495, 5, FALSE) = 0, "", VLOOKUP(B455, '[1]SSDL Schema'!$B$2:$F$495, 5, FALSE))</f>
        <v>Requisition Number</v>
      </c>
      <c r="J455" s="7" t="str">
        <f t="shared" si="29"/>
        <v/>
      </c>
      <c r="K455" s="7" t="s">
        <v>1038</v>
      </c>
      <c r="L455" s="7"/>
      <c r="M455" s="6" t="s">
        <v>494</v>
      </c>
      <c r="N455" s="16"/>
      <c r="O455" s="16" t="s">
        <v>1149</v>
      </c>
      <c r="P455" s="16" t="s">
        <v>1149</v>
      </c>
      <c r="Q455" s="28" t="str">
        <f>IF(VLOOKUP(B455, '[1]SSDL Schema'!$B$2:$L$495, 11, FALSE) = 0, "", VLOOKUP(B455, '[1]SSDL Schema'!$B$2:$L$495, 11, FALSE))</f>
        <v>yes</v>
      </c>
      <c r="R455" s="28" t="str">
        <f t="shared" si="30"/>
        <v/>
      </c>
      <c r="S455" s="16" t="s">
        <v>1149</v>
      </c>
      <c r="T455" s="16" t="s">
        <v>1149</v>
      </c>
      <c r="U455" s="16" t="s">
        <v>1150</v>
      </c>
      <c r="W455" t="str">
        <f>VLOOKUP(B455,'ADB Main table'!A$2:A$475, 1, FALSE)</f>
        <v>REQUISITION_NUMBER</v>
      </c>
      <c r="X455" t="str">
        <f>VLOOKUP(B455,'ADB Main table'!A$2:B$475, 2, FALSE)</f>
        <v>string</v>
      </c>
      <c r="Y455" t="str">
        <f t="shared" si="31"/>
        <v/>
      </c>
    </row>
    <row r="456" spans="1:25" x14ac:dyDescent="0.35">
      <c r="A456" s="3" t="s">
        <v>490</v>
      </c>
      <c r="B456" s="3" t="s">
        <v>458</v>
      </c>
      <c r="C456" s="3" t="s">
        <v>495</v>
      </c>
      <c r="D456" s="3" t="str">
        <f>VLOOKUP(B456, '[1]SSDL Schema'!$B$2:$C$495, 2, FALSE)</f>
        <v>nvarchar</v>
      </c>
      <c r="E456" s="3" t="str">
        <f t="shared" si="28"/>
        <v/>
      </c>
      <c r="F456" s="3">
        <v>255</v>
      </c>
      <c r="H456" s="7" t="s">
        <v>1040</v>
      </c>
      <c r="I456" s="7" t="str">
        <f>IF(VLOOKUP(B456, '[1]SSDL Schema'!$B$2:$F$495, 5, FALSE) = 0, "", VLOOKUP(B456, '[1]SSDL Schema'!$B$2:$F$495, 5, FALSE))</f>
        <v>Requisition Line Number</v>
      </c>
      <c r="J456" s="7" t="str">
        <f t="shared" si="29"/>
        <v/>
      </c>
      <c r="K456" s="7" t="s">
        <v>1038</v>
      </c>
      <c r="L456" s="7"/>
      <c r="M456" s="6" t="s">
        <v>494</v>
      </c>
      <c r="N456" s="16"/>
      <c r="O456" s="16" t="s">
        <v>1149</v>
      </c>
      <c r="P456" s="16" t="s">
        <v>1149</v>
      </c>
      <c r="Q456" s="28" t="str">
        <f>IF(VLOOKUP(B456, '[1]SSDL Schema'!$B$2:$L$495, 11, FALSE) = 0, "", VLOOKUP(B456, '[1]SSDL Schema'!$B$2:$L$495, 11, FALSE))</f>
        <v>yes</v>
      </c>
      <c r="R456" s="28" t="str">
        <f t="shared" si="30"/>
        <v/>
      </c>
      <c r="S456" s="16" t="s">
        <v>1149</v>
      </c>
      <c r="T456" s="16" t="s">
        <v>1149</v>
      </c>
      <c r="U456" s="16" t="s">
        <v>1150</v>
      </c>
      <c r="W456" t="str">
        <f>VLOOKUP(B456,'ADB Main table'!A$2:A$475, 1, FALSE)</f>
        <v>REQUISITION_LINE_NUMBER</v>
      </c>
      <c r="X456" t="str">
        <f>VLOOKUP(B456,'ADB Main table'!A$2:B$475, 2, FALSE)</f>
        <v>string</v>
      </c>
      <c r="Y456" t="str">
        <f t="shared" si="31"/>
        <v/>
      </c>
    </row>
    <row r="457" spans="1:25" x14ac:dyDescent="0.35">
      <c r="A457" s="3" t="s">
        <v>490</v>
      </c>
      <c r="B457" s="3" t="s">
        <v>459</v>
      </c>
      <c r="C457" s="3" t="s">
        <v>495</v>
      </c>
      <c r="D457" s="3" t="str">
        <f>VLOOKUP(B457, '[1]SSDL Schema'!$B$2:$C$495, 2, FALSE)</f>
        <v>nvarchar</v>
      </c>
      <c r="E457" s="3" t="str">
        <f t="shared" si="28"/>
        <v/>
      </c>
      <c r="F457" s="3">
        <v>255</v>
      </c>
      <c r="H457" s="7" t="s">
        <v>1041</v>
      </c>
      <c r="I457" s="7" t="str">
        <f>IF(VLOOKUP(B457, '[1]SSDL Schema'!$B$2:$F$495, 5, FALSE) = 0, "", VLOOKUP(B457, '[1]SSDL Schema'!$B$2:$F$495, 5, FALSE))</f>
        <v>Requisition Supplier Number</v>
      </c>
      <c r="J457" s="7" t="str">
        <f t="shared" si="29"/>
        <v/>
      </c>
      <c r="K457" s="7" t="s">
        <v>1038</v>
      </c>
      <c r="L457" s="7"/>
      <c r="M457" s="6" t="s">
        <v>494</v>
      </c>
      <c r="N457" s="16"/>
      <c r="O457" s="16" t="s">
        <v>1149</v>
      </c>
      <c r="P457" s="16" t="s">
        <v>1149</v>
      </c>
      <c r="Q457" s="28" t="str">
        <f>IF(VLOOKUP(B457, '[1]SSDL Schema'!$B$2:$L$495, 11, FALSE) = 0, "", VLOOKUP(B457, '[1]SSDL Schema'!$B$2:$L$495, 11, FALSE))</f>
        <v>yes</v>
      </c>
      <c r="R457" s="28" t="str">
        <f t="shared" si="30"/>
        <v/>
      </c>
      <c r="S457" s="16" t="s">
        <v>1149</v>
      </c>
      <c r="T457" s="16" t="s">
        <v>1149</v>
      </c>
      <c r="U457" s="16" t="s">
        <v>1150</v>
      </c>
      <c r="W457" t="str">
        <f>VLOOKUP(B457,'ADB Main table'!A$2:A$475, 1, FALSE)</f>
        <v>REQUISITION_SUPPLIER_NUMBER</v>
      </c>
      <c r="X457" t="str">
        <f>VLOOKUP(B457,'ADB Main table'!A$2:B$475, 2, FALSE)</f>
        <v>string</v>
      </c>
      <c r="Y457" t="str">
        <f t="shared" si="31"/>
        <v/>
      </c>
    </row>
    <row r="458" spans="1:25" x14ac:dyDescent="0.35">
      <c r="A458" s="3" t="s">
        <v>490</v>
      </c>
      <c r="B458" s="3" t="s">
        <v>460</v>
      </c>
      <c r="C458" s="3" t="s">
        <v>495</v>
      </c>
      <c r="D458" s="3" t="str">
        <f>VLOOKUP(B458, '[1]SSDL Schema'!$B$2:$C$495, 2, FALSE)</f>
        <v>nvarchar</v>
      </c>
      <c r="E458" s="3" t="str">
        <f t="shared" si="28"/>
        <v/>
      </c>
      <c r="F458" s="3">
        <v>255</v>
      </c>
      <c r="H458" s="7" t="s">
        <v>1042</v>
      </c>
      <c r="I458" s="7" t="str">
        <f>IF(VLOOKUP(B458, '[1]SSDL Schema'!$B$2:$F$495, 5, FALSE) = 0, "", VLOOKUP(B458, '[1]SSDL Schema'!$B$2:$F$495, 5, FALSE))</f>
        <v>Requisition Supplier Name</v>
      </c>
      <c r="J458" s="7" t="str">
        <f t="shared" si="29"/>
        <v/>
      </c>
      <c r="K458" s="7" t="s">
        <v>1038</v>
      </c>
      <c r="L458" s="7"/>
      <c r="M458" s="6" t="s">
        <v>494</v>
      </c>
      <c r="N458" s="16"/>
      <c r="O458" s="16" t="s">
        <v>1149</v>
      </c>
      <c r="P458" s="16" t="s">
        <v>1149</v>
      </c>
      <c r="Q458" s="28" t="str">
        <f>IF(VLOOKUP(B458, '[1]SSDL Schema'!$B$2:$L$495, 11, FALSE) = 0, "", VLOOKUP(B458, '[1]SSDL Schema'!$B$2:$L$495, 11, FALSE))</f>
        <v>yes</v>
      </c>
      <c r="R458" s="28" t="str">
        <f t="shared" si="30"/>
        <v/>
      </c>
      <c r="S458" s="16" t="s">
        <v>1149</v>
      </c>
      <c r="T458" s="16" t="s">
        <v>1149</v>
      </c>
      <c r="U458" s="16" t="s">
        <v>1150</v>
      </c>
      <c r="W458" t="str">
        <f>VLOOKUP(B458,'ADB Main table'!A$2:A$475, 1, FALSE)</f>
        <v>REQUISITION_SUPPLIER_NAME</v>
      </c>
      <c r="X458" t="str">
        <f>VLOOKUP(B458,'ADB Main table'!A$2:B$475, 2, FALSE)</f>
        <v>string</v>
      </c>
      <c r="Y458" t="str">
        <f t="shared" si="31"/>
        <v/>
      </c>
    </row>
    <row r="459" spans="1:25" x14ac:dyDescent="0.35">
      <c r="A459" s="3" t="s">
        <v>490</v>
      </c>
      <c r="B459" s="3" t="s">
        <v>461</v>
      </c>
      <c r="C459" s="3" t="s">
        <v>20</v>
      </c>
      <c r="D459" s="3" t="str">
        <f>VLOOKUP(B459, '[1]SSDL Schema'!$B$2:$C$495, 2, FALSE)</f>
        <v>date</v>
      </c>
      <c r="E459" s="3" t="str">
        <f t="shared" si="28"/>
        <v/>
      </c>
      <c r="F459" s="3"/>
      <c r="H459" s="7" t="s">
        <v>1043</v>
      </c>
      <c r="I459" s="7" t="str">
        <f>IF(VLOOKUP(B459, '[1]SSDL Schema'!$B$2:$F$495, 5, FALSE) = 0, "", VLOOKUP(B459, '[1]SSDL Schema'!$B$2:$F$495, 5, FALSE))</f>
        <v>Requisition Creation Date</v>
      </c>
      <c r="J459" s="7" t="str">
        <f t="shared" si="29"/>
        <v/>
      </c>
      <c r="K459" s="7" t="s">
        <v>1038</v>
      </c>
      <c r="L459" s="7"/>
      <c r="M459" s="6" t="s">
        <v>494</v>
      </c>
      <c r="N459" s="16"/>
      <c r="O459" s="16" t="s">
        <v>1149</v>
      </c>
      <c r="P459" s="16" t="s">
        <v>1149</v>
      </c>
      <c r="Q459" s="28" t="str">
        <f>IF(VLOOKUP(B459, '[1]SSDL Schema'!$B$2:$L$495, 11, FALSE) = 0, "", VLOOKUP(B459, '[1]SSDL Schema'!$B$2:$L$495, 11, FALSE))</f>
        <v>yes</v>
      </c>
      <c r="R459" s="28" t="str">
        <f t="shared" si="30"/>
        <v/>
      </c>
      <c r="S459" s="16" t="s">
        <v>1149</v>
      </c>
      <c r="T459" s="16" t="s">
        <v>1149</v>
      </c>
      <c r="U459" s="16" t="s">
        <v>1150</v>
      </c>
      <c r="W459" t="str">
        <f>VLOOKUP(B459,'ADB Main table'!A$2:A$475, 1, FALSE)</f>
        <v>REQUISITION_CREATION_DATE</v>
      </c>
      <c r="X459" t="str">
        <f>VLOOKUP(B459,'ADB Main table'!A$2:B$475, 2, FALSE)</f>
        <v>date</v>
      </c>
      <c r="Y459" t="str">
        <f t="shared" si="31"/>
        <v/>
      </c>
    </row>
    <row r="460" spans="1:25" x14ac:dyDescent="0.35">
      <c r="A460" s="3" t="s">
        <v>490</v>
      </c>
      <c r="B460" s="3" t="s">
        <v>462</v>
      </c>
      <c r="C460" s="3" t="s">
        <v>20</v>
      </c>
      <c r="D460" s="3" t="str">
        <f>VLOOKUP(B460, '[1]SSDL Schema'!$B$2:$C$495, 2, FALSE)</f>
        <v>date</v>
      </c>
      <c r="E460" s="3" t="str">
        <f t="shared" si="28"/>
        <v/>
      </c>
      <c r="F460" s="3"/>
      <c r="H460" s="7" t="s">
        <v>1044</v>
      </c>
      <c r="I460" s="7" t="str">
        <f>IF(VLOOKUP(B460, '[1]SSDL Schema'!$B$2:$F$495, 5, FALSE) = 0, "", VLOOKUP(B460, '[1]SSDL Schema'!$B$2:$F$495, 5, FALSE))</f>
        <v>Requisition Approved Date</v>
      </c>
      <c r="J460" s="7" t="str">
        <f t="shared" si="29"/>
        <v/>
      </c>
      <c r="K460" s="7" t="s">
        <v>1038</v>
      </c>
      <c r="L460" s="7"/>
      <c r="M460" s="6" t="s">
        <v>494</v>
      </c>
      <c r="N460" s="16"/>
      <c r="O460" s="16" t="s">
        <v>1149</v>
      </c>
      <c r="P460" s="16" t="s">
        <v>1149</v>
      </c>
      <c r="Q460" s="28" t="str">
        <f>IF(VLOOKUP(B460, '[1]SSDL Schema'!$B$2:$L$495, 11, FALSE) = 0, "", VLOOKUP(B460, '[1]SSDL Schema'!$B$2:$L$495, 11, FALSE))</f>
        <v>yes</v>
      </c>
      <c r="R460" s="28" t="str">
        <f t="shared" si="30"/>
        <v/>
      </c>
      <c r="S460" s="16" t="s">
        <v>1149</v>
      </c>
      <c r="T460" s="16" t="s">
        <v>1149</v>
      </c>
      <c r="U460" s="16" t="s">
        <v>1150</v>
      </c>
      <c r="W460" t="str">
        <f>VLOOKUP(B460,'ADB Main table'!A$2:A$475, 1, FALSE)</f>
        <v>REQUISITION_APPROVED_DATE</v>
      </c>
      <c r="X460" t="str">
        <f>VLOOKUP(B460,'ADB Main table'!A$2:B$475, 2, FALSE)</f>
        <v>date</v>
      </c>
      <c r="Y460" t="str">
        <f t="shared" si="31"/>
        <v/>
      </c>
    </row>
    <row r="461" spans="1:25" x14ac:dyDescent="0.35">
      <c r="A461" s="3" t="s">
        <v>490</v>
      </c>
      <c r="B461" s="3" t="s">
        <v>463</v>
      </c>
      <c r="C461" s="3" t="s">
        <v>495</v>
      </c>
      <c r="D461" s="3" t="str">
        <f>VLOOKUP(B461, '[1]SSDL Schema'!$B$2:$C$495, 2, FALSE)</f>
        <v>nvarchar</v>
      </c>
      <c r="E461" s="3" t="str">
        <f t="shared" si="28"/>
        <v/>
      </c>
      <c r="F461" s="3">
        <v>255</v>
      </c>
      <c r="H461" s="7" t="s">
        <v>1045</v>
      </c>
      <c r="I461" s="7" t="str">
        <f>IF(VLOOKUP(B461, '[1]SSDL Schema'!$B$2:$F$495, 5, FALSE) = 0, "", VLOOKUP(B461, '[1]SSDL Schema'!$B$2:$F$495, 5, FALSE))</f>
        <v>Requisition Owner</v>
      </c>
      <c r="J461" s="7" t="str">
        <f t="shared" si="29"/>
        <v/>
      </c>
      <c r="K461" s="7" t="s">
        <v>1038</v>
      </c>
      <c r="L461" s="7"/>
      <c r="M461" s="6" t="s">
        <v>494</v>
      </c>
      <c r="N461" s="16"/>
      <c r="O461" s="16" t="s">
        <v>1149</v>
      </c>
      <c r="P461" s="16" t="s">
        <v>1149</v>
      </c>
      <c r="Q461" s="28" t="str">
        <f>IF(VLOOKUP(B461, '[1]SSDL Schema'!$B$2:$L$495, 11, FALSE) = 0, "", VLOOKUP(B461, '[1]SSDL Schema'!$B$2:$L$495, 11, FALSE))</f>
        <v>yes</v>
      </c>
      <c r="R461" s="28" t="str">
        <f t="shared" si="30"/>
        <v/>
      </c>
      <c r="S461" s="16" t="s">
        <v>1149</v>
      </c>
      <c r="T461" s="16" t="s">
        <v>1149</v>
      </c>
      <c r="U461" s="16" t="s">
        <v>1150</v>
      </c>
      <c r="W461" t="str">
        <f>VLOOKUP(B461,'ADB Main table'!A$2:A$475, 1, FALSE)</f>
        <v>REQUISITION_OWNER</v>
      </c>
      <c r="X461" t="str">
        <f>VLOOKUP(B461,'ADB Main table'!A$2:B$475, 2, FALSE)</f>
        <v>string</v>
      </c>
      <c r="Y461" t="str">
        <f t="shared" si="31"/>
        <v/>
      </c>
    </row>
    <row r="462" spans="1:25" x14ac:dyDescent="0.35">
      <c r="A462" s="3" t="s">
        <v>490</v>
      </c>
      <c r="B462" s="3" t="s">
        <v>464</v>
      </c>
      <c r="C462" s="3" t="s">
        <v>530</v>
      </c>
      <c r="D462" s="3" t="str">
        <f>VLOOKUP(B462, '[1]SSDL Schema'!$B$2:$C$495, 2, FALSE)</f>
        <v>float</v>
      </c>
      <c r="E462" s="3" t="str">
        <f t="shared" si="28"/>
        <v/>
      </c>
      <c r="F462" s="3"/>
      <c r="H462" s="11" t="s">
        <v>1046</v>
      </c>
      <c r="I462" s="7" t="str">
        <f>IF(VLOOKUP(B462, '[1]SSDL Schema'!$B$2:$F$495, 5, FALSE) = 0, "", VLOOKUP(B462, '[1]SSDL Schema'!$B$2:$F$495, 5, FALSE))</f>
        <v>Requisition Amount</v>
      </c>
      <c r="J462" s="7" t="str">
        <f t="shared" si="29"/>
        <v/>
      </c>
      <c r="K462" s="7" t="s">
        <v>1038</v>
      </c>
      <c r="L462" s="7"/>
      <c r="M462" s="6" t="s">
        <v>494</v>
      </c>
      <c r="N462" s="16"/>
      <c r="O462" s="16" t="s">
        <v>1149</v>
      </c>
      <c r="P462" s="16" t="s">
        <v>1149</v>
      </c>
      <c r="Q462" s="28" t="str">
        <f>IF(VLOOKUP(B462, '[1]SSDL Schema'!$B$2:$L$495, 11, FALSE) = 0, "", VLOOKUP(B462, '[1]SSDL Schema'!$B$2:$L$495, 11, FALSE))</f>
        <v>yes</v>
      </c>
      <c r="R462" s="28" t="str">
        <f t="shared" si="30"/>
        <v/>
      </c>
      <c r="S462" s="16" t="s">
        <v>1149</v>
      </c>
      <c r="T462" s="16" t="s">
        <v>1149</v>
      </c>
      <c r="U462" s="16" t="s">
        <v>1150</v>
      </c>
      <c r="W462" t="str">
        <f>VLOOKUP(B462,'ADB Main table'!A$2:A$475, 1, FALSE)</f>
        <v>REQUISITION_AMOUNT</v>
      </c>
      <c r="X462" t="str">
        <f>VLOOKUP(B462,'ADB Main table'!A$2:B$475, 2, FALSE)</f>
        <v>double</v>
      </c>
      <c r="Y462" t="str">
        <f t="shared" si="31"/>
        <v/>
      </c>
    </row>
    <row r="463" spans="1:25" x14ac:dyDescent="0.35">
      <c r="A463" s="3" t="s">
        <v>490</v>
      </c>
      <c r="B463" s="3" t="s">
        <v>465</v>
      </c>
      <c r="C463" s="3" t="s">
        <v>495</v>
      </c>
      <c r="D463" s="3" t="str">
        <f>VLOOKUP(B463, '[1]SSDL Schema'!$B$2:$C$495, 2, FALSE)</f>
        <v>nvarchar</v>
      </c>
      <c r="E463" s="3" t="str">
        <f t="shared" si="28"/>
        <v/>
      </c>
      <c r="F463" s="3">
        <v>255</v>
      </c>
      <c r="H463" s="7" t="s">
        <v>1047</v>
      </c>
      <c r="I463" s="7" t="str">
        <f>IF(VLOOKUP(B463, '[1]SSDL Schema'!$B$2:$F$495, 5, FALSE) = 0, "", VLOOKUP(B463, '[1]SSDL Schema'!$B$2:$F$495, 5, FALSE))</f>
        <v>Requisition Line Description</v>
      </c>
      <c r="J463" s="7" t="str">
        <f t="shared" si="29"/>
        <v/>
      </c>
      <c r="K463" s="7" t="s">
        <v>1038</v>
      </c>
      <c r="L463" s="7"/>
      <c r="M463" s="6" t="s">
        <v>494</v>
      </c>
      <c r="N463" s="16"/>
      <c r="O463" s="16" t="s">
        <v>1149</v>
      </c>
      <c r="P463" s="16" t="s">
        <v>1149</v>
      </c>
      <c r="Q463" s="28" t="str">
        <f>IF(VLOOKUP(B463, '[1]SSDL Schema'!$B$2:$L$495, 11, FALSE) = 0, "", VLOOKUP(B463, '[1]SSDL Schema'!$B$2:$L$495, 11, FALSE))</f>
        <v>yes</v>
      </c>
      <c r="R463" s="28" t="str">
        <f t="shared" si="30"/>
        <v/>
      </c>
      <c r="S463" s="16" t="s">
        <v>1149</v>
      </c>
      <c r="T463" s="16" t="s">
        <v>1149</v>
      </c>
      <c r="U463" s="16" t="s">
        <v>1150</v>
      </c>
      <c r="W463" t="str">
        <f>VLOOKUP(B463,'ADB Main table'!A$2:A$475, 1, FALSE)</f>
        <v>REQUISITION_LINE_DESCRIPTION</v>
      </c>
      <c r="X463" t="str">
        <f>VLOOKUP(B463,'ADB Main table'!A$2:B$475, 2, FALSE)</f>
        <v>string</v>
      </c>
      <c r="Y463" t="str">
        <f t="shared" si="31"/>
        <v/>
      </c>
    </row>
    <row r="464" spans="1:25" x14ac:dyDescent="0.35">
      <c r="A464" s="3" t="s">
        <v>490</v>
      </c>
      <c r="B464" s="3" t="s">
        <v>466</v>
      </c>
      <c r="C464" s="3" t="s">
        <v>495</v>
      </c>
      <c r="D464" s="3" t="str">
        <f>VLOOKUP(B464, '[1]SSDL Schema'!$B$2:$C$495, 2, FALSE)</f>
        <v>nvarchar</v>
      </c>
      <c r="E464" s="3" t="str">
        <f t="shared" si="28"/>
        <v/>
      </c>
      <c r="F464" s="3">
        <v>255</v>
      </c>
      <c r="H464" s="7" t="s">
        <v>1048</v>
      </c>
      <c r="I464" s="7" t="str">
        <f>IF(VLOOKUP(B464, '[1]SSDL Schema'!$B$2:$F$495, 5, FALSE) = 0, "", VLOOKUP(B464, '[1]SSDL Schema'!$B$2:$F$495, 5, FALSE))</f>
        <v>Goods Receipt Source System</v>
      </c>
      <c r="J464" s="7" t="str">
        <f t="shared" si="29"/>
        <v/>
      </c>
      <c r="K464" s="7" t="s">
        <v>1049</v>
      </c>
      <c r="L464" s="7"/>
      <c r="M464" s="6" t="s">
        <v>494</v>
      </c>
      <c r="N464" s="16"/>
      <c r="O464" s="16" t="s">
        <v>1149</v>
      </c>
      <c r="P464" s="16" t="s">
        <v>1149</v>
      </c>
      <c r="Q464" s="28" t="str">
        <f>IF(VLOOKUP(B464, '[1]SSDL Schema'!$B$2:$L$495, 11, FALSE) = 0, "", VLOOKUP(B464, '[1]SSDL Schema'!$B$2:$L$495, 11, FALSE))</f>
        <v>yes</v>
      </c>
      <c r="R464" s="28" t="str">
        <f t="shared" si="30"/>
        <v/>
      </c>
      <c r="S464" s="16" t="s">
        <v>1149</v>
      </c>
      <c r="T464" s="16" t="s">
        <v>1149</v>
      </c>
      <c r="U464" s="16" t="s">
        <v>1150</v>
      </c>
      <c r="W464" t="str">
        <f>VLOOKUP(B464,'ADB Main table'!A$2:A$475, 1, FALSE)</f>
        <v>GR_SOURCE_SYSTEM</v>
      </c>
      <c r="X464" t="str">
        <f>VLOOKUP(B464,'ADB Main table'!A$2:B$475, 2, FALSE)</f>
        <v>string</v>
      </c>
      <c r="Y464" t="str">
        <f t="shared" si="31"/>
        <v/>
      </c>
    </row>
    <row r="465" spans="1:25" x14ac:dyDescent="0.35">
      <c r="A465" s="3" t="s">
        <v>490</v>
      </c>
      <c r="B465" s="3" t="s">
        <v>467</v>
      </c>
      <c r="C465" s="3" t="s">
        <v>495</v>
      </c>
      <c r="D465" s="3" t="str">
        <f>VLOOKUP(B465, '[1]SSDL Schema'!$B$2:$C$495, 2, FALSE)</f>
        <v>nvarchar</v>
      </c>
      <c r="E465" s="3" t="str">
        <f t="shared" si="28"/>
        <v/>
      </c>
      <c r="F465" s="3">
        <v>255</v>
      </c>
      <c r="H465" s="7" t="s">
        <v>1050</v>
      </c>
      <c r="I465" s="7" t="str">
        <f>IF(VLOOKUP(B465, '[1]SSDL Schema'!$B$2:$F$495, 5, FALSE) = 0, "", VLOOKUP(B465, '[1]SSDL Schema'!$B$2:$F$495, 5, FALSE))</f>
        <v>Goods Receipt Number</v>
      </c>
      <c r="J465" s="7" t="str">
        <f t="shared" si="29"/>
        <v/>
      </c>
      <c r="K465" s="7" t="s">
        <v>1049</v>
      </c>
      <c r="L465" s="7"/>
      <c r="M465" s="6" t="s">
        <v>494</v>
      </c>
      <c r="N465" s="16"/>
      <c r="O465" s="16" t="s">
        <v>1149</v>
      </c>
      <c r="P465" s="16" t="s">
        <v>1149</v>
      </c>
      <c r="Q465" s="28" t="str">
        <f>IF(VLOOKUP(B465, '[1]SSDL Schema'!$B$2:$L$495, 11, FALSE) = 0, "", VLOOKUP(B465, '[1]SSDL Schema'!$B$2:$L$495, 11, FALSE))</f>
        <v>yes</v>
      </c>
      <c r="R465" s="28" t="str">
        <f t="shared" si="30"/>
        <v/>
      </c>
      <c r="S465" s="16" t="s">
        <v>1149</v>
      </c>
      <c r="T465" s="16" t="s">
        <v>1149</v>
      </c>
      <c r="U465" s="16" t="s">
        <v>1150</v>
      </c>
      <c r="W465" t="str">
        <f>VLOOKUP(B465,'ADB Main table'!A$2:A$475, 1, FALSE)</f>
        <v>GR_NUMBER</v>
      </c>
      <c r="X465" t="str">
        <f>VLOOKUP(B465,'ADB Main table'!A$2:B$475, 2, FALSE)</f>
        <v>string</v>
      </c>
      <c r="Y465" t="str">
        <f t="shared" si="31"/>
        <v/>
      </c>
    </row>
    <row r="466" spans="1:25" x14ac:dyDescent="0.35">
      <c r="A466" s="3" t="s">
        <v>490</v>
      </c>
      <c r="B466" s="3" t="s">
        <v>468</v>
      </c>
      <c r="C466" s="3" t="s">
        <v>495</v>
      </c>
      <c r="D466" s="3" t="str">
        <f>VLOOKUP(B466, '[1]SSDL Schema'!$B$2:$C$495, 2, FALSE)</f>
        <v>nvarchar</v>
      </c>
      <c r="E466" s="3" t="str">
        <f t="shared" si="28"/>
        <v/>
      </c>
      <c r="F466" s="3">
        <v>255</v>
      </c>
      <c r="H466" s="7" t="s">
        <v>1051</v>
      </c>
      <c r="I466" s="7" t="str">
        <f>IF(VLOOKUP(B466, '[1]SSDL Schema'!$B$2:$F$495, 5, FALSE) = 0, "", VLOOKUP(B466, '[1]SSDL Schema'!$B$2:$F$495, 5, FALSE))</f>
        <v>Goods Receipt Line Number</v>
      </c>
      <c r="J466" s="7" t="str">
        <f t="shared" si="29"/>
        <v/>
      </c>
      <c r="K466" s="7" t="s">
        <v>1049</v>
      </c>
      <c r="L466" s="7"/>
      <c r="M466" s="6" t="s">
        <v>494</v>
      </c>
      <c r="N466" s="16"/>
      <c r="O466" s="16" t="s">
        <v>1149</v>
      </c>
      <c r="P466" s="16" t="s">
        <v>1149</v>
      </c>
      <c r="Q466" s="28" t="str">
        <f>IF(VLOOKUP(B466, '[1]SSDL Schema'!$B$2:$L$495, 11, FALSE) = 0, "", VLOOKUP(B466, '[1]SSDL Schema'!$B$2:$L$495, 11, FALSE))</f>
        <v>yes</v>
      </c>
      <c r="R466" s="28" t="str">
        <f t="shared" si="30"/>
        <v/>
      </c>
      <c r="S466" s="16" t="s">
        <v>1149</v>
      </c>
      <c r="T466" s="16" t="s">
        <v>1149</v>
      </c>
      <c r="U466" s="16" t="s">
        <v>1150</v>
      </c>
      <c r="W466" t="str">
        <f>VLOOKUP(B466,'ADB Main table'!A$2:A$475, 1, FALSE)</f>
        <v>GR_LINE_NUMBER</v>
      </c>
      <c r="X466" t="str">
        <f>VLOOKUP(B466,'ADB Main table'!A$2:B$475, 2, FALSE)</f>
        <v>string</v>
      </c>
      <c r="Y466" t="str">
        <f t="shared" si="31"/>
        <v/>
      </c>
    </row>
    <row r="467" spans="1:25" x14ac:dyDescent="0.35">
      <c r="A467" s="3" t="s">
        <v>490</v>
      </c>
      <c r="B467" s="3" t="s">
        <v>469</v>
      </c>
      <c r="C467" s="3" t="s">
        <v>495</v>
      </c>
      <c r="D467" s="3" t="str">
        <f>VLOOKUP(B467, '[1]SSDL Schema'!$B$2:$C$495, 2, FALSE)</f>
        <v>nvarchar</v>
      </c>
      <c r="E467" s="3" t="str">
        <f t="shared" si="28"/>
        <v/>
      </c>
      <c r="F467" s="3">
        <v>255</v>
      </c>
      <c r="H467" s="7" t="s">
        <v>1052</v>
      </c>
      <c r="I467" s="7" t="str">
        <f>IF(VLOOKUP(B467, '[1]SSDL Schema'!$B$2:$F$495, 5, FALSE) = 0, "", VLOOKUP(B467, '[1]SSDL Schema'!$B$2:$F$495, 5, FALSE))</f>
        <v>Goods Receipt Supplier Number</v>
      </c>
      <c r="J467" s="7" t="str">
        <f t="shared" si="29"/>
        <v/>
      </c>
      <c r="K467" s="7" t="s">
        <v>1049</v>
      </c>
      <c r="L467" s="7"/>
      <c r="M467" s="6" t="s">
        <v>494</v>
      </c>
      <c r="N467" s="16"/>
      <c r="O467" s="16" t="s">
        <v>1149</v>
      </c>
      <c r="P467" s="16" t="s">
        <v>1149</v>
      </c>
      <c r="Q467" s="28" t="str">
        <f>IF(VLOOKUP(B467, '[1]SSDL Schema'!$B$2:$L$495, 11, FALSE) = 0, "", VLOOKUP(B467, '[1]SSDL Schema'!$B$2:$L$495, 11, FALSE))</f>
        <v>yes</v>
      </c>
      <c r="R467" s="28" t="str">
        <f t="shared" si="30"/>
        <v/>
      </c>
      <c r="S467" s="16" t="s">
        <v>1149</v>
      </c>
      <c r="T467" s="16" t="s">
        <v>1149</v>
      </c>
      <c r="U467" s="16" t="s">
        <v>1150</v>
      </c>
      <c r="W467" t="str">
        <f>VLOOKUP(B467,'ADB Main table'!A$2:A$475, 1, FALSE)</f>
        <v>GR_SUPPLIER_NUMBER</v>
      </c>
      <c r="X467" t="str">
        <f>VLOOKUP(B467,'ADB Main table'!A$2:B$475, 2, FALSE)</f>
        <v>string</v>
      </c>
      <c r="Y467" t="str">
        <f t="shared" si="31"/>
        <v/>
      </c>
    </row>
    <row r="468" spans="1:25" x14ac:dyDescent="0.35">
      <c r="A468" s="3" t="s">
        <v>490</v>
      </c>
      <c r="B468" s="3" t="s">
        <v>470</v>
      </c>
      <c r="C468" s="3" t="s">
        <v>495</v>
      </c>
      <c r="D468" s="3" t="str">
        <f>VLOOKUP(B468, '[1]SSDL Schema'!$B$2:$C$495, 2, FALSE)</f>
        <v>nvarchar</v>
      </c>
      <c r="E468" s="3" t="str">
        <f t="shared" si="28"/>
        <v/>
      </c>
      <c r="F468" s="3">
        <v>255</v>
      </c>
      <c r="H468" s="7" t="s">
        <v>1053</v>
      </c>
      <c r="I468" s="7" t="str">
        <f>IF(VLOOKUP(B468, '[1]SSDL Schema'!$B$2:$F$495, 5, FALSE) = 0, "", VLOOKUP(B468, '[1]SSDL Schema'!$B$2:$F$495, 5, FALSE))</f>
        <v>Goods Receipt Supplier Name</v>
      </c>
      <c r="J468" s="7" t="str">
        <f t="shared" si="29"/>
        <v/>
      </c>
      <c r="K468" s="7" t="s">
        <v>1049</v>
      </c>
      <c r="L468" s="7"/>
      <c r="M468" s="6" t="s">
        <v>494</v>
      </c>
      <c r="N468" s="16"/>
      <c r="O468" s="16" t="s">
        <v>1149</v>
      </c>
      <c r="P468" s="16" t="s">
        <v>1149</v>
      </c>
      <c r="Q468" s="28" t="str">
        <f>IF(VLOOKUP(B468, '[1]SSDL Schema'!$B$2:$L$495, 11, FALSE) = 0, "", VLOOKUP(B468, '[1]SSDL Schema'!$B$2:$L$495, 11, FALSE))</f>
        <v>yes</v>
      </c>
      <c r="R468" s="28" t="str">
        <f t="shared" si="30"/>
        <v/>
      </c>
      <c r="S468" s="16" t="s">
        <v>1149</v>
      </c>
      <c r="T468" s="16" t="s">
        <v>1149</v>
      </c>
      <c r="U468" s="16" t="s">
        <v>1150</v>
      </c>
      <c r="W468" t="str">
        <f>VLOOKUP(B468,'ADB Main table'!A$2:A$475, 1, FALSE)</f>
        <v>GR_SUPPLIER_NAME</v>
      </c>
      <c r="X468" t="str">
        <f>VLOOKUP(B468,'ADB Main table'!A$2:B$475, 2, FALSE)</f>
        <v>string</v>
      </c>
      <c r="Y468" t="str">
        <f t="shared" si="31"/>
        <v/>
      </c>
    </row>
    <row r="469" spans="1:25" x14ac:dyDescent="0.35">
      <c r="A469" s="3" t="s">
        <v>490</v>
      </c>
      <c r="B469" s="3" t="s">
        <v>471</v>
      </c>
      <c r="C469" s="3" t="s">
        <v>20</v>
      </c>
      <c r="D469" s="3" t="str">
        <f>VLOOKUP(B469, '[1]SSDL Schema'!$B$2:$C$495, 2, FALSE)</f>
        <v>date</v>
      </c>
      <c r="E469" s="3" t="str">
        <f t="shared" si="28"/>
        <v/>
      </c>
      <c r="F469" s="3"/>
      <c r="H469" s="7" t="s">
        <v>1054</v>
      </c>
      <c r="I469" s="7" t="str">
        <f>IF(VLOOKUP(B469, '[1]SSDL Schema'!$B$2:$F$495, 5, FALSE) = 0, "", VLOOKUP(B469, '[1]SSDL Schema'!$B$2:$F$495, 5, FALSE))</f>
        <v>Goods Receipt Date</v>
      </c>
      <c r="J469" s="7" t="str">
        <f t="shared" si="29"/>
        <v/>
      </c>
      <c r="K469" s="7" t="s">
        <v>1049</v>
      </c>
      <c r="L469" s="7"/>
      <c r="M469" s="6" t="s">
        <v>494</v>
      </c>
      <c r="N469" s="16"/>
      <c r="O469" s="16" t="s">
        <v>1149</v>
      </c>
      <c r="P469" s="16" t="s">
        <v>1149</v>
      </c>
      <c r="Q469" s="28" t="str">
        <f>IF(VLOOKUP(B469, '[1]SSDL Schema'!$B$2:$L$495, 11, FALSE) = 0, "", VLOOKUP(B469, '[1]SSDL Schema'!$B$2:$L$495, 11, FALSE))</f>
        <v>yes</v>
      </c>
      <c r="R469" s="28" t="str">
        <f t="shared" si="30"/>
        <v/>
      </c>
      <c r="S469" s="16" t="s">
        <v>1149</v>
      </c>
      <c r="T469" s="16" t="s">
        <v>1149</v>
      </c>
      <c r="U469" s="16" t="s">
        <v>1150</v>
      </c>
      <c r="W469" t="str">
        <f>VLOOKUP(B469,'ADB Main table'!A$2:A$475, 1, FALSE)</f>
        <v>GR_DATE</v>
      </c>
      <c r="X469" t="str">
        <f>VLOOKUP(B469,'ADB Main table'!A$2:B$475, 2, FALSE)</f>
        <v>date</v>
      </c>
      <c r="Y469" t="str">
        <f t="shared" si="31"/>
        <v/>
      </c>
    </row>
    <row r="470" spans="1:25" x14ac:dyDescent="0.35">
      <c r="A470" s="3" t="s">
        <v>490</v>
      </c>
      <c r="B470" s="3" t="s">
        <v>472</v>
      </c>
      <c r="C470" s="3" t="s">
        <v>530</v>
      </c>
      <c r="D470" s="3" t="str">
        <f>VLOOKUP(B470, '[1]SSDL Schema'!$B$2:$C$495, 2, FALSE)</f>
        <v>float</v>
      </c>
      <c r="E470" s="3" t="str">
        <f t="shared" si="28"/>
        <v/>
      </c>
      <c r="F470" s="3"/>
      <c r="H470" s="11" t="s">
        <v>1055</v>
      </c>
      <c r="I470" s="7" t="str">
        <f>IF(VLOOKUP(B470, '[1]SSDL Schema'!$B$2:$F$495, 5, FALSE) = 0, "", VLOOKUP(B470, '[1]SSDL Schema'!$B$2:$F$495, 5, FALSE))</f>
        <v>Goods Receipt Line Amount</v>
      </c>
      <c r="J470" s="7" t="str">
        <f t="shared" si="29"/>
        <v/>
      </c>
      <c r="K470" s="7" t="s">
        <v>1049</v>
      </c>
      <c r="L470" s="7"/>
      <c r="M470" s="6" t="s">
        <v>494</v>
      </c>
      <c r="N470" s="16"/>
      <c r="O470" s="16" t="s">
        <v>1149</v>
      </c>
      <c r="P470" s="16" t="s">
        <v>1149</v>
      </c>
      <c r="Q470" s="28" t="str">
        <f>IF(VLOOKUP(B470, '[1]SSDL Schema'!$B$2:$L$495, 11, FALSE) = 0, "", VLOOKUP(B470, '[1]SSDL Schema'!$B$2:$L$495, 11, FALSE))</f>
        <v>yes</v>
      </c>
      <c r="R470" s="28" t="str">
        <f t="shared" si="30"/>
        <v/>
      </c>
      <c r="S470" s="16" t="s">
        <v>1149</v>
      </c>
      <c r="T470" s="16" t="s">
        <v>1149</v>
      </c>
      <c r="U470" s="16" t="s">
        <v>1150</v>
      </c>
      <c r="W470" t="str">
        <f>VLOOKUP(B470,'ADB Main table'!A$2:A$475, 1, FALSE)</f>
        <v>GR_LINE_AMOUNT</v>
      </c>
      <c r="X470" t="str">
        <f>VLOOKUP(B470,'ADB Main table'!A$2:B$475, 2, FALSE)</f>
        <v>double</v>
      </c>
      <c r="Y470" t="str">
        <f t="shared" si="31"/>
        <v/>
      </c>
    </row>
    <row r="471" spans="1:25" x14ac:dyDescent="0.35">
      <c r="A471" s="3" t="s">
        <v>490</v>
      </c>
      <c r="B471" s="3" t="s">
        <v>473</v>
      </c>
      <c r="C471" s="3" t="s">
        <v>530</v>
      </c>
      <c r="D471" s="3" t="str">
        <f>VLOOKUP(B471, '[1]SSDL Schema'!$B$2:$C$495, 2, FALSE)</f>
        <v>float</v>
      </c>
      <c r="E471" s="3" t="str">
        <f t="shared" si="28"/>
        <v/>
      </c>
      <c r="F471" s="3"/>
      <c r="H471" s="11" t="s">
        <v>1056</v>
      </c>
      <c r="I471" s="7" t="str">
        <f>IF(VLOOKUP(B471, '[1]SSDL Schema'!$B$2:$F$495, 5, FALSE) = 0, "", VLOOKUP(B471, '[1]SSDL Schema'!$B$2:$F$495, 5, FALSE))</f>
        <v>Goods Receipt Unit Price</v>
      </c>
      <c r="J471" s="7" t="str">
        <f t="shared" si="29"/>
        <v/>
      </c>
      <c r="K471" s="7" t="s">
        <v>1049</v>
      </c>
      <c r="L471" s="7"/>
      <c r="M471" s="6" t="s">
        <v>494</v>
      </c>
      <c r="N471" s="16"/>
      <c r="O471" s="16" t="s">
        <v>1149</v>
      </c>
      <c r="P471" s="16" t="s">
        <v>1149</v>
      </c>
      <c r="Q471" s="28" t="str">
        <f>IF(VLOOKUP(B471, '[1]SSDL Schema'!$B$2:$L$495, 11, FALSE) = 0, "", VLOOKUP(B471, '[1]SSDL Schema'!$B$2:$L$495, 11, FALSE))</f>
        <v>yes</v>
      </c>
      <c r="R471" s="28" t="str">
        <f t="shared" si="30"/>
        <v/>
      </c>
      <c r="S471" s="16" t="s">
        <v>1149</v>
      </c>
      <c r="T471" s="16" t="s">
        <v>1149</v>
      </c>
      <c r="U471" s="16" t="s">
        <v>1150</v>
      </c>
      <c r="W471" t="str">
        <f>VLOOKUP(B471,'ADB Main table'!A$2:A$475, 1, FALSE)</f>
        <v>GR_UNIT_PRICE</v>
      </c>
      <c r="X471" t="str">
        <f>VLOOKUP(B471,'ADB Main table'!A$2:B$475, 2, FALSE)</f>
        <v>double</v>
      </c>
      <c r="Y471" t="str">
        <f t="shared" si="31"/>
        <v/>
      </c>
    </row>
    <row r="472" spans="1:25" x14ac:dyDescent="0.35">
      <c r="A472" s="3" t="s">
        <v>490</v>
      </c>
      <c r="B472" s="3" t="s">
        <v>474</v>
      </c>
      <c r="C472" s="3" t="s">
        <v>530</v>
      </c>
      <c r="D472" s="3" t="str">
        <f>VLOOKUP(B472, '[1]SSDL Schema'!$B$2:$C$495, 2, FALSE)</f>
        <v>float</v>
      </c>
      <c r="E472" s="3" t="str">
        <f t="shared" si="28"/>
        <v/>
      </c>
      <c r="F472" s="3"/>
      <c r="H472" s="7" t="s">
        <v>1057</v>
      </c>
      <c r="I472" s="7" t="str">
        <f>IF(VLOOKUP(B472, '[1]SSDL Schema'!$B$2:$F$495, 5, FALSE) = 0, "", VLOOKUP(B472, '[1]SSDL Schema'!$B$2:$F$495, 5, FALSE))</f>
        <v>Goods Receipt Quantity</v>
      </c>
      <c r="J472" s="7" t="str">
        <f t="shared" si="29"/>
        <v/>
      </c>
      <c r="K472" s="7" t="s">
        <v>1049</v>
      </c>
      <c r="L472" s="7"/>
      <c r="M472" s="6" t="s">
        <v>494</v>
      </c>
      <c r="N472" s="16"/>
      <c r="O472" s="16" t="s">
        <v>1149</v>
      </c>
      <c r="P472" s="16" t="s">
        <v>1149</v>
      </c>
      <c r="Q472" s="28" t="str">
        <f>IF(VLOOKUP(B472, '[1]SSDL Schema'!$B$2:$L$495, 11, FALSE) = 0, "", VLOOKUP(B472, '[1]SSDL Schema'!$B$2:$L$495, 11, FALSE))</f>
        <v>yes</v>
      </c>
      <c r="R472" s="28" t="str">
        <f t="shared" si="30"/>
        <v/>
      </c>
      <c r="S472" s="16" t="s">
        <v>1149</v>
      </c>
      <c r="T472" s="16" t="s">
        <v>1149</v>
      </c>
      <c r="U472" s="16" t="s">
        <v>1150</v>
      </c>
      <c r="W472" t="str">
        <f>VLOOKUP(B472,'ADB Main table'!A$2:A$475, 1, FALSE)</f>
        <v>GR_QUANTITY</v>
      </c>
      <c r="X472" t="str">
        <f>VLOOKUP(B472,'ADB Main table'!A$2:B$475, 2, FALSE)</f>
        <v>double</v>
      </c>
      <c r="Y472" t="str">
        <f t="shared" si="31"/>
        <v/>
      </c>
    </row>
    <row r="473" spans="1:25" x14ac:dyDescent="0.35">
      <c r="A473" s="3" t="s">
        <v>490</v>
      </c>
      <c r="B473" s="3" t="s">
        <v>475</v>
      </c>
      <c r="C473" s="3" t="s">
        <v>495</v>
      </c>
      <c r="D473" s="3" t="str">
        <f>VLOOKUP(B473, '[1]SSDL Schema'!$B$2:$C$495, 2, FALSE)</f>
        <v>nvarchar</v>
      </c>
      <c r="E473" s="3" t="str">
        <f t="shared" si="28"/>
        <v/>
      </c>
      <c r="F473" s="3">
        <v>255</v>
      </c>
      <c r="H473" s="7" t="s">
        <v>1058</v>
      </c>
      <c r="I473" s="7" t="str">
        <f>IF(VLOOKUP(B473, '[1]SSDL Schema'!$B$2:$F$495, 5, FALSE) = 0, "", VLOOKUP(B473, '[1]SSDL Schema'!$B$2:$F$495, 5, FALSE))</f>
        <v>Goods Receipt UoM</v>
      </c>
      <c r="J473" s="7" t="str">
        <f t="shared" si="29"/>
        <v/>
      </c>
      <c r="K473" s="7" t="s">
        <v>1049</v>
      </c>
      <c r="L473" s="7"/>
      <c r="M473" s="6" t="s">
        <v>494</v>
      </c>
      <c r="N473" s="16"/>
      <c r="O473" s="16" t="s">
        <v>1149</v>
      </c>
      <c r="P473" s="16" t="s">
        <v>1149</v>
      </c>
      <c r="Q473" s="28" t="str">
        <f>IF(VLOOKUP(B473, '[1]SSDL Schema'!$B$2:$L$495, 11, FALSE) = 0, "", VLOOKUP(B473, '[1]SSDL Schema'!$B$2:$L$495, 11, FALSE))</f>
        <v>yes</v>
      </c>
      <c r="R473" s="28" t="str">
        <f t="shared" si="30"/>
        <v/>
      </c>
      <c r="S473" s="16" t="s">
        <v>1149</v>
      </c>
      <c r="T473" s="16" t="s">
        <v>1149</v>
      </c>
      <c r="U473" s="16" t="s">
        <v>1150</v>
      </c>
      <c r="W473" t="str">
        <f>VLOOKUP(B473,'ADB Main table'!A$2:A$475, 1, FALSE)</f>
        <v>GR_UOM</v>
      </c>
      <c r="X473" t="str">
        <f>VLOOKUP(B473,'ADB Main table'!A$2:B$475, 2, FALSE)</f>
        <v>string</v>
      </c>
      <c r="Y473" t="str">
        <f t="shared" si="31"/>
        <v/>
      </c>
    </row>
    <row r="474" spans="1:25" x14ac:dyDescent="0.35">
      <c r="A474" s="26" t="s">
        <v>490</v>
      </c>
      <c r="B474" s="3" t="s">
        <v>1106</v>
      </c>
      <c r="C474" s="24" t="s">
        <v>3</v>
      </c>
      <c r="D474" s="3" t="str">
        <f>VLOOKUP(B474, '[1]SSDL Schema'!$B$2:$C$495, 2, FALSE)</f>
        <v>int</v>
      </c>
      <c r="E474" s="3" t="str">
        <f t="shared" si="28"/>
        <v>yes</v>
      </c>
      <c r="H474" s="41" t="s">
        <v>1190</v>
      </c>
      <c r="I474" s="7" t="str">
        <f>IF(VLOOKUP(B474, '[1]SSDL Schema'!$B$2:$F$495, 5, FALSE) = 0, "", VLOOKUP(B474, '[1]SSDL Schema'!$B$2:$F$495, 5, FALSE))</f>
        <v/>
      </c>
      <c r="J474" s="7" t="str">
        <f t="shared" si="29"/>
        <v>yes</v>
      </c>
      <c r="K474" s="7" t="s">
        <v>1104</v>
      </c>
      <c r="L474" s="7" t="s">
        <v>1105</v>
      </c>
      <c r="M474" s="6" t="s">
        <v>494</v>
      </c>
      <c r="N474" s="27"/>
      <c r="O474" s="27" t="s">
        <v>1165</v>
      </c>
      <c r="P474" s="27" t="s">
        <v>1150</v>
      </c>
      <c r="Q474" s="28" t="str">
        <f>IF(VLOOKUP(B474, '[1]SSDL Schema'!$B$2:$L$495, 11, FALSE) = 0, "", VLOOKUP(B474, '[1]SSDL Schema'!$B$2:$L$495, 11, FALSE))</f>
        <v>no</v>
      </c>
      <c r="R474" s="28" t="str">
        <f t="shared" si="30"/>
        <v/>
      </c>
      <c r="S474" s="27" t="s">
        <v>1150</v>
      </c>
      <c r="T474" s="27" t="s">
        <v>1150</v>
      </c>
      <c r="U474" s="27" t="s">
        <v>1149</v>
      </c>
      <c r="W474" t="e">
        <f>VLOOKUP(B474,'ADB Main table'!A$2:A$475, 1, FALSE)</f>
        <v>#N/A</v>
      </c>
      <c r="X474" t="e">
        <f>VLOOKUP(B474,'ADB Main table'!A$2:B$475, 2, FALSE)</f>
        <v>#N/A</v>
      </c>
      <c r="Y474" t="e">
        <f t="shared" si="31"/>
        <v>#N/A</v>
      </c>
    </row>
    <row r="475" spans="1:25" x14ac:dyDescent="0.35">
      <c r="A475" s="26" t="s">
        <v>490</v>
      </c>
      <c r="B475" s="3" t="s">
        <v>1107</v>
      </c>
      <c r="C475" s="24" t="s">
        <v>3</v>
      </c>
      <c r="D475" s="3" t="str">
        <f>VLOOKUP(B475, '[1]SSDL Schema'!$B$2:$C$495, 2, FALSE)</f>
        <v>int</v>
      </c>
      <c r="E475" s="3" t="str">
        <f t="shared" si="28"/>
        <v>yes</v>
      </c>
      <c r="H475" s="41" t="s">
        <v>1191</v>
      </c>
      <c r="I475" s="7" t="str">
        <f>IF(VLOOKUP(B475, '[1]SSDL Schema'!$B$2:$F$495, 5, FALSE) = 0, "", VLOOKUP(B475, '[1]SSDL Schema'!$B$2:$F$495, 5, FALSE))</f>
        <v/>
      </c>
      <c r="J475" s="7" t="str">
        <f t="shared" si="29"/>
        <v>yes</v>
      </c>
      <c r="K475" s="28" t="s">
        <v>1104</v>
      </c>
      <c r="L475" s="28" t="s">
        <v>1105</v>
      </c>
      <c r="M475" s="29" t="s">
        <v>494</v>
      </c>
      <c r="N475" s="27"/>
      <c r="O475" s="27" t="s">
        <v>1165</v>
      </c>
      <c r="P475" s="27" t="s">
        <v>1150</v>
      </c>
      <c r="Q475" s="28" t="str">
        <f>IF(VLOOKUP(B475, '[1]SSDL Schema'!$B$2:$L$495, 11, FALSE) = 0, "", VLOOKUP(B475, '[1]SSDL Schema'!$B$2:$L$495, 11, FALSE))</f>
        <v>no</v>
      </c>
      <c r="R475" s="28" t="str">
        <f t="shared" si="30"/>
        <v/>
      </c>
      <c r="S475" s="27" t="s">
        <v>1150</v>
      </c>
      <c r="T475" s="27" t="s">
        <v>1150</v>
      </c>
      <c r="U475" s="27" t="s">
        <v>1149</v>
      </c>
      <c r="W475" t="e">
        <f>VLOOKUP(B475,'ADB Main table'!A$2:A$475, 1, FALSE)</f>
        <v>#N/A</v>
      </c>
      <c r="X475" t="e">
        <f>VLOOKUP(B475,'ADB Main table'!A$2:B$475, 2, FALSE)</f>
        <v>#N/A</v>
      </c>
      <c r="Y475" t="e">
        <f t="shared" si="31"/>
        <v>#N/A</v>
      </c>
    </row>
    <row r="476" spans="1:25" x14ac:dyDescent="0.35">
      <c r="A476" s="26" t="s">
        <v>490</v>
      </c>
      <c r="B476" s="3" t="s">
        <v>1108</v>
      </c>
      <c r="C476" s="24" t="s">
        <v>3</v>
      </c>
      <c r="D476" s="3" t="str">
        <f>VLOOKUP(B476, '[1]SSDL Schema'!$B$2:$C$495, 2, FALSE)</f>
        <v>int</v>
      </c>
      <c r="E476" s="3" t="str">
        <f t="shared" si="28"/>
        <v>yes</v>
      </c>
      <c r="H476" s="41" t="s">
        <v>1192</v>
      </c>
      <c r="I476" s="7" t="str">
        <f>IF(VLOOKUP(B476, '[1]SSDL Schema'!$B$2:$F$495, 5, FALSE) = 0, "", VLOOKUP(B476, '[1]SSDL Schema'!$B$2:$F$495, 5, FALSE))</f>
        <v/>
      </c>
      <c r="J476" s="7" t="str">
        <f t="shared" si="29"/>
        <v>yes</v>
      </c>
      <c r="K476" s="28" t="s">
        <v>1104</v>
      </c>
      <c r="L476" s="28" t="s">
        <v>1105</v>
      </c>
      <c r="M476" s="29" t="s">
        <v>494</v>
      </c>
      <c r="N476" s="27"/>
      <c r="O476" s="27" t="s">
        <v>1165</v>
      </c>
      <c r="P476" s="27" t="s">
        <v>1150</v>
      </c>
      <c r="Q476" s="28" t="str">
        <f>IF(VLOOKUP(B476, '[1]SSDL Schema'!$B$2:$L$495, 11, FALSE) = 0, "", VLOOKUP(B476, '[1]SSDL Schema'!$B$2:$L$495, 11, FALSE))</f>
        <v>no</v>
      </c>
      <c r="R476" s="28" t="str">
        <f t="shared" si="30"/>
        <v/>
      </c>
      <c r="S476" s="27" t="s">
        <v>1150</v>
      </c>
      <c r="T476" s="27" t="s">
        <v>1150</v>
      </c>
      <c r="U476" s="27" t="s">
        <v>1149</v>
      </c>
      <c r="W476" t="e">
        <f>VLOOKUP(B476,'ADB Main table'!A$2:A$475, 1, FALSE)</f>
        <v>#N/A</v>
      </c>
      <c r="X476" t="e">
        <f>VLOOKUP(B476,'ADB Main table'!A$2:B$475, 2, FALSE)</f>
        <v>#N/A</v>
      </c>
      <c r="Y476" t="e">
        <f t="shared" si="31"/>
        <v>#N/A</v>
      </c>
    </row>
    <row r="477" spans="1:25" x14ac:dyDescent="0.35">
      <c r="A477" s="26" t="s">
        <v>490</v>
      </c>
      <c r="B477" s="3" t="s">
        <v>1109</v>
      </c>
      <c r="C477" s="24" t="s">
        <v>3</v>
      </c>
      <c r="D477" s="3" t="str">
        <f>VLOOKUP(B477, '[1]SSDL Schema'!$B$2:$C$495, 2, FALSE)</f>
        <v>int</v>
      </c>
      <c r="E477" s="3" t="str">
        <f t="shared" si="28"/>
        <v>yes</v>
      </c>
      <c r="H477" s="41" t="s">
        <v>1193</v>
      </c>
      <c r="I477" s="7" t="str">
        <f>IF(VLOOKUP(B477, '[1]SSDL Schema'!$B$2:$F$495, 5, FALSE) = 0, "", VLOOKUP(B477, '[1]SSDL Schema'!$B$2:$F$495, 5, FALSE))</f>
        <v/>
      </c>
      <c r="J477" s="7" t="str">
        <f t="shared" si="29"/>
        <v>yes</v>
      </c>
      <c r="K477" s="28" t="s">
        <v>1104</v>
      </c>
      <c r="L477" s="28" t="s">
        <v>1105</v>
      </c>
      <c r="M477" s="29" t="s">
        <v>494</v>
      </c>
      <c r="N477" s="27"/>
      <c r="O477" s="27" t="s">
        <v>1165</v>
      </c>
      <c r="P477" s="27" t="s">
        <v>1150</v>
      </c>
      <c r="Q477" s="28" t="str">
        <f>IF(VLOOKUP(B477, '[1]SSDL Schema'!$B$2:$L$495, 11, FALSE) = 0, "", VLOOKUP(B477, '[1]SSDL Schema'!$B$2:$L$495, 11, FALSE))</f>
        <v>no</v>
      </c>
      <c r="R477" s="28" t="str">
        <f t="shared" si="30"/>
        <v/>
      </c>
      <c r="S477" s="27" t="s">
        <v>1150</v>
      </c>
      <c r="T477" s="27" t="s">
        <v>1150</v>
      </c>
      <c r="U477" s="27" t="s">
        <v>1149</v>
      </c>
      <c r="W477" t="e">
        <f>VLOOKUP(B477,'ADB Main table'!A$2:A$475, 1, FALSE)</f>
        <v>#N/A</v>
      </c>
      <c r="X477" t="e">
        <f>VLOOKUP(B477,'ADB Main table'!A$2:B$475, 2, FALSE)</f>
        <v>#N/A</v>
      </c>
      <c r="Y477" t="e">
        <f t="shared" si="31"/>
        <v>#N/A</v>
      </c>
    </row>
    <row r="478" spans="1:25" x14ac:dyDescent="0.35">
      <c r="A478" s="26" t="s">
        <v>490</v>
      </c>
      <c r="B478" s="3" t="s">
        <v>1110</v>
      </c>
      <c r="C478" s="24" t="s">
        <v>3</v>
      </c>
      <c r="D478" s="3" t="str">
        <f>VLOOKUP(B478, '[1]SSDL Schema'!$B$2:$C$495, 2, FALSE)</f>
        <v>int</v>
      </c>
      <c r="E478" s="3" t="str">
        <f t="shared" si="28"/>
        <v>yes</v>
      </c>
      <c r="H478" s="41" t="s">
        <v>1194</v>
      </c>
      <c r="I478" s="7" t="str">
        <f>IF(VLOOKUP(B478, '[1]SSDL Schema'!$B$2:$F$495, 5, FALSE) = 0, "", VLOOKUP(B478, '[1]SSDL Schema'!$B$2:$F$495, 5, FALSE))</f>
        <v/>
      </c>
      <c r="J478" s="7" t="str">
        <f t="shared" si="29"/>
        <v>yes</v>
      </c>
      <c r="K478" s="28" t="s">
        <v>1104</v>
      </c>
      <c r="L478" s="28" t="s">
        <v>1105</v>
      </c>
      <c r="M478" s="29" t="s">
        <v>494</v>
      </c>
      <c r="N478" s="27"/>
      <c r="O478" s="27" t="s">
        <v>1165</v>
      </c>
      <c r="P478" s="27" t="s">
        <v>1150</v>
      </c>
      <c r="Q478" s="28" t="str">
        <f>IF(VLOOKUP(B478, '[1]SSDL Schema'!$B$2:$L$495, 11, FALSE) = 0, "", VLOOKUP(B478, '[1]SSDL Schema'!$B$2:$L$495, 11, FALSE))</f>
        <v>no</v>
      </c>
      <c r="R478" s="28" t="str">
        <f t="shared" si="30"/>
        <v/>
      </c>
      <c r="S478" s="27" t="s">
        <v>1150</v>
      </c>
      <c r="T478" s="27" t="s">
        <v>1150</v>
      </c>
      <c r="U478" s="27" t="s">
        <v>1149</v>
      </c>
      <c r="W478" t="e">
        <f>VLOOKUP(B478,'ADB Main table'!A$2:A$475, 1, FALSE)</f>
        <v>#N/A</v>
      </c>
      <c r="X478" t="e">
        <f>VLOOKUP(B478,'ADB Main table'!A$2:B$475, 2, FALSE)</f>
        <v>#N/A</v>
      </c>
      <c r="Y478" t="e">
        <f t="shared" si="31"/>
        <v>#N/A</v>
      </c>
    </row>
    <row r="479" spans="1:25" x14ac:dyDescent="0.35">
      <c r="A479" s="26" t="s">
        <v>490</v>
      </c>
      <c r="B479" s="3" t="s">
        <v>1111</v>
      </c>
      <c r="C479" s="24" t="s">
        <v>3</v>
      </c>
      <c r="D479" s="3" t="str">
        <f>VLOOKUP(B479, '[1]SSDL Schema'!$B$2:$C$495, 2, FALSE)</f>
        <v>int</v>
      </c>
      <c r="E479" s="3" t="str">
        <f t="shared" si="28"/>
        <v>yes</v>
      </c>
      <c r="H479" s="41" t="s">
        <v>1195</v>
      </c>
      <c r="I479" s="7" t="str">
        <f>IF(VLOOKUP(B479, '[1]SSDL Schema'!$B$2:$F$495, 5, FALSE) = 0, "", VLOOKUP(B479, '[1]SSDL Schema'!$B$2:$F$495, 5, FALSE))</f>
        <v/>
      </c>
      <c r="J479" s="7" t="str">
        <f t="shared" si="29"/>
        <v>yes</v>
      </c>
      <c r="K479" s="28" t="s">
        <v>1104</v>
      </c>
      <c r="L479" s="28" t="s">
        <v>1105</v>
      </c>
      <c r="M479" s="29" t="s">
        <v>494</v>
      </c>
      <c r="N479" s="27"/>
      <c r="O479" s="27" t="s">
        <v>1165</v>
      </c>
      <c r="P479" s="27" t="s">
        <v>1150</v>
      </c>
      <c r="Q479" s="28" t="str">
        <f>IF(VLOOKUP(B479, '[1]SSDL Schema'!$B$2:$L$495, 11, FALSE) = 0, "", VLOOKUP(B479, '[1]SSDL Schema'!$B$2:$L$495, 11, FALSE))</f>
        <v>no</v>
      </c>
      <c r="R479" s="28" t="str">
        <f t="shared" si="30"/>
        <v/>
      </c>
      <c r="S479" s="27" t="s">
        <v>1150</v>
      </c>
      <c r="T479" s="27" t="s">
        <v>1150</v>
      </c>
      <c r="U479" s="27" t="s">
        <v>1149</v>
      </c>
      <c r="W479" t="e">
        <f>VLOOKUP(B479,'ADB Main table'!A$2:A$475, 1, FALSE)</f>
        <v>#N/A</v>
      </c>
      <c r="X479" t="e">
        <f>VLOOKUP(B479,'ADB Main table'!A$2:B$475, 2, FALSE)</f>
        <v>#N/A</v>
      </c>
      <c r="Y479" t="e">
        <f t="shared" si="31"/>
        <v>#N/A</v>
      </c>
    </row>
    <row r="480" spans="1:25" x14ac:dyDescent="0.35">
      <c r="A480" s="26" t="s">
        <v>490</v>
      </c>
      <c r="B480" s="3" t="s">
        <v>1112</v>
      </c>
      <c r="C480" s="24" t="s">
        <v>3</v>
      </c>
      <c r="D480" s="3" t="str">
        <f>VLOOKUP(B480, '[1]SSDL Schema'!$B$2:$C$495, 2, FALSE)</f>
        <v>int</v>
      </c>
      <c r="E480" s="3" t="str">
        <f t="shared" si="28"/>
        <v>yes</v>
      </c>
      <c r="H480" s="41" t="s">
        <v>1196</v>
      </c>
      <c r="I480" s="7" t="str">
        <f>IF(VLOOKUP(B480, '[1]SSDL Schema'!$B$2:$F$495, 5, FALSE) = 0, "", VLOOKUP(B480, '[1]SSDL Schema'!$B$2:$F$495, 5, FALSE))</f>
        <v/>
      </c>
      <c r="J480" s="7" t="str">
        <f t="shared" si="29"/>
        <v>yes</v>
      </c>
      <c r="K480" s="28" t="s">
        <v>1104</v>
      </c>
      <c r="L480" s="28" t="s">
        <v>1105</v>
      </c>
      <c r="M480" s="29" t="s">
        <v>494</v>
      </c>
      <c r="N480" s="27"/>
      <c r="O480" s="27" t="s">
        <v>1165</v>
      </c>
      <c r="P480" s="27" t="s">
        <v>1150</v>
      </c>
      <c r="Q480" s="28" t="str">
        <f>IF(VLOOKUP(B480, '[1]SSDL Schema'!$B$2:$L$495, 11, FALSE) = 0, "", VLOOKUP(B480, '[1]SSDL Schema'!$B$2:$L$495, 11, FALSE))</f>
        <v>no</v>
      </c>
      <c r="R480" s="28" t="str">
        <f t="shared" si="30"/>
        <v/>
      </c>
      <c r="S480" s="27" t="s">
        <v>1150</v>
      </c>
      <c r="T480" s="27" t="s">
        <v>1150</v>
      </c>
      <c r="U480" s="27" t="s">
        <v>1149</v>
      </c>
      <c r="W480" t="e">
        <f>VLOOKUP(B480,'ADB Main table'!A$2:A$475, 1, FALSE)</f>
        <v>#N/A</v>
      </c>
      <c r="X480" t="e">
        <f>VLOOKUP(B480,'ADB Main table'!A$2:B$475, 2, FALSE)</f>
        <v>#N/A</v>
      </c>
      <c r="Y480" t="e">
        <f t="shared" si="31"/>
        <v>#N/A</v>
      </c>
    </row>
    <row r="481" spans="1:25" x14ac:dyDescent="0.35">
      <c r="A481" s="26" t="s">
        <v>490</v>
      </c>
      <c r="B481" s="3" t="s">
        <v>1113</v>
      </c>
      <c r="C481" s="24" t="s">
        <v>3</v>
      </c>
      <c r="D481" s="3" t="str">
        <f>VLOOKUP(B481, '[1]SSDL Schema'!$B$2:$C$495, 2, FALSE)</f>
        <v>int</v>
      </c>
      <c r="E481" s="3" t="str">
        <f t="shared" si="28"/>
        <v>yes</v>
      </c>
      <c r="H481" s="41" t="s">
        <v>1197</v>
      </c>
      <c r="I481" s="7" t="str">
        <f>IF(VLOOKUP(B481, '[1]SSDL Schema'!$B$2:$F$495, 5, FALSE) = 0, "", VLOOKUP(B481, '[1]SSDL Schema'!$B$2:$F$495, 5, FALSE))</f>
        <v/>
      </c>
      <c r="J481" s="7" t="str">
        <f t="shared" si="29"/>
        <v>yes</v>
      </c>
      <c r="K481" s="28" t="s">
        <v>1104</v>
      </c>
      <c r="L481" s="28" t="s">
        <v>1105</v>
      </c>
      <c r="M481" s="29" t="s">
        <v>494</v>
      </c>
      <c r="N481" s="27"/>
      <c r="O481" s="27" t="s">
        <v>1165</v>
      </c>
      <c r="P481" s="27" t="s">
        <v>1150</v>
      </c>
      <c r="Q481" s="28" t="str">
        <f>IF(VLOOKUP(B481, '[1]SSDL Schema'!$B$2:$L$495, 11, FALSE) = 0, "", VLOOKUP(B481, '[1]SSDL Schema'!$B$2:$L$495, 11, FALSE))</f>
        <v>no</v>
      </c>
      <c r="R481" s="28" t="str">
        <f t="shared" si="30"/>
        <v/>
      </c>
      <c r="S481" s="27" t="s">
        <v>1150</v>
      </c>
      <c r="T481" s="27" t="s">
        <v>1150</v>
      </c>
      <c r="U481" s="27" t="s">
        <v>1149</v>
      </c>
      <c r="W481" t="e">
        <f>VLOOKUP(B481,'ADB Main table'!A$2:A$475, 1, FALSE)</f>
        <v>#N/A</v>
      </c>
      <c r="X481" t="e">
        <f>VLOOKUP(B481,'ADB Main table'!A$2:B$475, 2, FALSE)</f>
        <v>#N/A</v>
      </c>
      <c r="Y481" t="e">
        <f t="shared" si="31"/>
        <v>#N/A</v>
      </c>
    </row>
    <row r="482" spans="1:25" x14ac:dyDescent="0.35">
      <c r="A482" s="26" t="s">
        <v>490</v>
      </c>
      <c r="B482" s="3" t="s">
        <v>1114</v>
      </c>
      <c r="C482" s="24" t="s">
        <v>3</v>
      </c>
      <c r="D482" s="3" t="str">
        <f>VLOOKUP(B482, '[1]SSDL Schema'!$B$2:$C$495, 2, FALSE)</f>
        <v>int</v>
      </c>
      <c r="E482" s="3" t="str">
        <f t="shared" si="28"/>
        <v>yes</v>
      </c>
      <c r="H482" s="41" t="s">
        <v>1198</v>
      </c>
      <c r="I482" s="7" t="str">
        <f>IF(VLOOKUP(B482, '[1]SSDL Schema'!$B$2:$F$495, 5, FALSE) = 0, "", VLOOKUP(B482, '[1]SSDL Schema'!$B$2:$F$495, 5, FALSE))</f>
        <v/>
      </c>
      <c r="J482" s="7" t="str">
        <f t="shared" si="29"/>
        <v>yes</v>
      </c>
      <c r="K482" s="28" t="s">
        <v>1104</v>
      </c>
      <c r="L482" s="28" t="s">
        <v>1105</v>
      </c>
      <c r="M482" s="29" t="s">
        <v>494</v>
      </c>
      <c r="N482" s="27"/>
      <c r="O482" s="27" t="s">
        <v>1165</v>
      </c>
      <c r="P482" s="27" t="s">
        <v>1150</v>
      </c>
      <c r="Q482" s="28" t="str">
        <f>IF(VLOOKUP(B482, '[1]SSDL Schema'!$B$2:$L$495, 11, FALSE) = 0, "", VLOOKUP(B482, '[1]SSDL Schema'!$B$2:$L$495, 11, FALSE))</f>
        <v>no</v>
      </c>
      <c r="R482" s="28" t="str">
        <f t="shared" si="30"/>
        <v/>
      </c>
      <c r="S482" s="27" t="s">
        <v>1150</v>
      </c>
      <c r="T482" s="27" t="s">
        <v>1150</v>
      </c>
      <c r="U482" s="27" t="s">
        <v>1149</v>
      </c>
      <c r="W482" t="e">
        <f>VLOOKUP(B482,'ADB Main table'!A$2:A$475, 1, FALSE)</f>
        <v>#N/A</v>
      </c>
      <c r="X482" t="e">
        <f>VLOOKUP(B482,'ADB Main table'!A$2:B$475, 2, FALSE)</f>
        <v>#N/A</v>
      </c>
      <c r="Y482" t="e">
        <f t="shared" si="31"/>
        <v>#N/A</v>
      </c>
    </row>
    <row r="483" spans="1:25" x14ac:dyDescent="0.35">
      <c r="A483" s="26" t="s">
        <v>490</v>
      </c>
      <c r="B483" s="3" t="s">
        <v>1115</v>
      </c>
      <c r="C483" s="24" t="s">
        <v>3</v>
      </c>
      <c r="D483" s="3" t="str">
        <f>VLOOKUP(B483, '[1]SSDL Schema'!$B$2:$C$495, 2, FALSE)</f>
        <v>int</v>
      </c>
      <c r="E483" s="3" t="str">
        <f t="shared" si="28"/>
        <v>yes</v>
      </c>
      <c r="H483" s="41" t="s">
        <v>1199</v>
      </c>
      <c r="I483" s="7" t="str">
        <f>IF(VLOOKUP(B483, '[1]SSDL Schema'!$B$2:$F$495, 5, FALSE) = 0, "", VLOOKUP(B483, '[1]SSDL Schema'!$B$2:$F$495, 5, FALSE))</f>
        <v/>
      </c>
      <c r="J483" s="7" t="str">
        <f t="shared" si="29"/>
        <v>yes</v>
      </c>
      <c r="K483" s="28" t="s">
        <v>1104</v>
      </c>
      <c r="L483" s="28" t="s">
        <v>1105</v>
      </c>
      <c r="M483" s="29" t="s">
        <v>494</v>
      </c>
      <c r="N483" s="27"/>
      <c r="O483" s="27" t="s">
        <v>1165</v>
      </c>
      <c r="P483" s="27" t="s">
        <v>1150</v>
      </c>
      <c r="Q483" s="28" t="str">
        <f>IF(VLOOKUP(B483, '[1]SSDL Schema'!$B$2:$L$495, 11, FALSE) = 0, "", VLOOKUP(B483, '[1]SSDL Schema'!$B$2:$L$495, 11, FALSE))</f>
        <v>no</v>
      </c>
      <c r="R483" s="28" t="str">
        <f t="shared" si="30"/>
        <v/>
      </c>
      <c r="S483" s="27" t="s">
        <v>1150</v>
      </c>
      <c r="T483" s="27" t="s">
        <v>1150</v>
      </c>
      <c r="U483" s="27" t="s">
        <v>1149</v>
      </c>
      <c r="W483" t="e">
        <f>VLOOKUP(B483,'ADB Main table'!A$2:A$475, 1, FALSE)</f>
        <v>#N/A</v>
      </c>
      <c r="X483" t="e">
        <f>VLOOKUP(B483,'ADB Main table'!A$2:B$475, 2, FALSE)</f>
        <v>#N/A</v>
      </c>
      <c r="Y483" t="e">
        <f t="shared" si="31"/>
        <v>#N/A</v>
      </c>
    </row>
    <row r="484" spans="1:25" x14ac:dyDescent="0.35">
      <c r="A484" s="3" t="s">
        <v>490</v>
      </c>
      <c r="B484" s="3" t="s">
        <v>110</v>
      </c>
      <c r="C484" s="3" t="s">
        <v>495</v>
      </c>
      <c r="D484" s="3" t="str">
        <f>VLOOKUP(B484, '[1]SSDL Schema'!$B$2:$C$495, 2, FALSE)</f>
        <v>nvarchar</v>
      </c>
      <c r="E484" s="3" t="str">
        <f t="shared" si="28"/>
        <v/>
      </c>
      <c r="F484" s="3">
        <v>255</v>
      </c>
      <c r="G484" s="1"/>
      <c r="H484" s="7" t="s">
        <v>1116</v>
      </c>
      <c r="I484" s="7" t="str">
        <f>IF(VLOOKUP(B484, '[1]SSDL Schema'!$B$2:$F$495, 5, FALSE) = 0, "", VLOOKUP(B484, '[1]SSDL Schema'!$B$2:$F$495, 5, FALSE))</f>
        <v>GEP Supplier Normalization Source</v>
      </c>
      <c r="J484" s="7" t="str">
        <f t="shared" si="29"/>
        <v/>
      </c>
      <c r="K484" s="28" t="s">
        <v>590</v>
      </c>
      <c r="L484" s="28" t="s">
        <v>95</v>
      </c>
      <c r="M484" s="29" t="s">
        <v>494</v>
      </c>
      <c r="N484" s="22"/>
      <c r="O484" s="22" t="s">
        <v>1149</v>
      </c>
      <c r="P484" s="22" t="s">
        <v>1151</v>
      </c>
      <c r="Q484" s="28" t="str">
        <f>IF(VLOOKUP(B484, '[1]SSDL Schema'!$B$2:$L$495, 11, FALSE) = 0, "", VLOOKUP(B484, '[1]SSDL Schema'!$B$2:$L$495, 11, FALSE))</f>
        <v>yes  (selected by default, user should not unselect)</v>
      </c>
      <c r="R484" s="28" t="str">
        <f t="shared" si="30"/>
        <v/>
      </c>
      <c r="S484" s="22" t="s">
        <v>1149</v>
      </c>
      <c r="T484" s="22" t="s">
        <v>1150</v>
      </c>
      <c r="U484" s="22" t="s">
        <v>1149</v>
      </c>
      <c r="W484" t="str">
        <f>VLOOKUP(B484,'ADB Main table'!A$2:A$475, 1, FALSE)</f>
        <v>GEP_AI_SOURCE_VNE</v>
      </c>
      <c r="X484" t="str">
        <f>VLOOKUP(B484,'ADB Main table'!A$2:B$475, 2, FALSE)</f>
        <v>string</v>
      </c>
      <c r="Y484" t="str">
        <f t="shared" si="31"/>
        <v/>
      </c>
    </row>
    <row r="485" spans="1:25" x14ac:dyDescent="0.35">
      <c r="A485" s="3" t="s">
        <v>490</v>
      </c>
      <c r="B485" s="3" t="s">
        <v>1117</v>
      </c>
      <c r="C485" s="3" t="s">
        <v>495</v>
      </c>
      <c r="D485" s="3" t="str">
        <f>VLOOKUP(B485, '[1]SSDL Schema'!$B$2:$C$495, 2, FALSE)</f>
        <v>nvarchar</v>
      </c>
      <c r="E485" s="3" t="str">
        <f t="shared" si="28"/>
        <v/>
      </c>
      <c r="F485" s="3">
        <v>255</v>
      </c>
      <c r="H485" s="7" t="s">
        <v>1118</v>
      </c>
      <c r="I485" s="7" t="str">
        <f>IF(VLOOKUP(B485, '[1]SSDL Schema'!$B$2:$F$495, 5, FALSE) = 0, "", VLOOKUP(B485, '[1]SSDL Schema'!$B$2:$F$495, 5, FALSE))</f>
        <v>GEP Parent Linkage Source</v>
      </c>
      <c r="J485" s="7" t="str">
        <f t="shared" si="29"/>
        <v/>
      </c>
      <c r="K485" s="28" t="s">
        <v>590</v>
      </c>
      <c r="L485" s="28" t="s">
        <v>1064</v>
      </c>
      <c r="M485" s="29" t="s">
        <v>494</v>
      </c>
      <c r="N485" s="27"/>
      <c r="O485" s="27" t="s">
        <v>1149</v>
      </c>
      <c r="P485" s="27" t="s">
        <v>1151</v>
      </c>
      <c r="Q485" s="28" t="str">
        <f>IF(VLOOKUP(B485, '[1]SSDL Schema'!$B$2:$L$495, 11, FALSE) = 0, "", VLOOKUP(B485, '[1]SSDL Schema'!$B$2:$L$495, 11, FALSE))</f>
        <v>yes  (selected by default, user should not unselect)</v>
      </c>
      <c r="R485" s="28" t="str">
        <f t="shared" si="30"/>
        <v/>
      </c>
      <c r="S485" s="27" t="s">
        <v>1149</v>
      </c>
      <c r="T485" s="27" t="s">
        <v>1150</v>
      </c>
      <c r="U485" s="27" t="s">
        <v>1149</v>
      </c>
      <c r="W485" t="e">
        <f>VLOOKUP(B485,'ADB Main table'!A$2:A$475, 1, FALSE)</f>
        <v>#N/A</v>
      </c>
      <c r="X485" t="e">
        <f>VLOOKUP(B485,'ADB Main table'!A$2:B$475, 2, FALSE)</f>
        <v>#N/A</v>
      </c>
      <c r="Y485" t="e">
        <f t="shared" si="31"/>
        <v>#N/A</v>
      </c>
    </row>
    <row r="486" spans="1:25" x14ac:dyDescent="0.35">
      <c r="A486" s="3" t="s">
        <v>490</v>
      </c>
      <c r="B486" s="3" t="s">
        <v>1123</v>
      </c>
      <c r="C486" s="3" t="s">
        <v>495</v>
      </c>
      <c r="D486" s="3" t="str">
        <f>VLOOKUP(B486, '[1]SSDL Schema'!$B$2:$C$495, 2, FALSE)</f>
        <v>nvarchar</v>
      </c>
      <c r="E486" s="3" t="str">
        <f t="shared" si="28"/>
        <v/>
      </c>
      <c r="F486" s="3">
        <v>255</v>
      </c>
      <c r="H486" s="7" t="s">
        <v>1133</v>
      </c>
      <c r="I486" s="7" t="str">
        <f>IF(VLOOKUP(B486, '[1]SSDL Schema'!$B$2:$F$495, 5, FALSE) = 0, "", VLOOKUP(B486, '[1]SSDL Schema'!$B$2:$F$495, 5, FALSE))</f>
        <v>GEP AI DL Category L5</v>
      </c>
      <c r="J486" s="7" t="str">
        <f t="shared" si="29"/>
        <v/>
      </c>
      <c r="K486" s="7" t="s">
        <v>651</v>
      </c>
      <c r="M486" s="6" t="s">
        <v>566</v>
      </c>
      <c r="O486" s="4" t="s">
        <v>1149</v>
      </c>
      <c r="P486" s="4" t="s">
        <v>1151</v>
      </c>
      <c r="Q486" s="28" t="str">
        <f>IF(VLOOKUP(B486, '[1]SSDL Schema'!$B$2:$L$495, 11, FALSE) = 0, "", VLOOKUP(B486, '[1]SSDL Schema'!$B$2:$L$495, 11, FALSE))</f>
        <v>yes  (selected by default, user should not unselect)</v>
      </c>
      <c r="R486" s="28" t="str">
        <f t="shared" si="30"/>
        <v/>
      </c>
      <c r="S486" s="4" t="s">
        <v>1149</v>
      </c>
      <c r="T486" s="4" t="s">
        <v>1150</v>
      </c>
      <c r="U486" s="4" t="s">
        <v>1149</v>
      </c>
      <c r="W486" t="e">
        <f>VLOOKUP(B486,'ADB Main table'!A$2:A$475, 1, FALSE)</f>
        <v>#N/A</v>
      </c>
      <c r="X486" t="e">
        <f>VLOOKUP(B486,'ADB Main table'!A$2:B$475, 2, FALSE)</f>
        <v>#N/A</v>
      </c>
      <c r="Y486" t="e">
        <f t="shared" si="31"/>
        <v>#N/A</v>
      </c>
    </row>
    <row r="487" spans="1:25" x14ac:dyDescent="0.35">
      <c r="A487" s="3" t="s">
        <v>490</v>
      </c>
      <c r="B487" s="3" t="s">
        <v>1124</v>
      </c>
      <c r="C487" s="3" t="s">
        <v>495</v>
      </c>
      <c r="D487" s="3" t="str">
        <f>VLOOKUP(B487, '[1]SSDL Schema'!$B$2:$C$495, 2, FALSE)</f>
        <v>nvarchar</v>
      </c>
      <c r="E487" s="3" t="str">
        <f t="shared" si="28"/>
        <v/>
      </c>
      <c r="F487" s="3">
        <v>255</v>
      </c>
      <c r="H487" s="7" t="s">
        <v>1134</v>
      </c>
      <c r="I487" s="7" t="str">
        <f>IF(VLOOKUP(B487, '[1]SSDL Schema'!$B$2:$F$495, 5, FALSE) = 0, "", VLOOKUP(B487, '[1]SSDL Schema'!$B$2:$F$495, 5, FALSE))</f>
        <v>GEP AI DL Category L6</v>
      </c>
      <c r="J487" s="7" t="str">
        <f t="shared" si="29"/>
        <v/>
      </c>
      <c r="K487" s="7" t="s">
        <v>651</v>
      </c>
      <c r="M487" s="6" t="s">
        <v>566</v>
      </c>
      <c r="O487" s="4" t="s">
        <v>1149</v>
      </c>
      <c r="P487" s="4" t="s">
        <v>1151</v>
      </c>
      <c r="Q487" s="28" t="str">
        <f>IF(VLOOKUP(B487, '[1]SSDL Schema'!$B$2:$L$495, 11, FALSE) = 0, "", VLOOKUP(B487, '[1]SSDL Schema'!$B$2:$L$495, 11, FALSE))</f>
        <v>yes  (selected by default, user should not unselect)</v>
      </c>
      <c r="R487" s="28" t="str">
        <f t="shared" si="30"/>
        <v/>
      </c>
      <c r="S487" s="4" t="s">
        <v>1149</v>
      </c>
      <c r="T487" s="4" t="s">
        <v>1150</v>
      </c>
      <c r="U487" s="4" t="s">
        <v>1149</v>
      </c>
      <c r="W487" t="e">
        <f>VLOOKUP(B487,'ADB Main table'!A$2:A$475, 1, FALSE)</f>
        <v>#N/A</v>
      </c>
      <c r="X487" t="e">
        <f>VLOOKUP(B487,'ADB Main table'!A$2:B$475, 2, FALSE)</f>
        <v>#N/A</v>
      </c>
      <c r="Y487" t="e">
        <f t="shared" si="31"/>
        <v>#N/A</v>
      </c>
    </row>
    <row r="488" spans="1:25" x14ac:dyDescent="0.35">
      <c r="A488" s="3" t="s">
        <v>490</v>
      </c>
      <c r="B488" s="3" t="s">
        <v>1125</v>
      </c>
      <c r="C488" s="3" t="s">
        <v>495</v>
      </c>
      <c r="D488" s="3" t="str">
        <f>VLOOKUP(B488, '[1]SSDL Schema'!$B$2:$C$495, 2, FALSE)</f>
        <v>nvarchar</v>
      </c>
      <c r="E488" s="3" t="str">
        <f t="shared" si="28"/>
        <v/>
      </c>
      <c r="F488" s="3">
        <v>255</v>
      </c>
      <c r="H488" s="7" t="s">
        <v>1135</v>
      </c>
      <c r="I488" s="7" t="str">
        <f>IF(VLOOKUP(B488, '[1]SSDL Schema'!$B$2:$F$495, 5, FALSE) = 0, "", VLOOKUP(B488, '[1]SSDL Schema'!$B$2:$F$495, 5, FALSE))</f>
        <v>GEP AI DL Category L7</v>
      </c>
      <c r="J488" s="7" t="str">
        <f t="shared" si="29"/>
        <v/>
      </c>
      <c r="K488" s="7" t="s">
        <v>651</v>
      </c>
      <c r="M488" s="6" t="s">
        <v>566</v>
      </c>
      <c r="O488" s="4" t="s">
        <v>1149</v>
      </c>
      <c r="P488" s="4" t="s">
        <v>1151</v>
      </c>
      <c r="Q488" s="28" t="str">
        <f>IF(VLOOKUP(B488, '[1]SSDL Schema'!$B$2:$L$495, 11, FALSE) = 0, "", VLOOKUP(B488, '[1]SSDL Schema'!$B$2:$L$495, 11, FALSE))</f>
        <v>yes  (selected by default, user should not unselect)</v>
      </c>
      <c r="R488" s="28" t="str">
        <f t="shared" si="30"/>
        <v/>
      </c>
      <c r="S488" s="4" t="s">
        <v>1149</v>
      </c>
      <c r="T488" s="4" t="s">
        <v>1150</v>
      </c>
      <c r="U488" s="4" t="s">
        <v>1149</v>
      </c>
      <c r="W488" t="e">
        <f>VLOOKUP(B488,'ADB Main table'!A$2:A$475, 1, FALSE)</f>
        <v>#N/A</v>
      </c>
      <c r="X488" t="e">
        <f>VLOOKUP(B488,'ADB Main table'!A$2:B$475, 2, FALSE)</f>
        <v>#N/A</v>
      </c>
      <c r="Y488" t="e">
        <f t="shared" si="31"/>
        <v>#N/A</v>
      </c>
    </row>
    <row r="489" spans="1:25" x14ac:dyDescent="0.35">
      <c r="A489" s="3" t="s">
        <v>490</v>
      </c>
      <c r="B489" s="3" t="s">
        <v>1126</v>
      </c>
      <c r="C489" s="3" t="s">
        <v>530</v>
      </c>
      <c r="D489" s="3" t="str">
        <f>VLOOKUP(B489, '[1]SSDL Schema'!$B$2:$C$495, 2, FALSE)</f>
        <v>float</v>
      </c>
      <c r="E489" s="3" t="str">
        <f t="shared" si="28"/>
        <v/>
      </c>
      <c r="H489" s="7" t="s">
        <v>1136</v>
      </c>
      <c r="I489" s="7" t="str">
        <f>IF(VLOOKUP(B489, '[1]SSDL Schema'!$B$2:$F$495, 5, FALSE) = 0, "", VLOOKUP(B489, '[1]SSDL Schema'!$B$2:$F$495, 5, FALSE))</f>
        <v>GEP Normalized Spend (AED)</v>
      </c>
      <c r="J489" s="7" t="str">
        <f t="shared" si="29"/>
        <v/>
      </c>
      <c r="K489" s="7" t="s">
        <v>565</v>
      </c>
      <c r="M489" s="29" t="s">
        <v>494</v>
      </c>
      <c r="O489" s="4" t="s">
        <v>1149</v>
      </c>
      <c r="P489" s="4" t="s">
        <v>1149</v>
      </c>
      <c r="Q489" s="28" t="str">
        <f>IF(VLOOKUP(B489, '[1]SSDL Schema'!$B$2:$L$495, 11, FALSE) = 0, "", VLOOKUP(B489, '[1]SSDL Schema'!$B$2:$L$495, 11, FALSE))</f>
        <v>yes</v>
      </c>
      <c r="R489" s="28" t="str">
        <f t="shared" si="30"/>
        <v/>
      </c>
      <c r="S489" s="4" t="s">
        <v>1149</v>
      </c>
      <c r="T489" s="4" t="s">
        <v>1150</v>
      </c>
      <c r="U489" s="4" t="s">
        <v>1149</v>
      </c>
      <c r="W489" t="e">
        <f>VLOOKUP(B489,'ADB Main table'!A$2:A$475, 1, FALSE)</f>
        <v>#N/A</v>
      </c>
      <c r="X489" t="e">
        <f>VLOOKUP(B489,'ADB Main table'!A$2:B$475, 2, FALSE)</f>
        <v>#N/A</v>
      </c>
      <c r="Y489" t="e">
        <f t="shared" si="31"/>
        <v>#N/A</v>
      </c>
    </row>
    <row r="490" spans="1:25" x14ac:dyDescent="0.35">
      <c r="A490" s="3" t="s">
        <v>490</v>
      </c>
      <c r="B490" s="3" t="s">
        <v>1127</v>
      </c>
      <c r="C490" s="3" t="s">
        <v>530</v>
      </c>
      <c r="D490" s="3" t="str">
        <f>VLOOKUP(B490, '[1]SSDL Schema'!$B$2:$C$495, 2, FALSE)</f>
        <v>float</v>
      </c>
      <c r="E490" s="3" t="str">
        <f t="shared" si="28"/>
        <v/>
      </c>
      <c r="H490" s="7" t="s">
        <v>1137</v>
      </c>
      <c r="I490" s="7" t="str">
        <f>IF(VLOOKUP(B490, '[1]SSDL Schema'!$B$2:$F$495, 5, FALSE) = 0, "", VLOOKUP(B490, '[1]SSDL Schema'!$B$2:$F$495, 5, FALSE))</f>
        <v>GEP Normalized Spend (INR)</v>
      </c>
      <c r="J490" s="7" t="str">
        <f t="shared" si="29"/>
        <v/>
      </c>
      <c r="K490" s="7" t="s">
        <v>565</v>
      </c>
      <c r="M490" s="29" t="s">
        <v>494</v>
      </c>
      <c r="O490" s="4" t="s">
        <v>1149</v>
      </c>
      <c r="P490" s="4" t="s">
        <v>1149</v>
      </c>
      <c r="Q490" s="28" t="str">
        <f>IF(VLOOKUP(B490, '[1]SSDL Schema'!$B$2:$L$495, 11, FALSE) = 0, "", VLOOKUP(B490, '[1]SSDL Schema'!$B$2:$L$495, 11, FALSE))</f>
        <v>yes</v>
      </c>
      <c r="R490" s="28" t="str">
        <f t="shared" si="30"/>
        <v/>
      </c>
      <c r="S490" s="4" t="s">
        <v>1149</v>
      </c>
      <c r="T490" s="4" t="s">
        <v>1150</v>
      </c>
      <c r="U490" s="4" t="s">
        <v>1149</v>
      </c>
      <c r="W490" t="e">
        <f>VLOOKUP(B490,'ADB Main table'!A$2:A$475, 1, FALSE)</f>
        <v>#N/A</v>
      </c>
      <c r="X490" t="e">
        <f>VLOOKUP(B490,'ADB Main table'!A$2:B$475, 2, FALSE)</f>
        <v>#N/A</v>
      </c>
      <c r="Y490" t="e">
        <f t="shared" si="31"/>
        <v>#N/A</v>
      </c>
    </row>
    <row r="491" spans="1:25" x14ac:dyDescent="0.35">
      <c r="A491" s="24" t="s">
        <v>490</v>
      </c>
      <c r="B491" s="24" t="s">
        <v>1128</v>
      </c>
      <c r="C491" s="24" t="s">
        <v>78</v>
      </c>
      <c r="D491" s="3" t="str">
        <f>VLOOKUP(B491, '[1]SSDL Schema'!$B$2:$C$495, 2, FALSE)</f>
        <v>boolean</v>
      </c>
      <c r="E491" s="3" t="str">
        <f t="shared" si="28"/>
        <v/>
      </c>
      <c r="F491" s="37"/>
      <c r="G491" s="37"/>
      <c r="H491" s="12" t="s">
        <v>1138</v>
      </c>
      <c r="I491" s="7" t="str">
        <f>IF(VLOOKUP(B491, '[1]SSDL Schema'!$B$2:$F$495, 5, FALSE) = 0, "", VLOOKUP(B491, '[1]SSDL Schema'!$B$2:$F$495, 5, FALSE))</f>
        <v>IS Exclude</v>
      </c>
      <c r="J491" s="7" t="str">
        <f t="shared" si="29"/>
        <v/>
      </c>
      <c r="K491" s="28"/>
      <c r="L491"/>
      <c r="M491"/>
      <c r="N491"/>
      <c r="O491" s="4" t="s">
        <v>1152</v>
      </c>
      <c r="P491" s="4" t="s">
        <v>1150</v>
      </c>
      <c r="Q491" s="28" t="str">
        <f>IF(VLOOKUP(B491, '[1]SSDL Schema'!$B$2:$L$495, 11, FALSE) = 0, "", VLOOKUP(B491, '[1]SSDL Schema'!$B$2:$L$495, 11, FALSE))</f>
        <v>no</v>
      </c>
      <c r="R491" s="28" t="str">
        <f t="shared" si="30"/>
        <v/>
      </c>
      <c r="S491" s="4" t="s">
        <v>1150</v>
      </c>
      <c r="T491" s="4" t="s">
        <v>1150</v>
      </c>
      <c r="U491" s="4" t="s">
        <v>1150</v>
      </c>
      <c r="V491" s="4" t="s">
        <v>1170</v>
      </c>
      <c r="W491" t="e">
        <f>VLOOKUP(B491,'ADB Main table'!A$2:A$475, 1, FALSE)</f>
        <v>#N/A</v>
      </c>
      <c r="X491" t="e">
        <f>VLOOKUP(B491,'ADB Main table'!A$2:B$475, 2, FALSE)</f>
        <v>#N/A</v>
      </c>
      <c r="Y491" t="e">
        <f t="shared" si="31"/>
        <v>#N/A</v>
      </c>
    </row>
    <row r="492" spans="1:25" x14ac:dyDescent="0.35">
      <c r="A492" s="24" t="s">
        <v>490</v>
      </c>
      <c r="B492" s="24" t="s">
        <v>1129</v>
      </c>
      <c r="C492" s="24" t="s">
        <v>3</v>
      </c>
      <c r="D492" s="3" t="str">
        <f>VLOOKUP(B492, '[1]SSDL Schema'!$B$2:$C$495, 2, FALSE)</f>
        <v>bigint</v>
      </c>
      <c r="E492" s="3" t="str">
        <f t="shared" si="28"/>
        <v/>
      </c>
      <c r="F492" s="37"/>
      <c r="G492" s="37"/>
      <c r="H492" s="12" t="s">
        <v>1142</v>
      </c>
      <c r="I492" s="7" t="str">
        <f>IF(VLOOKUP(B492, '[1]SSDL Schema'!$B$2:$F$495, 5, FALSE) = 0, "", VLOOKUP(B492, '[1]SSDL Schema'!$B$2:$F$495, 5, FALSE))</f>
        <v>SOURCE INDEX ID</v>
      </c>
      <c r="J492" s="7" t="str">
        <f t="shared" si="29"/>
        <v/>
      </c>
      <c r="K492" s="28"/>
      <c r="L492"/>
      <c r="M492"/>
      <c r="N492"/>
      <c r="O492" s="4" t="s">
        <v>1152</v>
      </c>
      <c r="P492" s="4" t="s">
        <v>1150</v>
      </c>
      <c r="Q492" s="28" t="str">
        <f>IF(VLOOKUP(B492, '[1]SSDL Schema'!$B$2:$L$495, 11, FALSE) = 0, "", VLOOKUP(B492, '[1]SSDL Schema'!$B$2:$L$495, 11, FALSE))</f>
        <v>no</v>
      </c>
      <c r="R492" s="28" t="str">
        <f t="shared" si="30"/>
        <v/>
      </c>
      <c r="S492" s="4" t="s">
        <v>1150</v>
      </c>
      <c r="T492" s="4" t="s">
        <v>1150</v>
      </c>
      <c r="U492" s="4" t="s">
        <v>1150</v>
      </c>
      <c r="V492" s="4" t="s">
        <v>1170</v>
      </c>
      <c r="W492" t="e">
        <f>VLOOKUP(B492,'ADB Main table'!A$2:A$475, 1, FALSE)</f>
        <v>#N/A</v>
      </c>
      <c r="X492" t="e">
        <f>VLOOKUP(B492,'ADB Main table'!A$2:B$475, 2, FALSE)</f>
        <v>#N/A</v>
      </c>
      <c r="Y492" t="e">
        <f t="shared" si="31"/>
        <v>#N/A</v>
      </c>
    </row>
    <row r="493" spans="1:25" x14ac:dyDescent="0.35">
      <c r="A493" s="24" t="s">
        <v>490</v>
      </c>
      <c r="B493" s="24" t="s">
        <v>1130</v>
      </c>
      <c r="C493" s="24" t="s">
        <v>495</v>
      </c>
      <c r="D493" s="3" t="str">
        <f>VLOOKUP(B493, '[1]SSDL Schema'!$B$2:$C$495, 2, FALSE)</f>
        <v>nvarchar</v>
      </c>
      <c r="E493" s="3" t="str">
        <f t="shared" si="28"/>
        <v/>
      </c>
      <c r="F493" s="24">
        <v>255</v>
      </c>
      <c r="G493" s="37"/>
      <c r="H493" s="12" t="s">
        <v>1139</v>
      </c>
      <c r="I493" s="7" t="str">
        <f>IF(VLOOKUP(B493, '[1]SSDL Schema'!$B$2:$F$495, 5, FALSE) = 0, "", VLOOKUP(B493, '[1]SSDL Schema'!$B$2:$F$495, 5, FALSE))</f>
        <v>SOURCETABLE NAME</v>
      </c>
      <c r="J493" s="7" t="str">
        <f t="shared" si="29"/>
        <v/>
      </c>
      <c r="K493" s="28"/>
      <c r="L493"/>
      <c r="M493"/>
      <c r="N493"/>
      <c r="O493" s="4" t="s">
        <v>1152</v>
      </c>
      <c r="P493" s="4" t="s">
        <v>1150</v>
      </c>
      <c r="Q493" s="28" t="str">
        <f>IF(VLOOKUP(B493, '[1]SSDL Schema'!$B$2:$L$495, 11, FALSE) = 0, "", VLOOKUP(B493, '[1]SSDL Schema'!$B$2:$L$495, 11, FALSE))</f>
        <v>no</v>
      </c>
      <c r="R493" s="28" t="str">
        <f t="shared" si="30"/>
        <v/>
      </c>
      <c r="S493" s="4" t="s">
        <v>1150</v>
      </c>
      <c r="T493" s="4" t="s">
        <v>1150</v>
      </c>
      <c r="U493" s="4" t="s">
        <v>1150</v>
      </c>
      <c r="V493" s="4" t="s">
        <v>1170</v>
      </c>
      <c r="W493" t="e">
        <f>VLOOKUP(B493,'ADB Main table'!A$2:A$475, 1, FALSE)</f>
        <v>#N/A</v>
      </c>
      <c r="X493" t="e">
        <f>VLOOKUP(B493,'ADB Main table'!A$2:B$475, 2, FALSE)</f>
        <v>#N/A</v>
      </c>
      <c r="Y493" t="e">
        <f t="shared" si="31"/>
        <v>#N/A</v>
      </c>
    </row>
    <row r="494" spans="1:25" x14ac:dyDescent="0.35">
      <c r="A494" s="24" t="s">
        <v>490</v>
      </c>
      <c r="B494" s="24" t="s">
        <v>1131</v>
      </c>
      <c r="C494" s="24" t="s">
        <v>495</v>
      </c>
      <c r="D494" s="3" t="str">
        <f>VLOOKUP(B494, '[1]SSDL Schema'!$B$2:$C$495, 2, FALSE)</f>
        <v>nvarchar</v>
      </c>
      <c r="E494" s="3" t="str">
        <f t="shared" si="28"/>
        <v/>
      </c>
      <c r="F494" s="24">
        <v>255</v>
      </c>
      <c r="G494" s="37"/>
      <c r="H494" s="12" t="s">
        <v>1140</v>
      </c>
      <c r="I494" s="7" t="str">
        <f>IF(VLOOKUP(B494, '[1]SSDL Schema'!$B$2:$F$495, 5, FALSE) = 0, "", VLOOKUP(B494, '[1]SSDL Schema'!$B$2:$F$495, 5, FALSE))</f>
        <v>AUDIT COLUMN</v>
      </c>
      <c r="J494" s="7" t="str">
        <f t="shared" si="29"/>
        <v/>
      </c>
      <c r="K494" s="28"/>
      <c r="L494"/>
      <c r="M494"/>
      <c r="N494"/>
      <c r="O494" s="4" t="s">
        <v>1149</v>
      </c>
      <c r="P494" s="4" t="s">
        <v>1150</v>
      </c>
      <c r="Q494" s="28" t="str">
        <f>IF(VLOOKUP(B494, '[1]SSDL Schema'!$B$2:$L$495, 11, FALSE) = 0, "", VLOOKUP(B494, '[1]SSDL Schema'!$B$2:$L$495, 11, FALSE))</f>
        <v>no</v>
      </c>
      <c r="R494" s="28" t="str">
        <f t="shared" si="30"/>
        <v/>
      </c>
      <c r="S494" s="4" t="s">
        <v>1150</v>
      </c>
      <c r="T494" s="4" t="s">
        <v>1150</v>
      </c>
      <c r="U494" s="4" t="s">
        <v>1150</v>
      </c>
      <c r="V494" s="4" t="s">
        <v>1170</v>
      </c>
      <c r="W494" t="e">
        <f>VLOOKUP(B494,'ADB Main table'!A$2:A$475, 1, FALSE)</f>
        <v>#N/A</v>
      </c>
      <c r="X494" t="e">
        <f>VLOOKUP(B494,'ADB Main table'!A$2:B$475, 2, FALSE)</f>
        <v>#N/A</v>
      </c>
      <c r="Y494" t="e">
        <f t="shared" si="31"/>
        <v>#N/A</v>
      </c>
    </row>
    <row r="495" spans="1:25" x14ac:dyDescent="0.35">
      <c r="A495" s="24" t="s">
        <v>490</v>
      </c>
      <c r="B495" s="24" t="s">
        <v>1132</v>
      </c>
      <c r="C495" s="24" t="s">
        <v>588</v>
      </c>
      <c r="D495" s="3" t="str">
        <f>VLOOKUP(B495, '[1]SSDL Schema'!$B$2:$C$495, 2, FALSE)</f>
        <v>datetime</v>
      </c>
      <c r="E495" s="3" t="str">
        <f t="shared" si="28"/>
        <v/>
      </c>
      <c r="F495" s="37"/>
      <c r="G495" s="37"/>
      <c r="H495" s="12" t="s">
        <v>1141</v>
      </c>
      <c r="I495" s="7" t="str">
        <f>IF(VLOOKUP(B495, '[1]SSDL Schema'!$B$2:$F$495, 5, FALSE) = 0, "", VLOOKUP(B495, '[1]SSDL Schema'!$B$2:$F$495, 5, FALSE))</f>
        <v>DATALAKE MIGRATION_DATE</v>
      </c>
      <c r="J495" s="7" t="str">
        <f t="shared" si="29"/>
        <v/>
      </c>
      <c r="K495" s="28"/>
      <c r="L495"/>
      <c r="M495"/>
      <c r="N495"/>
      <c r="O495" s="4" t="s">
        <v>1152</v>
      </c>
      <c r="P495" s="4" t="s">
        <v>1150</v>
      </c>
      <c r="Q495" s="28" t="str">
        <f>IF(VLOOKUP(B495, '[1]SSDL Schema'!$B$2:$L$495, 11, FALSE) = 0, "", VLOOKUP(B495, '[1]SSDL Schema'!$B$2:$L$495, 11, FALSE))</f>
        <v>no</v>
      </c>
      <c r="R495" s="28" t="str">
        <f t="shared" si="30"/>
        <v/>
      </c>
      <c r="S495" s="4" t="s">
        <v>1150</v>
      </c>
      <c r="T495" s="4" t="s">
        <v>1150</v>
      </c>
      <c r="U495" s="4" t="s">
        <v>1150</v>
      </c>
      <c r="V495" s="4" t="s">
        <v>1170</v>
      </c>
      <c r="W495" t="e">
        <f>VLOOKUP(B495,'ADB Main table'!A$2:A$475, 1, FALSE)</f>
        <v>#N/A</v>
      </c>
      <c r="X495" t="e">
        <f>VLOOKUP(B495,'ADB Main table'!A$2:B$475, 2, FALSE)</f>
        <v>#N/A</v>
      </c>
      <c r="Y495" t="e">
        <f t="shared" si="31"/>
        <v>#N/A</v>
      </c>
    </row>
  </sheetData>
  <autoFilter ref="A1:Z495" xr:uid="{0A8336D4-B4F8-43E5-A8F1-A931F30747CD}"/>
  <phoneticPr fontId="9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FBD7-2411-40B7-932C-DCD9B9C81A4D}">
  <dimension ref="A3:C37"/>
  <sheetViews>
    <sheetView topLeftCell="A25" workbookViewId="0">
      <selection activeCell="F36" sqref="F36"/>
    </sheetView>
  </sheetViews>
  <sheetFormatPr defaultRowHeight="14.5" x14ac:dyDescent="0.35"/>
  <cols>
    <col min="1" max="1" width="25.453125" bestFit="1" customWidth="1"/>
    <col min="2" max="2" width="18.54296875" bestFit="1" customWidth="1"/>
    <col min="3" max="3" width="33.54296875" customWidth="1"/>
  </cols>
  <sheetData>
    <row r="3" spans="1:2" x14ac:dyDescent="0.35">
      <c r="A3" s="31" t="s">
        <v>1119</v>
      </c>
      <c r="B3" t="s">
        <v>1120</v>
      </c>
    </row>
    <row r="4" spans="1:2" x14ac:dyDescent="0.35">
      <c r="A4" s="32" t="s">
        <v>798</v>
      </c>
      <c r="B4" s="33">
        <v>23</v>
      </c>
    </row>
    <row r="5" spans="1:2" x14ac:dyDescent="0.35">
      <c r="A5" s="32" t="s">
        <v>1015</v>
      </c>
      <c r="B5" s="33">
        <v>11</v>
      </c>
    </row>
    <row r="6" spans="1:2" x14ac:dyDescent="0.35">
      <c r="A6" s="32" t="s">
        <v>1035</v>
      </c>
      <c r="B6" s="33">
        <v>250</v>
      </c>
    </row>
    <row r="7" spans="1:2" x14ac:dyDescent="0.35">
      <c r="A7" s="32" t="s">
        <v>823</v>
      </c>
      <c r="B7" s="33">
        <v>7</v>
      </c>
    </row>
    <row r="8" spans="1:2" x14ac:dyDescent="0.35">
      <c r="A8" s="32" t="s">
        <v>1049</v>
      </c>
      <c r="B8" s="33">
        <v>10</v>
      </c>
    </row>
    <row r="9" spans="1:2" x14ac:dyDescent="0.35">
      <c r="A9" s="32" t="s">
        <v>862</v>
      </c>
      <c r="B9" s="33">
        <v>2</v>
      </c>
    </row>
    <row r="10" spans="1:2" x14ac:dyDescent="0.35">
      <c r="A10" s="32" t="s">
        <v>532</v>
      </c>
      <c r="B10" s="33">
        <v>9</v>
      </c>
    </row>
    <row r="11" spans="1:2" x14ac:dyDescent="0.35">
      <c r="A11" s="32" t="s">
        <v>678</v>
      </c>
      <c r="B11" s="33">
        <v>24</v>
      </c>
    </row>
    <row r="12" spans="1:2" x14ac:dyDescent="0.35">
      <c r="A12" s="32" t="s">
        <v>790</v>
      </c>
      <c r="B12" s="33">
        <v>15</v>
      </c>
    </row>
    <row r="13" spans="1:2" x14ac:dyDescent="0.35">
      <c r="A13" s="32" t="s">
        <v>499</v>
      </c>
      <c r="B13" s="33">
        <v>20</v>
      </c>
    </row>
    <row r="14" spans="1:2" x14ac:dyDescent="0.35">
      <c r="A14" s="32" t="s">
        <v>783</v>
      </c>
      <c r="B14" s="33">
        <v>6</v>
      </c>
    </row>
    <row r="15" spans="1:2" x14ac:dyDescent="0.35">
      <c r="A15" s="32" t="s">
        <v>775</v>
      </c>
      <c r="B15" s="33">
        <v>2</v>
      </c>
    </row>
    <row r="16" spans="1:2" x14ac:dyDescent="0.35">
      <c r="A16" s="32" t="s">
        <v>520</v>
      </c>
      <c r="B16" s="33">
        <v>6</v>
      </c>
    </row>
    <row r="17" spans="1:3" x14ac:dyDescent="0.35">
      <c r="A17" s="32" t="s">
        <v>952</v>
      </c>
      <c r="B17" s="33">
        <v>3</v>
      </c>
    </row>
    <row r="18" spans="1:3" x14ac:dyDescent="0.35">
      <c r="A18" s="32" t="s">
        <v>733</v>
      </c>
      <c r="B18" s="33">
        <v>18</v>
      </c>
    </row>
    <row r="19" spans="1:3" x14ac:dyDescent="0.35">
      <c r="A19" s="32" t="s">
        <v>924</v>
      </c>
      <c r="B19" s="33">
        <v>24</v>
      </c>
    </row>
    <row r="20" spans="1:3" x14ac:dyDescent="0.35">
      <c r="A20" s="32" t="s">
        <v>556</v>
      </c>
      <c r="B20" s="33">
        <v>19</v>
      </c>
    </row>
    <row r="21" spans="1:3" x14ac:dyDescent="0.35">
      <c r="A21" s="32" t="s">
        <v>855</v>
      </c>
      <c r="B21" s="33">
        <v>54</v>
      </c>
    </row>
    <row r="22" spans="1:3" x14ac:dyDescent="0.35">
      <c r="A22" s="32" t="s">
        <v>1038</v>
      </c>
      <c r="B22" s="33">
        <v>10</v>
      </c>
    </row>
    <row r="23" spans="1:3" x14ac:dyDescent="0.35">
      <c r="A23" s="32" t="s">
        <v>651</v>
      </c>
      <c r="B23" s="33">
        <v>6</v>
      </c>
      <c r="C23" t="s">
        <v>1164</v>
      </c>
    </row>
    <row r="24" spans="1:3" x14ac:dyDescent="0.35">
      <c r="A24" s="32" t="s">
        <v>493</v>
      </c>
      <c r="B24" s="33">
        <v>5</v>
      </c>
      <c r="C24" t="s">
        <v>1164</v>
      </c>
    </row>
    <row r="25" spans="1:3" x14ac:dyDescent="0.35">
      <c r="A25" s="32" t="s">
        <v>590</v>
      </c>
      <c r="B25" s="33">
        <v>54</v>
      </c>
      <c r="C25" t="s">
        <v>1122</v>
      </c>
    </row>
    <row r="26" spans="1:3" x14ac:dyDescent="0.35">
      <c r="A26" s="32" t="s">
        <v>565</v>
      </c>
      <c r="B26" s="33">
        <v>23</v>
      </c>
      <c r="C26" t="s">
        <v>1143</v>
      </c>
    </row>
    <row r="27" spans="1:3" x14ac:dyDescent="0.35">
      <c r="A27" s="32" t="s">
        <v>699</v>
      </c>
      <c r="B27" s="33">
        <v>7</v>
      </c>
      <c r="C27" t="s">
        <v>1143</v>
      </c>
    </row>
    <row r="28" spans="1:3" x14ac:dyDescent="0.35">
      <c r="A28" s="32" t="s">
        <v>710</v>
      </c>
      <c r="B28" s="33">
        <v>3</v>
      </c>
      <c r="C28" t="s">
        <v>1143</v>
      </c>
    </row>
    <row r="29" spans="1:3" x14ac:dyDescent="0.35">
      <c r="A29" s="32" t="s">
        <v>831</v>
      </c>
      <c r="B29" s="33">
        <v>22</v>
      </c>
      <c r="C29" t="s">
        <v>1143</v>
      </c>
    </row>
    <row r="30" spans="1:3" x14ac:dyDescent="0.35">
      <c r="A30" s="32" t="s">
        <v>972</v>
      </c>
      <c r="B30" s="33">
        <v>32</v>
      </c>
      <c r="C30" t="s">
        <v>1143</v>
      </c>
    </row>
    <row r="31" spans="1:3" x14ac:dyDescent="0.35">
      <c r="A31" s="32" t="s">
        <v>605</v>
      </c>
      <c r="B31" s="33">
        <v>29</v>
      </c>
      <c r="C31" t="s">
        <v>1143</v>
      </c>
    </row>
    <row r="32" spans="1:3" x14ac:dyDescent="0.35">
      <c r="A32" s="32" t="s">
        <v>602</v>
      </c>
      <c r="B32" s="33">
        <v>11</v>
      </c>
      <c r="C32" t="s">
        <v>1143</v>
      </c>
    </row>
    <row r="33" spans="1:3" x14ac:dyDescent="0.35">
      <c r="A33" s="32" t="s">
        <v>587</v>
      </c>
      <c r="B33" s="33">
        <v>8</v>
      </c>
      <c r="C33" t="s">
        <v>1143</v>
      </c>
    </row>
    <row r="34" spans="1:3" x14ac:dyDescent="0.35">
      <c r="A34" s="32" t="s">
        <v>956</v>
      </c>
      <c r="B34" s="33">
        <v>3</v>
      </c>
      <c r="C34" t="s">
        <v>1143</v>
      </c>
    </row>
    <row r="35" spans="1:3" x14ac:dyDescent="0.35">
      <c r="A35" s="32" t="s">
        <v>759</v>
      </c>
      <c r="B35" s="33">
        <v>8</v>
      </c>
      <c r="C35" t="s">
        <v>1143</v>
      </c>
    </row>
    <row r="36" spans="1:3" x14ac:dyDescent="0.35">
      <c r="A36" s="32" t="s">
        <v>1104</v>
      </c>
      <c r="B36" s="33">
        <v>12</v>
      </c>
      <c r="C36" t="s">
        <v>1164</v>
      </c>
    </row>
    <row r="37" spans="1:3" x14ac:dyDescent="0.35">
      <c r="A37" s="32" t="s">
        <v>1121</v>
      </c>
      <c r="B37" s="33">
        <v>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22F3-9574-4D08-9DE3-3E3D1A5AE0A8}">
  <sheetPr filterMode="1"/>
  <dimension ref="A1:E86"/>
  <sheetViews>
    <sheetView workbookViewId="0">
      <pane ySplit="1" topLeftCell="A2" activePane="bottomLeft" state="frozen"/>
      <selection pane="bottomLeft" activeCell="B2" sqref="B2:D4"/>
    </sheetView>
  </sheetViews>
  <sheetFormatPr defaultRowHeight="14.5" x14ac:dyDescent="0.35"/>
  <cols>
    <col min="1" max="1" width="27.6328125" customWidth="1"/>
    <col min="2" max="2" width="20.26953125" bestFit="1" customWidth="1"/>
    <col min="3" max="3" width="40.08984375" bestFit="1" customWidth="1"/>
    <col min="4" max="4" width="18.36328125" bestFit="1" customWidth="1"/>
  </cols>
  <sheetData>
    <row r="1" spans="1:5" x14ac:dyDescent="0.35">
      <c r="A1" s="34" t="s">
        <v>1144</v>
      </c>
      <c r="B1" s="34" t="s">
        <v>1145</v>
      </c>
      <c r="C1" s="34" t="s">
        <v>1146</v>
      </c>
      <c r="D1" s="34" t="s">
        <v>1147</v>
      </c>
      <c r="E1" s="34" t="s">
        <v>1148</v>
      </c>
    </row>
    <row r="2" spans="1:5" x14ac:dyDescent="0.35">
      <c r="A2" s="35" t="s">
        <v>1131</v>
      </c>
      <c r="B2" s="35" t="s">
        <v>1149</v>
      </c>
      <c r="C2" s="35" t="s">
        <v>1150</v>
      </c>
      <c r="D2" s="35" t="s">
        <v>1150</v>
      </c>
      <c r="E2" s="35"/>
    </row>
    <row r="3" spans="1:5" hidden="1" x14ac:dyDescent="0.35">
      <c r="A3" s="35" t="s">
        <v>481</v>
      </c>
      <c r="B3" s="35" t="s">
        <v>1150</v>
      </c>
      <c r="C3" s="35" t="s">
        <v>1151</v>
      </c>
      <c r="D3" s="35" t="s">
        <v>1149</v>
      </c>
      <c r="E3" s="35"/>
    </row>
    <row r="4" spans="1:5" x14ac:dyDescent="0.35">
      <c r="A4" s="35" t="s">
        <v>1132</v>
      </c>
      <c r="B4" s="35" t="s">
        <v>1152</v>
      </c>
      <c r="C4" s="35" t="s">
        <v>1150</v>
      </c>
      <c r="D4" s="35" t="s">
        <v>1150</v>
      </c>
      <c r="E4" s="35"/>
    </row>
    <row r="5" spans="1:5" hidden="1" x14ac:dyDescent="0.35">
      <c r="A5" s="35" t="s">
        <v>133</v>
      </c>
      <c r="B5" s="35" t="s">
        <v>1149</v>
      </c>
      <c r="C5" s="35" t="s">
        <v>1151</v>
      </c>
      <c r="D5" s="35" t="s">
        <v>1149</v>
      </c>
      <c r="E5" s="35"/>
    </row>
    <row r="6" spans="1:5" hidden="1" x14ac:dyDescent="0.35">
      <c r="A6" s="35" t="s">
        <v>134</v>
      </c>
      <c r="B6" s="35" t="s">
        <v>1149</v>
      </c>
      <c r="C6" s="35" t="s">
        <v>1151</v>
      </c>
      <c r="D6" s="35" t="s">
        <v>1149</v>
      </c>
      <c r="E6" s="35"/>
    </row>
    <row r="7" spans="1:5" hidden="1" x14ac:dyDescent="0.35">
      <c r="A7" s="35" t="s">
        <v>135</v>
      </c>
      <c r="B7" s="35" t="s">
        <v>1149</v>
      </c>
      <c r="C7" s="35" t="s">
        <v>1151</v>
      </c>
      <c r="D7" s="35" t="s">
        <v>1149</v>
      </c>
      <c r="E7" s="35"/>
    </row>
    <row r="8" spans="1:5" hidden="1" x14ac:dyDescent="0.35">
      <c r="A8" s="35" t="s">
        <v>136</v>
      </c>
      <c r="B8" s="35" t="s">
        <v>1149</v>
      </c>
      <c r="C8" s="35" t="s">
        <v>1151</v>
      </c>
      <c r="D8" s="35" t="s">
        <v>1149</v>
      </c>
      <c r="E8" s="35"/>
    </row>
    <row r="9" spans="1:5" hidden="1" x14ac:dyDescent="0.35">
      <c r="A9" s="35" t="s">
        <v>1123</v>
      </c>
      <c r="B9" s="35" t="s">
        <v>1149</v>
      </c>
      <c r="C9" s="35" t="s">
        <v>1151</v>
      </c>
      <c r="D9" s="35" t="s">
        <v>1149</v>
      </c>
      <c r="E9" s="35"/>
    </row>
    <row r="10" spans="1:5" hidden="1" x14ac:dyDescent="0.35">
      <c r="A10" s="35" t="s">
        <v>1124</v>
      </c>
      <c r="B10" s="35" t="s">
        <v>1149</v>
      </c>
      <c r="C10" s="35" t="s">
        <v>1151</v>
      </c>
      <c r="D10" s="35" t="s">
        <v>1149</v>
      </c>
      <c r="E10" s="35"/>
    </row>
    <row r="11" spans="1:5" hidden="1" x14ac:dyDescent="0.35">
      <c r="A11" s="35" t="s">
        <v>1125</v>
      </c>
      <c r="B11" s="35" t="s">
        <v>1149</v>
      </c>
      <c r="C11" s="35" t="s">
        <v>1151</v>
      </c>
      <c r="D11" s="35" t="s">
        <v>1149</v>
      </c>
      <c r="E11" s="35"/>
    </row>
    <row r="12" spans="1:5" hidden="1" x14ac:dyDescent="0.35">
      <c r="A12" s="35" t="s">
        <v>111</v>
      </c>
      <c r="B12" s="35" t="s">
        <v>1149</v>
      </c>
      <c r="C12" s="35" t="s">
        <v>1151</v>
      </c>
      <c r="D12" s="35" t="s">
        <v>1149</v>
      </c>
      <c r="E12" s="35" t="s">
        <v>1153</v>
      </c>
    </row>
    <row r="13" spans="1:5" hidden="1" x14ac:dyDescent="0.35">
      <c r="A13" s="35" t="s">
        <v>1117</v>
      </c>
      <c r="B13" s="35" t="s">
        <v>1149</v>
      </c>
      <c r="C13" s="35" t="s">
        <v>1151</v>
      </c>
      <c r="D13" s="35" t="s">
        <v>1149</v>
      </c>
      <c r="E13" s="35"/>
    </row>
    <row r="14" spans="1:5" hidden="1" x14ac:dyDescent="0.35">
      <c r="A14" s="35" t="s">
        <v>110</v>
      </c>
      <c r="B14" s="35" t="s">
        <v>1149</v>
      </c>
      <c r="C14" s="35" t="s">
        <v>1151</v>
      </c>
      <c r="D14" s="35" t="s">
        <v>1149</v>
      </c>
      <c r="E14" s="35"/>
    </row>
    <row r="15" spans="1:5" hidden="1" x14ac:dyDescent="0.35">
      <c r="A15" s="24" t="s">
        <v>76</v>
      </c>
      <c r="B15" s="35" t="s">
        <v>1149</v>
      </c>
      <c r="C15" s="35" t="s">
        <v>1151</v>
      </c>
      <c r="D15" s="35" t="s">
        <v>1149</v>
      </c>
      <c r="E15" s="35" t="s">
        <v>1154</v>
      </c>
    </row>
    <row r="16" spans="1:5" hidden="1" x14ac:dyDescent="0.35">
      <c r="A16" s="35" t="s">
        <v>275</v>
      </c>
      <c r="B16" s="35" t="s">
        <v>1149</v>
      </c>
      <c r="C16" s="35" t="s">
        <v>1151</v>
      </c>
      <c r="D16" s="35" t="s">
        <v>1149</v>
      </c>
      <c r="E16" s="35" t="s">
        <v>1155</v>
      </c>
    </row>
    <row r="17" spans="1:5" hidden="1" x14ac:dyDescent="0.35">
      <c r="A17" s="35" t="s">
        <v>276</v>
      </c>
      <c r="B17" s="35" t="s">
        <v>1149</v>
      </c>
      <c r="C17" s="35" t="s">
        <v>1151</v>
      </c>
      <c r="D17" s="35" t="s">
        <v>1149</v>
      </c>
      <c r="E17" s="35" t="s">
        <v>1155</v>
      </c>
    </row>
    <row r="18" spans="1:5" hidden="1" x14ac:dyDescent="0.35">
      <c r="A18" s="35" t="s">
        <v>277</v>
      </c>
      <c r="B18" s="35" t="s">
        <v>1149</v>
      </c>
      <c r="C18" s="35" t="s">
        <v>1151</v>
      </c>
      <c r="D18" s="35" t="s">
        <v>1149</v>
      </c>
      <c r="E18" s="35" t="s">
        <v>1155</v>
      </c>
    </row>
    <row r="19" spans="1:5" hidden="1" x14ac:dyDescent="0.35">
      <c r="A19" s="35" t="s">
        <v>278</v>
      </c>
      <c r="B19" s="35" t="s">
        <v>1149</v>
      </c>
      <c r="C19" s="35" t="s">
        <v>1151</v>
      </c>
      <c r="D19" s="35" t="s">
        <v>1149</v>
      </c>
      <c r="E19" s="35" t="s">
        <v>1155</v>
      </c>
    </row>
    <row r="20" spans="1:5" hidden="1" x14ac:dyDescent="0.35">
      <c r="A20" s="35" t="s">
        <v>279</v>
      </c>
      <c r="B20" s="35" t="s">
        <v>1149</v>
      </c>
      <c r="C20" s="35" t="s">
        <v>1151</v>
      </c>
      <c r="D20" s="35" t="s">
        <v>1149</v>
      </c>
      <c r="E20" s="35" t="s">
        <v>1155</v>
      </c>
    </row>
    <row r="21" spans="1:5" hidden="1" x14ac:dyDescent="0.35">
      <c r="A21" s="35" t="s">
        <v>280</v>
      </c>
      <c r="B21" s="35" t="s">
        <v>1149</v>
      </c>
      <c r="C21" s="35" t="s">
        <v>1151</v>
      </c>
      <c r="D21" s="35" t="s">
        <v>1149</v>
      </c>
      <c r="E21" s="35" t="s">
        <v>1155</v>
      </c>
    </row>
    <row r="22" spans="1:5" hidden="1" x14ac:dyDescent="0.35">
      <c r="A22" s="35" t="s">
        <v>281</v>
      </c>
      <c r="B22" s="35" t="s">
        <v>1149</v>
      </c>
      <c r="C22" s="35" t="s">
        <v>1151</v>
      </c>
      <c r="D22" s="35" t="s">
        <v>1149</v>
      </c>
      <c r="E22" s="35" t="s">
        <v>1155</v>
      </c>
    </row>
    <row r="23" spans="1:5" hidden="1" x14ac:dyDescent="0.35">
      <c r="A23" s="35" t="s">
        <v>1085</v>
      </c>
      <c r="B23" s="35" t="s">
        <v>1149</v>
      </c>
      <c r="C23" s="35" t="s">
        <v>1151</v>
      </c>
      <c r="D23" s="35" t="s">
        <v>1149</v>
      </c>
      <c r="E23" s="35" t="s">
        <v>1156</v>
      </c>
    </row>
    <row r="24" spans="1:5" hidden="1" x14ac:dyDescent="0.35">
      <c r="A24" s="35" t="s">
        <v>119</v>
      </c>
      <c r="B24" s="35" t="s">
        <v>1149</v>
      </c>
      <c r="C24" s="35" t="s">
        <v>1151</v>
      </c>
      <c r="D24" s="35" t="s">
        <v>1149</v>
      </c>
      <c r="E24" s="35" t="s">
        <v>1157</v>
      </c>
    </row>
    <row r="25" spans="1:5" hidden="1" x14ac:dyDescent="0.35">
      <c r="A25" s="35" t="s">
        <v>1083</v>
      </c>
      <c r="B25" s="35" t="s">
        <v>1149</v>
      </c>
      <c r="C25" s="35" t="s">
        <v>1151</v>
      </c>
      <c r="D25" s="35" t="s">
        <v>1149</v>
      </c>
      <c r="E25" s="35"/>
    </row>
    <row r="26" spans="1:5" hidden="1" x14ac:dyDescent="0.35">
      <c r="A26" s="35" t="s">
        <v>127</v>
      </c>
      <c r="B26" s="35" t="s">
        <v>1149</v>
      </c>
      <c r="C26" s="35" t="s">
        <v>1151</v>
      </c>
      <c r="D26" s="35" t="s">
        <v>1149</v>
      </c>
      <c r="E26" s="35" t="s">
        <v>1157</v>
      </c>
    </row>
    <row r="27" spans="1:5" hidden="1" x14ac:dyDescent="0.35">
      <c r="A27" s="35" t="s">
        <v>131</v>
      </c>
      <c r="B27" s="35" t="s">
        <v>1149</v>
      </c>
      <c r="C27" s="35" t="s">
        <v>1151</v>
      </c>
      <c r="D27" s="35" t="s">
        <v>1149</v>
      </c>
      <c r="E27" s="35" t="s">
        <v>1158</v>
      </c>
    </row>
    <row r="28" spans="1:5" hidden="1" x14ac:dyDescent="0.35">
      <c r="A28" s="35" t="s">
        <v>75</v>
      </c>
      <c r="B28" s="35" t="s">
        <v>1149</v>
      </c>
      <c r="C28" s="35" t="s">
        <v>1151</v>
      </c>
      <c r="D28" s="35" t="s">
        <v>1149</v>
      </c>
      <c r="E28" s="35" t="s">
        <v>1159</v>
      </c>
    </row>
    <row r="29" spans="1:5" hidden="1" x14ac:dyDescent="0.35">
      <c r="A29" s="35" t="s">
        <v>121</v>
      </c>
      <c r="B29" s="35" t="s">
        <v>1149</v>
      </c>
      <c r="C29" s="35" t="s">
        <v>1151</v>
      </c>
      <c r="D29" s="35" t="s">
        <v>1149</v>
      </c>
      <c r="E29" s="35"/>
    </row>
    <row r="30" spans="1:5" hidden="1" x14ac:dyDescent="0.35">
      <c r="A30" s="35" t="s">
        <v>2</v>
      </c>
      <c r="B30" s="35" t="s">
        <v>1150</v>
      </c>
      <c r="C30" s="35" t="s">
        <v>1151</v>
      </c>
      <c r="D30" s="35" t="s">
        <v>1149</v>
      </c>
      <c r="E30" s="35" t="s">
        <v>1154</v>
      </c>
    </row>
    <row r="31" spans="1:5" hidden="1" x14ac:dyDescent="0.35">
      <c r="A31" s="35" t="s">
        <v>77</v>
      </c>
      <c r="B31" s="35" t="s">
        <v>1149</v>
      </c>
      <c r="C31" s="35" t="s">
        <v>1151</v>
      </c>
      <c r="D31" s="35" t="s">
        <v>1149</v>
      </c>
      <c r="E31" s="35"/>
    </row>
    <row r="32" spans="1:5" hidden="1" x14ac:dyDescent="0.35">
      <c r="A32" s="35" t="s">
        <v>80</v>
      </c>
      <c r="B32" s="35" t="s">
        <v>1149</v>
      </c>
      <c r="C32" s="35" t="s">
        <v>1151</v>
      </c>
      <c r="D32" s="35" t="s">
        <v>1149</v>
      </c>
      <c r="E32" s="35"/>
    </row>
    <row r="33" spans="1:5" hidden="1" x14ac:dyDescent="0.35">
      <c r="A33" s="35" t="s">
        <v>434</v>
      </c>
      <c r="B33" s="35" t="s">
        <v>1149</v>
      </c>
      <c r="C33" s="35" t="s">
        <v>1151</v>
      </c>
      <c r="D33" s="35" t="s">
        <v>1149</v>
      </c>
      <c r="E33" s="35"/>
    </row>
    <row r="34" spans="1:5" hidden="1" x14ac:dyDescent="0.35">
      <c r="A34" s="35" t="s">
        <v>433</v>
      </c>
      <c r="B34" s="35" t="s">
        <v>1149</v>
      </c>
      <c r="C34" s="35" t="s">
        <v>1151</v>
      </c>
      <c r="D34" s="35" t="s">
        <v>1149</v>
      </c>
      <c r="E34" s="35"/>
    </row>
    <row r="35" spans="1:5" hidden="1" x14ac:dyDescent="0.35">
      <c r="A35" s="35" t="s">
        <v>432</v>
      </c>
      <c r="B35" s="35" t="s">
        <v>1149</v>
      </c>
      <c r="C35" s="35" t="s">
        <v>1151</v>
      </c>
      <c r="D35" s="35" t="s">
        <v>1149</v>
      </c>
      <c r="E35" s="35"/>
    </row>
    <row r="36" spans="1:5" x14ac:dyDescent="0.35">
      <c r="A36" s="35" t="s">
        <v>1087</v>
      </c>
      <c r="B36" s="35" t="s">
        <v>1152</v>
      </c>
      <c r="C36" s="35" t="s">
        <v>1150</v>
      </c>
      <c r="D36" s="35" t="s">
        <v>1150</v>
      </c>
      <c r="E36" s="35"/>
    </row>
    <row r="37" spans="1:5" x14ac:dyDescent="0.35">
      <c r="A37" s="35" t="s">
        <v>1090</v>
      </c>
      <c r="B37" s="35" t="s">
        <v>1152</v>
      </c>
      <c r="C37" s="35" t="s">
        <v>1150</v>
      </c>
      <c r="D37" s="35" t="s">
        <v>1150</v>
      </c>
    </row>
    <row r="38" spans="1:5" hidden="1" x14ac:dyDescent="0.35">
      <c r="A38" s="35" t="s">
        <v>430</v>
      </c>
      <c r="B38" s="35" t="s">
        <v>1149</v>
      </c>
      <c r="C38" s="35" t="s">
        <v>1151</v>
      </c>
      <c r="D38" s="35" t="s">
        <v>1149</v>
      </c>
      <c r="E38" s="35"/>
    </row>
    <row r="39" spans="1:5" hidden="1" x14ac:dyDescent="0.35">
      <c r="A39" s="35" t="s">
        <v>70</v>
      </c>
      <c r="B39" s="35" t="s">
        <v>1149</v>
      </c>
      <c r="C39" s="35" t="s">
        <v>1151</v>
      </c>
      <c r="D39" s="35" t="s">
        <v>1149</v>
      </c>
      <c r="E39" s="35"/>
    </row>
    <row r="40" spans="1:5" hidden="1" x14ac:dyDescent="0.35">
      <c r="A40" s="35" t="s">
        <v>56</v>
      </c>
      <c r="B40" s="35" t="s">
        <v>1149</v>
      </c>
      <c r="C40" s="35" t="s">
        <v>1151</v>
      </c>
      <c r="D40" s="35" t="s">
        <v>1149</v>
      </c>
      <c r="E40" s="36" t="s">
        <v>1160</v>
      </c>
    </row>
    <row r="41" spans="1:5" hidden="1" x14ac:dyDescent="0.35">
      <c r="A41" s="35" t="s">
        <v>104</v>
      </c>
      <c r="B41" s="35" t="s">
        <v>1149</v>
      </c>
      <c r="C41" s="35" t="s">
        <v>1151</v>
      </c>
      <c r="D41" s="35" t="s">
        <v>1149</v>
      </c>
      <c r="E41" s="35" t="s">
        <v>1161</v>
      </c>
    </row>
    <row r="42" spans="1:5" hidden="1" x14ac:dyDescent="0.35">
      <c r="A42" s="35" t="s">
        <v>106</v>
      </c>
      <c r="B42" s="35" t="s">
        <v>1149</v>
      </c>
      <c r="C42" s="35" t="s">
        <v>1151</v>
      </c>
      <c r="D42" s="35" t="s">
        <v>1149</v>
      </c>
      <c r="E42" s="35"/>
    </row>
    <row r="43" spans="1:5" hidden="1" x14ac:dyDescent="0.35">
      <c r="A43" s="35" t="s">
        <v>429</v>
      </c>
      <c r="B43" s="35" t="s">
        <v>1149</v>
      </c>
      <c r="C43" s="35" t="s">
        <v>1151</v>
      </c>
      <c r="D43" s="35" t="s">
        <v>1149</v>
      </c>
      <c r="E43" s="35"/>
    </row>
    <row r="44" spans="1:5" x14ac:dyDescent="0.35">
      <c r="A44" s="35" t="s">
        <v>126</v>
      </c>
      <c r="B44" s="35" t="s">
        <v>1152</v>
      </c>
      <c r="C44" s="35" t="s">
        <v>1150</v>
      </c>
      <c r="D44" s="35" t="s">
        <v>1150</v>
      </c>
      <c r="E44" s="35"/>
    </row>
    <row r="45" spans="1:5" hidden="1" x14ac:dyDescent="0.35">
      <c r="A45" s="35" t="s">
        <v>73</v>
      </c>
      <c r="B45" s="35" t="s">
        <v>1149</v>
      </c>
      <c r="C45" s="35" t="s">
        <v>1151</v>
      </c>
      <c r="D45" s="35" t="s">
        <v>1149</v>
      </c>
      <c r="E45" s="35" t="s">
        <v>1154</v>
      </c>
    </row>
    <row r="46" spans="1:5" hidden="1" x14ac:dyDescent="0.35">
      <c r="A46" s="35" t="s">
        <v>95</v>
      </c>
      <c r="B46" s="35" t="s">
        <v>1149</v>
      </c>
      <c r="C46" s="35" t="s">
        <v>1151</v>
      </c>
      <c r="D46" s="35" t="s">
        <v>1149</v>
      </c>
      <c r="E46" s="35"/>
    </row>
    <row r="47" spans="1:5" hidden="1" x14ac:dyDescent="0.35">
      <c r="A47" s="35" t="s">
        <v>93</v>
      </c>
      <c r="B47" s="35" t="s">
        <v>1149</v>
      </c>
      <c r="C47" s="35" t="s">
        <v>1151</v>
      </c>
      <c r="D47" s="35" t="s">
        <v>1149</v>
      </c>
      <c r="E47" s="35"/>
    </row>
    <row r="48" spans="1:5" hidden="1" x14ac:dyDescent="0.35">
      <c r="A48" s="35" t="s">
        <v>103</v>
      </c>
      <c r="B48" s="35" t="s">
        <v>1149</v>
      </c>
      <c r="C48" s="35" t="s">
        <v>1151</v>
      </c>
      <c r="D48" s="35" t="s">
        <v>1149</v>
      </c>
      <c r="E48" s="35"/>
    </row>
    <row r="49" spans="1:5" hidden="1" x14ac:dyDescent="0.35">
      <c r="A49" s="35" t="s">
        <v>211</v>
      </c>
      <c r="B49" s="35" t="s">
        <v>1149</v>
      </c>
      <c r="C49" s="35" t="s">
        <v>1151</v>
      </c>
      <c r="D49" s="35" t="s">
        <v>1149</v>
      </c>
      <c r="E49" s="35" t="s">
        <v>1153</v>
      </c>
    </row>
    <row r="50" spans="1:5" hidden="1" x14ac:dyDescent="0.35">
      <c r="A50" s="35" t="s">
        <v>1080</v>
      </c>
      <c r="B50" s="35" t="s">
        <v>1149</v>
      </c>
      <c r="C50" s="35" t="s">
        <v>1151</v>
      </c>
      <c r="D50" s="35" t="s">
        <v>1149</v>
      </c>
      <c r="E50" s="35" t="s">
        <v>1162</v>
      </c>
    </row>
    <row r="51" spans="1:5" hidden="1" x14ac:dyDescent="0.35">
      <c r="A51" s="35" t="s">
        <v>1075</v>
      </c>
      <c r="B51" s="35" t="s">
        <v>1149</v>
      </c>
      <c r="C51" s="35" t="s">
        <v>1151</v>
      </c>
      <c r="D51" s="35" t="s">
        <v>1149</v>
      </c>
      <c r="E51" s="35"/>
    </row>
    <row r="52" spans="1:5" hidden="1" x14ac:dyDescent="0.35">
      <c r="A52" s="35" t="s">
        <v>1078</v>
      </c>
      <c r="B52" s="35" t="s">
        <v>1149</v>
      </c>
      <c r="C52" s="35" t="s">
        <v>1151</v>
      </c>
      <c r="D52" s="35" t="s">
        <v>1149</v>
      </c>
      <c r="E52" s="35"/>
    </row>
    <row r="53" spans="1:5" hidden="1" x14ac:dyDescent="0.35">
      <c r="A53" s="35" t="s">
        <v>1072</v>
      </c>
      <c r="B53" s="35" t="s">
        <v>1149</v>
      </c>
      <c r="C53" s="35" t="s">
        <v>1151</v>
      </c>
      <c r="D53" s="35" t="s">
        <v>1149</v>
      </c>
      <c r="E53" s="35" t="s">
        <v>1153</v>
      </c>
    </row>
    <row r="54" spans="1:5" hidden="1" x14ac:dyDescent="0.35">
      <c r="A54" s="35" t="s">
        <v>1069</v>
      </c>
      <c r="B54" s="35" t="s">
        <v>1149</v>
      </c>
      <c r="C54" s="35" t="s">
        <v>1151</v>
      </c>
      <c r="D54" s="35" t="s">
        <v>1149</v>
      </c>
      <c r="E54" s="35" t="s">
        <v>1153</v>
      </c>
    </row>
    <row r="55" spans="1:5" hidden="1" x14ac:dyDescent="0.35">
      <c r="A55" s="35" t="s">
        <v>118</v>
      </c>
      <c r="B55" s="35" t="s">
        <v>1149</v>
      </c>
      <c r="C55" s="35" t="s">
        <v>1151</v>
      </c>
      <c r="D55" s="35" t="s">
        <v>1149</v>
      </c>
      <c r="E55" s="35"/>
    </row>
    <row r="56" spans="1:5" hidden="1" x14ac:dyDescent="0.35">
      <c r="A56" s="35" t="s">
        <v>1066</v>
      </c>
      <c r="B56" s="35" t="s">
        <v>1149</v>
      </c>
      <c r="C56" s="35" t="s">
        <v>1151</v>
      </c>
      <c r="D56" s="35" t="s">
        <v>1149</v>
      </c>
      <c r="E56" s="35"/>
    </row>
    <row r="57" spans="1:5" hidden="1" x14ac:dyDescent="0.35">
      <c r="A57" s="35" t="s">
        <v>128</v>
      </c>
      <c r="B57" s="35" t="s">
        <v>1149</v>
      </c>
      <c r="C57" s="35" t="s">
        <v>1151</v>
      </c>
      <c r="D57" s="35" t="s">
        <v>1149</v>
      </c>
      <c r="E57" s="35" t="s">
        <v>1153</v>
      </c>
    </row>
    <row r="58" spans="1:5" hidden="1" x14ac:dyDescent="0.35">
      <c r="A58" s="35" t="s">
        <v>428</v>
      </c>
      <c r="B58" s="35" t="s">
        <v>1149</v>
      </c>
      <c r="C58" s="35" t="s">
        <v>1151</v>
      </c>
      <c r="D58" s="35" t="s">
        <v>1149</v>
      </c>
      <c r="E58" s="35"/>
    </row>
    <row r="59" spans="1:5" x14ac:dyDescent="0.35">
      <c r="A59" s="35" t="s">
        <v>1106</v>
      </c>
      <c r="B59" s="35" t="s">
        <v>1152</v>
      </c>
      <c r="C59" s="35" t="s">
        <v>1150</v>
      </c>
      <c r="D59" s="35" t="s">
        <v>1150</v>
      </c>
      <c r="E59" s="35"/>
    </row>
    <row r="60" spans="1:5" x14ac:dyDescent="0.35">
      <c r="A60" s="35" t="s">
        <v>1115</v>
      </c>
      <c r="B60" s="35" t="s">
        <v>1152</v>
      </c>
      <c r="C60" s="35" t="s">
        <v>1150</v>
      </c>
      <c r="D60" s="35" t="s">
        <v>1150</v>
      </c>
      <c r="E60" s="35"/>
    </row>
    <row r="61" spans="1:5" x14ac:dyDescent="0.35">
      <c r="A61" s="35" t="s">
        <v>1107</v>
      </c>
      <c r="B61" s="35" t="s">
        <v>1152</v>
      </c>
      <c r="C61" s="35" t="s">
        <v>1150</v>
      </c>
      <c r="D61" s="35" t="s">
        <v>1150</v>
      </c>
      <c r="E61" s="35"/>
    </row>
    <row r="62" spans="1:5" x14ac:dyDescent="0.35">
      <c r="A62" s="35" t="s">
        <v>1108</v>
      </c>
      <c r="B62" s="35" t="s">
        <v>1152</v>
      </c>
      <c r="C62" s="35" t="s">
        <v>1150</v>
      </c>
      <c r="D62" s="35" t="s">
        <v>1150</v>
      </c>
      <c r="E62" s="35"/>
    </row>
    <row r="63" spans="1:5" x14ac:dyDescent="0.35">
      <c r="A63" s="35" t="s">
        <v>1109</v>
      </c>
      <c r="B63" s="35" t="s">
        <v>1152</v>
      </c>
      <c r="C63" s="35" t="s">
        <v>1150</v>
      </c>
      <c r="D63" s="35" t="s">
        <v>1150</v>
      </c>
      <c r="E63" s="35"/>
    </row>
    <row r="64" spans="1:5" x14ac:dyDescent="0.35">
      <c r="A64" s="35" t="s">
        <v>1110</v>
      </c>
      <c r="B64" s="35" t="s">
        <v>1152</v>
      </c>
      <c r="C64" s="35" t="s">
        <v>1150</v>
      </c>
      <c r="D64" s="35" t="s">
        <v>1150</v>
      </c>
      <c r="E64" s="35"/>
    </row>
    <row r="65" spans="1:5" x14ac:dyDescent="0.35">
      <c r="A65" s="35" t="s">
        <v>1111</v>
      </c>
      <c r="B65" s="35" t="s">
        <v>1152</v>
      </c>
      <c r="C65" s="35" t="s">
        <v>1150</v>
      </c>
      <c r="D65" s="35" t="s">
        <v>1150</v>
      </c>
      <c r="E65" s="35"/>
    </row>
    <row r="66" spans="1:5" x14ac:dyDescent="0.35">
      <c r="A66" s="35" t="s">
        <v>1112</v>
      </c>
      <c r="B66" s="35" t="s">
        <v>1152</v>
      </c>
      <c r="C66" s="35" t="s">
        <v>1150</v>
      </c>
      <c r="D66" s="35" t="s">
        <v>1150</v>
      </c>
      <c r="E66" s="35"/>
    </row>
    <row r="67" spans="1:5" x14ac:dyDescent="0.35">
      <c r="A67" s="35" t="s">
        <v>1113</v>
      </c>
      <c r="B67" s="35" t="s">
        <v>1152</v>
      </c>
      <c r="C67" s="35" t="s">
        <v>1150</v>
      </c>
      <c r="D67" s="35" t="s">
        <v>1150</v>
      </c>
      <c r="E67" s="35"/>
    </row>
    <row r="68" spans="1:5" x14ac:dyDescent="0.35">
      <c r="A68" s="35" t="s">
        <v>1114</v>
      </c>
      <c r="B68" s="35" t="s">
        <v>1152</v>
      </c>
      <c r="C68" s="35" t="s">
        <v>1150</v>
      </c>
      <c r="D68" s="35" t="s">
        <v>1150</v>
      </c>
      <c r="E68" s="35"/>
    </row>
    <row r="69" spans="1:5" x14ac:dyDescent="0.35">
      <c r="A69" s="35" t="s">
        <v>1128</v>
      </c>
      <c r="B69" s="35" t="s">
        <v>1152</v>
      </c>
      <c r="C69" s="35" t="s">
        <v>1150</v>
      </c>
      <c r="D69" s="35" t="s">
        <v>1150</v>
      </c>
      <c r="E69" s="35"/>
    </row>
    <row r="70" spans="1:5" x14ac:dyDescent="0.35">
      <c r="A70" s="35" t="s">
        <v>482</v>
      </c>
      <c r="B70" s="35" t="s">
        <v>1152</v>
      </c>
      <c r="C70" s="35" t="s">
        <v>1163</v>
      </c>
      <c r="D70" s="35" t="s">
        <v>1150</v>
      </c>
      <c r="E70" s="35"/>
    </row>
    <row r="71" spans="1:5" x14ac:dyDescent="0.35">
      <c r="A71" s="35" t="s">
        <v>1129</v>
      </c>
      <c r="B71" s="35" t="s">
        <v>1152</v>
      </c>
      <c r="C71" s="35" t="s">
        <v>1150</v>
      </c>
      <c r="D71" s="35" t="s">
        <v>1150</v>
      </c>
      <c r="E71" s="35"/>
    </row>
    <row r="72" spans="1:5" hidden="1" x14ac:dyDescent="0.35">
      <c r="A72" s="35" t="s">
        <v>426</v>
      </c>
      <c r="B72" s="35" t="s">
        <v>1150</v>
      </c>
      <c r="C72" s="35" t="s">
        <v>1151</v>
      </c>
      <c r="D72" s="35" t="s">
        <v>1149</v>
      </c>
      <c r="E72" s="35"/>
    </row>
    <row r="73" spans="1:5" hidden="1" x14ac:dyDescent="0.35">
      <c r="A73" s="35" t="s">
        <v>378</v>
      </c>
      <c r="B73" s="35" t="s">
        <v>1149</v>
      </c>
      <c r="C73" s="35" t="s">
        <v>1151</v>
      </c>
      <c r="D73" s="35" t="s">
        <v>1149</v>
      </c>
      <c r="E73" s="35"/>
    </row>
    <row r="74" spans="1:5" x14ac:dyDescent="0.35">
      <c r="A74" s="35" t="s">
        <v>1130</v>
      </c>
      <c r="B74" s="35" t="s">
        <v>1152</v>
      </c>
      <c r="C74" s="35" t="s">
        <v>1150</v>
      </c>
      <c r="D74" s="35" t="s">
        <v>1150</v>
      </c>
    </row>
    <row r="75" spans="1:5" x14ac:dyDescent="0.35">
      <c r="A75" s="35" t="s">
        <v>4</v>
      </c>
      <c r="B75" s="35" t="s">
        <v>1152</v>
      </c>
      <c r="C75" s="35" t="s">
        <v>1150</v>
      </c>
      <c r="D75" s="35" t="s">
        <v>1150</v>
      </c>
      <c r="E75" s="35"/>
    </row>
    <row r="76" spans="1:5" hidden="1" x14ac:dyDescent="0.35">
      <c r="A76" s="35" t="s">
        <v>212</v>
      </c>
      <c r="B76" s="35" t="s">
        <v>1149</v>
      </c>
      <c r="C76" s="35" t="s">
        <v>1151</v>
      </c>
      <c r="D76" s="35" t="s">
        <v>1149</v>
      </c>
    </row>
    <row r="77" spans="1:5" hidden="1" x14ac:dyDescent="0.35">
      <c r="A77" s="35" t="s">
        <v>214</v>
      </c>
      <c r="B77" s="35" t="s">
        <v>1149</v>
      </c>
      <c r="C77" s="35" t="s">
        <v>1151</v>
      </c>
      <c r="D77" s="35" t="s">
        <v>1149</v>
      </c>
    </row>
    <row r="78" spans="1:5" hidden="1" x14ac:dyDescent="0.35">
      <c r="A78" s="35" t="s">
        <v>216</v>
      </c>
      <c r="B78" s="35" t="s">
        <v>1149</v>
      </c>
      <c r="C78" s="35" t="s">
        <v>1151</v>
      </c>
      <c r="D78" s="35" t="s">
        <v>1149</v>
      </c>
    </row>
    <row r="79" spans="1:5" hidden="1" x14ac:dyDescent="0.35">
      <c r="A79" s="35" t="s">
        <v>213</v>
      </c>
      <c r="B79" s="35" t="s">
        <v>1149</v>
      </c>
      <c r="C79" s="35" t="s">
        <v>1151</v>
      </c>
      <c r="D79" s="35" t="s">
        <v>1149</v>
      </c>
    </row>
    <row r="80" spans="1:5" hidden="1" x14ac:dyDescent="0.35">
      <c r="A80" s="35" t="s">
        <v>215</v>
      </c>
      <c r="B80" s="35" t="s">
        <v>1149</v>
      </c>
      <c r="C80" s="35" t="s">
        <v>1151</v>
      </c>
      <c r="D80" s="35" t="s">
        <v>1149</v>
      </c>
    </row>
    <row r="81" spans="1:4" hidden="1" x14ac:dyDescent="0.35">
      <c r="A81" s="35" t="s">
        <v>88</v>
      </c>
      <c r="B81" s="35" t="s">
        <v>1149</v>
      </c>
      <c r="C81" s="35" t="s">
        <v>1151</v>
      </c>
      <c r="D81" s="35" t="s">
        <v>1149</v>
      </c>
    </row>
    <row r="82" spans="1:4" hidden="1" x14ac:dyDescent="0.35">
      <c r="A82" s="3" t="s">
        <v>79</v>
      </c>
      <c r="B82" s="35" t="s">
        <v>1149</v>
      </c>
      <c r="C82" s="35" t="s">
        <v>1151</v>
      </c>
      <c r="D82" s="35" t="s">
        <v>1149</v>
      </c>
    </row>
    <row r="83" spans="1:4" hidden="1" x14ac:dyDescent="0.35">
      <c r="A83" s="3" t="s">
        <v>122</v>
      </c>
      <c r="B83" s="35" t="s">
        <v>1149</v>
      </c>
      <c r="C83" s="35" t="s">
        <v>1151</v>
      </c>
      <c r="D83" s="35" t="s">
        <v>1149</v>
      </c>
    </row>
    <row r="84" spans="1:4" hidden="1" x14ac:dyDescent="0.35">
      <c r="A84" s="3" t="s">
        <v>123</v>
      </c>
      <c r="B84" s="35" t="s">
        <v>1149</v>
      </c>
      <c r="C84" s="35" t="s">
        <v>1151</v>
      </c>
      <c r="D84" s="35" t="s">
        <v>1149</v>
      </c>
    </row>
    <row r="85" spans="1:4" hidden="1" x14ac:dyDescent="0.35">
      <c r="A85" s="3" t="s">
        <v>124</v>
      </c>
      <c r="B85" s="35" t="s">
        <v>1149</v>
      </c>
      <c r="C85" s="35" t="s">
        <v>1151</v>
      </c>
      <c r="D85" s="35" t="s">
        <v>1149</v>
      </c>
    </row>
    <row r="86" spans="1:4" hidden="1" x14ac:dyDescent="0.35">
      <c r="A86" s="3" t="s">
        <v>125</v>
      </c>
      <c r="B86" s="35" t="s">
        <v>1149</v>
      </c>
      <c r="C86" s="35" t="s">
        <v>1151</v>
      </c>
      <c r="D86" s="35" t="s">
        <v>1149</v>
      </c>
    </row>
  </sheetData>
  <autoFilter ref="A1:E86" xr:uid="{E54D22F3-9574-4D08-9DE3-3E3D1A5AE0A8}">
    <filterColumn colId="2">
      <filters>
        <filter val="no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F26070EBB9584A81C1F69BD209A156" ma:contentTypeVersion="13" ma:contentTypeDescription="Create a new document." ma:contentTypeScope="" ma:versionID="92eb8afa4084cc64bec0c5b57dec0e57">
  <xsd:schema xmlns:xsd="http://www.w3.org/2001/XMLSchema" xmlns:xs="http://www.w3.org/2001/XMLSchema" xmlns:p="http://schemas.microsoft.com/office/2006/metadata/properties" xmlns:ns3="c60b5439-a346-4f50-a4a5-eb868e3250f4" xmlns:ns4="efc15a28-dc10-4286-9431-5ed102b98316" targetNamespace="http://schemas.microsoft.com/office/2006/metadata/properties" ma:root="true" ma:fieldsID="c5bf01575b194eeee796f7a095281951" ns3:_="" ns4:_="">
    <xsd:import namespace="c60b5439-a346-4f50-a4a5-eb868e3250f4"/>
    <xsd:import namespace="efc15a28-dc10-4286-9431-5ed102b983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0b5439-a346-4f50-a4a5-eb868e3250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15a28-dc10-4286-9431-5ed102b983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0BAD04-9C30-44C1-9634-43318E974BAA}">
  <ds:schemaRefs>
    <ds:schemaRef ds:uri="http://purl.org/dc/elements/1.1/"/>
    <ds:schemaRef ds:uri="http://www.w3.org/XML/1998/namespace"/>
    <ds:schemaRef ds:uri="http://schemas.microsoft.com/office/2006/documentManagement/types"/>
    <ds:schemaRef ds:uri="c60b5439-a346-4f50-a4a5-eb868e3250f4"/>
    <ds:schemaRef ds:uri="efc15a28-dc10-4286-9431-5ed102b98316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9871EBC-1B73-4E3C-87A2-B6DB6B3C4C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0b5439-a346-4f50-a4a5-eb868e3250f4"/>
    <ds:schemaRef ds:uri="efc15a28-dc10-4286-9431-5ed102b983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7A321A-B9CF-4FE7-9D50-929CAC94B9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ADB Main table</vt:lpstr>
      <vt:lpstr>SSDL Schema</vt:lpstr>
      <vt:lpstr>SSDL-7658</vt:lpstr>
      <vt:lpstr>Columns which need to display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Abhijit More</dc:creator>
  <cp:keywords/>
  <dc:description/>
  <cp:lastModifiedBy>Akshay Raut</cp:lastModifiedBy>
  <cp:revision/>
  <dcterms:created xsi:type="dcterms:W3CDTF">2019-06-19T08:12:52Z</dcterms:created>
  <dcterms:modified xsi:type="dcterms:W3CDTF">2022-04-19T09:51:42Z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0x010100BCF26070EBB9584A81C1F69BD209A156</vt:lpwstr>
  </property>
</Properties>
</file>