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21DBF5C3-6A02-4B45-8EAA-38521A5A949D}" xr6:coauthVersionLast="47" xr6:coauthVersionMax="47" xr10:uidLastSave="{00000000-0000-0000-0000-000000000000}"/>
  <bookViews>
    <workbookView xWindow="-110" yWindow="-110" windowWidth="19420" windowHeight="10420" activeTab="1" xr2:uid="{AE12D2C8-A53B-41A7-A1DF-2E10535864AF}"/>
  </bookViews>
  <sheets>
    <sheet name="Scenarios" sheetId="1" r:id="rId1"/>
    <sheet name="Technical SSDL schema" sheetId="5" r:id="rId2"/>
    <sheet name="SSDL schema" sheetId="6" r:id="rId3"/>
    <sheet name="Forbidden columns ADB" sheetId="8" r:id="rId4"/>
    <sheet name="Sheet3" sheetId="3" r:id="rId5"/>
    <sheet name="Forbidden columns - technical" sheetId="7" r:id="rId6"/>
    <sheet name="Test" sheetId="9" r:id="rId7"/>
  </sheets>
  <definedNames>
    <definedName name="_xlnm._FilterDatabase" localSheetId="2" hidden="1">'SSDL schema'!$A$1:$P$490</definedName>
    <definedName name="_xlnm._FilterDatabase" localSheetId="1" hidden="1">'Technical SSDL schema'!$A$1:$S$490</definedName>
    <definedName name="_xlnm._FilterDatabase" localSheetId="6" hidden="1">Test!$B$1:$B$85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2" i="5"/>
  <c r="P143" i="5" l="1"/>
  <c r="P148" i="5"/>
  <c r="P156" i="5"/>
  <c r="P168" i="5"/>
  <c r="P170" i="5"/>
  <c r="P191" i="5"/>
  <c r="P202" i="5"/>
  <c r="P207" i="5"/>
  <c r="P220" i="5"/>
  <c r="P232" i="5"/>
  <c r="P234" i="5"/>
  <c r="P282" i="5"/>
  <c r="P296" i="5"/>
  <c r="P298" i="5"/>
  <c r="P304" i="5"/>
  <c r="P315" i="5"/>
  <c r="P330" i="5"/>
  <c r="P367" i="5"/>
  <c r="P371" i="5"/>
  <c r="P372" i="5"/>
  <c r="P376" i="5"/>
  <c r="P378" i="5"/>
  <c r="P395" i="5"/>
  <c r="P411" i="5"/>
  <c r="P428" i="5"/>
  <c r="P432" i="5"/>
  <c r="P435" i="5"/>
  <c r="P448" i="5"/>
  <c r="P459" i="5"/>
  <c r="P464" i="5"/>
  <c r="P472" i="5"/>
  <c r="P475" i="5"/>
  <c r="P480" i="5"/>
  <c r="P488" i="5"/>
  <c r="P490" i="5"/>
  <c r="P351" i="5"/>
  <c r="P347" i="5"/>
  <c r="P303" i="5"/>
  <c r="P178" i="5"/>
  <c r="P138" i="5"/>
  <c r="P121" i="5"/>
  <c r="P94" i="5"/>
  <c r="P87" i="5"/>
  <c r="P74" i="5"/>
  <c r="P48" i="5"/>
  <c r="P2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2" i="5"/>
  <c r="P429" i="5" l="1"/>
  <c r="I429" i="5" s="1"/>
  <c r="P481" i="5"/>
  <c r="P373" i="5"/>
  <c r="P437" i="5"/>
  <c r="I437" i="5" s="1"/>
  <c r="P383" i="5"/>
  <c r="I383" i="5" s="1"/>
  <c r="P447" i="5"/>
  <c r="P424" i="5"/>
  <c r="P489" i="5"/>
  <c r="P471" i="5"/>
  <c r="P456" i="5"/>
  <c r="P442" i="5"/>
  <c r="P433" i="5"/>
  <c r="I433" i="5" s="1"/>
  <c r="P412" i="5"/>
  <c r="I412" i="5" s="1"/>
  <c r="P400" i="5"/>
  <c r="P390" i="5"/>
  <c r="P380" i="5"/>
  <c r="P92" i="5"/>
  <c r="P103" i="5"/>
  <c r="P130" i="5"/>
  <c r="P305" i="5"/>
  <c r="I305" i="5" s="1"/>
  <c r="P364" i="5"/>
  <c r="I364" i="5" s="1"/>
  <c r="P361" i="5"/>
  <c r="P337" i="5"/>
  <c r="P249" i="5"/>
  <c r="P225" i="5"/>
  <c r="P209" i="5"/>
  <c r="P145" i="5"/>
  <c r="P407" i="5"/>
  <c r="P478" i="5"/>
  <c r="I478" i="5" s="1"/>
  <c r="P425" i="5"/>
  <c r="P409" i="5"/>
  <c r="P389" i="5"/>
  <c r="P173" i="5"/>
  <c r="P269" i="5"/>
  <c r="P289" i="5"/>
  <c r="P331" i="5"/>
  <c r="P415" i="5"/>
  <c r="I415" i="5" s="1"/>
  <c r="P487" i="5"/>
  <c r="P469" i="5"/>
  <c r="P455" i="5"/>
  <c r="P441" i="5"/>
  <c r="P421" i="5"/>
  <c r="I421" i="5" s="1"/>
  <c r="P399" i="5"/>
  <c r="P377" i="5"/>
  <c r="P485" i="5"/>
  <c r="I485" i="5" s="1"/>
  <c r="P465" i="5"/>
  <c r="P454" i="5"/>
  <c r="P440" i="5"/>
  <c r="P430" i="5"/>
  <c r="P420" i="5"/>
  <c r="I420" i="5" s="1"/>
  <c r="P408" i="5"/>
  <c r="P398" i="5"/>
  <c r="P386" i="5"/>
  <c r="I386" i="5" s="1"/>
  <c r="P375" i="5"/>
  <c r="P241" i="5"/>
  <c r="P293" i="5"/>
  <c r="P9" i="5"/>
  <c r="P73" i="5"/>
  <c r="I73" i="5" s="1"/>
  <c r="P137" i="5"/>
  <c r="P153" i="5"/>
  <c r="P177" i="5"/>
  <c r="I177" i="5" s="1"/>
  <c r="P313" i="5"/>
  <c r="P370" i="5"/>
  <c r="P443" i="5"/>
  <c r="P470" i="5"/>
  <c r="P446" i="5"/>
  <c r="P374" i="5"/>
  <c r="P453" i="5"/>
  <c r="I453" i="5" s="1"/>
  <c r="P479" i="5"/>
  <c r="I479" i="5" s="1"/>
  <c r="P462" i="5"/>
  <c r="P452" i="5"/>
  <c r="P438" i="5"/>
  <c r="P426" i="5"/>
  <c r="P416" i="5"/>
  <c r="I416" i="5" s="1"/>
  <c r="P406" i="5"/>
  <c r="P396" i="5"/>
  <c r="I396" i="5" s="1"/>
  <c r="P384" i="5"/>
  <c r="I384" i="5" s="1"/>
  <c r="P467" i="5"/>
  <c r="P285" i="5"/>
  <c r="P11" i="5"/>
  <c r="P20" i="5"/>
  <c r="P29" i="5"/>
  <c r="I29" i="5" s="1"/>
  <c r="P40" i="5"/>
  <c r="P52" i="5"/>
  <c r="P64" i="5"/>
  <c r="I64" i="5" s="1"/>
  <c r="P221" i="5"/>
  <c r="P338" i="5"/>
  <c r="P379" i="5"/>
  <c r="P482" i="5"/>
  <c r="I482" i="5" s="1"/>
  <c r="P484" i="5"/>
  <c r="I484" i="5" s="1"/>
  <c r="P460" i="5"/>
  <c r="P444" i="5"/>
  <c r="I444" i="5" s="1"/>
  <c r="P292" i="5"/>
  <c r="I292" i="5" s="1"/>
  <c r="P439" i="5"/>
  <c r="P397" i="5"/>
  <c r="P461" i="5"/>
  <c r="P405" i="5"/>
  <c r="P436" i="5"/>
  <c r="P414" i="5"/>
  <c r="P393" i="5"/>
  <c r="I393" i="5" s="1"/>
  <c r="P382" i="5"/>
  <c r="I382" i="5" s="1"/>
  <c r="P12" i="5"/>
  <c r="P41" i="5"/>
  <c r="P53" i="5"/>
  <c r="P127" i="5"/>
  <c r="I127" i="5" s="1"/>
  <c r="P205" i="5"/>
  <c r="I205" i="5" s="1"/>
  <c r="P403" i="5"/>
  <c r="P463" i="5"/>
  <c r="I463" i="5" s="1"/>
  <c r="P417" i="5"/>
  <c r="I417" i="5" s="1"/>
  <c r="P473" i="5"/>
  <c r="P457" i="5"/>
  <c r="P445" i="5"/>
  <c r="P434" i="5"/>
  <c r="P423" i="5"/>
  <c r="I423" i="5" s="1"/>
  <c r="P401" i="5"/>
  <c r="P391" i="5"/>
  <c r="I391" i="5" s="1"/>
  <c r="P381" i="5"/>
  <c r="I381" i="5" s="1"/>
  <c r="P22" i="5"/>
  <c r="P32" i="5"/>
  <c r="P165" i="5"/>
  <c r="P263" i="5"/>
  <c r="P345" i="5"/>
  <c r="I345" i="5" s="1"/>
  <c r="P362" i="5"/>
  <c r="P418" i="5"/>
  <c r="P402" i="5"/>
  <c r="I402" i="5" s="1"/>
  <c r="P162" i="5"/>
  <c r="P422" i="5"/>
  <c r="I422" i="5" s="1"/>
  <c r="P404" i="5"/>
  <c r="I404" i="5" s="1"/>
  <c r="P385" i="5"/>
  <c r="I385" i="5" s="1"/>
  <c r="P34" i="5"/>
  <c r="I34" i="5" s="1"/>
  <c r="P83" i="5"/>
  <c r="P142" i="5"/>
  <c r="I142" i="5" s="1"/>
  <c r="P150" i="5"/>
  <c r="I150" i="5" s="1"/>
  <c r="P158" i="5"/>
  <c r="I158" i="5" s="1"/>
  <c r="P182" i="5"/>
  <c r="I182" i="5" s="1"/>
  <c r="P198" i="5"/>
  <c r="P206" i="5"/>
  <c r="I206" i="5" s="1"/>
  <c r="P214" i="5"/>
  <c r="I214" i="5" s="1"/>
  <c r="P222" i="5"/>
  <c r="I222" i="5" s="1"/>
  <c r="P238" i="5"/>
  <c r="I238" i="5" s="1"/>
  <c r="P246" i="5"/>
  <c r="I246" i="5" s="1"/>
  <c r="P254" i="5"/>
  <c r="I254" i="5" s="1"/>
  <c r="P262" i="5"/>
  <c r="I262" i="5" s="1"/>
  <c r="P302" i="5"/>
  <c r="I302" i="5" s="1"/>
  <c r="P310" i="5"/>
  <c r="I310" i="5" s="1"/>
  <c r="P326" i="5"/>
  <c r="I326" i="5" s="1"/>
  <c r="P334" i="5"/>
  <c r="P350" i="5"/>
  <c r="I350" i="5" s="1"/>
  <c r="P42" i="5"/>
  <c r="I42" i="5" s="1"/>
  <c r="P50" i="5"/>
  <c r="I50" i="5" s="1"/>
  <c r="P66" i="5"/>
  <c r="I66" i="5" s="1"/>
  <c r="P294" i="5"/>
  <c r="I294" i="5" s="1"/>
  <c r="P486" i="5"/>
  <c r="I486" i="5" s="1"/>
  <c r="P477" i="5"/>
  <c r="I477" i="5" s="1"/>
  <c r="P468" i="5"/>
  <c r="I468" i="5" s="1"/>
  <c r="P458" i="5"/>
  <c r="I458" i="5" s="1"/>
  <c r="P449" i="5"/>
  <c r="I449" i="5" s="1"/>
  <c r="P431" i="5"/>
  <c r="I431" i="5" s="1"/>
  <c r="P413" i="5"/>
  <c r="I413" i="5" s="1"/>
  <c r="P394" i="5"/>
  <c r="I394" i="5" s="1"/>
  <c r="S357" i="5"/>
  <c r="K357" i="5" s="1"/>
  <c r="S335" i="5"/>
  <c r="K335" i="5" s="1"/>
  <c r="S318" i="5"/>
  <c r="K318" i="5" s="1"/>
  <c r="S276" i="5"/>
  <c r="K276" i="5" s="1"/>
  <c r="S249" i="5"/>
  <c r="K249" i="5" s="1"/>
  <c r="S246" i="5"/>
  <c r="K246" i="5" s="1"/>
  <c r="S245" i="5"/>
  <c r="K245" i="5" s="1"/>
  <c r="S243" i="5"/>
  <c r="K243" i="5" s="1"/>
  <c r="S236" i="5"/>
  <c r="K236" i="5" s="1"/>
  <c r="S229" i="5"/>
  <c r="K229" i="5" s="1"/>
  <c r="S225" i="5"/>
  <c r="K225" i="5" s="1"/>
  <c r="S224" i="5"/>
  <c r="K224" i="5" s="1"/>
  <c r="S189" i="5"/>
  <c r="K189" i="5" s="1"/>
  <c r="S187" i="5"/>
  <c r="K187" i="5" s="1"/>
  <c r="S182" i="5"/>
  <c r="K182" i="5" s="1"/>
  <c r="S179" i="5"/>
  <c r="K179" i="5" s="1"/>
  <c r="S168" i="5"/>
  <c r="K168" i="5" s="1"/>
  <c r="S140" i="5"/>
  <c r="K140" i="5" s="1"/>
  <c r="S52" i="5"/>
  <c r="K52" i="5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2" i="5"/>
  <c r="Q201" i="5"/>
  <c r="Q225" i="5"/>
  <c r="Q233" i="5"/>
  <c r="Q257" i="5"/>
  <c r="Q265" i="5"/>
  <c r="Q305" i="5"/>
  <c r="Q314" i="5"/>
  <c r="Q321" i="5"/>
  <c r="Q322" i="5"/>
  <c r="Q330" i="5"/>
  <c r="Q337" i="5"/>
  <c r="Q338" i="5"/>
  <c r="Q346" i="5"/>
  <c r="Q354" i="5"/>
  <c r="Q361" i="5"/>
  <c r="Q369" i="5"/>
  <c r="Q378" i="5"/>
  <c r="Q386" i="5"/>
  <c r="Q393" i="5"/>
  <c r="Q394" i="5"/>
  <c r="Q401" i="5"/>
  <c r="Q402" i="5"/>
  <c r="Q410" i="5"/>
  <c r="Q418" i="5"/>
  <c r="Q441" i="5"/>
  <c r="Q442" i="5"/>
  <c r="Q450" i="5"/>
  <c r="Q458" i="5"/>
  <c r="Q466" i="5"/>
  <c r="Q473" i="5"/>
  <c r="Q474" i="5"/>
  <c r="Q482" i="5"/>
  <c r="S3" i="5"/>
  <c r="K3" i="5" s="1"/>
  <c r="S4" i="5"/>
  <c r="K4" i="5" s="1"/>
  <c r="S5" i="5"/>
  <c r="K5" i="5" s="1"/>
  <c r="S6" i="5"/>
  <c r="K6" i="5" s="1"/>
  <c r="S7" i="5"/>
  <c r="K7" i="5" s="1"/>
  <c r="S8" i="5"/>
  <c r="K8" i="5" s="1"/>
  <c r="S9" i="5"/>
  <c r="K9" i="5" s="1"/>
  <c r="S10" i="5"/>
  <c r="K10" i="5" s="1"/>
  <c r="S11" i="5"/>
  <c r="K11" i="5" s="1"/>
  <c r="S12" i="5"/>
  <c r="K12" i="5" s="1"/>
  <c r="S13" i="5"/>
  <c r="K13" i="5" s="1"/>
  <c r="S14" i="5"/>
  <c r="K14" i="5" s="1"/>
  <c r="S15" i="5"/>
  <c r="K15" i="5" s="1"/>
  <c r="S16" i="5"/>
  <c r="K16" i="5" s="1"/>
  <c r="S17" i="5"/>
  <c r="K17" i="5" s="1"/>
  <c r="S18" i="5"/>
  <c r="K18" i="5" s="1"/>
  <c r="S19" i="5"/>
  <c r="K19" i="5" s="1"/>
  <c r="S20" i="5"/>
  <c r="K20" i="5" s="1"/>
  <c r="S21" i="5"/>
  <c r="K21" i="5" s="1"/>
  <c r="S22" i="5"/>
  <c r="K22" i="5" s="1"/>
  <c r="S23" i="5"/>
  <c r="K23" i="5" s="1"/>
  <c r="S24" i="5"/>
  <c r="K24" i="5" s="1"/>
  <c r="S25" i="5"/>
  <c r="K25" i="5" s="1"/>
  <c r="S26" i="5"/>
  <c r="K26" i="5" s="1"/>
  <c r="S27" i="5"/>
  <c r="K27" i="5" s="1"/>
  <c r="S28" i="5"/>
  <c r="K28" i="5" s="1"/>
  <c r="S29" i="5"/>
  <c r="K29" i="5" s="1"/>
  <c r="S30" i="5"/>
  <c r="K30" i="5" s="1"/>
  <c r="S31" i="5"/>
  <c r="K31" i="5" s="1"/>
  <c r="S32" i="5"/>
  <c r="K32" i="5" s="1"/>
  <c r="S33" i="5"/>
  <c r="K33" i="5" s="1"/>
  <c r="S34" i="5"/>
  <c r="K34" i="5" s="1"/>
  <c r="S35" i="5"/>
  <c r="K35" i="5" s="1"/>
  <c r="S36" i="5"/>
  <c r="K36" i="5" s="1"/>
  <c r="S37" i="5"/>
  <c r="K37" i="5" s="1"/>
  <c r="S38" i="5"/>
  <c r="K38" i="5" s="1"/>
  <c r="S39" i="5"/>
  <c r="K39" i="5" s="1"/>
  <c r="S40" i="5"/>
  <c r="K40" i="5" s="1"/>
  <c r="S41" i="5"/>
  <c r="K41" i="5" s="1"/>
  <c r="S42" i="5"/>
  <c r="K42" i="5" s="1"/>
  <c r="S43" i="5"/>
  <c r="K43" i="5" s="1"/>
  <c r="S44" i="5"/>
  <c r="K44" i="5" s="1"/>
  <c r="S45" i="5"/>
  <c r="K45" i="5" s="1"/>
  <c r="S46" i="5"/>
  <c r="K46" i="5" s="1"/>
  <c r="S47" i="5"/>
  <c r="K47" i="5" s="1"/>
  <c r="S48" i="5"/>
  <c r="K48" i="5" s="1"/>
  <c r="S49" i="5"/>
  <c r="K49" i="5" s="1"/>
  <c r="S50" i="5"/>
  <c r="K50" i="5" s="1"/>
  <c r="S51" i="5"/>
  <c r="K51" i="5" s="1"/>
  <c r="S53" i="5"/>
  <c r="K53" i="5" s="1"/>
  <c r="S54" i="5"/>
  <c r="K54" i="5" s="1"/>
  <c r="S55" i="5"/>
  <c r="K55" i="5" s="1"/>
  <c r="S56" i="5"/>
  <c r="K56" i="5" s="1"/>
  <c r="S57" i="5"/>
  <c r="K57" i="5" s="1"/>
  <c r="S58" i="5"/>
  <c r="K58" i="5" s="1"/>
  <c r="S59" i="5"/>
  <c r="K59" i="5" s="1"/>
  <c r="S60" i="5"/>
  <c r="K60" i="5" s="1"/>
  <c r="S61" i="5"/>
  <c r="K61" i="5" s="1"/>
  <c r="S62" i="5"/>
  <c r="K62" i="5" s="1"/>
  <c r="S63" i="5"/>
  <c r="K63" i="5" s="1"/>
  <c r="S64" i="5"/>
  <c r="K64" i="5" s="1"/>
  <c r="S65" i="5"/>
  <c r="K65" i="5" s="1"/>
  <c r="S66" i="5"/>
  <c r="K66" i="5" s="1"/>
  <c r="S67" i="5"/>
  <c r="K67" i="5" s="1"/>
  <c r="S68" i="5"/>
  <c r="K68" i="5" s="1"/>
  <c r="S69" i="5"/>
  <c r="K69" i="5" s="1"/>
  <c r="S70" i="5"/>
  <c r="K70" i="5" s="1"/>
  <c r="S71" i="5"/>
  <c r="K71" i="5" s="1"/>
  <c r="S72" i="5"/>
  <c r="K72" i="5" s="1"/>
  <c r="S73" i="5"/>
  <c r="K73" i="5" s="1"/>
  <c r="S74" i="5"/>
  <c r="K74" i="5" s="1"/>
  <c r="S75" i="5"/>
  <c r="K75" i="5" s="1"/>
  <c r="S76" i="5"/>
  <c r="K76" i="5" s="1"/>
  <c r="S77" i="5"/>
  <c r="K77" i="5" s="1"/>
  <c r="S78" i="5"/>
  <c r="K78" i="5" s="1"/>
  <c r="S79" i="5"/>
  <c r="K79" i="5" s="1"/>
  <c r="S80" i="5"/>
  <c r="K80" i="5" s="1"/>
  <c r="S81" i="5"/>
  <c r="K81" i="5" s="1"/>
  <c r="S82" i="5"/>
  <c r="K82" i="5" s="1"/>
  <c r="S83" i="5"/>
  <c r="K83" i="5" s="1"/>
  <c r="S84" i="5"/>
  <c r="K84" i="5" s="1"/>
  <c r="S85" i="5"/>
  <c r="K85" i="5" s="1"/>
  <c r="S86" i="5"/>
  <c r="K86" i="5" s="1"/>
  <c r="S87" i="5"/>
  <c r="K87" i="5" s="1"/>
  <c r="S88" i="5"/>
  <c r="K88" i="5" s="1"/>
  <c r="S89" i="5"/>
  <c r="K89" i="5" s="1"/>
  <c r="S90" i="5"/>
  <c r="K90" i="5" s="1"/>
  <c r="S91" i="5"/>
  <c r="K91" i="5" s="1"/>
  <c r="S92" i="5"/>
  <c r="K92" i="5" s="1"/>
  <c r="S93" i="5"/>
  <c r="K93" i="5" s="1"/>
  <c r="S94" i="5"/>
  <c r="K94" i="5" s="1"/>
  <c r="S95" i="5"/>
  <c r="K95" i="5" s="1"/>
  <c r="S96" i="5"/>
  <c r="K96" i="5" s="1"/>
  <c r="S97" i="5"/>
  <c r="K97" i="5" s="1"/>
  <c r="S98" i="5"/>
  <c r="K98" i="5" s="1"/>
  <c r="S99" i="5"/>
  <c r="K99" i="5" s="1"/>
  <c r="S100" i="5"/>
  <c r="K100" i="5" s="1"/>
  <c r="S101" i="5"/>
  <c r="K101" i="5" s="1"/>
  <c r="S102" i="5"/>
  <c r="K102" i="5" s="1"/>
  <c r="S103" i="5"/>
  <c r="K103" i="5" s="1"/>
  <c r="S104" i="5"/>
  <c r="K104" i="5" s="1"/>
  <c r="S105" i="5"/>
  <c r="K105" i="5" s="1"/>
  <c r="S106" i="5"/>
  <c r="K106" i="5" s="1"/>
  <c r="S107" i="5"/>
  <c r="K107" i="5" s="1"/>
  <c r="S108" i="5"/>
  <c r="K108" i="5" s="1"/>
  <c r="S109" i="5"/>
  <c r="K109" i="5" s="1"/>
  <c r="S110" i="5"/>
  <c r="K110" i="5" s="1"/>
  <c r="S111" i="5"/>
  <c r="K111" i="5" s="1"/>
  <c r="S112" i="5"/>
  <c r="K112" i="5" s="1"/>
  <c r="S113" i="5"/>
  <c r="K113" i="5" s="1"/>
  <c r="S114" i="5"/>
  <c r="K114" i="5" s="1"/>
  <c r="S115" i="5"/>
  <c r="K115" i="5" s="1"/>
  <c r="S116" i="5"/>
  <c r="K116" i="5" s="1"/>
  <c r="S117" i="5"/>
  <c r="K117" i="5" s="1"/>
  <c r="S118" i="5"/>
  <c r="K118" i="5" s="1"/>
  <c r="S119" i="5"/>
  <c r="K119" i="5" s="1"/>
  <c r="S120" i="5"/>
  <c r="K120" i="5" s="1"/>
  <c r="S121" i="5"/>
  <c r="K121" i="5" s="1"/>
  <c r="S122" i="5"/>
  <c r="K122" i="5" s="1"/>
  <c r="S123" i="5"/>
  <c r="K123" i="5" s="1"/>
  <c r="S124" i="5"/>
  <c r="K124" i="5" s="1"/>
  <c r="S125" i="5"/>
  <c r="K125" i="5" s="1"/>
  <c r="S126" i="5"/>
  <c r="K126" i="5" s="1"/>
  <c r="S127" i="5"/>
  <c r="K127" i="5" s="1"/>
  <c r="S128" i="5"/>
  <c r="K128" i="5" s="1"/>
  <c r="S129" i="5"/>
  <c r="K129" i="5" s="1"/>
  <c r="S130" i="5"/>
  <c r="K130" i="5" s="1"/>
  <c r="S131" i="5"/>
  <c r="K131" i="5" s="1"/>
  <c r="S132" i="5"/>
  <c r="K132" i="5" s="1"/>
  <c r="S133" i="5"/>
  <c r="K133" i="5" s="1"/>
  <c r="S134" i="5"/>
  <c r="K134" i="5" s="1"/>
  <c r="S135" i="5"/>
  <c r="K135" i="5" s="1"/>
  <c r="S136" i="5"/>
  <c r="K136" i="5" s="1"/>
  <c r="S137" i="5"/>
  <c r="K137" i="5" s="1"/>
  <c r="S138" i="5"/>
  <c r="K138" i="5" s="1"/>
  <c r="S139" i="5"/>
  <c r="K139" i="5" s="1"/>
  <c r="S141" i="5"/>
  <c r="K141" i="5" s="1"/>
  <c r="S142" i="5"/>
  <c r="K142" i="5" s="1"/>
  <c r="S143" i="5"/>
  <c r="K143" i="5" s="1"/>
  <c r="S144" i="5"/>
  <c r="K144" i="5" s="1"/>
  <c r="S145" i="5"/>
  <c r="K145" i="5" s="1"/>
  <c r="S146" i="5"/>
  <c r="K146" i="5" s="1"/>
  <c r="S147" i="5"/>
  <c r="K147" i="5" s="1"/>
  <c r="S148" i="5"/>
  <c r="K148" i="5" s="1"/>
  <c r="S149" i="5"/>
  <c r="K149" i="5" s="1"/>
  <c r="S150" i="5"/>
  <c r="K150" i="5" s="1"/>
  <c r="S151" i="5"/>
  <c r="K151" i="5" s="1"/>
  <c r="S152" i="5"/>
  <c r="K152" i="5" s="1"/>
  <c r="S153" i="5"/>
  <c r="K153" i="5" s="1"/>
  <c r="S154" i="5"/>
  <c r="K154" i="5" s="1"/>
  <c r="S155" i="5"/>
  <c r="K155" i="5" s="1"/>
  <c r="S156" i="5"/>
  <c r="K156" i="5" s="1"/>
  <c r="S157" i="5"/>
  <c r="K157" i="5" s="1"/>
  <c r="S158" i="5"/>
  <c r="K158" i="5" s="1"/>
  <c r="S159" i="5"/>
  <c r="K159" i="5" s="1"/>
  <c r="S160" i="5"/>
  <c r="K160" i="5" s="1"/>
  <c r="S161" i="5"/>
  <c r="K161" i="5" s="1"/>
  <c r="S162" i="5"/>
  <c r="K162" i="5" s="1"/>
  <c r="S163" i="5"/>
  <c r="K163" i="5" s="1"/>
  <c r="S164" i="5"/>
  <c r="K164" i="5" s="1"/>
  <c r="S165" i="5"/>
  <c r="K165" i="5" s="1"/>
  <c r="S166" i="5"/>
  <c r="K166" i="5" s="1"/>
  <c r="S167" i="5"/>
  <c r="K167" i="5" s="1"/>
  <c r="S169" i="5"/>
  <c r="K169" i="5" s="1"/>
  <c r="S170" i="5"/>
  <c r="K170" i="5" s="1"/>
  <c r="S171" i="5"/>
  <c r="K171" i="5" s="1"/>
  <c r="S172" i="5"/>
  <c r="K172" i="5" s="1"/>
  <c r="S173" i="5"/>
  <c r="K173" i="5" s="1"/>
  <c r="S174" i="5"/>
  <c r="K174" i="5" s="1"/>
  <c r="S175" i="5"/>
  <c r="K175" i="5" s="1"/>
  <c r="S176" i="5"/>
  <c r="K176" i="5" s="1"/>
  <c r="S177" i="5"/>
  <c r="K177" i="5" s="1"/>
  <c r="S178" i="5"/>
  <c r="K178" i="5" s="1"/>
  <c r="S180" i="5"/>
  <c r="K180" i="5" s="1"/>
  <c r="S181" i="5"/>
  <c r="K181" i="5" s="1"/>
  <c r="S183" i="5"/>
  <c r="K183" i="5" s="1"/>
  <c r="S184" i="5"/>
  <c r="K184" i="5" s="1"/>
  <c r="S185" i="5"/>
  <c r="K185" i="5" s="1"/>
  <c r="S186" i="5"/>
  <c r="K186" i="5" s="1"/>
  <c r="S188" i="5"/>
  <c r="K188" i="5" s="1"/>
  <c r="S190" i="5"/>
  <c r="K190" i="5" s="1"/>
  <c r="S191" i="5"/>
  <c r="K191" i="5" s="1"/>
  <c r="S192" i="5"/>
  <c r="K192" i="5" s="1"/>
  <c r="S193" i="5"/>
  <c r="K193" i="5" s="1"/>
  <c r="S194" i="5"/>
  <c r="K194" i="5" s="1"/>
  <c r="S195" i="5"/>
  <c r="K195" i="5" s="1"/>
  <c r="S196" i="5"/>
  <c r="K196" i="5" s="1"/>
  <c r="S197" i="5"/>
  <c r="K197" i="5" s="1"/>
  <c r="S198" i="5"/>
  <c r="K198" i="5" s="1"/>
  <c r="S199" i="5"/>
  <c r="K199" i="5" s="1"/>
  <c r="S200" i="5"/>
  <c r="K200" i="5" s="1"/>
  <c r="S201" i="5"/>
  <c r="K201" i="5" s="1"/>
  <c r="S202" i="5"/>
  <c r="K202" i="5" s="1"/>
  <c r="S203" i="5"/>
  <c r="K203" i="5" s="1"/>
  <c r="S204" i="5"/>
  <c r="K204" i="5" s="1"/>
  <c r="S205" i="5"/>
  <c r="K205" i="5" s="1"/>
  <c r="S206" i="5"/>
  <c r="K206" i="5" s="1"/>
  <c r="S207" i="5"/>
  <c r="K207" i="5" s="1"/>
  <c r="S208" i="5"/>
  <c r="K208" i="5" s="1"/>
  <c r="S209" i="5"/>
  <c r="K209" i="5" s="1"/>
  <c r="S210" i="5"/>
  <c r="K210" i="5" s="1"/>
  <c r="S211" i="5"/>
  <c r="K211" i="5" s="1"/>
  <c r="S212" i="5"/>
  <c r="K212" i="5" s="1"/>
  <c r="S213" i="5"/>
  <c r="K213" i="5" s="1"/>
  <c r="S214" i="5"/>
  <c r="K214" i="5" s="1"/>
  <c r="S215" i="5"/>
  <c r="K215" i="5" s="1"/>
  <c r="S216" i="5"/>
  <c r="K216" i="5" s="1"/>
  <c r="S217" i="5"/>
  <c r="K217" i="5" s="1"/>
  <c r="S218" i="5"/>
  <c r="K218" i="5" s="1"/>
  <c r="S219" i="5"/>
  <c r="K219" i="5" s="1"/>
  <c r="S220" i="5"/>
  <c r="K220" i="5" s="1"/>
  <c r="S221" i="5"/>
  <c r="K221" i="5" s="1"/>
  <c r="S222" i="5"/>
  <c r="K222" i="5" s="1"/>
  <c r="S223" i="5"/>
  <c r="K223" i="5" s="1"/>
  <c r="S226" i="5"/>
  <c r="K226" i="5" s="1"/>
  <c r="S227" i="5"/>
  <c r="K227" i="5" s="1"/>
  <c r="S228" i="5"/>
  <c r="K228" i="5" s="1"/>
  <c r="S230" i="5"/>
  <c r="K230" i="5" s="1"/>
  <c r="S231" i="5"/>
  <c r="K231" i="5" s="1"/>
  <c r="S232" i="5"/>
  <c r="K232" i="5" s="1"/>
  <c r="S233" i="5"/>
  <c r="K233" i="5" s="1"/>
  <c r="S234" i="5"/>
  <c r="K234" i="5" s="1"/>
  <c r="S235" i="5"/>
  <c r="K235" i="5" s="1"/>
  <c r="S237" i="5"/>
  <c r="K237" i="5" s="1"/>
  <c r="S238" i="5"/>
  <c r="K238" i="5" s="1"/>
  <c r="S239" i="5"/>
  <c r="K239" i="5" s="1"/>
  <c r="S240" i="5"/>
  <c r="K240" i="5" s="1"/>
  <c r="S241" i="5"/>
  <c r="K241" i="5" s="1"/>
  <c r="S242" i="5"/>
  <c r="K242" i="5" s="1"/>
  <c r="S244" i="5"/>
  <c r="K244" i="5" s="1"/>
  <c r="S247" i="5"/>
  <c r="K247" i="5" s="1"/>
  <c r="S248" i="5"/>
  <c r="K248" i="5" s="1"/>
  <c r="S250" i="5"/>
  <c r="K250" i="5" s="1"/>
  <c r="S251" i="5"/>
  <c r="K251" i="5" s="1"/>
  <c r="S252" i="5"/>
  <c r="K252" i="5" s="1"/>
  <c r="S253" i="5"/>
  <c r="K253" i="5" s="1"/>
  <c r="S254" i="5"/>
  <c r="K254" i="5" s="1"/>
  <c r="S255" i="5"/>
  <c r="K255" i="5" s="1"/>
  <c r="S256" i="5"/>
  <c r="K256" i="5" s="1"/>
  <c r="S257" i="5"/>
  <c r="K257" i="5" s="1"/>
  <c r="S258" i="5"/>
  <c r="K258" i="5" s="1"/>
  <c r="S259" i="5"/>
  <c r="K259" i="5" s="1"/>
  <c r="S260" i="5"/>
  <c r="K260" i="5" s="1"/>
  <c r="S261" i="5"/>
  <c r="K261" i="5" s="1"/>
  <c r="S262" i="5"/>
  <c r="K262" i="5" s="1"/>
  <c r="S263" i="5"/>
  <c r="K263" i="5" s="1"/>
  <c r="S264" i="5"/>
  <c r="K264" i="5" s="1"/>
  <c r="S265" i="5"/>
  <c r="K265" i="5" s="1"/>
  <c r="S266" i="5"/>
  <c r="K266" i="5" s="1"/>
  <c r="S267" i="5"/>
  <c r="K267" i="5" s="1"/>
  <c r="S268" i="5"/>
  <c r="K268" i="5" s="1"/>
  <c r="S269" i="5"/>
  <c r="K269" i="5" s="1"/>
  <c r="S270" i="5"/>
  <c r="K270" i="5" s="1"/>
  <c r="S271" i="5"/>
  <c r="K271" i="5" s="1"/>
  <c r="S272" i="5"/>
  <c r="K272" i="5" s="1"/>
  <c r="S273" i="5"/>
  <c r="K273" i="5" s="1"/>
  <c r="S274" i="5"/>
  <c r="K274" i="5" s="1"/>
  <c r="S275" i="5"/>
  <c r="K275" i="5" s="1"/>
  <c r="S277" i="5"/>
  <c r="K277" i="5" s="1"/>
  <c r="S278" i="5"/>
  <c r="K278" i="5" s="1"/>
  <c r="S279" i="5"/>
  <c r="K279" i="5" s="1"/>
  <c r="S280" i="5"/>
  <c r="K280" i="5" s="1"/>
  <c r="S281" i="5"/>
  <c r="K281" i="5" s="1"/>
  <c r="S282" i="5"/>
  <c r="K282" i="5" s="1"/>
  <c r="S283" i="5"/>
  <c r="K283" i="5" s="1"/>
  <c r="S284" i="5"/>
  <c r="K284" i="5" s="1"/>
  <c r="S285" i="5"/>
  <c r="K285" i="5" s="1"/>
  <c r="S286" i="5"/>
  <c r="K286" i="5" s="1"/>
  <c r="S287" i="5"/>
  <c r="K287" i="5" s="1"/>
  <c r="S288" i="5"/>
  <c r="K288" i="5" s="1"/>
  <c r="S289" i="5"/>
  <c r="K289" i="5" s="1"/>
  <c r="S290" i="5"/>
  <c r="K290" i="5" s="1"/>
  <c r="S291" i="5"/>
  <c r="K291" i="5" s="1"/>
  <c r="S292" i="5"/>
  <c r="K292" i="5" s="1"/>
  <c r="S293" i="5"/>
  <c r="K293" i="5" s="1"/>
  <c r="S294" i="5"/>
  <c r="K294" i="5" s="1"/>
  <c r="S295" i="5"/>
  <c r="K295" i="5" s="1"/>
  <c r="S296" i="5"/>
  <c r="K296" i="5" s="1"/>
  <c r="S297" i="5"/>
  <c r="K297" i="5" s="1"/>
  <c r="S298" i="5"/>
  <c r="K298" i="5" s="1"/>
  <c r="S299" i="5"/>
  <c r="K299" i="5" s="1"/>
  <c r="S300" i="5"/>
  <c r="K300" i="5" s="1"/>
  <c r="S301" i="5"/>
  <c r="K301" i="5" s="1"/>
  <c r="S302" i="5"/>
  <c r="K302" i="5" s="1"/>
  <c r="S303" i="5"/>
  <c r="K303" i="5" s="1"/>
  <c r="S304" i="5"/>
  <c r="K304" i="5" s="1"/>
  <c r="S305" i="5"/>
  <c r="K305" i="5" s="1"/>
  <c r="S306" i="5"/>
  <c r="K306" i="5" s="1"/>
  <c r="S307" i="5"/>
  <c r="K307" i="5" s="1"/>
  <c r="S308" i="5"/>
  <c r="K308" i="5" s="1"/>
  <c r="S309" i="5"/>
  <c r="K309" i="5" s="1"/>
  <c r="S310" i="5"/>
  <c r="K310" i="5" s="1"/>
  <c r="S311" i="5"/>
  <c r="K311" i="5" s="1"/>
  <c r="S312" i="5"/>
  <c r="K312" i="5" s="1"/>
  <c r="S313" i="5"/>
  <c r="K313" i="5" s="1"/>
  <c r="S314" i="5"/>
  <c r="K314" i="5" s="1"/>
  <c r="S315" i="5"/>
  <c r="K315" i="5" s="1"/>
  <c r="S316" i="5"/>
  <c r="K316" i="5" s="1"/>
  <c r="S317" i="5"/>
  <c r="K317" i="5" s="1"/>
  <c r="S319" i="5"/>
  <c r="K319" i="5" s="1"/>
  <c r="S320" i="5"/>
  <c r="K320" i="5" s="1"/>
  <c r="S321" i="5"/>
  <c r="K321" i="5" s="1"/>
  <c r="S322" i="5"/>
  <c r="K322" i="5" s="1"/>
  <c r="S323" i="5"/>
  <c r="K323" i="5" s="1"/>
  <c r="S324" i="5"/>
  <c r="K324" i="5" s="1"/>
  <c r="S325" i="5"/>
  <c r="K325" i="5" s="1"/>
  <c r="S326" i="5"/>
  <c r="K326" i="5" s="1"/>
  <c r="S327" i="5"/>
  <c r="K327" i="5" s="1"/>
  <c r="S328" i="5"/>
  <c r="K328" i="5" s="1"/>
  <c r="S329" i="5"/>
  <c r="K329" i="5" s="1"/>
  <c r="S330" i="5"/>
  <c r="K330" i="5" s="1"/>
  <c r="S331" i="5"/>
  <c r="K331" i="5" s="1"/>
  <c r="S332" i="5"/>
  <c r="K332" i="5" s="1"/>
  <c r="S333" i="5"/>
  <c r="K333" i="5" s="1"/>
  <c r="S334" i="5"/>
  <c r="K334" i="5" s="1"/>
  <c r="S336" i="5"/>
  <c r="K336" i="5" s="1"/>
  <c r="S337" i="5"/>
  <c r="K337" i="5" s="1"/>
  <c r="S338" i="5"/>
  <c r="K338" i="5" s="1"/>
  <c r="S339" i="5"/>
  <c r="K339" i="5" s="1"/>
  <c r="S340" i="5"/>
  <c r="K340" i="5" s="1"/>
  <c r="S341" i="5"/>
  <c r="K341" i="5" s="1"/>
  <c r="S342" i="5"/>
  <c r="K342" i="5" s="1"/>
  <c r="S343" i="5"/>
  <c r="K343" i="5" s="1"/>
  <c r="S344" i="5"/>
  <c r="K344" i="5" s="1"/>
  <c r="S345" i="5"/>
  <c r="K345" i="5" s="1"/>
  <c r="S346" i="5"/>
  <c r="K346" i="5" s="1"/>
  <c r="S347" i="5"/>
  <c r="K347" i="5" s="1"/>
  <c r="S348" i="5"/>
  <c r="K348" i="5" s="1"/>
  <c r="S349" i="5"/>
  <c r="K349" i="5" s="1"/>
  <c r="S350" i="5"/>
  <c r="K350" i="5" s="1"/>
  <c r="S351" i="5"/>
  <c r="K351" i="5" s="1"/>
  <c r="S352" i="5"/>
  <c r="K352" i="5" s="1"/>
  <c r="S353" i="5"/>
  <c r="K353" i="5" s="1"/>
  <c r="S354" i="5"/>
  <c r="K354" i="5" s="1"/>
  <c r="S355" i="5"/>
  <c r="K355" i="5" s="1"/>
  <c r="S356" i="5"/>
  <c r="K356" i="5" s="1"/>
  <c r="S358" i="5"/>
  <c r="K358" i="5" s="1"/>
  <c r="S359" i="5"/>
  <c r="K359" i="5" s="1"/>
  <c r="S360" i="5"/>
  <c r="K360" i="5" s="1"/>
  <c r="S361" i="5"/>
  <c r="K361" i="5" s="1"/>
  <c r="S362" i="5"/>
  <c r="K362" i="5" s="1"/>
  <c r="S363" i="5"/>
  <c r="K363" i="5" s="1"/>
  <c r="S364" i="5"/>
  <c r="K364" i="5" s="1"/>
  <c r="S365" i="5"/>
  <c r="K365" i="5" s="1"/>
  <c r="S366" i="5"/>
  <c r="K366" i="5" s="1"/>
  <c r="S367" i="5"/>
  <c r="K367" i="5" s="1"/>
  <c r="S368" i="5"/>
  <c r="K368" i="5" s="1"/>
  <c r="S369" i="5"/>
  <c r="K369" i="5" s="1"/>
  <c r="S370" i="5"/>
  <c r="K370" i="5" s="1"/>
  <c r="S371" i="5"/>
  <c r="K371" i="5" s="1"/>
  <c r="S372" i="5"/>
  <c r="K372" i="5" s="1"/>
  <c r="S373" i="5"/>
  <c r="K373" i="5" s="1"/>
  <c r="S374" i="5"/>
  <c r="K374" i="5" s="1"/>
  <c r="S375" i="5"/>
  <c r="K375" i="5" s="1"/>
  <c r="S376" i="5"/>
  <c r="K376" i="5" s="1"/>
  <c r="S377" i="5"/>
  <c r="K377" i="5" s="1"/>
  <c r="S378" i="5"/>
  <c r="K378" i="5" s="1"/>
  <c r="S379" i="5"/>
  <c r="K379" i="5" s="1"/>
  <c r="S380" i="5"/>
  <c r="K380" i="5" s="1"/>
  <c r="S381" i="5"/>
  <c r="K381" i="5" s="1"/>
  <c r="S382" i="5"/>
  <c r="K382" i="5" s="1"/>
  <c r="S383" i="5"/>
  <c r="K383" i="5" s="1"/>
  <c r="S384" i="5"/>
  <c r="K384" i="5" s="1"/>
  <c r="S385" i="5"/>
  <c r="K385" i="5" s="1"/>
  <c r="S386" i="5"/>
  <c r="K386" i="5" s="1"/>
  <c r="S387" i="5"/>
  <c r="K387" i="5" s="1"/>
  <c r="S388" i="5"/>
  <c r="K388" i="5" s="1"/>
  <c r="S389" i="5"/>
  <c r="K389" i="5" s="1"/>
  <c r="S390" i="5"/>
  <c r="K390" i="5" s="1"/>
  <c r="S391" i="5"/>
  <c r="K391" i="5" s="1"/>
  <c r="S392" i="5"/>
  <c r="K392" i="5" s="1"/>
  <c r="S393" i="5"/>
  <c r="K393" i="5" s="1"/>
  <c r="S394" i="5"/>
  <c r="K394" i="5" s="1"/>
  <c r="S395" i="5"/>
  <c r="K395" i="5" s="1"/>
  <c r="S396" i="5"/>
  <c r="K396" i="5" s="1"/>
  <c r="S397" i="5"/>
  <c r="K397" i="5" s="1"/>
  <c r="S398" i="5"/>
  <c r="K398" i="5" s="1"/>
  <c r="S399" i="5"/>
  <c r="K399" i="5" s="1"/>
  <c r="S400" i="5"/>
  <c r="K400" i="5" s="1"/>
  <c r="S401" i="5"/>
  <c r="K401" i="5" s="1"/>
  <c r="S402" i="5"/>
  <c r="K402" i="5" s="1"/>
  <c r="S403" i="5"/>
  <c r="K403" i="5" s="1"/>
  <c r="S404" i="5"/>
  <c r="K404" i="5" s="1"/>
  <c r="S405" i="5"/>
  <c r="K405" i="5" s="1"/>
  <c r="S406" i="5"/>
  <c r="K406" i="5" s="1"/>
  <c r="S407" i="5"/>
  <c r="K407" i="5" s="1"/>
  <c r="S408" i="5"/>
  <c r="K408" i="5" s="1"/>
  <c r="S409" i="5"/>
  <c r="K409" i="5" s="1"/>
  <c r="S410" i="5"/>
  <c r="K410" i="5" s="1"/>
  <c r="S411" i="5"/>
  <c r="K411" i="5" s="1"/>
  <c r="S412" i="5"/>
  <c r="K412" i="5" s="1"/>
  <c r="S413" i="5"/>
  <c r="K413" i="5" s="1"/>
  <c r="S414" i="5"/>
  <c r="K414" i="5" s="1"/>
  <c r="S415" i="5"/>
  <c r="K415" i="5" s="1"/>
  <c r="S416" i="5"/>
  <c r="K416" i="5" s="1"/>
  <c r="S417" i="5"/>
  <c r="K417" i="5" s="1"/>
  <c r="S418" i="5"/>
  <c r="K418" i="5" s="1"/>
  <c r="S419" i="5"/>
  <c r="K419" i="5" s="1"/>
  <c r="S420" i="5"/>
  <c r="K420" i="5" s="1"/>
  <c r="S421" i="5"/>
  <c r="K421" i="5" s="1"/>
  <c r="S422" i="5"/>
  <c r="K422" i="5" s="1"/>
  <c r="S423" i="5"/>
  <c r="K423" i="5" s="1"/>
  <c r="S424" i="5"/>
  <c r="K424" i="5" s="1"/>
  <c r="S425" i="5"/>
  <c r="K425" i="5" s="1"/>
  <c r="S426" i="5"/>
  <c r="K426" i="5" s="1"/>
  <c r="S427" i="5"/>
  <c r="K427" i="5" s="1"/>
  <c r="S428" i="5"/>
  <c r="K428" i="5" s="1"/>
  <c r="S429" i="5"/>
  <c r="K429" i="5" s="1"/>
  <c r="S430" i="5"/>
  <c r="K430" i="5" s="1"/>
  <c r="S431" i="5"/>
  <c r="K431" i="5" s="1"/>
  <c r="S432" i="5"/>
  <c r="K432" i="5" s="1"/>
  <c r="S433" i="5"/>
  <c r="K433" i="5" s="1"/>
  <c r="S434" i="5"/>
  <c r="K434" i="5" s="1"/>
  <c r="S435" i="5"/>
  <c r="K435" i="5" s="1"/>
  <c r="S436" i="5"/>
  <c r="K436" i="5" s="1"/>
  <c r="S437" i="5"/>
  <c r="K437" i="5" s="1"/>
  <c r="S438" i="5"/>
  <c r="K438" i="5" s="1"/>
  <c r="S439" i="5"/>
  <c r="K439" i="5" s="1"/>
  <c r="S440" i="5"/>
  <c r="K440" i="5" s="1"/>
  <c r="S441" i="5"/>
  <c r="K441" i="5" s="1"/>
  <c r="S442" i="5"/>
  <c r="K442" i="5" s="1"/>
  <c r="S443" i="5"/>
  <c r="K443" i="5" s="1"/>
  <c r="S444" i="5"/>
  <c r="K444" i="5" s="1"/>
  <c r="S445" i="5"/>
  <c r="K445" i="5" s="1"/>
  <c r="S446" i="5"/>
  <c r="K446" i="5" s="1"/>
  <c r="S447" i="5"/>
  <c r="K447" i="5" s="1"/>
  <c r="S448" i="5"/>
  <c r="K448" i="5" s="1"/>
  <c r="S449" i="5"/>
  <c r="K449" i="5" s="1"/>
  <c r="S450" i="5"/>
  <c r="K450" i="5" s="1"/>
  <c r="S451" i="5"/>
  <c r="K451" i="5" s="1"/>
  <c r="S452" i="5"/>
  <c r="K452" i="5" s="1"/>
  <c r="S453" i="5"/>
  <c r="K453" i="5" s="1"/>
  <c r="S454" i="5"/>
  <c r="K454" i="5" s="1"/>
  <c r="S455" i="5"/>
  <c r="K455" i="5" s="1"/>
  <c r="S456" i="5"/>
  <c r="K456" i="5" s="1"/>
  <c r="S457" i="5"/>
  <c r="K457" i="5" s="1"/>
  <c r="S458" i="5"/>
  <c r="K458" i="5" s="1"/>
  <c r="S459" i="5"/>
  <c r="K459" i="5" s="1"/>
  <c r="S460" i="5"/>
  <c r="K460" i="5" s="1"/>
  <c r="S461" i="5"/>
  <c r="K461" i="5" s="1"/>
  <c r="S462" i="5"/>
  <c r="K462" i="5" s="1"/>
  <c r="S463" i="5"/>
  <c r="K463" i="5" s="1"/>
  <c r="S464" i="5"/>
  <c r="K464" i="5" s="1"/>
  <c r="S465" i="5"/>
  <c r="K465" i="5" s="1"/>
  <c r="S466" i="5"/>
  <c r="K466" i="5" s="1"/>
  <c r="S467" i="5"/>
  <c r="K467" i="5" s="1"/>
  <c r="S468" i="5"/>
  <c r="K468" i="5" s="1"/>
  <c r="S469" i="5"/>
  <c r="K469" i="5" s="1"/>
  <c r="S470" i="5"/>
  <c r="K470" i="5" s="1"/>
  <c r="S471" i="5"/>
  <c r="K471" i="5" s="1"/>
  <c r="S472" i="5"/>
  <c r="K472" i="5" s="1"/>
  <c r="S473" i="5"/>
  <c r="K473" i="5" s="1"/>
  <c r="S474" i="5"/>
  <c r="K474" i="5" s="1"/>
  <c r="S475" i="5"/>
  <c r="K475" i="5" s="1"/>
  <c r="S476" i="5"/>
  <c r="K476" i="5" s="1"/>
  <c r="S477" i="5"/>
  <c r="K477" i="5" s="1"/>
  <c r="S478" i="5"/>
  <c r="K478" i="5" s="1"/>
  <c r="S479" i="5"/>
  <c r="K479" i="5" s="1"/>
  <c r="S480" i="5"/>
  <c r="K480" i="5" s="1"/>
  <c r="S481" i="5"/>
  <c r="K481" i="5" s="1"/>
  <c r="S482" i="5"/>
  <c r="K482" i="5" s="1"/>
  <c r="S483" i="5"/>
  <c r="K483" i="5" s="1"/>
  <c r="S484" i="5"/>
  <c r="K484" i="5" s="1"/>
  <c r="S485" i="5"/>
  <c r="K485" i="5" s="1"/>
  <c r="S486" i="5"/>
  <c r="K486" i="5" s="1"/>
  <c r="S487" i="5"/>
  <c r="K487" i="5" s="1"/>
  <c r="S488" i="5"/>
  <c r="K488" i="5" s="1"/>
  <c r="S489" i="5"/>
  <c r="K489" i="5" s="1"/>
  <c r="S490" i="5"/>
  <c r="K490" i="5" s="1"/>
  <c r="S2" i="5"/>
  <c r="K2" i="5" s="1"/>
  <c r="I9" i="5"/>
  <c r="I11" i="5"/>
  <c r="I20" i="5"/>
  <c r="I22" i="5"/>
  <c r="I28" i="5"/>
  <c r="I32" i="5"/>
  <c r="I40" i="5"/>
  <c r="I41" i="5"/>
  <c r="I48" i="5"/>
  <c r="I52" i="5"/>
  <c r="I53" i="5"/>
  <c r="I74" i="5"/>
  <c r="I83" i="5"/>
  <c r="I92" i="5"/>
  <c r="I94" i="5"/>
  <c r="I103" i="5"/>
  <c r="I121" i="5"/>
  <c r="I130" i="5"/>
  <c r="I137" i="5"/>
  <c r="I138" i="5"/>
  <c r="I143" i="5"/>
  <c r="I145" i="5"/>
  <c r="I148" i="5"/>
  <c r="I153" i="5"/>
  <c r="I156" i="5"/>
  <c r="I162" i="5"/>
  <c r="I165" i="5"/>
  <c r="I168" i="5"/>
  <c r="I170" i="5"/>
  <c r="I173" i="5"/>
  <c r="I178" i="5"/>
  <c r="I191" i="5"/>
  <c r="I198" i="5"/>
  <c r="I202" i="5"/>
  <c r="I207" i="5"/>
  <c r="I209" i="5"/>
  <c r="I220" i="5"/>
  <c r="I221" i="5"/>
  <c r="I225" i="5"/>
  <c r="I232" i="5"/>
  <c r="I234" i="5"/>
  <c r="I241" i="5"/>
  <c r="I249" i="5"/>
  <c r="I263" i="5"/>
  <c r="I269" i="5"/>
  <c r="I282" i="5"/>
  <c r="I285" i="5"/>
  <c r="I289" i="5"/>
  <c r="I293" i="5"/>
  <c r="I296" i="5"/>
  <c r="I298" i="5"/>
  <c r="I303" i="5"/>
  <c r="I304" i="5"/>
  <c r="I313" i="5"/>
  <c r="I315" i="5"/>
  <c r="I330" i="5"/>
  <c r="I331" i="5"/>
  <c r="I334" i="5"/>
  <c r="I337" i="5"/>
  <c r="I338" i="5"/>
  <c r="I347" i="5"/>
  <c r="I351" i="5"/>
  <c r="I361" i="5"/>
  <c r="I362" i="5"/>
  <c r="I367" i="5"/>
  <c r="I370" i="5"/>
  <c r="I371" i="5"/>
  <c r="I372" i="5"/>
  <c r="I373" i="5"/>
  <c r="I374" i="5"/>
  <c r="I375" i="5"/>
  <c r="I376" i="5"/>
  <c r="I377" i="5"/>
  <c r="I378" i="5"/>
  <c r="I379" i="5"/>
  <c r="I380" i="5"/>
  <c r="I389" i="5"/>
  <c r="I390" i="5"/>
  <c r="I395" i="5"/>
  <c r="I397" i="5"/>
  <c r="I398" i="5"/>
  <c r="I399" i="5"/>
  <c r="I400" i="5"/>
  <c r="I401" i="5"/>
  <c r="I403" i="5"/>
  <c r="I405" i="5"/>
  <c r="I406" i="5"/>
  <c r="I407" i="5"/>
  <c r="I408" i="5"/>
  <c r="I409" i="5"/>
  <c r="I411" i="5"/>
  <c r="I414" i="5"/>
  <c r="I418" i="5"/>
  <c r="I424" i="5"/>
  <c r="I425" i="5"/>
  <c r="I426" i="5"/>
  <c r="I428" i="5"/>
  <c r="I430" i="5"/>
  <c r="I432" i="5"/>
  <c r="I434" i="5"/>
  <c r="I435" i="5"/>
  <c r="I436" i="5"/>
  <c r="I438" i="5"/>
  <c r="I439" i="5"/>
  <c r="I440" i="5"/>
  <c r="I441" i="5"/>
  <c r="I442" i="5"/>
  <c r="I443" i="5"/>
  <c r="I445" i="5"/>
  <c r="I446" i="5"/>
  <c r="I447" i="5"/>
  <c r="I448" i="5"/>
  <c r="I452" i="5"/>
  <c r="I454" i="5"/>
  <c r="I455" i="5"/>
  <c r="I456" i="5"/>
  <c r="I457" i="5"/>
  <c r="I459" i="5"/>
  <c r="I460" i="5"/>
  <c r="I461" i="5"/>
  <c r="I462" i="5"/>
  <c r="I464" i="5"/>
  <c r="I465" i="5"/>
  <c r="I467" i="5"/>
  <c r="I469" i="5"/>
  <c r="I470" i="5"/>
  <c r="I471" i="5"/>
  <c r="I472" i="5"/>
  <c r="I473" i="5"/>
  <c r="I475" i="5"/>
  <c r="I480" i="5"/>
  <c r="I481" i="5"/>
  <c r="I487" i="5"/>
  <c r="I488" i="5"/>
  <c r="I489" i="5"/>
  <c r="I490" i="5"/>
  <c r="I12" i="5"/>
  <c r="I87" i="5"/>
  <c r="Q7" i="5"/>
  <c r="Q15" i="5"/>
  <c r="Q23" i="5"/>
  <c r="Q31" i="5"/>
  <c r="Q39" i="5"/>
  <c r="Q47" i="5"/>
  <c r="Q55" i="5"/>
  <c r="Q63" i="5"/>
  <c r="Q71" i="5"/>
  <c r="Q79" i="5"/>
  <c r="Q87" i="5"/>
  <c r="Q95" i="5"/>
  <c r="Q103" i="5"/>
  <c r="Q111" i="5"/>
  <c r="Q119" i="5"/>
  <c r="Q127" i="5"/>
  <c r="Q131" i="5"/>
  <c r="Q135" i="5"/>
  <c r="Q143" i="5"/>
  <c r="Q151" i="5"/>
  <c r="Q159" i="5"/>
  <c r="Q161" i="5"/>
  <c r="Q167" i="5"/>
  <c r="Q175" i="5"/>
  <c r="Q183" i="5"/>
  <c r="Q191" i="5"/>
  <c r="Q199" i="5"/>
  <c r="Q207" i="5"/>
  <c r="Q215" i="5"/>
  <c r="Q223" i="5"/>
  <c r="Q231" i="5"/>
  <c r="Q239" i="5"/>
  <c r="Q247" i="5"/>
  <c r="Q263" i="5"/>
  <c r="Q279" i="5"/>
  <c r="Q287" i="5"/>
  <c r="Q295" i="5"/>
  <c r="Q303" i="5"/>
  <c r="Q319" i="5"/>
  <c r="Q335" i="5"/>
  <c r="Q343" i="5"/>
  <c r="Q352" i="5"/>
  <c r="Q359" i="5"/>
  <c r="Q375" i="5"/>
  <c r="Q391" i="5"/>
  <c r="Q399" i="5"/>
  <c r="Q415" i="5"/>
  <c r="Q423" i="5"/>
  <c r="Q431" i="5"/>
  <c r="Q447" i="5"/>
  <c r="Q455" i="5"/>
  <c r="Q471" i="5"/>
  <c r="Q487" i="5"/>
  <c r="P62" i="5" l="1"/>
  <c r="I62" i="5" s="1"/>
  <c r="P388" i="5"/>
  <c r="I388" i="5" s="1"/>
  <c r="P450" i="5"/>
  <c r="I450" i="5" s="1"/>
  <c r="P466" i="5"/>
  <c r="I466" i="5" s="1"/>
  <c r="P242" i="5"/>
  <c r="I242" i="5" s="1"/>
  <c r="P476" i="5"/>
  <c r="I476" i="5" s="1"/>
  <c r="P204" i="5"/>
  <c r="P81" i="5"/>
  <c r="I81" i="5" s="1"/>
  <c r="P333" i="5"/>
  <c r="I333" i="5" s="1"/>
  <c r="P250" i="5"/>
  <c r="I250" i="5" s="1"/>
  <c r="P306" i="5"/>
  <c r="I306" i="5" s="1"/>
  <c r="P410" i="5"/>
  <c r="I410" i="5" s="1"/>
  <c r="P474" i="5"/>
  <c r="I474" i="5" s="1"/>
  <c r="P392" i="5"/>
  <c r="I392" i="5" s="1"/>
  <c r="P77" i="5"/>
  <c r="I77" i="5" s="1"/>
  <c r="P295" i="5"/>
  <c r="I295" i="5" s="1"/>
  <c r="P267" i="5"/>
  <c r="I267" i="5" s="1"/>
  <c r="P80" i="5"/>
  <c r="I80" i="5" s="1"/>
  <c r="P117" i="5"/>
  <c r="I117" i="5" s="1"/>
  <c r="P276" i="5"/>
  <c r="I276" i="5" s="1"/>
  <c r="P291" i="5"/>
  <c r="I291" i="5" s="1"/>
  <c r="P235" i="5"/>
  <c r="I235" i="5" s="1"/>
  <c r="P171" i="5"/>
  <c r="I171" i="5" s="1"/>
  <c r="P55" i="5"/>
  <c r="I55" i="5" s="1"/>
  <c r="P154" i="5"/>
  <c r="I154" i="5" s="1"/>
  <c r="P44" i="5"/>
  <c r="I44" i="5" s="1"/>
  <c r="P320" i="5"/>
  <c r="I320" i="5" s="1"/>
  <c r="P134" i="5"/>
  <c r="I134" i="5" s="1"/>
  <c r="P322" i="5"/>
  <c r="I322" i="5" s="1"/>
  <c r="P116" i="5"/>
  <c r="I116" i="5" s="1"/>
  <c r="P288" i="5"/>
  <c r="I288" i="5" s="1"/>
  <c r="P185" i="5"/>
  <c r="I185" i="5" s="1"/>
  <c r="P278" i="5"/>
  <c r="I278" i="5" s="1"/>
  <c r="P129" i="5"/>
  <c r="I129" i="5" s="1"/>
  <c r="P451" i="5"/>
  <c r="I451" i="5" s="1"/>
  <c r="P85" i="5"/>
  <c r="I85" i="5" s="1"/>
  <c r="P89" i="5"/>
  <c r="I89" i="5" s="1"/>
  <c r="P196" i="5"/>
  <c r="I196" i="5" s="1"/>
  <c r="P284" i="5"/>
  <c r="I284" i="5" s="1"/>
  <c r="P45" i="5"/>
  <c r="I45" i="5" s="1"/>
  <c r="P119" i="5"/>
  <c r="I119" i="5" s="1"/>
  <c r="P7" i="5"/>
  <c r="I7" i="5" s="1"/>
  <c r="P335" i="5"/>
  <c r="I335" i="5" s="1"/>
  <c r="P183" i="5"/>
  <c r="I183" i="5" s="1"/>
  <c r="P151" i="5"/>
  <c r="I151" i="5" s="1"/>
  <c r="P35" i="5"/>
  <c r="I35" i="5" s="1"/>
  <c r="P339" i="5"/>
  <c r="I339" i="5" s="1"/>
  <c r="P259" i="5"/>
  <c r="I259" i="5" s="1"/>
  <c r="P227" i="5"/>
  <c r="I227" i="5" s="1"/>
  <c r="P84" i="5"/>
  <c r="I84" i="5" s="1"/>
  <c r="P155" i="5"/>
  <c r="I155" i="5" s="1"/>
  <c r="P218" i="5"/>
  <c r="I218" i="5" s="1"/>
  <c r="P286" i="5"/>
  <c r="I286" i="5" s="1"/>
  <c r="P190" i="5"/>
  <c r="I190" i="5" s="1"/>
  <c r="P115" i="5"/>
  <c r="I115" i="5" s="1"/>
  <c r="P317" i="5"/>
  <c r="I317" i="5" s="1"/>
  <c r="P86" i="5"/>
  <c r="I86" i="5" s="1"/>
  <c r="P300" i="5"/>
  <c r="I300" i="5" s="1"/>
  <c r="P258" i="5"/>
  <c r="I258" i="5" s="1"/>
  <c r="P56" i="5"/>
  <c r="I56" i="5" s="1"/>
  <c r="P336" i="5"/>
  <c r="I336" i="5" s="1"/>
  <c r="P226" i="5"/>
  <c r="I226" i="5" s="1"/>
  <c r="P106" i="5"/>
  <c r="I106" i="5" s="1"/>
  <c r="P237" i="5"/>
  <c r="I237" i="5" s="1"/>
  <c r="P240" i="5"/>
  <c r="I240" i="5" s="1"/>
  <c r="P357" i="5"/>
  <c r="I357" i="5" s="1"/>
  <c r="P144" i="5"/>
  <c r="I144" i="5" s="1"/>
  <c r="P253" i="5"/>
  <c r="I253" i="5" s="1"/>
  <c r="P328" i="5"/>
  <c r="I328" i="5" s="1"/>
  <c r="P38" i="5"/>
  <c r="I38" i="5" s="1"/>
  <c r="P342" i="5"/>
  <c r="I342" i="5" s="1"/>
  <c r="P318" i="5"/>
  <c r="I318" i="5" s="1"/>
  <c r="P483" i="5"/>
  <c r="I483" i="5" s="1"/>
  <c r="P124" i="5"/>
  <c r="I124" i="5" s="1"/>
  <c r="P102" i="5"/>
  <c r="I102" i="5" s="1"/>
  <c r="P72" i="5"/>
  <c r="I72" i="5" s="1"/>
  <c r="P188" i="5"/>
  <c r="I188" i="5" s="1"/>
  <c r="P231" i="5"/>
  <c r="I231" i="5" s="1"/>
  <c r="P107" i="5"/>
  <c r="I107" i="5" s="1"/>
  <c r="P174" i="5"/>
  <c r="I174" i="5" s="1"/>
  <c r="P65" i="5"/>
  <c r="I65" i="5" s="1"/>
  <c r="P149" i="5"/>
  <c r="I149" i="5" s="1"/>
  <c r="P208" i="5"/>
  <c r="I208" i="5" s="1"/>
  <c r="P93" i="5"/>
  <c r="I93" i="5" s="1"/>
  <c r="I204" i="5"/>
  <c r="P308" i="5"/>
  <c r="I308" i="5" s="1"/>
  <c r="P323" i="5"/>
  <c r="I323" i="5" s="1"/>
  <c r="P108" i="5"/>
  <c r="I108" i="5" s="1"/>
  <c r="P163" i="5"/>
  <c r="I163" i="5" s="1"/>
  <c r="P147" i="5"/>
  <c r="I147" i="5" s="1"/>
  <c r="P346" i="5"/>
  <c r="I346" i="5" s="1"/>
  <c r="P270" i="5"/>
  <c r="I270" i="5" s="1"/>
  <c r="P324" i="5"/>
  <c r="I324" i="5" s="1"/>
  <c r="P105" i="5"/>
  <c r="I105" i="5" s="1"/>
  <c r="P114" i="5"/>
  <c r="I114" i="5" s="1"/>
  <c r="P329" i="5"/>
  <c r="I329" i="5" s="1"/>
  <c r="P201" i="5"/>
  <c r="I201" i="5" s="1"/>
  <c r="P122" i="5"/>
  <c r="I122" i="5" s="1"/>
  <c r="P18" i="5"/>
  <c r="I18" i="5" s="1"/>
  <c r="P274" i="5"/>
  <c r="I274" i="5" s="1"/>
  <c r="P75" i="5"/>
  <c r="I75" i="5" s="1"/>
  <c r="P358" i="5"/>
  <c r="I358" i="5" s="1"/>
  <c r="P136" i="5"/>
  <c r="I136" i="5" s="1"/>
  <c r="P264" i="5"/>
  <c r="I264" i="5" s="1"/>
  <c r="P160" i="5"/>
  <c r="I160" i="5" s="1"/>
  <c r="P33" i="5"/>
  <c r="I33" i="5" s="1"/>
  <c r="P349" i="5"/>
  <c r="I349" i="5" s="1"/>
  <c r="P166" i="5"/>
  <c r="I166" i="5" s="1"/>
  <c r="P99" i="5"/>
  <c r="I99" i="5" s="1"/>
  <c r="P4" i="5"/>
  <c r="I4" i="5" s="1"/>
  <c r="P101" i="5"/>
  <c r="I101" i="5" s="1"/>
  <c r="P132" i="5"/>
  <c r="I132" i="5" s="1"/>
  <c r="P212" i="5"/>
  <c r="I212" i="5" s="1"/>
  <c r="P316" i="5"/>
  <c r="I316" i="5" s="1"/>
  <c r="P39" i="5"/>
  <c r="I39" i="5" s="1"/>
  <c r="P37" i="5"/>
  <c r="I37" i="5" s="1"/>
  <c r="P287" i="5"/>
  <c r="I287" i="5" s="1"/>
  <c r="P255" i="5"/>
  <c r="I255" i="5" s="1"/>
  <c r="P223" i="5"/>
  <c r="I223" i="5" s="1"/>
  <c r="P175" i="5"/>
  <c r="I175" i="5" s="1"/>
  <c r="P135" i="5"/>
  <c r="I135" i="5" s="1"/>
  <c r="P27" i="5"/>
  <c r="I27" i="5" s="1"/>
  <c r="P283" i="5"/>
  <c r="I283" i="5" s="1"/>
  <c r="P251" i="5"/>
  <c r="I251" i="5" s="1"/>
  <c r="P219" i="5"/>
  <c r="I219" i="5" s="1"/>
  <c r="P139" i="5"/>
  <c r="I139" i="5" s="1"/>
  <c r="P118" i="5"/>
  <c r="I118" i="5" s="1"/>
  <c r="P76" i="5"/>
  <c r="I76" i="5" s="1"/>
  <c r="P360" i="5"/>
  <c r="I360" i="5" s="1"/>
  <c r="P26" i="5"/>
  <c r="I26" i="5" s="1"/>
  <c r="P233" i="5"/>
  <c r="I233" i="5" s="1"/>
  <c r="P344" i="5"/>
  <c r="I344" i="5" s="1"/>
  <c r="P319" i="5"/>
  <c r="I319" i="5" s="1"/>
  <c r="P194" i="5"/>
  <c r="I194" i="5" s="1"/>
  <c r="P46" i="5"/>
  <c r="I46" i="5" s="1"/>
  <c r="P91" i="5"/>
  <c r="I91" i="5" s="1"/>
  <c r="P14" i="5"/>
  <c r="I14" i="5" s="1"/>
  <c r="P192" i="5"/>
  <c r="I192" i="5" s="1"/>
  <c r="P297" i="5"/>
  <c r="I297" i="5" s="1"/>
  <c r="P365" i="5"/>
  <c r="I365" i="5" s="1"/>
  <c r="P200" i="5"/>
  <c r="I200" i="5" s="1"/>
  <c r="P21" i="5"/>
  <c r="I21" i="5" s="1"/>
  <c r="P25" i="5"/>
  <c r="I25" i="5" s="1"/>
  <c r="P189" i="5"/>
  <c r="I189" i="5" s="1"/>
  <c r="P197" i="5"/>
  <c r="I197" i="5" s="1"/>
  <c r="P57" i="5"/>
  <c r="I57" i="5" s="1"/>
  <c r="P265" i="5"/>
  <c r="I265" i="5" s="1"/>
  <c r="P210" i="5"/>
  <c r="I210" i="5" s="1"/>
  <c r="P146" i="5"/>
  <c r="I146" i="5" s="1"/>
  <c r="P36" i="5"/>
  <c r="I36" i="5" s="1"/>
  <c r="P228" i="5"/>
  <c r="I228" i="5" s="1"/>
  <c r="P70" i="5"/>
  <c r="I70" i="5" s="1"/>
  <c r="P307" i="5"/>
  <c r="I307" i="5" s="1"/>
  <c r="P131" i="5"/>
  <c r="I131" i="5" s="1"/>
  <c r="P217" i="5"/>
  <c r="I217" i="5" s="1"/>
  <c r="P110" i="5"/>
  <c r="I110" i="5" s="1"/>
  <c r="P354" i="5"/>
  <c r="I354" i="5" s="1"/>
  <c r="P301" i="5"/>
  <c r="I301" i="5" s="1"/>
  <c r="P109" i="5"/>
  <c r="I109" i="5" s="1"/>
  <c r="P332" i="5"/>
  <c r="I332" i="5" s="1"/>
  <c r="P359" i="5"/>
  <c r="I359" i="5" s="1"/>
  <c r="P247" i="5"/>
  <c r="I247" i="5" s="1"/>
  <c r="P184" i="5"/>
  <c r="I184" i="5" s="1"/>
  <c r="P272" i="5"/>
  <c r="I272" i="5" s="1"/>
  <c r="P140" i="5"/>
  <c r="I140" i="5" s="1"/>
  <c r="P59" i="5"/>
  <c r="I59" i="5" s="1"/>
  <c r="P279" i="5"/>
  <c r="I279" i="5" s="1"/>
  <c r="P277" i="5"/>
  <c r="I277" i="5" s="1"/>
  <c r="P366" i="5"/>
  <c r="I366" i="5" s="1"/>
  <c r="P164" i="5"/>
  <c r="I164" i="5" s="1"/>
  <c r="P340" i="5"/>
  <c r="I340" i="5" s="1"/>
  <c r="P243" i="5"/>
  <c r="I243" i="5" s="1"/>
  <c r="P31" i="5"/>
  <c r="I31" i="5" s="1"/>
  <c r="P248" i="5"/>
  <c r="I248" i="5" s="1"/>
  <c r="P43" i="5"/>
  <c r="I43" i="5" s="1"/>
  <c r="P6" i="5"/>
  <c r="I6" i="5" s="1"/>
  <c r="P60" i="5"/>
  <c r="I60" i="5" s="1"/>
  <c r="P16" i="5"/>
  <c r="I16" i="5" s="1"/>
  <c r="P236" i="5"/>
  <c r="I236" i="5" s="1"/>
  <c r="P256" i="5"/>
  <c r="I256" i="5" s="1"/>
  <c r="P244" i="5"/>
  <c r="I244" i="5" s="1"/>
  <c r="P290" i="5"/>
  <c r="I290" i="5" s="1"/>
  <c r="P67" i="5"/>
  <c r="I67" i="5" s="1"/>
  <c r="P186" i="5"/>
  <c r="I186" i="5" s="1"/>
  <c r="P30" i="5"/>
  <c r="I30" i="5" s="1"/>
  <c r="P341" i="5"/>
  <c r="I341" i="5" s="1"/>
  <c r="P49" i="5"/>
  <c r="I49" i="5" s="1"/>
  <c r="P176" i="5"/>
  <c r="I176" i="5" s="1"/>
  <c r="P141" i="5"/>
  <c r="I141" i="5" s="1"/>
  <c r="P157" i="5"/>
  <c r="I157" i="5" s="1"/>
  <c r="P17" i="5"/>
  <c r="I17" i="5" s="1"/>
  <c r="P54" i="5"/>
  <c r="I54" i="5" s="1"/>
  <c r="P230" i="5"/>
  <c r="I230" i="5" s="1"/>
  <c r="P387" i="5"/>
  <c r="I387" i="5" s="1"/>
  <c r="P363" i="5"/>
  <c r="I363" i="5" s="1"/>
  <c r="P172" i="5"/>
  <c r="I172" i="5" s="1"/>
  <c r="P260" i="5"/>
  <c r="I260" i="5" s="1"/>
  <c r="P348" i="5"/>
  <c r="I348" i="5" s="1"/>
  <c r="P104" i="5"/>
  <c r="I104" i="5" s="1"/>
  <c r="P61" i="5"/>
  <c r="I61" i="5" s="1"/>
  <c r="P343" i="5"/>
  <c r="I343" i="5" s="1"/>
  <c r="P311" i="5"/>
  <c r="I311" i="5" s="1"/>
  <c r="P355" i="5"/>
  <c r="I355" i="5" s="1"/>
  <c r="P120" i="5"/>
  <c r="I120" i="5" s="1"/>
  <c r="P88" i="5"/>
  <c r="I88" i="5" s="1"/>
  <c r="P23" i="5"/>
  <c r="I23" i="5" s="1"/>
  <c r="P312" i="5"/>
  <c r="I312" i="5" s="1"/>
  <c r="P152" i="5"/>
  <c r="I152" i="5" s="1"/>
  <c r="P19" i="5"/>
  <c r="I19" i="5" s="1"/>
  <c r="P10" i="5"/>
  <c r="I10" i="5" s="1"/>
  <c r="P353" i="5"/>
  <c r="I353" i="5" s="1"/>
  <c r="P368" i="5"/>
  <c r="I368" i="5" s="1"/>
  <c r="P224" i="5"/>
  <c r="I224" i="5" s="1"/>
  <c r="P95" i="5"/>
  <c r="I95" i="5" s="1"/>
  <c r="P58" i="5"/>
  <c r="I58" i="5" s="1"/>
  <c r="P82" i="5"/>
  <c r="I82" i="5" s="1"/>
  <c r="P15" i="5"/>
  <c r="I15" i="5" s="1"/>
  <c r="P213" i="5"/>
  <c r="I213" i="5" s="1"/>
  <c r="P181" i="5"/>
  <c r="I181" i="5" s="1"/>
  <c r="P229" i="5"/>
  <c r="I229" i="5" s="1"/>
  <c r="P245" i="5"/>
  <c r="I245" i="5" s="1"/>
  <c r="P169" i="5"/>
  <c r="I169" i="5" s="1"/>
  <c r="P78" i="5"/>
  <c r="I78" i="5" s="1"/>
  <c r="P419" i="5"/>
  <c r="I419" i="5" s="1"/>
  <c r="P8" i="5"/>
  <c r="I8" i="5" s="1"/>
  <c r="P215" i="5"/>
  <c r="I215" i="5" s="1"/>
  <c r="P63" i="5"/>
  <c r="I63" i="5" s="1"/>
  <c r="P123" i="5"/>
  <c r="I123" i="5" s="1"/>
  <c r="P126" i="5"/>
  <c r="I126" i="5" s="1"/>
  <c r="P111" i="5"/>
  <c r="I111" i="5" s="1"/>
  <c r="P5" i="5"/>
  <c r="I5" i="5" s="1"/>
  <c r="P352" i="5"/>
  <c r="I352" i="5" s="1"/>
  <c r="P281" i="5"/>
  <c r="I281" i="5" s="1"/>
  <c r="P133" i="5"/>
  <c r="I133" i="5" s="1"/>
  <c r="P90" i="5"/>
  <c r="I90" i="5" s="1"/>
  <c r="P321" i="5"/>
  <c r="I321" i="5" s="1"/>
  <c r="P97" i="5"/>
  <c r="I97" i="5" s="1"/>
  <c r="P252" i="5"/>
  <c r="I252" i="5" s="1"/>
  <c r="P68" i="5"/>
  <c r="I68" i="5" s="1"/>
  <c r="P13" i="5"/>
  <c r="I13" i="5" s="1"/>
  <c r="P327" i="5"/>
  <c r="I327" i="5" s="1"/>
  <c r="P167" i="5"/>
  <c r="I167" i="5" s="1"/>
  <c r="P96" i="5"/>
  <c r="I96" i="5" s="1"/>
  <c r="P275" i="5"/>
  <c r="I275" i="5" s="1"/>
  <c r="P203" i="5"/>
  <c r="I203" i="5" s="1"/>
  <c r="P211" i="5"/>
  <c r="I211" i="5" s="1"/>
  <c r="P47" i="5"/>
  <c r="I47" i="5" s="1"/>
  <c r="P309" i="5"/>
  <c r="I309" i="5" s="1"/>
  <c r="P69" i="5"/>
  <c r="I69" i="5" s="1"/>
  <c r="P3" i="5"/>
  <c r="I3" i="5" s="1"/>
  <c r="P180" i="5"/>
  <c r="I180" i="5" s="1"/>
  <c r="P268" i="5"/>
  <c r="I268" i="5" s="1"/>
  <c r="P356" i="5"/>
  <c r="I356" i="5" s="1"/>
  <c r="P113" i="5"/>
  <c r="I113" i="5" s="1"/>
  <c r="P51" i="5"/>
  <c r="I51" i="5" s="1"/>
  <c r="P271" i="5"/>
  <c r="I271" i="5" s="1"/>
  <c r="P239" i="5"/>
  <c r="I239" i="5" s="1"/>
  <c r="P199" i="5"/>
  <c r="I199" i="5" s="1"/>
  <c r="P159" i="5"/>
  <c r="I159" i="5" s="1"/>
  <c r="P2" i="5"/>
  <c r="P299" i="5"/>
  <c r="I299" i="5" s="1"/>
  <c r="P179" i="5"/>
  <c r="I179" i="5" s="1"/>
  <c r="P195" i="5"/>
  <c r="I195" i="5" s="1"/>
  <c r="P187" i="5"/>
  <c r="I187" i="5" s="1"/>
  <c r="P100" i="5"/>
  <c r="I100" i="5" s="1"/>
  <c r="P369" i="5"/>
  <c r="I369" i="5" s="1"/>
  <c r="P216" i="5"/>
  <c r="I216" i="5" s="1"/>
  <c r="P71" i="5"/>
  <c r="I71" i="5" s="1"/>
  <c r="P314" i="5"/>
  <c r="I314" i="5" s="1"/>
  <c r="P280" i="5"/>
  <c r="I280" i="5" s="1"/>
  <c r="P112" i="5"/>
  <c r="I112" i="5" s="1"/>
  <c r="P79" i="5"/>
  <c r="I79" i="5" s="1"/>
  <c r="P24" i="5"/>
  <c r="I24" i="5" s="1"/>
  <c r="P125" i="5"/>
  <c r="I125" i="5" s="1"/>
  <c r="P128" i="5"/>
  <c r="I128" i="5" s="1"/>
  <c r="P161" i="5"/>
  <c r="I161" i="5" s="1"/>
  <c r="P257" i="5"/>
  <c r="I257" i="5" s="1"/>
  <c r="P261" i="5"/>
  <c r="I261" i="5" s="1"/>
  <c r="P98" i="5"/>
  <c r="I98" i="5" s="1"/>
  <c r="P266" i="5"/>
  <c r="I266" i="5" s="1"/>
  <c r="P193" i="5"/>
  <c r="I193" i="5" s="1"/>
  <c r="P273" i="5"/>
  <c r="I273" i="5" s="1"/>
  <c r="P427" i="5"/>
  <c r="I427" i="5" s="1"/>
  <c r="P325" i="5"/>
  <c r="I325" i="5" s="1"/>
  <c r="Q459" i="5"/>
  <c r="Q171" i="5"/>
  <c r="Q283" i="5"/>
  <c r="Q51" i="5"/>
  <c r="Q427" i="5"/>
  <c r="Q243" i="5"/>
  <c r="Q83" i="5"/>
  <c r="Q479" i="5"/>
  <c r="Q367" i="5"/>
  <c r="Q311" i="5"/>
  <c r="Q255" i="5"/>
  <c r="Q463" i="5"/>
  <c r="Q407" i="5"/>
  <c r="Q351" i="5"/>
  <c r="Q439" i="5"/>
  <c r="Q383" i="5"/>
  <c r="Q327" i="5"/>
  <c r="Q271" i="5"/>
  <c r="Q333" i="5"/>
  <c r="Q108" i="5"/>
  <c r="Q300" i="5"/>
  <c r="Q332" i="5"/>
  <c r="Q76" i="5"/>
  <c r="Q315" i="5"/>
  <c r="Q27" i="5"/>
  <c r="Q387" i="5"/>
  <c r="Q339" i="5"/>
  <c r="Q203" i="5"/>
  <c r="Q483" i="5"/>
  <c r="Q129" i="5"/>
  <c r="Q377" i="5"/>
  <c r="Q241" i="5"/>
  <c r="Q65" i="5"/>
  <c r="Q97" i="5"/>
  <c r="Q416" i="5"/>
  <c r="Q443" i="5"/>
  <c r="Q403" i="5"/>
  <c r="Q355" i="5"/>
  <c r="Q299" i="5"/>
  <c r="Q259" i="5"/>
  <c r="Q227" i="5"/>
  <c r="Q147" i="5"/>
  <c r="Q115" i="5"/>
  <c r="Q67" i="5"/>
  <c r="Q35" i="5"/>
  <c r="Q11" i="5"/>
  <c r="Q481" i="5"/>
  <c r="Q465" i="5"/>
  <c r="Q433" i="5"/>
  <c r="Q409" i="5"/>
  <c r="Q329" i="5"/>
  <c r="Q297" i="5"/>
  <c r="Q273" i="5"/>
  <c r="Q193" i="5"/>
  <c r="Q33" i="5"/>
  <c r="Q9" i="5"/>
  <c r="Q444" i="5"/>
  <c r="Q36" i="5"/>
  <c r="Q412" i="5"/>
  <c r="Q316" i="5"/>
  <c r="Q124" i="5"/>
  <c r="Q92" i="5"/>
  <c r="Q34" i="5"/>
  <c r="Q60" i="5"/>
  <c r="Q252" i="5"/>
  <c r="Q268" i="5"/>
  <c r="Q284" i="5"/>
  <c r="Q180" i="5"/>
  <c r="Q428" i="5"/>
  <c r="Q404" i="5"/>
  <c r="Q212" i="5"/>
  <c r="Q140" i="5"/>
  <c r="Q28" i="5"/>
  <c r="Q413" i="5"/>
  <c r="Q253" i="5"/>
  <c r="Q224" i="5"/>
  <c r="Q429" i="5"/>
  <c r="Q411" i="5"/>
  <c r="Q219" i="5"/>
  <c r="Q187" i="5"/>
  <c r="Q99" i="5"/>
  <c r="Q480" i="5"/>
  <c r="Q288" i="5"/>
  <c r="Q269" i="5"/>
  <c r="Q125" i="5"/>
  <c r="Q37" i="5"/>
  <c r="Q445" i="5"/>
  <c r="Q475" i="5"/>
  <c r="Q371" i="5"/>
  <c r="Q285" i="5"/>
  <c r="Q141" i="5"/>
  <c r="Q406" i="5"/>
  <c r="Q286" i="5"/>
  <c r="Q262" i="5"/>
  <c r="Q214" i="5"/>
  <c r="Q190" i="5"/>
  <c r="Q486" i="5"/>
  <c r="Q238" i="5"/>
  <c r="Q461" i="5"/>
  <c r="Q237" i="5"/>
  <c r="Q53" i="5"/>
  <c r="Q365" i="5"/>
  <c r="Q69" i="5"/>
  <c r="Q380" i="5"/>
  <c r="Q236" i="5"/>
  <c r="Q204" i="5"/>
  <c r="Q172" i="5"/>
  <c r="Q85" i="5"/>
  <c r="Q68" i="5"/>
  <c r="Q52" i="5"/>
  <c r="Q21" i="5"/>
  <c r="Q477" i="5"/>
  <c r="Q476" i="5"/>
  <c r="Q460" i="5"/>
  <c r="Q397" i="5"/>
  <c r="Q364" i="5"/>
  <c r="Q348" i="5"/>
  <c r="Q220" i="5"/>
  <c r="Q189" i="5"/>
  <c r="Q156" i="5"/>
  <c r="Q101" i="5"/>
  <c r="Q5" i="5"/>
  <c r="Q485" i="5"/>
  <c r="Q396" i="5"/>
  <c r="Q309" i="5"/>
  <c r="Q293" i="5"/>
  <c r="Q245" i="5"/>
  <c r="Q188" i="5"/>
  <c r="Q133" i="5"/>
  <c r="Q117" i="5"/>
  <c r="Q100" i="5"/>
  <c r="Q84" i="5"/>
  <c r="Q20" i="5"/>
  <c r="Q4" i="5"/>
  <c r="Q173" i="5"/>
  <c r="Q484" i="5"/>
  <c r="Q421" i="5"/>
  <c r="Q325" i="5"/>
  <c r="Q381" i="5"/>
  <c r="Q349" i="5"/>
  <c r="Q205" i="5"/>
  <c r="Q157" i="5"/>
  <c r="Q341" i="5"/>
  <c r="Q308" i="5"/>
  <c r="Q277" i="5"/>
  <c r="Q261" i="5"/>
  <c r="Q229" i="5"/>
  <c r="Q149" i="5"/>
  <c r="Q132" i="5"/>
  <c r="Q116" i="5"/>
  <c r="Q469" i="5"/>
  <c r="Q436" i="5"/>
  <c r="Q420" i="5"/>
  <c r="Q373" i="5"/>
  <c r="Q276" i="5"/>
  <c r="Q260" i="5"/>
  <c r="Q197" i="5"/>
  <c r="Q165" i="5"/>
  <c r="Q148" i="5"/>
  <c r="Q45" i="5"/>
  <c r="Q13" i="5"/>
  <c r="Q221" i="5"/>
  <c r="Q437" i="5"/>
  <c r="Q357" i="5"/>
  <c r="Q292" i="5"/>
  <c r="Q244" i="5"/>
  <c r="Q453" i="5"/>
  <c r="Q389" i="5"/>
  <c r="Q356" i="5"/>
  <c r="Q340" i="5"/>
  <c r="Q324" i="5"/>
  <c r="Q228" i="5"/>
  <c r="Q468" i="5"/>
  <c r="Q452" i="5"/>
  <c r="Q405" i="5"/>
  <c r="Q388" i="5"/>
  <c r="Q372" i="5"/>
  <c r="Q301" i="5"/>
  <c r="Q213" i="5"/>
  <c r="Q196" i="5"/>
  <c r="Q181" i="5"/>
  <c r="Q164" i="5"/>
  <c r="Q77" i="5"/>
  <c r="Q61" i="5"/>
  <c r="Q44" i="5"/>
  <c r="Q29" i="5"/>
  <c r="Q12" i="5"/>
  <c r="Q317" i="5"/>
  <c r="Q109" i="5"/>
  <c r="Q93" i="5"/>
  <c r="Q467" i="5"/>
  <c r="Q323" i="5"/>
  <c r="Q307" i="5"/>
  <c r="Q267" i="5"/>
  <c r="Q155" i="5"/>
  <c r="Q139" i="5"/>
  <c r="Q451" i="5"/>
  <c r="Q435" i="5"/>
  <c r="Q291" i="5"/>
  <c r="Q379" i="5"/>
  <c r="Q123" i="5"/>
  <c r="Q19" i="5"/>
  <c r="Q419" i="5"/>
  <c r="Q75" i="5"/>
  <c r="Q2" i="5"/>
  <c r="Q395" i="5"/>
  <c r="Q251" i="5"/>
  <c r="Q211" i="5"/>
  <c r="Q195" i="5"/>
  <c r="Q107" i="5"/>
  <c r="Q363" i="5"/>
  <c r="Q91" i="5"/>
  <c r="Q3" i="5"/>
  <c r="Q347" i="5"/>
  <c r="Q331" i="5"/>
  <c r="Q275" i="5"/>
  <c r="Q235" i="5"/>
  <c r="Q179" i="5"/>
  <c r="Q163" i="5"/>
  <c r="Q59" i="5"/>
  <c r="Q43" i="5"/>
  <c r="Q182" i="5"/>
  <c r="Q70" i="5"/>
  <c r="Q398" i="5"/>
  <c r="Q374" i="5"/>
  <c r="Q326" i="5"/>
  <c r="Q278" i="5"/>
  <c r="Q254" i="5"/>
  <c r="Q230" i="5"/>
  <c r="Q206" i="5"/>
  <c r="Q158" i="5"/>
  <c r="Q46" i="5"/>
  <c r="Q478" i="5"/>
  <c r="Q454" i="5"/>
  <c r="Q430" i="5"/>
  <c r="Q382" i="5"/>
  <c r="Q358" i="5"/>
  <c r="Q334" i="5"/>
  <c r="Q310" i="5"/>
  <c r="Q166" i="5"/>
  <c r="Q142" i="5"/>
  <c r="Q118" i="5"/>
  <c r="Q94" i="5"/>
  <c r="Q22" i="5"/>
  <c r="Q438" i="5"/>
  <c r="Q78" i="5"/>
  <c r="Q54" i="5"/>
  <c r="Q102" i="5"/>
  <c r="Q462" i="5"/>
  <c r="Q414" i="5"/>
  <c r="Q390" i="5"/>
  <c r="Q366" i="5"/>
  <c r="Q342" i="5"/>
  <c r="Q318" i="5"/>
  <c r="Q294" i="5"/>
  <c r="Q246" i="5"/>
  <c r="Q198" i="5"/>
  <c r="Q174" i="5"/>
  <c r="Q150" i="5"/>
  <c r="Q126" i="5"/>
  <c r="Q30" i="5"/>
  <c r="Q6" i="5"/>
  <c r="Q270" i="5"/>
  <c r="Q222" i="5"/>
  <c r="Q38" i="5"/>
  <c r="Q470" i="5"/>
  <c r="Q446" i="5"/>
  <c r="Q422" i="5"/>
  <c r="Q302" i="5"/>
  <c r="Q134" i="5"/>
  <c r="Q110" i="5"/>
  <c r="Q86" i="5"/>
  <c r="Q62" i="5"/>
  <c r="Q14" i="5"/>
  <c r="Q350" i="5"/>
  <c r="Q449" i="5"/>
  <c r="Q417" i="5"/>
  <c r="Q345" i="5"/>
  <c r="Q313" i="5"/>
  <c r="Q209" i="5"/>
  <c r="Q177" i="5"/>
  <c r="Q145" i="5"/>
  <c r="Q113" i="5"/>
  <c r="Q81" i="5"/>
  <c r="Q49" i="5"/>
  <c r="Q489" i="5"/>
  <c r="Q385" i="5"/>
  <c r="Q353" i="5"/>
  <c r="Q281" i="5"/>
  <c r="Q249" i="5"/>
  <c r="Q17" i="5"/>
  <c r="Q457" i="5"/>
  <c r="Q425" i="5"/>
  <c r="Q289" i="5"/>
  <c r="Q217" i="5"/>
  <c r="Q153" i="5"/>
  <c r="Q121" i="5"/>
  <c r="Q89" i="5"/>
  <c r="Q57" i="5"/>
  <c r="Q185" i="5"/>
  <c r="Q25" i="5"/>
  <c r="Q169" i="5"/>
  <c r="Q137" i="5"/>
  <c r="Q105" i="5"/>
  <c r="Q73" i="5"/>
  <c r="Q41" i="5"/>
  <c r="Q98" i="5"/>
  <c r="Q18" i="5"/>
  <c r="H488" i="5"/>
  <c r="H480" i="5"/>
  <c r="H472" i="5"/>
  <c r="H464" i="5"/>
  <c r="H456" i="5"/>
  <c r="H448" i="5"/>
  <c r="H440" i="5"/>
  <c r="H432" i="5"/>
  <c r="H424" i="5"/>
  <c r="H416" i="5"/>
  <c r="H408" i="5"/>
  <c r="H400" i="5"/>
  <c r="H392" i="5"/>
  <c r="H384" i="5"/>
  <c r="H376" i="5"/>
  <c r="H304" i="5"/>
  <c r="H296" i="5"/>
  <c r="H232" i="5"/>
  <c r="H168" i="5"/>
  <c r="H64" i="5"/>
  <c r="H48" i="5"/>
  <c r="H40" i="5"/>
  <c r="H32" i="5"/>
  <c r="H487" i="5"/>
  <c r="H479" i="5"/>
  <c r="H471" i="5"/>
  <c r="H463" i="5"/>
  <c r="H455" i="5"/>
  <c r="H447" i="5"/>
  <c r="H439" i="5"/>
  <c r="H431" i="5"/>
  <c r="H423" i="5"/>
  <c r="H415" i="5"/>
  <c r="H407" i="5"/>
  <c r="H399" i="5"/>
  <c r="H391" i="5"/>
  <c r="H383" i="5"/>
  <c r="H375" i="5"/>
  <c r="H367" i="5"/>
  <c r="H351" i="5"/>
  <c r="H303" i="5"/>
  <c r="H263" i="5"/>
  <c r="H207" i="5"/>
  <c r="H191" i="5"/>
  <c r="H143" i="5"/>
  <c r="H127" i="5"/>
  <c r="H103" i="5"/>
  <c r="H87" i="5"/>
  <c r="H486" i="5"/>
  <c r="H478" i="5"/>
  <c r="H470" i="5"/>
  <c r="H462" i="5"/>
  <c r="H454" i="5"/>
  <c r="H446" i="5"/>
  <c r="H438" i="5"/>
  <c r="H430" i="5"/>
  <c r="H422" i="5"/>
  <c r="H414" i="5"/>
  <c r="H406" i="5"/>
  <c r="H398" i="5"/>
  <c r="H390" i="5"/>
  <c r="H382" i="5"/>
  <c r="H374" i="5"/>
  <c r="H350" i="5"/>
  <c r="H334" i="5"/>
  <c r="H326" i="5"/>
  <c r="H310" i="5"/>
  <c r="H302" i="5"/>
  <c r="H294" i="5"/>
  <c r="H262" i="5"/>
  <c r="H254" i="5"/>
  <c r="H246" i="5"/>
  <c r="H238" i="5"/>
  <c r="H222" i="5"/>
  <c r="H214" i="5"/>
  <c r="H206" i="5"/>
  <c r="H198" i="5"/>
  <c r="H182" i="5"/>
  <c r="H158" i="5"/>
  <c r="H150" i="5"/>
  <c r="H142" i="5"/>
  <c r="H94" i="5"/>
  <c r="H62" i="5"/>
  <c r="H22" i="5"/>
  <c r="H485" i="5"/>
  <c r="H477" i="5"/>
  <c r="H469" i="5"/>
  <c r="H461" i="5"/>
  <c r="H453" i="5"/>
  <c r="H445" i="5"/>
  <c r="H437" i="5"/>
  <c r="H429" i="5"/>
  <c r="H421" i="5"/>
  <c r="H413" i="5"/>
  <c r="H405" i="5"/>
  <c r="H397" i="5"/>
  <c r="H389" i="5"/>
  <c r="H381" i="5"/>
  <c r="H373" i="5"/>
  <c r="H333" i="5"/>
  <c r="H293" i="5"/>
  <c r="H285" i="5"/>
  <c r="H269" i="5"/>
  <c r="H221" i="5"/>
  <c r="H205" i="5"/>
  <c r="H173" i="5"/>
  <c r="H165" i="5"/>
  <c r="H117" i="5"/>
  <c r="H77" i="5"/>
  <c r="H53" i="5"/>
  <c r="H29" i="5"/>
  <c r="H484" i="5"/>
  <c r="H476" i="5"/>
  <c r="H468" i="5"/>
  <c r="H460" i="5"/>
  <c r="H452" i="5"/>
  <c r="H444" i="5"/>
  <c r="H436" i="5"/>
  <c r="H428" i="5"/>
  <c r="H420" i="5"/>
  <c r="H412" i="5"/>
  <c r="H404" i="5"/>
  <c r="H396" i="5"/>
  <c r="H388" i="5"/>
  <c r="H380" i="5"/>
  <c r="H372" i="5"/>
  <c r="H364" i="5"/>
  <c r="H292" i="5"/>
  <c r="H220" i="5"/>
  <c r="H156" i="5"/>
  <c r="H148" i="5"/>
  <c r="H92" i="5"/>
  <c r="H52" i="5"/>
  <c r="H28" i="5"/>
  <c r="H20" i="5"/>
  <c r="H12" i="5"/>
  <c r="H475" i="5"/>
  <c r="H467" i="5"/>
  <c r="H459" i="5"/>
  <c r="H443" i="5"/>
  <c r="H435" i="5"/>
  <c r="H411" i="5"/>
  <c r="H403" i="5"/>
  <c r="H395" i="5"/>
  <c r="H379" i="5"/>
  <c r="H371" i="5"/>
  <c r="H347" i="5"/>
  <c r="H331" i="5"/>
  <c r="H315" i="5"/>
  <c r="H171" i="5"/>
  <c r="H83" i="5"/>
  <c r="H11" i="5"/>
  <c r="H490" i="5"/>
  <c r="H482" i="5"/>
  <c r="H474" i="5"/>
  <c r="H466" i="5"/>
  <c r="H458" i="5"/>
  <c r="H450" i="5"/>
  <c r="H442" i="5"/>
  <c r="H434" i="5"/>
  <c r="H426" i="5"/>
  <c r="H418" i="5"/>
  <c r="H410" i="5"/>
  <c r="H402" i="5"/>
  <c r="H394" i="5"/>
  <c r="H386" i="5"/>
  <c r="H378" i="5"/>
  <c r="H370" i="5"/>
  <c r="H362" i="5"/>
  <c r="H338" i="5"/>
  <c r="H330" i="5"/>
  <c r="H306" i="5"/>
  <c r="H298" i="5"/>
  <c r="H282" i="5"/>
  <c r="H250" i="5"/>
  <c r="H242" i="5"/>
  <c r="H234" i="5"/>
  <c r="H202" i="5"/>
  <c r="H178" i="5"/>
  <c r="H170" i="5"/>
  <c r="H162" i="5"/>
  <c r="H138" i="5"/>
  <c r="H130" i="5"/>
  <c r="H74" i="5"/>
  <c r="H66" i="5"/>
  <c r="H50" i="5"/>
  <c r="H42" i="5"/>
  <c r="H34" i="5"/>
  <c r="H489" i="5"/>
  <c r="H481" i="5"/>
  <c r="H473" i="5"/>
  <c r="H465" i="5"/>
  <c r="H457" i="5"/>
  <c r="H449" i="5"/>
  <c r="H441" i="5"/>
  <c r="H433" i="5"/>
  <c r="H425" i="5"/>
  <c r="H417" i="5"/>
  <c r="H409" i="5"/>
  <c r="H401" i="5"/>
  <c r="H393" i="5"/>
  <c r="H385" i="5"/>
  <c r="H377" i="5"/>
  <c r="H361" i="5"/>
  <c r="H345" i="5"/>
  <c r="H337" i="5"/>
  <c r="H313" i="5"/>
  <c r="H305" i="5"/>
  <c r="H289" i="5"/>
  <c r="H249" i="5"/>
  <c r="H241" i="5"/>
  <c r="H225" i="5"/>
  <c r="H209" i="5"/>
  <c r="H177" i="5"/>
  <c r="H153" i="5"/>
  <c r="H145" i="5"/>
  <c r="H137" i="5"/>
  <c r="H129" i="5"/>
  <c r="H121" i="5"/>
  <c r="H73" i="5"/>
  <c r="H41" i="5"/>
  <c r="H9" i="5"/>
  <c r="Q146" i="5"/>
  <c r="Q82" i="5"/>
  <c r="Q162" i="5"/>
  <c r="Q488" i="5"/>
  <c r="Q424" i="5"/>
  <c r="Q360" i="5"/>
  <c r="Q296" i="5"/>
  <c r="Q232" i="5"/>
  <c r="Q432" i="5"/>
  <c r="Q368" i="5"/>
  <c r="Q304" i="5"/>
  <c r="Q240" i="5"/>
  <c r="Q440" i="5"/>
  <c r="Q376" i="5"/>
  <c r="Q312" i="5"/>
  <c r="Q248" i="5"/>
  <c r="Q448" i="5"/>
  <c r="Q200" i="5"/>
  <c r="Q384" i="5"/>
  <c r="Q320" i="5"/>
  <c r="Q264" i="5"/>
  <c r="Q464" i="5"/>
  <c r="Q336" i="5"/>
  <c r="Q272" i="5"/>
  <c r="Q208" i="5"/>
  <c r="Q256" i="5"/>
  <c r="Q456" i="5"/>
  <c r="Q392" i="5"/>
  <c r="Q328" i="5"/>
  <c r="Q400" i="5"/>
  <c r="Q472" i="5"/>
  <c r="Q408" i="5"/>
  <c r="Q344" i="5"/>
  <c r="Q280" i="5"/>
  <c r="Q216" i="5"/>
  <c r="Q290" i="5"/>
  <c r="Q282" i="5"/>
  <c r="Q274" i="5"/>
  <c r="Q266" i="5"/>
  <c r="Q258" i="5"/>
  <c r="Q250" i="5"/>
  <c r="Q226" i="5"/>
  <c r="Q218" i="5"/>
  <c r="Q210" i="5"/>
  <c r="Q202" i="5"/>
  <c r="Q194" i="5"/>
  <c r="Q186" i="5"/>
  <c r="Q138" i="5"/>
  <c r="Q130" i="5"/>
  <c r="Q122" i="5"/>
  <c r="Q74" i="5"/>
  <c r="Q66" i="5"/>
  <c r="Q58" i="5"/>
  <c r="Q10" i="5"/>
  <c r="Q154" i="5"/>
  <c r="Q90" i="5"/>
  <c r="Q26" i="5"/>
  <c r="Q160" i="5"/>
  <c r="Q120" i="5"/>
  <c r="Q72" i="5"/>
  <c r="Q8" i="5"/>
  <c r="Q170" i="5"/>
  <c r="Q106" i="5"/>
  <c r="Q42" i="5"/>
  <c r="Q184" i="5"/>
  <c r="Q152" i="5"/>
  <c r="Q104" i="5"/>
  <c r="Q56" i="5"/>
  <c r="Q24" i="5"/>
  <c r="Q178" i="5"/>
  <c r="Q114" i="5"/>
  <c r="Q50" i="5"/>
  <c r="Q192" i="5"/>
  <c r="Q144" i="5"/>
  <c r="Q112" i="5"/>
  <c r="Q64" i="5"/>
  <c r="Q16" i="5"/>
  <c r="Q168" i="5"/>
  <c r="Q128" i="5"/>
  <c r="Q88" i="5"/>
  <c r="Q48" i="5"/>
  <c r="Q32" i="5"/>
  <c r="Q490" i="5"/>
  <c r="Q434" i="5"/>
  <c r="Q426" i="5"/>
  <c r="Q370" i="5"/>
  <c r="Q362" i="5"/>
  <c r="Q306" i="5"/>
  <c r="Q298" i="5"/>
  <c r="Q242" i="5"/>
  <c r="Q234" i="5"/>
  <c r="Q176" i="5"/>
  <c r="Q136" i="5"/>
  <c r="Q96" i="5"/>
  <c r="Q80" i="5"/>
  <c r="Q40" i="5"/>
  <c r="H81" i="5" l="1"/>
  <c r="H136" i="5"/>
  <c r="H155" i="5"/>
  <c r="H84" i="5"/>
  <c r="H320" i="5"/>
  <c r="H149" i="5"/>
  <c r="H45" i="5"/>
  <c r="H134" i="5"/>
  <c r="H276" i="5"/>
  <c r="H318" i="5"/>
  <c r="H270" i="5"/>
  <c r="H37" i="5"/>
  <c r="H185" i="5"/>
  <c r="H253" i="5"/>
  <c r="H93" i="5"/>
  <c r="H154" i="5"/>
  <c r="H56" i="5"/>
  <c r="H267" i="5"/>
  <c r="H166" i="5"/>
  <c r="H55" i="5"/>
  <c r="H295" i="5"/>
  <c r="H72" i="5"/>
  <c r="H35" i="5"/>
  <c r="H80" i="5"/>
  <c r="H111" i="5"/>
  <c r="H235" i="5"/>
  <c r="H106" i="5"/>
  <c r="H259" i="5"/>
  <c r="H335" i="5"/>
  <c r="H115" i="5"/>
  <c r="H231" i="5"/>
  <c r="H237" i="5"/>
  <c r="H102" i="5"/>
  <c r="H89" i="5"/>
  <c r="H196" i="5"/>
  <c r="H38" i="5"/>
  <c r="H119" i="5"/>
  <c r="H255" i="5"/>
  <c r="H192" i="5"/>
  <c r="H291" i="5"/>
  <c r="H86" i="5"/>
  <c r="H287" i="5"/>
  <c r="H240" i="5"/>
  <c r="H33" i="5"/>
  <c r="H322" i="5"/>
  <c r="H139" i="5"/>
  <c r="H300" i="5"/>
  <c r="H278" i="5"/>
  <c r="H21" i="5"/>
  <c r="H151" i="5"/>
  <c r="H286" i="5"/>
  <c r="H215" i="5"/>
  <c r="H360" i="5"/>
  <c r="H65" i="5"/>
  <c r="H75" i="5"/>
  <c r="H4" i="5"/>
  <c r="H116" i="5"/>
  <c r="H316" i="5"/>
  <c r="H190" i="5"/>
  <c r="H226" i="5"/>
  <c r="H307" i="5"/>
  <c r="H342" i="5"/>
  <c r="H264" i="5"/>
  <c r="H105" i="5"/>
  <c r="H346" i="5"/>
  <c r="H44" i="5"/>
  <c r="H357" i="5"/>
  <c r="H132" i="5"/>
  <c r="H354" i="5"/>
  <c r="H219" i="5"/>
  <c r="H57" i="5"/>
  <c r="H164" i="5"/>
  <c r="H212" i="5"/>
  <c r="H91" i="5"/>
  <c r="H228" i="5"/>
  <c r="H90" i="5"/>
  <c r="H186" i="5"/>
  <c r="H10" i="5"/>
  <c r="H95" i="5"/>
  <c r="H100" i="5"/>
  <c r="H97" i="5"/>
  <c r="H218" i="5"/>
  <c r="H27" i="5"/>
  <c r="H131" i="5"/>
  <c r="H251" i="5"/>
  <c r="H363" i="5"/>
  <c r="H451" i="5"/>
  <c r="H36" i="5"/>
  <c r="H124" i="5"/>
  <c r="H324" i="5"/>
  <c r="H85" i="5"/>
  <c r="H317" i="5"/>
  <c r="H174" i="5"/>
  <c r="H183" i="5"/>
  <c r="H248" i="5"/>
  <c r="H368" i="5"/>
  <c r="H193" i="5"/>
  <c r="H201" i="5"/>
  <c r="H329" i="5"/>
  <c r="H59" i="5"/>
  <c r="H147" i="5"/>
  <c r="H268" i="5"/>
  <c r="H101" i="5"/>
  <c r="H349" i="5"/>
  <c r="H118" i="5"/>
  <c r="H280" i="5"/>
  <c r="H26" i="5"/>
  <c r="H122" i="5"/>
  <c r="H194" i="5"/>
  <c r="H290" i="5"/>
  <c r="H107" i="5"/>
  <c r="H227" i="5"/>
  <c r="H108" i="5"/>
  <c r="H204" i="5"/>
  <c r="H308" i="5"/>
  <c r="H61" i="5"/>
  <c r="H157" i="5"/>
  <c r="H70" i="5"/>
  <c r="H358" i="5"/>
  <c r="H7" i="5"/>
  <c r="H336" i="5"/>
  <c r="H141" i="5"/>
  <c r="H257" i="5"/>
  <c r="H369" i="5"/>
  <c r="H68" i="5"/>
  <c r="H244" i="5"/>
  <c r="H356" i="5"/>
  <c r="H301" i="5"/>
  <c r="H230" i="5"/>
  <c r="H321" i="5"/>
  <c r="H179" i="5"/>
  <c r="H229" i="5"/>
  <c r="H15" i="5"/>
  <c r="H239" i="5"/>
  <c r="H152" i="5"/>
  <c r="H161" i="5"/>
  <c r="H314" i="5"/>
  <c r="H76" i="5"/>
  <c r="H140" i="5"/>
  <c r="H175" i="5"/>
  <c r="H427" i="5"/>
  <c r="H273" i="5"/>
  <c r="H353" i="5"/>
  <c r="H43" i="5"/>
  <c r="H243" i="5"/>
  <c r="H260" i="5"/>
  <c r="H332" i="5"/>
  <c r="H54" i="5"/>
  <c r="H344" i="5"/>
  <c r="H113" i="5"/>
  <c r="H265" i="5"/>
  <c r="H58" i="5"/>
  <c r="H203" i="5"/>
  <c r="H283" i="5"/>
  <c r="H13" i="5"/>
  <c r="H365" i="5"/>
  <c r="H6" i="5"/>
  <c r="H23" i="5"/>
  <c r="H319" i="5"/>
  <c r="H176" i="5"/>
  <c r="H299" i="5"/>
  <c r="H189" i="5"/>
  <c r="H79" i="5"/>
  <c r="H343" i="5"/>
  <c r="H200" i="5"/>
  <c r="H266" i="5"/>
  <c r="H125" i="5"/>
  <c r="H271" i="5"/>
  <c r="H8" i="5"/>
  <c r="H104" i="5"/>
  <c r="H51" i="5"/>
  <c r="H126" i="5"/>
  <c r="H112" i="5"/>
  <c r="H17" i="5"/>
  <c r="H123" i="5"/>
  <c r="H187" i="5"/>
  <c r="H340" i="5"/>
  <c r="H31" i="5"/>
  <c r="H159" i="5"/>
  <c r="H223" i="5"/>
  <c r="H184" i="5"/>
  <c r="H98" i="5"/>
  <c r="H279" i="5"/>
  <c r="H109" i="5"/>
  <c r="H120" i="5"/>
  <c r="H312" i="5"/>
  <c r="H25" i="5"/>
  <c r="H217" i="5"/>
  <c r="H281" i="5"/>
  <c r="H114" i="5"/>
  <c r="H3" i="5"/>
  <c r="H67" i="5"/>
  <c r="H195" i="5"/>
  <c r="H323" i="5"/>
  <c r="H387" i="5"/>
  <c r="H284" i="5"/>
  <c r="H348" i="5"/>
  <c r="H181" i="5"/>
  <c r="H245" i="5"/>
  <c r="H309" i="5"/>
  <c r="H14" i="5"/>
  <c r="H78" i="5"/>
  <c r="H39" i="5"/>
  <c r="H167" i="5"/>
  <c r="H359" i="5"/>
  <c r="H128" i="5"/>
  <c r="H256" i="5"/>
  <c r="H328" i="5"/>
  <c r="H169" i="5"/>
  <c r="H233" i="5"/>
  <c r="H297" i="5"/>
  <c r="H258" i="5"/>
  <c r="H19" i="5"/>
  <c r="H211" i="5"/>
  <c r="H275" i="5"/>
  <c r="H339" i="5"/>
  <c r="H172" i="5"/>
  <c r="H236" i="5"/>
  <c r="H5" i="5"/>
  <c r="H69" i="5"/>
  <c r="H133" i="5"/>
  <c r="H197" i="5"/>
  <c r="H261" i="5"/>
  <c r="H325" i="5"/>
  <c r="H30" i="5"/>
  <c r="H247" i="5"/>
  <c r="H311" i="5"/>
  <c r="H16" i="5"/>
  <c r="H144" i="5"/>
  <c r="H208" i="5"/>
  <c r="H272" i="5"/>
  <c r="H180" i="5"/>
  <c r="H24" i="5"/>
  <c r="H216" i="5"/>
  <c r="H47" i="5"/>
  <c r="H49" i="5"/>
  <c r="H63" i="5"/>
  <c r="H88" i="5"/>
  <c r="H18" i="5"/>
  <c r="H82" i="5"/>
  <c r="H146" i="5"/>
  <c r="H210" i="5"/>
  <c r="H274" i="5"/>
  <c r="H99" i="5"/>
  <c r="H163" i="5"/>
  <c r="H355" i="5"/>
  <c r="H419" i="5"/>
  <c r="H483" i="5"/>
  <c r="H60" i="5"/>
  <c r="H188" i="5"/>
  <c r="H252" i="5"/>
  <c r="H213" i="5"/>
  <c r="H277" i="5"/>
  <c r="H341" i="5"/>
  <c r="H46" i="5"/>
  <c r="H110" i="5"/>
  <c r="H366" i="5"/>
  <c r="H71" i="5"/>
  <c r="H135" i="5"/>
  <c r="H199" i="5"/>
  <c r="H327" i="5"/>
  <c r="H96" i="5"/>
  <c r="H160" i="5"/>
  <c r="H224" i="5"/>
  <c r="H288" i="5"/>
  <c r="H352" i="5"/>
  <c r="I2" i="5"/>
  <c r="H2" i="5"/>
</calcChain>
</file>

<file path=xl/sharedStrings.xml><?xml version="1.0" encoding="utf-8"?>
<sst xmlns="http://schemas.openxmlformats.org/spreadsheetml/2006/main" count="7209" uniqueCount="1207">
  <si>
    <t>Columns</t>
  </si>
  <si>
    <t>Display in project setup</t>
  </si>
  <si>
    <t>Display in workflow</t>
  </si>
  <si>
    <t>ColumnVisibilityScopeEnumCode</t>
  </si>
  <si>
    <t>IsSelectionMandatory</t>
  </si>
  <si>
    <t>INVOICE_CREATION_DATE</t>
  </si>
  <si>
    <t>Yes (can be selected
OR de-selected)</t>
  </si>
  <si>
    <t>Yes (if selected)</t>
  </si>
  <si>
    <t>GEP_FISCAL_YEAR</t>
  </si>
  <si>
    <t>yes  (selected by default,
user should not unselect)</t>
  </si>
  <si>
    <t>yes</t>
  </si>
  <si>
    <t>Yes</t>
  </si>
  <si>
    <t>GEP_JOB_ID</t>
  </si>
  <si>
    <t>no</t>
  </si>
  <si>
    <t>CUSTOMER_SUPPLIER_STATUS</t>
  </si>
  <si>
    <t>GEP_DATAID</t>
  </si>
  <si>
    <t>bigint</t>
  </si>
  <si>
    <t>GEP DATA ID</t>
  </si>
  <si>
    <t>GEP - Admin - ID</t>
  </si>
  <si>
    <t>No</t>
  </si>
  <si>
    <t>UNIQUEID</t>
  </si>
  <si>
    <t>nvarchar</t>
  </si>
  <si>
    <t>Unique ID</t>
  </si>
  <si>
    <t>Source Table DataID + Source File Name + Source Record Entry Date</t>
  </si>
  <si>
    <t>INVOICE_DOCUMENT_TYPE</t>
  </si>
  <si>
    <t>Invoice Document Type</t>
  </si>
  <si>
    <t>ERP - Invoice - Document</t>
  </si>
  <si>
    <t>SAP Doc Type</t>
  </si>
  <si>
    <t>INVOICE_POSTING_KEY</t>
  </si>
  <si>
    <t>Invoice Posting Key</t>
  </si>
  <si>
    <t>SAP Pos Key</t>
  </si>
  <si>
    <t>INVOICE_DOCUMENT_NUMBER</t>
  </si>
  <si>
    <t>Invoice Document Number</t>
  </si>
  <si>
    <t>ERP Invoice Number</t>
  </si>
  <si>
    <t>INVOICE_NUMBER</t>
  </si>
  <si>
    <t>Invoice Number</t>
  </si>
  <si>
    <t>Vendor Invoice Number</t>
  </si>
  <si>
    <t>INVOICE_LINE_NUMBER</t>
  </si>
  <si>
    <t>Invoice Line Number</t>
  </si>
  <si>
    <t>INVOICE_DISTRIBUTION_LINE_NUMBER</t>
  </si>
  <si>
    <t>Invoice Line Distribution number</t>
  </si>
  <si>
    <t>INVOICE_NUMBER_2</t>
  </si>
  <si>
    <t>Invoice Number 2</t>
  </si>
  <si>
    <t>INVOICE_NUMBER_3</t>
  </si>
  <si>
    <t>Invoice Number 3</t>
  </si>
  <si>
    <t>INVOICE_VOUCHER_NUMBER</t>
  </si>
  <si>
    <t>Invoice Voucher Number</t>
  </si>
  <si>
    <t>Journal ID</t>
  </si>
  <si>
    <t>INVOICE_VOUCHER_LINE_NUMBER</t>
  </si>
  <si>
    <t>Invoice Voucher Line Number</t>
  </si>
  <si>
    <t>INVOICE_JOURNAL_NUMBER</t>
  </si>
  <si>
    <t>Invoice Journal Number</t>
  </si>
  <si>
    <t>INVOICE_LINE_TYPE</t>
  </si>
  <si>
    <t>Invoice Line Type</t>
  </si>
  <si>
    <t>Tax, VAT,</t>
  </si>
  <si>
    <t>INVOICE_PAYMENT_METHOD</t>
  </si>
  <si>
    <t>Invoice Payment Method</t>
  </si>
  <si>
    <t>WireTr, EFT,</t>
  </si>
  <si>
    <t>date</t>
  </si>
  <si>
    <t>Invoice Creation Date</t>
  </si>
  <si>
    <t>ERP - Invoice - Period</t>
  </si>
  <si>
    <t>By Supplier, Billed Dt</t>
  </si>
  <si>
    <t>INVOICE_RECEIPT_DATE</t>
  </si>
  <si>
    <t>Invoice Receipt Date</t>
  </si>
  <si>
    <t>INVOICE_PERIOD_ID</t>
  </si>
  <si>
    <t>Invoice Period ID</t>
  </si>
  <si>
    <t>INVOICE_POSTING_DATE</t>
  </si>
  <si>
    <t>Invoice Posted Date</t>
  </si>
  <si>
    <t>Entered in ERP</t>
  </si>
  <si>
    <t>INVOICE_ACCOUNTING_DATE</t>
  </si>
  <si>
    <t>Invoice Accounting Date</t>
  </si>
  <si>
    <t>GL Date</t>
  </si>
  <si>
    <t>INVOICE_PAID_DATE</t>
  </si>
  <si>
    <t>Invoice Paid Date</t>
  </si>
  <si>
    <t>Card Pymt Dt</t>
  </si>
  <si>
    <t>INVOICE_LINE_AMOUNT_NORMALIZED</t>
  </si>
  <si>
    <t>float</t>
  </si>
  <si>
    <t>Invoice Line Amount Normalized</t>
  </si>
  <si>
    <t>ERP - Invoice - Amount</t>
  </si>
  <si>
    <t>USD or EUR</t>
  </si>
  <si>
    <t>PO_UNIT_PRICE_LOCAL</t>
  </si>
  <si>
    <t>PO Unit Price Local</t>
  </si>
  <si>
    <t>ERP - PO</t>
  </si>
  <si>
    <t>INVOICE_LINE_AMOUNT_CURRENCY</t>
  </si>
  <si>
    <t>Invoice Line Amount Currency</t>
  </si>
  <si>
    <t>Currency</t>
  </si>
  <si>
    <t>INVOICE_DEBIT_CREDIT_INDICATOR</t>
  </si>
  <si>
    <t>Invoice Debit Credit Indicator</t>
  </si>
  <si>
    <t>INVOICE_UNIT_PRICE_NORMALIZED</t>
  </si>
  <si>
    <t>Invoice Unit Price Normalized</t>
  </si>
  <si>
    <t>INVOICE_LINE_AMOUNT_LOCAL</t>
  </si>
  <si>
    <t>Invoice Line Amount Local</t>
  </si>
  <si>
    <t>INVOICE_UNIT_PRICE_CURRENCY</t>
  </si>
  <si>
    <t>Invoice Unit Price Currency</t>
  </si>
  <si>
    <t>INVOICE_QUANTITY</t>
  </si>
  <si>
    <t>Invoice Quantity</t>
  </si>
  <si>
    <t>INVOICE_UOM</t>
  </si>
  <si>
    <t>Invoice UOM</t>
  </si>
  <si>
    <t>INVOICE_LINE_DESCRIPTION</t>
  </si>
  <si>
    <t>Invoice Description</t>
  </si>
  <si>
    <t>INVOICE_LINE_DESCRIPTION_2</t>
  </si>
  <si>
    <t>Invoice Description 2</t>
  </si>
  <si>
    <t>INVOICE_CREATED_BY</t>
  </si>
  <si>
    <t>Invoice Created By</t>
  </si>
  <si>
    <t>Keyer</t>
  </si>
  <si>
    <t>INVOICE_APPROVED_BY</t>
  </si>
  <si>
    <t>Invoice Approved By</t>
  </si>
  <si>
    <t>Approver</t>
  </si>
  <si>
    <t>INVOICE_LANGUAGE_KEY</t>
  </si>
  <si>
    <t>Invoice Language</t>
  </si>
  <si>
    <t>If in SAP</t>
  </si>
  <si>
    <t>INVOICE_STATUS</t>
  </si>
  <si>
    <t>Invoice Status</t>
  </si>
  <si>
    <t>INVOICE_TYPE</t>
  </si>
  <si>
    <t>Invoice Type</t>
  </si>
  <si>
    <t>Credit Memo, Void Payments</t>
  </si>
  <si>
    <t>SHIPPING_CODE</t>
  </si>
  <si>
    <t>Shipping Code</t>
  </si>
  <si>
    <t>ERP - Miscellaneous</t>
  </si>
  <si>
    <t>SHIPPING_MODE_TYPE</t>
  </si>
  <si>
    <t>Shipping Mode Type</t>
  </si>
  <si>
    <t>Air, Ocean</t>
  </si>
  <si>
    <t>SHIPPING_TYPE</t>
  </si>
  <si>
    <t>Shipping Type</t>
  </si>
  <si>
    <t>Inbound, Outbound</t>
  </si>
  <si>
    <t>INVOICE_DIRECT_INDIRECT_INDICATOR</t>
  </si>
  <si>
    <t>Direct Indirect Indicator</t>
  </si>
  <si>
    <t>CAPEX_OPEX_INDICATOR</t>
  </si>
  <si>
    <t>Capex Opex Indicator</t>
  </si>
  <si>
    <t>DOMESTIC_INTERNALTIONAL_INDICATOR</t>
  </si>
  <si>
    <t>Domestic International Indicator</t>
  </si>
  <si>
    <t>GEP_NORM_INVOICE_UNIT_PRICE_USD</t>
  </si>
  <si>
    <t>GEP Normalized Invoice Unit Price (USD)</t>
  </si>
  <si>
    <t>GEP - Amount</t>
  </si>
  <si>
    <t>GEP_NORM_INVOICE_UNIT_PRICE_EUR</t>
  </si>
  <si>
    <t>GEP Normalized Invoice Unit Price (EUR)</t>
  </si>
  <si>
    <t>GEP_NORM_INVOICE_QUANTITY</t>
  </si>
  <si>
    <t>GEP Normalized Invoice Quanity</t>
  </si>
  <si>
    <t>Convert to Standard UOM</t>
  </si>
  <si>
    <t>GEP_NORM_INVOICE_UOM</t>
  </si>
  <si>
    <t>GEP Normalized Invoice UOM</t>
  </si>
  <si>
    <t>EXCH_MONTH</t>
  </si>
  <si>
    <t>EXCH_YEAR</t>
  </si>
  <si>
    <t>EXCH_RATE</t>
  </si>
  <si>
    <t>GEP_NORM_SPEND_USD</t>
  </si>
  <si>
    <t>GEP Normalized Spend (USD)</t>
  </si>
  <si>
    <t>GEP_NORM_SPEND_USD_WITHOUT_TAX</t>
  </si>
  <si>
    <t>GEP Normalized Spend (USD) Without Tax</t>
  </si>
  <si>
    <t>GEP_NORM_SPEND_EUR</t>
  </si>
  <si>
    <t>GEP Normalized Spend (EUR)</t>
  </si>
  <si>
    <t>GEP_NORM_SPEND_EUR_WITHOUT_TAX</t>
  </si>
  <si>
    <t>GEP Normalized Spend (EUR) Without Tax</t>
  </si>
  <si>
    <t>GEP_NORM_SPEND_GBP</t>
  </si>
  <si>
    <t>GEP Normalized Spend (GBP)</t>
  </si>
  <si>
    <t>GEP_NORM_SPEND_AUD</t>
  </si>
  <si>
    <t>GEP Normalized Spend (AUD)</t>
  </si>
  <si>
    <t>GEP_NORM_SPEND_CAD</t>
  </si>
  <si>
    <t>GEP Normalized Spend (CAD)</t>
  </si>
  <si>
    <t>GEP_NORM_SPEND_CNY</t>
  </si>
  <si>
    <t>GEP Normalized Spend (CNY)</t>
  </si>
  <si>
    <t>GEP_NORM_SPEND_JPY</t>
  </si>
  <si>
    <t>GEP Normalized Spend (JPY)</t>
  </si>
  <si>
    <t>GEP_NORM_SPEND_CHF</t>
  </si>
  <si>
    <t>GEP Normalized Spend (CHF)</t>
  </si>
  <si>
    <t>GEP_NORM_SPEND_MXN</t>
  </si>
  <si>
    <t>GEP Normalized Spend (MXN)</t>
  </si>
  <si>
    <t>GEP_NORM_SPEND_NOK</t>
  </si>
  <si>
    <t>GEP Normalized Spend (NOK)</t>
  </si>
  <si>
    <t>GEP_NORMALIZED_PO_UNIT_PRICE_USD</t>
  </si>
  <si>
    <t>GEP Normalized PO Unit Price (USD)</t>
  </si>
  <si>
    <t>GEP_NORMALIZED_PO_UNIT_PRICE_EUR</t>
  </si>
  <si>
    <t>GEP Normalized PO Unit Price (EUR)</t>
  </si>
  <si>
    <t>GEP_NORM_DATE</t>
  </si>
  <si>
    <t>GEP Normalized Date</t>
  </si>
  <si>
    <t>GEP - Period</t>
  </si>
  <si>
    <t>CREATED_DATE</t>
  </si>
  <si>
    <t>datetime</t>
  </si>
  <si>
    <t>Record Entry Date</t>
  </si>
  <si>
    <t>MODIFIED_DATE</t>
  </si>
  <si>
    <t>GEP_SUPP_CLUSTER</t>
  </si>
  <si>
    <t>GEP Vendor Normalization Cluster ID</t>
  </si>
  <si>
    <t>GEP - Admin - Maintenance</t>
  </si>
  <si>
    <t>GEP_CLN_CLUSTER</t>
  </si>
  <si>
    <t>GEP Classification Cluster ID</t>
  </si>
  <si>
    <t>GEP_BU_CLUSTER</t>
  </si>
  <si>
    <t>GEP BU Cluster ID</t>
  </si>
  <si>
    <t>GEP_EXCLUDE</t>
  </si>
  <si>
    <t>boolean</t>
  </si>
  <si>
    <t>GEP Exclude</t>
  </si>
  <si>
    <t>GEP_EXCLUSION_COMMENTS</t>
  </si>
  <si>
    <t>GEP Exclusion Comments</t>
  </si>
  <si>
    <t>GEP_EXCLUSION_CRITERIA</t>
  </si>
  <si>
    <t>GEP Exclusion Criteria</t>
  </si>
  <si>
    <t>OOR date, Intercompany</t>
  </si>
  <si>
    <t>GEP_TRANSLATED_SUPP_NAME</t>
  </si>
  <si>
    <t>GEP Translated Supplier Name</t>
  </si>
  <si>
    <t>GEP_TRANSLATED_INVOICE_LINE_DESCRIPTION</t>
  </si>
  <si>
    <t>GEP Translated Invoice Description</t>
  </si>
  <si>
    <t>GEP_TRANSLATED_PO_DESCRIPTION</t>
  </si>
  <si>
    <t>GEP Translated PO Description</t>
  </si>
  <si>
    <t>GEP_TRANSLATED_MATERIAL_DESCRIPTION</t>
  </si>
  <si>
    <t>GEP Translated Material Description</t>
  </si>
  <si>
    <t>GEP_TRANSLATED_DESCRIPTION_2</t>
  </si>
  <si>
    <t>GEP Translated Description 2</t>
  </si>
  <si>
    <t>GEP_ACTUAL_PAYMENT_TERM_DAYS</t>
  </si>
  <si>
    <t>GEP Actual Payment Term Days</t>
  </si>
  <si>
    <t>GEP - Payment Term</t>
  </si>
  <si>
    <t>Paid Date - Posted Date</t>
  </si>
  <si>
    <t>GEP_PO_AVG_UNIT_PRICE</t>
  </si>
  <si>
    <t>GEP PO Average Unit Price</t>
  </si>
  <si>
    <t>GEP - Miscellaneous</t>
  </si>
  <si>
    <t>GEP_ONE_TIME_SUPP_FLAG</t>
  </si>
  <si>
    <t>GEP One Time Vendor Flag</t>
  </si>
  <si>
    <t>GEP_ONE_ITEM_MULTI_SUPP_FLAG</t>
  </si>
  <si>
    <t>GEP One Item Multiple Supplier Flag</t>
  </si>
  <si>
    <t>GEP_ONE_SUPP_MULTI_BU_FLAG</t>
  </si>
  <si>
    <t>GEP One Supplier Multiple BU Flag</t>
  </si>
  <si>
    <t>GEP_ONE_SUPP_MULTI_PAYTERM_FLAG</t>
  </si>
  <si>
    <t>GEP One Supplier Multiple Payment Term Flag</t>
  </si>
  <si>
    <t>GEP_SUPP_SPEND_TOP_BUCKET</t>
  </si>
  <si>
    <t>GEP Supplier Spend Top Bucket</t>
  </si>
  <si>
    <t>Top 80, 80-95</t>
  </si>
  <si>
    <t>GEP_SUPP_SPEND_BUCKET</t>
  </si>
  <si>
    <t>GEP Supplier Spend Bucket</t>
  </si>
  <si>
    <t>&gt;1M, 500K-1M,…</t>
  </si>
  <si>
    <t>GEP_INV_SPEND_BUCKET</t>
  </si>
  <si>
    <t>GEP Invoice Spend Bucket</t>
  </si>
  <si>
    <t>GEP_PO_SPEND_BUCKET</t>
  </si>
  <si>
    <t>GEP PO Spend Bucket</t>
  </si>
  <si>
    <t>GEP_PAYTERM_BUCKET</t>
  </si>
  <si>
    <t>GEP Invoice Payment Term Days Bucket</t>
  </si>
  <si>
    <t>0-10, 10-30, 30-60</t>
  </si>
  <si>
    <t>GEP_TRANS_BUCKET</t>
  </si>
  <si>
    <t>GEP Transaction Spend Bucket</t>
  </si>
  <si>
    <t>GEP_PRIORITY</t>
  </si>
  <si>
    <t>GEP CF Priority Bucket</t>
  </si>
  <si>
    <t>CF priority bucket</t>
  </si>
  <si>
    <t>GEP_QA_FLAG_VNE</t>
  </si>
  <si>
    <t>GEP VNE QA Flag</t>
  </si>
  <si>
    <t>QA Completed, QA Pending</t>
  </si>
  <si>
    <t>GEP_QA_FLAG_CF</t>
  </si>
  <si>
    <t>GEP CF QA Flag</t>
  </si>
  <si>
    <t>GEP_QA_FLAG_OTH</t>
  </si>
  <si>
    <t>GEP QA Flag Other</t>
  </si>
  <si>
    <t>QA for other than CF and VNE, like BU</t>
  </si>
  <si>
    <t>GEP_SLA_FLAG_VNE</t>
  </si>
  <si>
    <t>GEP VNE SLA Flag</t>
  </si>
  <si>
    <t>SLA sampling pass, SLA sampling fail, Not part of SLA sample</t>
  </si>
  <si>
    <t>GEP_SLA_FLAG_CF</t>
  </si>
  <si>
    <t>GEP_AI_SOURCE_CF</t>
  </si>
  <si>
    <t>GEP Classification Source</t>
  </si>
  <si>
    <t>RULE - CLIENT, RULE - GEP, AI- DATA LAKE, AI - PROJECT</t>
  </si>
  <si>
    <t>GEP_AI_ALGO_VNE</t>
  </si>
  <si>
    <t>GEP VNE AI Algorithm</t>
  </si>
  <si>
    <t>ML1, ML2, etc.</t>
  </si>
  <si>
    <t>GEP_AI_ALGO_CF</t>
  </si>
  <si>
    <t>GEP CF AI Algorithm</t>
  </si>
  <si>
    <t>GEP_FEEDBACK_FLAG</t>
  </si>
  <si>
    <t>GEP CF Feedback Flag</t>
  </si>
  <si>
    <t>If Part of CF Feedbacks</t>
  </si>
  <si>
    <t>GEP_VNE_FEEDBACK_FLAG</t>
  </si>
  <si>
    <t>GEP VNE Feedback Flag</t>
  </si>
  <si>
    <t>If Part of VNE Feedbacks</t>
  </si>
  <si>
    <t>GEP_VNE_SOURCE</t>
  </si>
  <si>
    <t>GEP Supplier Normalization Method L1</t>
  </si>
  <si>
    <t>Manual, QA, AI, Rules, Historical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</si>
  <si>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</si>
  <si>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</si>
  <si>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</si>
  <si>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</si>
  <si>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</si>
  <si>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</si>
  <si>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</si>
  <si>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</si>
  <si>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</si>
  <si>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</si>
  <si>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</si>
  <si>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</si>
  <si>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</si>
  <si>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</si>
  <si>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</si>
  <si>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</si>
  <si>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GEP_CF_SOURCE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</si>
  <si>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</si>
  <si>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</si>
  <si>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</si>
  <si>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</si>
  <si>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</si>
  <si>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 Job ID</t>
  </si>
  <si>
    <t>ID of the Job</t>
  </si>
  <si>
    <t>GEP_JOB_NAME</t>
  </si>
  <si>
    <t>GEP Job Name</t>
  </si>
  <si>
    <t>Name of the Job in the UI</t>
  </si>
  <si>
    <t>GEP_COMMENTS</t>
  </si>
  <si>
    <t>GEP Comments</t>
  </si>
  <si>
    <t>GEP_DUPLICATE_KEY_FLAG</t>
  </si>
  <si>
    <t>GEP Duplicate (Key) Flag</t>
  </si>
  <si>
    <t>GEP_DUPLICATE_KEY_ID</t>
  </si>
  <si>
    <t>GEP Duplicate (key) ID</t>
  </si>
  <si>
    <t>GEP_DUPLICATE_ALL_FLAG</t>
  </si>
  <si>
    <t>GEP Duplicate (All) Flag</t>
  </si>
  <si>
    <t>GEP_DUPLICATE_ALL_ID</t>
  </si>
  <si>
    <t>GEP Duplicate (All) ID</t>
  </si>
  <si>
    <t>GEP_RULE_ID</t>
  </si>
  <si>
    <t>GEP Rule ID (Classification)</t>
  </si>
  <si>
    <t>GEP_RULE_ID_VNE</t>
  </si>
  <si>
    <t>GEP Rule ID (Vendor Normalization)</t>
  </si>
  <si>
    <t>GEP_RULE_ID_OTHER</t>
  </si>
  <si>
    <t>GEP Rule ID (Other)</t>
  </si>
  <si>
    <t>RULE_PROVIDER</t>
  </si>
  <si>
    <t>GEP Rule Provider (Classification)</t>
  </si>
  <si>
    <t>RULE_SOURCE</t>
  </si>
  <si>
    <t>GEP Rule Source (Classification)</t>
  </si>
  <si>
    <t>RULE_TYPE_NAME</t>
  </si>
  <si>
    <t>GEP Rule Type</t>
  </si>
  <si>
    <t>GEP_CF_STATUS_FLAG</t>
  </si>
  <si>
    <t>GEP Classification Status Flag</t>
  </si>
  <si>
    <t>GEP_VNE_STATUS_FLAG</t>
  </si>
  <si>
    <t>GEP Supplier Normalization Status Flag</t>
  </si>
  <si>
    <t>All Steps Completed. VNE Delivery Status - COMPLETED, TO REVIEW, TO PROCESS</t>
  </si>
  <si>
    <t>GEP_CONFIDENCE_FLAG</t>
  </si>
  <si>
    <t>GEP Confidence Flag</t>
  </si>
  <si>
    <t>Both CF and VNE Completed Status</t>
  </si>
  <si>
    <t>GEP_DELIVERY_STATUS</t>
  </si>
  <si>
    <t>GEP Delivery Status Flag</t>
  </si>
  <si>
    <t>GEP_CF_USER</t>
  </si>
  <si>
    <t>GEP CF User</t>
  </si>
  <si>
    <t>User who processed Manual or CF QA</t>
  </si>
  <si>
    <t>GEP_VNE_USER</t>
  </si>
  <si>
    <t>GEP VNE User</t>
  </si>
  <si>
    <t>User who processed Manual or VNE QA</t>
  </si>
  <si>
    <t>GEP_AI_DL_CATEGORY_L1</t>
  </si>
  <si>
    <t>GEP AI DL Category L1</t>
  </si>
  <si>
    <t>GEP - Admin - Data Lake</t>
  </si>
  <si>
    <t>Cold Start Run 1</t>
  </si>
  <si>
    <t>GEP_AI_DL_CATEGORY_L2</t>
  </si>
  <si>
    <t>GEP AI DL Category L2</t>
  </si>
  <si>
    <t>GEP_AI_DL_CATEGORY_L3</t>
  </si>
  <si>
    <t>GEP AI DL Category L3</t>
  </si>
  <si>
    <t>GEP_AI_DL_CATEGORY_L4</t>
  </si>
  <si>
    <t>GEP AI DL Category L4</t>
  </si>
  <si>
    <t>GEP_AI_DL_SUPPLIER_SIC_NAICS</t>
  </si>
  <si>
    <t>GEP AI DL Supplier SIC NAICS</t>
  </si>
  <si>
    <t>Cold Start Future Plan</t>
  </si>
  <si>
    <t>GEP_MANAGED_CATEGORY_FLAG</t>
  </si>
  <si>
    <t>GEP Managed Category</t>
  </si>
  <si>
    <t>GEP_SOURCING_SCOPE_FLAG</t>
  </si>
  <si>
    <t>GEP Sourcing Scope</t>
  </si>
  <si>
    <t>Global, Nationalized, Local</t>
  </si>
  <si>
    <t>GEP_SOLE_SOURCING_FLAG</t>
  </si>
  <si>
    <t>GEP Sole Sourcing</t>
  </si>
  <si>
    <t>GEP_BUYING_CHANNEL</t>
  </si>
  <si>
    <t>GEP Buying Channel</t>
  </si>
  <si>
    <t>Catalog, Card, PO Spot, PO Release</t>
  </si>
  <si>
    <t>GEP_PAYMENT_CHANNEL</t>
  </si>
  <si>
    <t>GEP Payment Channel</t>
  </si>
  <si>
    <t>Card, Wire Transfer, etc</t>
  </si>
  <si>
    <t>GEP_SOURCING_REGION</t>
  </si>
  <si>
    <t>GEP Sourcing Region</t>
  </si>
  <si>
    <t>Domestic, LCCS, HCCS</t>
  </si>
  <si>
    <t>GEP_PO_NON_PO_FLAG</t>
  </si>
  <si>
    <t>GEP PO Flag</t>
  </si>
  <si>
    <t>Off PO, On PO</t>
  </si>
  <si>
    <t>GEP_CONTRACT_FLAG</t>
  </si>
  <si>
    <t>GEP Contract Flag</t>
  </si>
  <si>
    <t>GEP_CONFIDENTIAL_FLAG</t>
  </si>
  <si>
    <t>GEP Confidential Flag</t>
  </si>
  <si>
    <t>GEP_INTERCOMPANY_FLAG</t>
  </si>
  <si>
    <t>GEP Intercompany Flag</t>
  </si>
  <si>
    <t>GEP_DISCONTINUED_FLAG</t>
  </si>
  <si>
    <t>GEP Discontinued Flag</t>
  </si>
  <si>
    <t>GEP_CATEGORY_MANAGER_GLOBAL</t>
  </si>
  <si>
    <t>GEP Category Manager Global</t>
  </si>
  <si>
    <t>GEP_CATEGORY_MANAGER_REGION</t>
  </si>
  <si>
    <t>GEP Category Manager Region</t>
  </si>
  <si>
    <t>INVOICE_UNIT_PRICE_IN_LOCAL_CURRENCY</t>
  </si>
  <si>
    <t>Invoice Unit Price Local</t>
  </si>
  <si>
    <t>BUSINESS_DIVISION</t>
  </si>
  <si>
    <t>Business Division</t>
  </si>
  <si>
    <t>ERP - Invoice - BU</t>
  </si>
  <si>
    <t>Division</t>
  </si>
  <si>
    <t>DEPARTMENT_CODE</t>
  </si>
  <si>
    <t>Department Code</t>
  </si>
  <si>
    <t>Department</t>
  </si>
  <si>
    <t>DEPARTMENT_DESCRIPTION</t>
  </si>
  <si>
    <t>Department Description</t>
  </si>
  <si>
    <t>BUSINESS_UNIT_CODE</t>
  </si>
  <si>
    <t>Business Unit Code</t>
  </si>
  <si>
    <t>BUSINESS_UNIT_DESC</t>
  </si>
  <si>
    <t>Business Unit</t>
  </si>
  <si>
    <t>Org Unit, Operating Unit</t>
  </si>
  <si>
    <t>BUSINESS_GROUP_DESC</t>
  </si>
  <si>
    <t>BU Group</t>
  </si>
  <si>
    <t>BU Hierarchy 1</t>
  </si>
  <si>
    <t>BUSINESS_GROUP_DESC_2</t>
  </si>
  <si>
    <t>BU Group 2</t>
  </si>
  <si>
    <t>BU Hierarchy 2</t>
  </si>
  <si>
    <t>BUSINESS_GROUP_DESC_3</t>
  </si>
  <si>
    <t>BU Group 3</t>
  </si>
  <si>
    <t>BU Hierarchy 3</t>
  </si>
  <si>
    <t>BUSINESS_GROUP_DESC_4</t>
  </si>
  <si>
    <t>BU Group 4</t>
  </si>
  <si>
    <t>BU Hierarchy 4</t>
  </si>
  <si>
    <t>BUSINESS_GROUP_DESC_5</t>
  </si>
  <si>
    <t>BU Group 5</t>
  </si>
  <si>
    <t>BU Hierarchy 5</t>
  </si>
  <si>
    <t>BUSINESS_GROUP_DESC_6</t>
  </si>
  <si>
    <t>BU Group 6</t>
  </si>
  <si>
    <t>BU Hierarchy 6</t>
  </si>
  <si>
    <t>GEP_NORM_BUSINESS_UNIT</t>
  </si>
  <si>
    <t>GEP Normalized Business Unit</t>
  </si>
  <si>
    <t>GEP - BU</t>
  </si>
  <si>
    <t>GEP_NORM_BU_LEVEL1</t>
  </si>
  <si>
    <t>GEP Normalized Business Group Level 1</t>
  </si>
  <si>
    <t>GEP_NORM_BU_LEVEL2</t>
  </si>
  <si>
    <t>GEP Normalized Business Group Level 2</t>
  </si>
  <si>
    <t>GEP_NORM_BU_LEVEL3</t>
  </si>
  <si>
    <t>GEP Normalized Business Group Level 3</t>
  </si>
  <si>
    <t>GEP_NORM_BU_LEVEL4</t>
  </si>
  <si>
    <t>GEP Normalized Business Group Level 4</t>
  </si>
  <si>
    <t>COMPANY_CODE</t>
  </si>
  <si>
    <t>Company Code</t>
  </si>
  <si>
    <t>COMPANY_NAME</t>
  </si>
  <si>
    <t>Company Name</t>
  </si>
  <si>
    <t>COMPANY_COUNTRY</t>
  </si>
  <si>
    <t>Company Country</t>
  </si>
  <si>
    <t>COMPANY_REGION</t>
  </si>
  <si>
    <t>Company Region</t>
  </si>
  <si>
    <t>GEP_NORM_COMPANY</t>
  </si>
  <si>
    <t>GEP Normalized Company</t>
  </si>
  <si>
    <t>GEP_NORM_COMPANY_COUNTRY</t>
  </si>
  <si>
    <t>GEP Business Country</t>
  </si>
  <si>
    <t>GEP - BU Geography</t>
  </si>
  <si>
    <t>GEP_NORM_COMPANY_SUB_REGION</t>
  </si>
  <si>
    <t>GEP Business Sub Region</t>
  </si>
  <si>
    <t>GEP_NORM_COMPANY_REGION</t>
  </si>
  <si>
    <t>GEP Business Region</t>
  </si>
  <si>
    <t>PLANT_TYPE</t>
  </si>
  <si>
    <t>Facility Type</t>
  </si>
  <si>
    <t>Office, Plant, Store</t>
  </si>
  <si>
    <t>PLANT_CODE</t>
  </si>
  <si>
    <t>Facility Code</t>
  </si>
  <si>
    <t>Plant Code, Ship to Plant</t>
  </si>
  <si>
    <t>PLANT_NAME</t>
  </si>
  <si>
    <t>Facility Name</t>
  </si>
  <si>
    <t>Plant Name</t>
  </si>
  <si>
    <t>PLANT_ADDRESS</t>
  </si>
  <si>
    <t>Facility Address</t>
  </si>
  <si>
    <t>Plant Address</t>
  </si>
  <si>
    <t>PLANT_CITY</t>
  </si>
  <si>
    <t>Facility City</t>
  </si>
  <si>
    <t>Plant City</t>
  </si>
  <si>
    <t>PLANT_STATE</t>
  </si>
  <si>
    <t>Facility State</t>
  </si>
  <si>
    <t>Plant State</t>
  </si>
  <si>
    <t>PLANT_ZIP_CODE</t>
  </si>
  <si>
    <t>Facility Zip</t>
  </si>
  <si>
    <t>Plant Zip</t>
  </si>
  <si>
    <t>PLANT_COUNTRY</t>
  </si>
  <si>
    <t>Facility Country</t>
  </si>
  <si>
    <t>Plant Country</t>
  </si>
  <si>
    <t>PLANT_REGION</t>
  </si>
  <si>
    <t>Facility Region</t>
  </si>
  <si>
    <t>Plant Region</t>
  </si>
  <si>
    <t>GEP_NORM_PLANT_NAME</t>
  </si>
  <si>
    <t>GEP Normalized Facility</t>
  </si>
  <si>
    <t>SUPPLIER_NUMBER</t>
  </si>
  <si>
    <t>Invoice Supplier Number</t>
  </si>
  <si>
    <t>ERP - Invoice - Supplier</t>
  </si>
  <si>
    <t>SUPPLIER_NAME</t>
  </si>
  <si>
    <t>Invoice Supplier Name</t>
  </si>
  <si>
    <t>SUPPLIER_ADDRESS</t>
  </si>
  <si>
    <t>Invoice Supplier Address</t>
  </si>
  <si>
    <t>SUPPLIER_CITY</t>
  </si>
  <si>
    <t>Invoice Supplier City</t>
  </si>
  <si>
    <t>SUPPLIER_ZIP_CODE</t>
  </si>
  <si>
    <t>Invoice Supplier Zip Postal Code</t>
  </si>
  <si>
    <t>SUPPLIER_STATE</t>
  </si>
  <si>
    <t>Invoice Supplier State</t>
  </si>
  <si>
    <t>SUPPLIER_COUNTRY</t>
  </si>
  <si>
    <t>Invoice Supplier Country</t>
  </si>
  <si>
    <t>SUPPLIER_PAYTERM_CODE</t>
  </si>
  <si>
    <t>Supplier Payment Term Code</t>
  </si>
  <si>
    <t>SUPPLIER_PAYTERM_DESC</t>
  </si>
  <si>
    <t>Supplier Payment Term Desc</t>
  </si>
  <si>
    <t>SUPPLIER_TYPE</t>
  </si>
  <si>
    <t>Supplier Type</t>
  </si>
  <si>
    <t>SUPPLIER_DIVERSITY_CODE</t>
  </si>
  <si>
    <t>Supplier Diversity Code</t>
  </si>
  <si>
    <t>SUPPLIER_DUNS_NUMBER</t>
  </si>
  <si>
    <t>Supplier DUNS Number</t>
  </si>
  <si>
    <t>SUPPLIER_ORIGIN_COUNTRY</t>
  </si>
  <si>
    <t>Supplier Country of Origin</t>
  </si>
  <si>
    <t>SUPPLIER_DUNS_SSI</t>
  </si>
  <si>
    <t>Supplier DUNS SSI</t>
  </si>
  <si>
    <t>SUPPLIER_DUNS_SER</t>
  </si>
  <si>
    <t>Supplier DUNS SER</t>
  </si>
  <si>
    <t>SUPPLIER_DUNS_PAYDEX</t>
  </si>
  <si>
    <t>Supplier DUNS PAYDEX</t>
  </si>
  <si>
    <t>SUPPLIER_DUNS_GLOBAL_ULTIMATE_COMPANY_NAME</t>
  </si>
  <si>
    <t>Supplier DUNS Global Ultimate Company</t>
  </si>
  <si>
    <t>SUPPLIER_DUNS_GLOBAL_ULTIMATE_COUNTRY</t>
  </si>
  <si>
    <t>Supplier DUNS Global Ultimate Country</t>
  </si>
  <si>
    <t>SUPPLIER_PREFERRED_STATUS</t>
  </si>
  <si>
    <t>Supplier Preferred status</t>
  </si>
  <si>
    <t>Customer Supplier Status</t>
  </si>
  <si>
    <t>GEP_DELTAFLAG</t>
  </si>
  <si>
    <t>GEP CF Delta Flag</t>
  </si>
  <si>
    <t>Flag new vendors in the latest refresh batch for QA</t>
  </si>
  <si>
    <t>GEP_ENRICHFLAG</t>
  </si>
  <si>
    <t>GEP VNE Enrich Flag</t>
  </si>
  <si>
    <t>Parent Enriched through DL, through Web, through D&amp;B Hoovers</t>
  </si>
  <si>
    <t>GEP_NEW_VENDOR_FLAG</t>
  </si>
  <si>
    <t>GEP New Vendor Flag</t>
  </si>
  <si>
    <t>GEP_NORM_SUPP_NUMBER</t>
  </si>
  <si>
    <t>GEP Supplier Number</t>
  </si>
  <si>
    <t>GEP - Supplier</t>
  </si>
  <si>
    <t>GEP_NORM_SUPP_NAME</t>
  </si>
  <si>
    <t>GEP Normalized Supplier</t>
  </si>
  <si>
    <t>GEP_ULT_PARENT</t>
  </si>
  <si>
    <t>GEP Ultimate Parent</t>
  </si>
  <si>
    <t>GEP_NORM_SUPP_CITY</t>
  </si>
  <si>
    <t>GEP Supplier City</t>
  </si>
  <si>
    <t>GEP_NORM_SUPP_STATE</t>
  </si>
  <si>
    <t>GEP Supplier State</t>
  </si>
  <si>
    <t>GEP_NORM_SUPP_COUNTRY</t>
  </si>
  <si>
    <t>GEP Supplier Country</t>
  </si>
  <si>
    <t>GEP_NORM_SUPP_SUB_REGION</t>
  </si>
  <si>
    <t>GEP Supplier Sub Region</t>
  </si>
  <si>
    <t>GEP_NORM_SUPP_REGION</t>
  </si>
  <si>
    <t>GEP Supplier Region</t>
  </si>
  <si>
    <t>GEP_PREFERRED_SUPPLIER_STATUS</t>
  </si>
  <si>
    <t>GEP Preferred Supplier</t>
  </si>
  <si>
    <t>GEP_CUSTOMER_SUPPLIER_STATUS</t>
  </si>
  <si>
    <t>GEP Customer Supplier Flag</t>
  </si>
  <si>
    <t>GEP_AI_SUPPLIER_LOB</t>
  </si>
  <si>
    <t>GEP AI DL Supplier LOB</t>
  </si>
  <si>
    <t>GEP_SUPPLIER_PAYMENT_TERM</t>
  </si>
  <si>
    <t>GEP Normalized Supplier Payment Term</t>
  </si>
  <si>
    <t>GEP_SUPPLIER_NET_DAYS</t>
  </si>
  <si>
    <t>GEP Supplier Payment Term Net Days</t>
  </si>
  <si>
    <t>GEP_SUPPLIER_DISCOUNT_PERCENTAGE</t>
  </si>
  <si>
    <t>GEP Supplier Payment Term Discount Percentage</t>
  </si>
  <si>
    <t>GEP_SUPPLIER_DISCOUNT_DAYS</t>
  </si>
  <si>
    <t>GEP Supplier Payment Term Net Days Discount Adjusted</t>
  </si>
  <si>
    <t>PAYMENT_TERM_CODE</t>
  </si>
  <si>
    <t>Invoice Payment Term Code</t>
  </si>
  <si>
    <t>ERP - Invoice - Payment Term</t>
  </si>
  <si>
    <t>PAYMENT_TERM_DESCRIPTION</t>
  </si>
  <si>
    <t>Invoice Payment Term Desc</t>
  </si>
  <si>
    <t>GEP_NORM_PAYMENT_TERM</t>
  </si>
  <si>
    <t>GEP Normalized Invoice Payment Term</t>
  </si>
  <si>
    <t>NET 35 10%</t>
  </si>
  <si>
    <t>GEP_NORM_NET_DAYS</t>
  </si>
  <si>
    <t>GEP Invoice Payment Term Net Days</t>
  </si>
  <si>
    <t>GEP_NORM_DISCOUNT_PERCENTAGE</t>
  </si>
  <si>
    <t>GEP Invoice Payment Term Discount Percentage</t>
  </si>
  <si>
    <t>GEP_NORM_DISCOUNT_DAYS</t>
  </si>
  <si>
    <t>GEP Invoice Payment Term Net Days Discount Adjusted</t>
  </si>
  <si>
    <t>GL_ACCOUNT_CODE</t>
  </si>
  <si>
    <t>GL Account Code</t>
  </si>
  <si>
    <t>ERP - Invoice - GL</t>
  </si>
  <si>
    <t>GL_ACCOUNT_NAME</t>
  </si>
  <si>
    <t>GL Account Name</t>
  </si>
  <si>
    <t>GL_ACCOUNT_HIERARCHY_L1</t>
  </si>
  <si>
    <t>GL Hierarchy 1</t>
  </si>
  <si>
    <t>GL_ACCOUNT_HIERARCHY_L2</t>
  </si>
  <si>
    <t>GL Hierarchy 2</t>
  </si>
  <si>
    <t>CHART_OF_ACCOUNT_CODE</t>
  </si>
  <si>
    <t>Chart of Account Code</t>
  </si>
  <si>
    <t>CHART_OF_ACCOUNT_NAME</t>
  </si>
  <si>
    <t>Chart of Account Name</t>
  </si>
  <si>
    <t>COST_CENTER_CODE</t>
  </si>
  <si>
    <t>Cost Center Code</t>
  </si>
  <si>
    <t>ERP - Invoice - Cost Center</t>
  </si>
  <si>
    <t>COST_CENTER_DESCRIPTION</t>
  </si>
  <si>
    <t>Cost Center Name</t>
  </si>
  <si>
    <t>COST_CENTER_HIERARCHY_L1</t>
  </si>
  <si>
    <t>Cost Center Hierarchy 1</t>
  </si>
  <si>
    <t>COST_CENTER_HIERARCHY_L2</t>
  </si>
  <si>
    <t>Cost Center Hierarchy 2</t>
  </si>
  <si>
    <t>COST_CENTER_HIERARCHY_L3</t>
  </si>
  <si>
    <t>Cost Center Hierarchy 3</t>
  </si>
  <si>
    <t>COST_CENTER_HIERARCHY_L4</t>
  </si>
  <si>
    <t>Cost Center Hierarchy 4</t>
  </si>
  <si>
    <t>COST_CENTER_HIERARCHY_L5</t>
  </si>
  <si>
    <t>Cost Center Hierarchy 5</t>
  </si>
  <si>
    <t>CONTRACT_SOURCE_SYSTEM</t>
  </si>
  <si>
    <t>Contract Source System</t>
  </si>
  <si>
    <t>ERP - Contract</t>
  </si>
  <si>
    <t>SbG, Ariba</t>
  </si>
  <si>
    <t>CONTRACT_NUMBER</t>
  </si>
  <si>
    <t>Contract Number</t>
  </si>
  <si>
    <t>CONTRACT_LINE_NUMBER</t>
  </si>
  <si>
    <t>Contract Line Number</t>
  </si>
  <si>
    <t>CONTRACT_AMOUNT</t>
  </si>
  <si>
    <t>Contract Amount</t>
  </si>
  <si>
    <t>CONTRACT_START_DATE</t>
  </si>
  <si>
    <t>Contract Start Date</t>
  </si>
  <si>
    <t>CONTRACT_END_DATE</t>
  </si>
  <si>
    <t>Contract End Date</t>
  </si>
  <si>
    <t>CONTRACT_SUPPLIER_NUMBER</t>
  </si>
  <si>
    <t>Contract Supplier Number</t>
  </si>
  <si>
    <t>CONTRACT_SUPPLIER_NAME</t>
  </si>
  <si>
    <t>Contract Supplier Name</t>
  </si>
  <si>
    <t>CONTRACT_DESCRIPTION</t>
  </si>
  <si>
    <t>Contract Description</t>
  </si>
  <si>
    <t>CONTRACT_DESCRIPTION_2</t>
  </si>
  <si>
    <t>Contract Description 2</t>
  </si>
  <si>
    <t>CONTRACT_CATEGORY_CODE</t>
  </si>
  <si>
    <t>Contract Category Code</t>
  </si>
  <si>
    <t>CONTRACT_CATEGORY_1</t>
  </si>
  <si>
    <t>Contract Category 1</t>
  </si>
  <si>
    <t>CONTRACT_CATEGORY_2</t>
  </si>
  <si>
    <t>Contract Category 2</t>
  </si>
  <si>
    <t>CONTRACT_CATEGORY_3</t>
  </si>
  <si>
    <t>Contract Category 3</t>
  </si>
  <si>
    <t>CONTRACT_CATEGORY_4</t>
  </si>
  <si>
    <t>Contract Category 4</t>
  </si>
  <si>
    <t>CONTRACT_OWNER</t>
  </si>
  <si>
    <t>Contract Owner</t>
  </si>
  <si>
    <t>CONTRACT_STATUS</t>
  </si>
  <si>
    <t>Contract Status</t>
  </si>
  <si>
    <t>CONTRACT_TYPE</t>
  </si>
  <si>
    <t>Contract Type</t>
  </si>
  <si>
    <t>CONTRACT_BUSINESS_UNIT</t>
  </si>
  <si>
    <t>Contract Business Unit</t>
  </si>
  <si>
    <t>CONTRACT_COMPANY</t>
  </si>
  <si>
    <t>Contract Company</t>
  </si>
  <si>
    <t>CONTRACT_BU_COUNTRY</t>
  </si>
  <si>
    <t>Contract BU Country</t>
  </si>
  <si>
    <t>CONTRACT_BU_REGION</t>
  </si>
  <si>
    <t>Contract BU Region</t>
  </si>
  <si>
    <t>CONTRACT_RENEWAL_TYPE</t>
  </si>
  <si>
    <t>Contract Renewal Type</t>
  </si>
  <si>
    <t>CLIENT_CHILD_SUPPLIER</t>
  </si>
  <si>
    <t>Client Child Supplier</t>
  </si>
  <si>
    <t>ERP - Existing Enrichment</t>
  </si>
  <si>
    <t>CLIENT_PARENT_SUPPLIER</t>
  </si>
  <si>
    <t>Client Parent Supplier</t>
  </si>
  <si>
    <t>CLIENT_CATEGORY_CODE</t>
  </si>
  <si>
    <t>Client Category Code</t>
  </si>
  <si>
    <t>CLIENT_CATEGORY_1</t>
  </si>
  <si>
    <t>Client Category 1</t>
  </si>
  <si>
    <t>CLIENT_CATEGORY_2</t>
  </si>
  <si>
    <t>Client Category 2</t>
  </si>
  <si>
    <t>CLIENT_CATEGORY_3</t>
  </si>
  <si>
    <t>Client Category 3</t>
  </si>
  <si>
    <t>CLIENT_CATEGORY_4</t>
  </si>
  <si>
    <t>Client Category 4</t>
  </si>
  <si>
    <t>GEP_CATEGORY_KEY</t>
  </si>
  <si>
    <t>GEP Category Key</t>
  </si>
  <si>
    <t>GEP - Category</t>
  </si>
  <si>
    <t>GEP_CATEGORY_CODE</t>
  </si>
  <si>
    <t>GEP Category Code</t>
  </si>
  <si>
    <t>GEP_CATEGORY_LEVEL_1</t>
  </si>
  <si>
    <t>GEP Category Level 1</t>
  </si>
  <si>
    <t>GEP_CATEGORY_LEVEL_2</t>
  </si>
  <si>
    <t>GEP Category Level 2</t>
  </si>
  <si>
    <t>GEP_CATEGORY_LEVEL_3</t>
  </si>
  <si>
    <t>GEP Category Level 3</t>
  </si>
  <si>
    <t>GEP_CATEGORY_LEVEL_4</t>
  </si>
  <si>
    <t>GEP Category Level 4</t>
  </si>
  <si>
    <t>GEP_CATEGORY_LEVEL_5</t>
  </si>
  <si>
    <t>GEP Category Level 5</t>
  </si>
  <si>
    <t>GEP_CATEGORY_LEVEL_6</t>
  </si>
  <si>
    <t>GEP Category Level 6</t>
  </si>
  <si>
    <t>GEP_CATEGORY_LEVEL_7</t>
  </si>
  <si>
    <t>GEP Category Level 7</t>
  </si>
  <si>
    <t>GEP_CATEGORY_VERSION</t>
  </si>
  <si>
    <t>GEP Category Version</t>
  </si>
  <si>
    <t>GEP_PRODUCT_SERVICE_FLAG</t>
  </si>
  <si>
    <t>GEP Product Service Flag</t>
  </si>
  <si>
    <t>GEP_DIRECT_INDIRECT_FLAG</t>
  </si>
  <si>
    <t>GEP Direct Indirect Flag</t>
  </si>
  <si>
    <t>GEP_SOURCING_CATEGORY</t>
  </si>
  <si>
    <t>GEP Sourcing Category</t>
  </si>
  <si>
    <t>GEP_MRO_CAPITAL_FLAG</t>
  </si>
  <si>
    <t>GEP MRO Capital Flag</t>
  </si>
  <si>
    <t>GEP_UNSPSC_KEY</t>
  </si>
  <si>
    <t>GEP UNSPSC Key</t>
  </si>
  <si>
    <t>GEP_UNSPSC_CODE</t>
  </si>
  <si>
    <t>GEP UNSPSC Code</t>
  </si>
  <si>
    <t>GEP_UNSPSC_L1_SEGMENT</t>
  </si>
  <si>
    <t>GEP UNSPSC L1 Segment</t>
  </si>
  <si>
    <t>GEP_UNSPSC_L2_FAMILY</t>
  </si>
  <si>
    <t>GEP UNSPSC L2 Family</t>
  </si>
  <si>
    <t>GEP_UNSPSC_L3_CATEGORY</t>
  </si>
  <si>
    <t>GEP UNSPSC L3 Category</t>
  </si>
  <si>
    <t>GEP_UNSPSC_L4_COMMODITY</t>
  </si>
  <si>
    <t>GEP UNSPSC L4 Commodity</t>
  </si>
  <si>
    <t>GEP_UNSPSC_VERSION</t>
  </si>
  <si>
    <t>GEP UNSPSC Version</t>
  </si>
  <si>
    <t>GEP_UNSPSC_STATUS</t>
  </si>
  <si>
    <t>GEP UNSPSC Status</t>
  </si>
  <si>
    <t>Active</t>
  </si>
  <si>
    <t>PO_SOURCE_SYSTEM</t>
  </si>
  <si>
    <t>PO Source System</t>
  </si>
  <si>
    <t>PO_STATUS</t>
  </si>
  <si>
    <t>PO Status</t>
  </si>
  <si>
    <t>Draft, Open, Closed</t>
  </si>
  <si>
    <t>PO_TYPE</t>
  </si>
  <si>
    <t>PO Type</t>
  </si>
  <si>
    <t>Catalog, Blanket</t>
  </si>
  <si>
    <t>PO_DOCUMENT_TYPE</t>
  </si>
  <si>
    <t>PO Document Type</t>
  </si>
  <si>
    <t>PO_NUMBER</t>
  </si>
  <si>
    <t>PO Number</t>
  </si>
  <si>
    <t>ERP - Invoice</t>
  </si>
  <si>
    <t>PO_LINE_NUMBER</t>
  </si>
  <si>
    <t>PO Line Number</t>
  </si>
  <si>
    <t>PO_EXTRA_PO_KEY</t>
  </si>
  <si>
    <t>PO Number 2</t>
  </si>
  <si>
    <t>Extra PO Key</t>
  </si>
  <si>
    <t>PO_EXTRA_PO_LINE_KEY</t>
  </si>
  <si>
    <t>PO Number 3</t>
  </si>
  <si>
    <t>Extra PO Line Key</t>
  </si>
  <si>
    <t>PO_DOCUMENT_DATE</t>
  </si>
  <si>
    <t>PO Date</t>
  </si>
  <si>
    <t>Order Date</t>
  </si>
  <si>
    <t>PO_COMPANY_CODE</t>
  </si>
  <si>
    <t>PO Company Code</t>
  </si>
  <si>
    <t>PO_COMPANY_NAME</t>
  </si>
  <si>
    <t>PO Company Name</t>
  </si>
  <si>
    <t>PO_LINE_AMOUNT_NORMALIZED</t>
  </si>
  <si>
    <t>PO Line Amount Normalized</t>
  </si>
  <si>
    <t>GEP_CATEGORY_MANAGER_LOCAL</t>
  </si>
  <si>
    <t>GEP Category Manager Local</t>
  </si>
  <si>
    <t>PO_LINE_AMOUNT_CURRENCY</t>
  </si>
  <si>
    <t>PO Line Amount Currency</t>
  </si>
  <si>
    <t>PO_OPEN_LINE_AMOUNT_NORMALIZED</t>
  </si>
  <si>
    <t>PO Open Line Amount Normalized</t>
  </si>
  <si>
    <t>PO_LINE_AMOUNT_LOCAL</t>
  </si>
  <si>
    <t>PO Line Amount Local</t>
  </si>
  <si>
    <t>PO_OPEN_LINE_AMOUNT_CURRENCY</t>
  </si>
  <si>
    <t>PO Open Line Amount Currency</t>
  </si>
  <si>
    <t>PO_UNIT_PRICE_NORMALIZED</t>
  </si>
  <si>
    <t>PO Unit Price Normalized</t>
  </si>
  <si>
    <t>PO_OPEN_LINE_AMOUNT_LOCAL</t>
  </si>
  <si>
    <t>PO Open Line Amount Local</t>
  </si>
  <si>
    <t>PO_UNIT_PRICE_CURRENCY</t>
  </si>
  <si>
    <t>PO Unit Price Currency</t>
  </si>
  <si>
    <t>PO_PAYMENT_TERM</t>
  </si>
  <si>
    <t>PO Payment Term</t>
  </si>
  <si>
    <t>GEP_NORM_PO_PAYMENT_TERM</t>
  </si>
  <si>
    <t>GEP Normalized PO Payment Term</t>
  </si>
  <si>
    <t>PO_QUANTITY</t>
  </si>
  <si>
    <t>PO Quantity</t>
  </si>
  <si>
    <t>PO_QUANTITY_NORMALIZED</t>
  </si>
  <si>
    <t>PO_UOM</t>
  </si>
  <si>
    <t>PO UOM</t>
  </si>
  <si>
    <t>PO_UOM_NORMALIZED</t>
  </si>
  <si>
    <t>GEP Normalized PO UOM</t>
  </si>
  <si>
    <t>PO_DESCRIPTION_1</t>
  </si>
  <si>
    <t>PO Description</t>
  </si>
  <si>
    <t>PO_DESCRIPTION_2</t>
  </si>
  <si>
    <t>PO Description 2</t>
  </si>
  <si>
    <t>PO_PLANT_CODE</t>
  </si>
  <si>
    <t>PO Plant Code</t>
  </si>
  <si>
    <t>PO_PLANT_NAME</t>
  </si>
  <si>
    <t>PO Plant Name</t>
  </si>
  <si>
    <t>PO_PLANT_ADDRESS</t>
  </si>
  <si>
    <t>PO Plant Address</t>
  </si>
  <si>
    <t>PO_PLANT_CITY</t>
  </si>
  <si>
    <t>PO Plant City</t>
  </si>
  <si>
    <t>PO_PLANT_STATE</t>
  </si>
  <si>
    <t>PO Plant State</t>
  </si>
  <si>
    <t>PO_PLANT_ZIP</t>
  </si>
  <si>
    <t>PO Plant Zip</t>
  </si>
  <si>
    <t>PO_PLANT_COUNTRY</t>
  </si>
  <si>
    <t>PO Plant Country</t>
  </si>
  <si>
    <t>PO_PLANT_REGION</t>
  </si>
  <si>
    <t>PO Plant Region</t>
  </si>
  <si>
    <t>PO_PLANT_TYPE</t>
  </si>
  <si>
    <t>PO Plant Type</t>
  </si>
  <si>
    <t>PO_CATALOG_STATUS</t>
  </si>
  <si>
    <t>PO Catalog</t>
  </si>
  <si>
    <t>Catalog name</t>
  </si>
  <si>
    <t>PO_SUPPLIER_NUMBER</t>
  </si>
  <si>
    <t>PO Supplier Number</t>
  </si>
  <si>
    <t>PO_SUPPLIER_NAME</t>
  </si>
  <si>
    <t>PO Supplier Name</t>
  </si>
  <si>
    <t>PO_BUYER_CODE</t>
  </si>
  <si>
    <t>PO Buyer Code</t>
  </si>
  <si>
    <t>PO_BUYER_NAME</t>
  </si>
  <si>
    <t>PO Buyer Name</t>
  </si>
  <si>
    <t>Buyer Name</t>
  </si>
  <si>
    <t>PO_PURCHASING_GROUP_CODE</t>
  </si>
  <si>
    <t>PO Purchasing Group Code</t>
  </si>
  <si>
    <t>PO_PURCHASING_GROUP_NAME</t>
  </si>
  <si>
    <t>PO Purchasing Group Name</t>
  </si>
  <si>
    <t>Cat Mgr</t>
  </si>
  <si>
    <t>PO_PURCHASING_GROUP_NAME_2</t>
  </si>
  <si>
    <t>PO Purchasing Group Name 2</t>
  </si>
  <si>
    <t>Tower/ Director</t>
  </si>
  <si>
    <t>PO_PURCHASING_ORG_CODE</t>
  </si>
  <si>
    <t>PO Purchasing Org Code</t>
  </si>
  <si>
    <t>PO_PURCHASING_ORG_NAME</t>
  </si>
  <si>
    <t>PO Purchasing Org Name</t>
  </si>
  <si>
    <t>PO_CREATED_BY</t>
  </si>
  <si>
    <t>PO Created By</t>
  </si>
  <si>
    <t>PO_APPROVER</t>
  </si>
  <si>
    <t>PO Approver</t>
  </si>
  <si>
    <t>PO_GL_CODE</t>
  </si>
  <si>
    <t>PO GL Code</t>
  </si>
  <si>
    <t>PO_GL_NAME</t>
  </si>
  <si>
    <t>PO GL Name</t>
  </si>
  <si>
    <t>PO_COST_CENTER_CODE</t>
  </si>
  <si>
    <t>PO Cost Center Code</t>
  </si>
  <si>
    <t>PO_COST_CENTER_NAME</t>
  </si>
  <si>
    <t>PO Cost Center Name</t>
  </si>
  <si>
    <t>PO_LANGUAGE</t>
  </si>
  <si>
    <t>PO Language</t>
  </si>
  <si>
    <t>PO_CATEGORY_CODE</t>
  </si>
  <si>
    <t>PO Category Code</t>
  </si>
  <si>
    <t>PO_CATEGORY_1</t>
  </si>
  <si>
    <t>PO Category 1</t>
  </si>
  <si>
    <t>PO_CATEGORY_2</t>
  </si>
  <si>
    <t>PO Category 2</t>
  </si>
  <si>
    <t>PO_CATEGORY_3</t>
  </si>
  <si>
    <t>PO Category 3</t>
  </si>
  <si>
    <t>PO_CATEGORY_4</t>
  </si>
  <si>
    <t>PO Category 4</t>
  </si>
  <si>
    <t>ITEM_MATERIAL_NUMBER</t>
  </si>
  <si>
    <t>Material Number</t>
  </si>
  <si>
    <t>ERP - Item Master</t>
  </si>
  <si>
    <t>ITEM_MATERIAL_REVISION_NUMBER</t>
  </si>
  <si>
    <t>ITEM_MATERIAL_DESCRIPTION</t>
  </si>
  <si>
    <t>Material Description</t>
  </si>
  <si>
    <t>ITEM_MATERIAL_GROUP_CODE</t>
  </si>
  <si>
    <t>Material Group Code</t>
  </si>
  <si>
    <t>ITEM_MATERIAL_GROUP_DESCRIPTION</t>
  </si>
  <si>
    <t>Material Group Description</t>
  </si>
  <si>
    <t>ITEM_MATERIAL_TYPE</t>
  </si>
  <si>
    <t>Material Type</t>
  </si>
  <si>
    <t>Direct, Indirect</t>
  </si>
  <si>
    <t>ITEM_MANUFACTURER_NAME</t>
  </si>
  <si>
    <t>Manufacturer Name</t>
  </si>
  <si>
    <t>ITEM_MANUFACTURER_PART_NUMBER</t>
  </si>
  <si>
    <t>Manufacturer Part No</t>
  </si>
  <si>
    <t>ITEM_SUPPLIER_PART_NUMBER</t>
  </si>
  <si>
    <t>Supplier Part No</t>
  </si>
  <si>
    <t>ITEM_MATERIAL_CATEGORY_CODE</t>
  </si>
  <si>
    <t>Material Category Code</t>
  </si>
  <si>
    <t>UNSPSC, eClass</t>
  </si>
  <si>
    <t>ITEM_MATERIAL_CATEGORY_1</t>
  </si>
  <si>
    <t>Material Category L1</t>
  </si>
  <si>
    <t>ITEM_MATERIAL_CATEGORY_2</t>
  </si>
  <si>
    <t>Material Category L2</t>
  </si>
  <si>
    <t>ITEM_MATERIAL_CATEGORY_3</t>
  </si>
  <si>
    <t>Material Category L3</t>
  </si>
  <si>
    <t>ITEM_MATERIAL_CATEGORY_4</t>
  </si>
  <si>
    <t>Material Category L4</t>
  </si>
  <si>
    <t>ITEM_MATERIAL_NAME</t>
  </si>
  <si>
    <t>Material Name</t>
  </si>
  <si>
    <t>Noun, Modifier</t>
  </si>
  <si>
    <t>ITEM_MATERIAL_STOCK_INDICATOR</t>
  </si>
  <si>
    <t>Material Stock Indicator</t>
  </si>
  <si>
    <t>Stocked, Obsolete</t>
  </si>
  <si>
    <t>ITEM_MATERIAL_CRITICALITY</t>
  </si>
  <si>
    <t>Material Criticality</t>
  </si>
  <si>
    <t>ITEM_MATERIAL_LEAD_TIME</t>
  </si>
  <si>
    <t>Material Lead Time</t>
  </si>
  <si>
    <t>ITEM_MATERIAL_STANDARD_COST</t>
  </si>
  <si>
    <t>Material Standard Cost</t>
  </si>
  <si>
    <t>ITEM_MATERIAL_STANDARD_COST_CURRENCY</t>
  </si>
  <si>
    <t>Material Standard Cost Currency</t>
  </si>
  <si>
    <t>ITEM_MATERIAL_STANDARD_UOM</t>
  </si>
  <si>
    <t>Material Standard UOM</t>
  </si>
  <si>
    <t>ITEM_MATERIAL_STANDARD_COST_DATE</t>
  </si>
  <si>
    <t>Material Standard Cost Date</t>
  </si>
  <si>
    <t>ITEM_MATERIAL_BOM_EQUIPMENT</t>
  </si>
  <si>
    <t>Material BOM Equipment</t>
  </si>
  <si>
    <t>Parent Equipment of Part</t>
  </si>
  <si>
    <t>ITEM_MATERIAL_ORIGIN_COUNTRY</t>
  </si>
  <si>
    <t>Material Origin Country</t>
  </si>
  <si>
    <t>SOURCESYSTEM_1</t>
  </si>
  <si>
    <t>Source System 1</t>
  </si>
  <si>
    <t>ERP - Invoice - Source System</t>
  </si>
  <si>
    <t>SOURCESYSTEM_2</t>
  </si>
  <si>
    <t>Source System 2</t>
  </si>
  <si>
    <t>SOURCESYSTEM_3</t>
  </si>
  <si>
    <t>Source System 3</t>
  </si>
  <si>
    <t>GEP_NORM_SOURCESYSTEM_1</t>
  </si>
  <si>
    <t>GEP Source System</t>
  </si>
  <si>
    <t>GEP - Source System</t>
  </si>
  <si>
    <t>GEP_NORM_SOURCESYSTEM_2</t>
  </si>
  <si>
    <t>GEP Source System Level 2</t>
  </si>
  <si>
    <t>GEP_NORM_SOURCESYSTEM_3</t>
  </si>
  <si>
    <t>GEP Source System Level 3</t>
  </si>
  <si>
    <t>PROFIT_CENTER_CODE</t>
  </si>
  <si>
    <t>Profit Center Code</t>
  </si>
  <si>
    <t>RC code</t>
  </si>
  <si>
    <t>PROFIT_CENTER_NAME</t>
  </si>
  <si>
    <t>Profit Center Name</t>
  </si>
  <si>
    <t>PROFIT_CENTER_HIERARCHY_1</t>
  </si>
  <si>
    <t>Profit Center Hierarchy 1</t>
  </si>
  <si>
    <t>PROFIT_CENTER_HIERARCHY_2</t>
  </si>
  <si>
    <t>Profit Center Hierarchy 2</t>
  </si>
  <si>
    <t>PROFIT_CENTER_HIERARCHY_3</t>
  </si>
  <si>
    <t>Profit Center Hierarchy 3</t>
  </si>
  <si>
    <t>PROFIT_CENTER_HIERARCHY_4</t>
  </si>
  <si>
    <t>Profit Center Hierarchy 4</t>
  </si>
  <si>
    <t>PROFIT_CENTER_HIERARCHY_5</t>
  </si>
  <si>
    <t>Profit Center Hierarchy 5</t>
  </si>
  <si>
    <t>PROFIT_CENTER_HIERARCHY_6</t>
  </si>
  <si>
    <t>Profit Center Hierarchy 6</t>
  </si>
  <si>
    <t>INCOTERMS_CODE</t>
  </si>
  <si>
    <t>Inco Terms Code</t>
  </si>
  <si>
    <t>Approver Hier.</t>
  </si>
  <si>
    <t>INCOTERMS_DESCRIPTION</t>
  </si>
  <si>
    <t>Inco Terms Description</t>
  </si>
  <si>
    <t>GEP_DIVERSITY_FLAG</t>
  </si>
  <si>
    <t xml:space="preserve">GEP Diversity Flag </t>
  </si>
  <si>
    <t>GEP - Diversity</t>
  </si>
  <si>
    <t>Y, N</t>
  </si>
  <si>
    <t>GEP_DIVERSITY_TYPE</t>
  </si>
  <si>
    <t>Combo</t>
  </si>
  <si>
    <t>GEP_DIVERSITY_8A_CERTIFICATION_INDICATOR</t>
  </si>
  <si>
    <t>GEP Diversity 8a Certification Indicator</t>
  </si>
  <si>
    <t>GEP_DIVERSITY_AIRPORT_CONCESSION_DISADVANTAGED_BUSINESS_ENTERPRISE_INDICATOR</t>
  </si>
  <si>
    <t>GEP Diversity Airport Concession Disadvantaged Business Enterprise Indicator</t>
  </si>
  <si>
    <t>GEP_DIVERSITY_ALASKAN_NATIVE_CORPORATION_INDICATOR</t>
  </si>
  <si>
    <t>GEP Diversity Alaskan Native Corporation Indicator</t>
  </si>
  <si>
    <t>GEP_DIVERSITY_CERTIFIED_SMALL_BUSINESS_INDICATOR</t>
  </si>
  <si>
    <t>GEP Diversity Certified Small Business Indicator</t>
  </si>
  <si>
    <t>GEP_DIVERSITY_DISABLED_VETERAN_BUSINESS_ENTERPRISE_INDICATOR</t>
  </si>
  <si>
    <t>GEP Diversity Disabled Veteran Business Enterprise Indicator</t>
  </si>
  <si>
    <t>GEP_DIVERSITY_DISABLED_OWNED_BUSINESS_INDICATOR</t>
  </si>
  <si>
    <t>GEP Diversity Disabled Owned Business Indicator</t>
  </si>
  <si>
    <t>GEP_DIVERSITY_DISADVANTAGED_BUSINESS_ENTERPRISE_INDICATOR</t>
  </si>
  <si>
    <t>GEP Diversity Disadvantaged Business Enterprise Indicator</t>
  </si>
  <si>
    <t>GEP_DIVERSITY_DISADVANTAGED_VETERAN_ENTERPRISE_INDICATOR</t>
  </si>
  <si>
    <t>GEP Diversity Disadvantaged Veteran Enterprise Indicator</t>
  </si>
  <si>
    <t>GEP_DIVERSITY_HUB_ZONE_CERTIFIED_BUSINESS_INDICATOR</t>
  </si>
  <si>
    <t>GEP Diversity Hub Zone Certified Business Indicator</t>
  </si>
  <si>
    <t>GEP_DIVERSITY_LABOR_SURPLUS_AREA_INDICATOR</t>
  </si>
  <si>
    <t>GEP Diversity Labor Surplus Area Indicator</t>
  </si>
  <si>
    <t>GEP_DIVERSITY_MINORITY_BUSINESS_ENTERPRISE_INDICATOR</t>
  </si>
  <si>
    <t>GEP Diversity Minority Business Enterprise Indicator</t>
  </si>
  <si>
    <t>GEP_DIVERSITY_MINORITY_COLLEGE_INDICATOR</t>
  </si>
  <si>
    <t>GEP Diversity Minority College Indicator</t>
  </si>
  <si>
    <t>GEP_DIVERSITY_MINORITY_OWNED_INDICATOR</t>
  </si>
  <si>
    <t>GEP Diversity Minority Owned Indicator</t>
  </si>
  <si>
    <t>GEP_DIVERSITY_OUT_OF_BUSINESS_INDICATOR</t>
  </si>
  <si>
    <t>GEP Diversity Out Of Business Indicator</t>
  </si>
  <si>
    <t>GEP_DIVERSITY_POLITICAL_DISTRICT</t>
  </si>
  <si>
    <t>GEP Diversity Political District</t>
  </si>
  <si>
    <t>GEP_DIVERSITY_SERVICE_DISABLED_VETERAN_OWNED_INDICATOR</t>
  </si>
  <si>
    <t>GEP Diversity Service Disabled Veteran Owned Indicator</t>
  </si>
  <si>
    <t>GEP_DIVERSITY_SMALL_BUSINESS_INDICATOR</t>
  </si>
  <si>
    <t>GEP Diversity Small Business Indicator</t>
  </si>
  <si>
    <t>GEP_DIVERSITY_SMALL_DISADVANTAGED_BUSINESS_INDICATOR</t>
  </si>
  <si>
    <t>GEP Diversity Small Disadvantaged Business Indicator</t>
  </si>
  <si>
    <t>GEP_DIVERSITY_VETERAN_BUSINESS_ENTERPRISE_INDICATOR</t>
  </si>
  <si>
    <t>GEP Diversity Veteran Business Enterprise Indicator</t>
  </si>
  <si>
    <t>GEP_DIVERSITY_VETERAN_OWNED_INDICATOR</t>
  </si>
  <si>
    <t>GEP Diversity Veteran Owned Indicator</t>
  </si>
  <si>
    <t>GEP_DIVERSITY_VIETNAM_VETERAN_OWNED_INDICATOR</t>
  </si>
  <si>
    <t>GEP Diversity Vietnam Veteran Owned Indicator</t>
  </si>
  <si>
    <t>GEP_DIVERSITY_OTHER_VETERAN_OWNED_INDICATOR</t>
  </si>
  <si>
    <t>GEP Diversity Other Veteran Owned Indicator</t>
  </si>
  <si>
    <t>GEP_DIVERSITY_WOMAN_OWNED_BUSINESS_ENTERPRISE_INDICATOR</t>
  </si>
  <si>
    <t>GEP Diversity Woman Owned Business Enterprise Indicator</t>
  </si>
  <si>
    <t>GEP_DIVERSITY_WOMAN_OWNED_INDICATOR</t>
  </si>
  <si>
    <t>GEP Diversity Woman Owned Indicator</t>
  </si>
  <si>
    <t>GEP_DIVERSITY_AFRICAN_AMERICAN_OWNED_INDICATOR</t>
  </si>
  <si>
    <t>GEP Diversity African American Owned Indicator</t>
  </si>
  <si>
    <t>GEP_DIVERSITY_ASIAN_PACIFIC_AMERICAN_OWNED_INDICATOR</t>
  </si>
  <si>
    <t>GEP Diversity Asian Pacific American Owned Indicator</t>
  </si>
  <si>
    <t>GEP_DIVERSITY_HISPANIC_AMERICAN_OWNED_INDICATOR</t>
  </si>
  <si>
    <t>GEP Diversity Hispanic American Owned Indicator</t>
  </si>
  <si>
    <t>GEP_DIVERSITY_NATIVE_AMERICAN_OWNED_INDICATOR</t>
  </si>
  <si>
    <t>GEP Diversity Native American Owned Indicator</t>
  </si>
  <si>
    <t>GEP_DIVERSITY_SUBCONTINENT_ASIAN_AMERICAN_OWNED_INDICATOR</t>
  </si>
  <si>
    <t>GEP Diversity Subcontinent Asian American Owned Indicator</t>
  </si>
  <si>
    <t>GEP_OTHER_DIVERSITY</t>
  </si>
  <si>
    <t>SOURCEFILENAME</t>
  </si>
  <si>
    <t>Source File Name</t>
  </si>
  <si>
    <t>Includes FTP Folder Path, New Tool logic will maintian folder names maintained within Pickup folder</t>
  </si>
  <si>
    <t>GEP_YEAR</t>
  </si>
  <si>
    <t>GEP Calendar Year</t>
  </si>
  <si>
    <t>GEP_QTR</t>
  </si>
  <si>
    <t>GEP Calendar Quarter</t>
  </si>
  <si>
    <t>GEP_MONTH</t>
  </si>
  <si>
    <t>GEP Calendar Month</t>
  </si>
  <si>
    <t>GEP_FISCAL_ID</t>
  </si>
  <si>
    <t>GEP Fiscal Period ID</t>
  </si>
  <si>
    <t>P1, P2</t>
  </si>
  <si>
    <t>GEP Fiscal Year</t>
  </si>
  <si>
    <t>GEP_FISCAL_QTR</t>
  </si>
  <si>
    <t>GEP Fiscal Quarter</t>
  </si>
  <si>
    <t>GEP_FISCAL_MONTH</t>
  </si>
  <si>
    <t>GEP Fiscal Month</t>
  </si>
  <si>
    <t>CARD_HOLDER_ID</t>
  </si>
  <si>
    <t>Card holder ID</t>
  </si>
  <si>
    <t>ERP - Corp Card</t>
  </si>
  <si>
    <t>CARD_HOLDER_NAME</t>
  </si>
  <si>
    <t>Card holder Name</t>
  </si>
  <si>
    <t>MERCHANT_CATEGORY_CODE</t>
  </si>
  <si>
    <t>Merchant Category Code</t>
  </si>
  <si>
    <t>MERCHANT_CATEGORY_CODE_TITLE</t>
  </si>
  <si>
    <t>Merchant Category Code Title</t>
  </si>
  <si>
    <t>MERCHANT_CATEGORY_GROUP_CODE</t>
  </si>
  <si>
    <t>Merchant Category Group Code</t>
  </si>
  <si>
    <t>MERCHANT_CATEGORY_GROUP_TITLE</t>
  </si>
  <si>
    <t>Merchant Category Group Title</t>
  </si>
  <si>
    <t>EXPENSE_TYPE</t>
  </si>
  <si>
    <t>Expense Type</t>
  </si>
  <si>
    <t>SIC_CODE</t>
  </si>
  <si>
    <t>SIC Code</t>
  </si>
  <si>
    <t>SIC_TITLE</t>
  </si>
  <si>
    <t>SIC Title</t>
  </si>
  <si>
    <t>NAICS_CODE</t>
  </si>
  <si>
    <t>NAICS Code</t>
  </si>
  <si>
    <t>NAICS_TITLE</t>
  </si>
  <si>
    <t>NAICS Title</t>
  </si>
  <si>
    <t>PROJECT_CODE</t>
  </si>
  <si>
    <t>Project Code</t>
  </si>
  <si>
    <t>PROJECT_NAME</t>
  </si>
  <si>
    <t>Project Name</t>
  </si>
  <si>
    <t>PROJECT_DESC</t>
  </si>
  <si>
    <t>Project Description</t>
  </si>
  <si>
    <t>WORK_ORDER_NUMBER</t>
  </si>
  <si>
    <t>Work Order Number</t>
  </si>
  <si>
    <t>WORK_ORDER_DESC</t>
  </si>
  <si>
    <t>Work Order Description</t>
  </si>
  <si>
    <t>WBS_CODE</t>
  </si>
  <si>
    <t>WBS Code</t>
  </si>
  <si>
    <t>WBS_DESC</t>
  </si>
  <si>
    <t>WBS Description</t>
  </si>
  <si>
    <t>PRODUCT</t>
  </si>
  <si>
    <t>Product</t>
  </si>
  <si>
    <t>PRODUCT_CATEGORY</t>
  </si>
  <si>
    <t>Product Category</t>
  </si>
  <si>
    <t>GEP_CONSOLIDATION_DESCRIPTION</t>
  </si>
  <si>
    <t>GEP Consolidated Description</t>
  </si>
  <si>
    <t>REQUISITION_SOURCE_SYSTEM</t>
  </si>
  <si>
    <t>Requisition Source System</t>
  </si>
  <si>
    <t>ERP - Requisition</t>
  </si>
  <si>
    <t>REQUISITION_NUMBER</t>
  </si>
  <si>
    <t>Requisition Number</t>
  </si>
  <si>
    <t>REQUISITION_LINE_NUMBER</t>
  </si>
  <si>
    <t>Requisition Line Number</t>
  </si>
  <si>
    <t>REQUISITION_SUPPLIER_NUMBER</t>
  </si>
  <si>
    <t>Requisition Supplier Number</t>
  </si>
  <si>
    <t>REQUISITION_SUPPLIER_NAME</t>
  </si>
  <si>
    <t>Requisition Supplier Name</t>
  </si>
  <si>
    <t>REQUISITION_CREATION_DATE</t>
  </si>
  <si>
    <t>Requisition Creation Date</t>
  </si>
  <si>
    <t>REQUISITION_APPROVED_DATE</t>
  </si>
  <si>
    <t>Requisition Approved Date</t>
  </si>
  <si>
    <t>REQUISITION_OWNER</t>
  </si>
  <si>
    <t>Requisition Owner</t>
  </si>
  <si>
    <t>REQUISITION_AMOUNT</t>
  </si>
  <si>
    <t>Requisition Amount</t>
  </si>
  <si>
    <t>REQUISITION_LINE_DESCRIPTION</t>
  </si>
  <si>
    <t>Requisition Line Description</t>
  </si>
  <si>
    <t>GR_SOURCE_SYSTEM</t>
  </si>
  <si>
    <t>Goods Receipt Source System</t>
  </si>
  <si>
    <t>ERP - Goods Receipt</t>
  </si>
  <si>
    <t>GR_NUMBER</t>
  </si>
  <si>
    <t>Goods Receipt Number</t>
  </si>
  <si>
    <t>GR_LINE_NUMBER</t>
  </si>
  <si>
    <t>Goods Receipt Line Number</t>
  </si>
  <si>
    <t>GR_SUPPLIER_NUMBER</t>
  </si>
  <si>
    <t>Goods Receipt Supplier Number</t>
  </si>
  <si>
    <t>GR_SUPPLIER_NAME</t>
  </si>
  <si>
    <t>Goods Receipt Supplier Name</t>
  </si>
  <si>
    <t>GR_DATE</t>
  </si>
  <si>
    <t>Goods Receipt Date</t>
  </si>
  <si>
    <t>GR_LINE_AMOUNT</t>
  </si>
  <si>
    <t>Goods Receipt Line Amount</t>
  </si>
  <si>
    <t>GR_UNIT_PRICE</t>
  </si>
  <si>
    <t>Goods Receipt Unit Price</t>
  </si>
  <si>
    <t>GR_QUANTITY</t>
  </si>
  <si>
    <t>Goods Receipt Quantity</t>
  </si>
  <si>
    <t>GR_UOM</t>
  </si>
  <si>
    <t>Goods Receipt UoM</t>
  </si>
  <si>
    <t>IMPORTEXPORTUID1</t>
  </si>
  <si>
    <t>GEP - System</t>
  </si>
  <si>
    <t>System Internal field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</si>
  <si>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</si>
  <si>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</si>
  <si>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</si>
  <si>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</si>
  <si>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</si>
  <si>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</si>
  <si>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</si>
  <si>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</si>
  <si>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</si>
  <si>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GEP_AI_SOURCE_VNE</t>
  </si>
  <si>
    <t>GEP Supplier Normalization Source</t>
  </si>
  <si>
    <t>GEP_AI_SOURCE_UP</t>
  </si>
  <si>
    <t>GEP Parent Linkage Source</t>
  </si>
  <si>
    <t>GEP_AI_DL_CATEGORY_L5</t>
  </si>
  <si>
    <t>GEP AI DL Category L5</t>
  </si>
  <si>
    <t>GEP_AI_DL_CATEGORY_L6</t>
  </si>
  <si>
    <t>GEP AI DL Category L6</t>
  </si>
  <si>
    <t>GEP_AI_DL_CATEGORY_L7</t>
  </si>
  <si>
    <t>GEP AI DL Category L7</t>
  </si>
  <si>
    <t>GEP_NORM_SPEND_AED</t>
  </si>
  <si>
    <t>GEP Normalized Spend (AED)</t>
  </si>
  <si>
    <t>GEP_NORM_SPEND_INR</t>
  </si>
  <si>
    <t>GEP Normalized Spend (INR)</t>
  </si>
  <si>
    <t>IS_EXCLUDE</t>
  </si>
  <si>
    <t>SOURCE_INDEX_ID</t>
  </si>
  <si>
    <t>SOURCETABLE_NAME</t>
  </si>
  <si>
    <t>AUDIT_COLUMN</t>
  </si>
  <si>
    <t>DATALAKE_MIGRATION_DATE</t>
  </si>
  <si>
    <t>INVOICE_DESCRIPTION</t>
  </si>
  <si>
    <t>Display in UI</t>
  </si>
  <si>
    <t>ShowOnProjectSetupWorkflowUtilities</t>
  </si>
  <si>
    <t>HideEverywhere</t>
  </si>
  <si>
    <t>Column Visibility</t>
  </si>
  <si>
    <t>Sholud save
with a main table and project JSON ?</t>
  </si>
  <si>
    <t>Not selected by user</t>
  </si>
  <si>
    <t>Unselected columns</t>
  </si>
  <si>
    <t>Selected Columns</t>
  </si>
  <si>
    <t>tableId</t>
  </si>
  <si>
    <t>onlyForUI</t>
  </si>
  <si>
    <t>All columns</t>
  </si>
  <si>
    <t>project setup</t>
  </si>
  <si>
    <t>workflow</t>
  </si>
  <si>
    <t>project config json</t>
  </si>
  <si>
    <t>1 - existing SP</t>
  </si>
  <si>
    <t>modify</t>
  </si>
  <si>
    <t>2 - new dedicated SP</t>
  </si>
  <si>
    <t>3 - reuse our new SP from project setup</t>
  </si>
  <si>
    <t>ColumnName</t>
  </si>
  <si>
    <t>DisplayColumnName</t>
  </si>
  <si>
    <t>FieldCategory</t>
  </si>
  <si>
    <t>DataTypeID</t>
  </si>
  <si>
    <t>ColumnDataLength</t>
  </si>
  <si>
    <t>IsInputField</t>
  </si>
  <si>
    <t>IsPrimaryKey</t>
  </si>
  <si>
    <t>FieldDefinition</t>
  </si>
  <si>
    <t>IsBasicColumn</t>
  </si>
  <si>
    <t>CreatedBy</t>
  </si>
  <si>
    <t>CreatedDate</t>
  </si>
  <si>
    <t>LastUpdatedBy</t>
  </si>
  <si>
    <t>LastUpdatedDate</t>
  </si>
  <si>
    <t>modification allowed?</t>
  </si>
  <si>
    <t>Remark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</si>
  <si>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</si>
  <si>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</si>
  <si>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</si>
  <si>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</si>
  <si>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</si>
  <si>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</si>
  <si>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</si>
  <si>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</si>
  <si>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</si>
  <si>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</si>
  <si>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</si>
  <si>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</si>
  <si>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</si>
  <si>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GETDATE()</t>
  </si>
  <si>
    <t>Simple View</t>
  </si>
  <si>
    <t>PK</t>
  </si>
  <si>
    <t>S</t>
  </si>
  <si>
    <t>IS Exclude</t>
  </si>
  <si>
    <t>SOURCE INDEX ID</t>
  </si>
  <si>
    <t>SOURCETABLE NAME</t>
  </si>
  <si>
    <t>AUDIT COLUMN</t>
  </si>
  <si>
    <t>DATALAKE MIGRATION_DATE</t>
  </si>
  <si>
    <t>InputField (Reference)</t>
  </si>
  <si>
    <t>IsPrimaryKey (Reference)</t>
  </si>
  <si>
    <t>Data Type</t>
  </si>
  <si>
    <t>Length</t>
  </si>
  <si>
    <t>PK / FK</t>
  </si>
  <si>
    <t>Self Service Display Name</t>
  </si>
  <si>
    <t>Self Service Field Category</t>
  </si>
  <si>
    <t>Field Definition/ Comments</t>
  </si>
  <si>
    <t>Editable</t>
  </si>
  <si>
    <t>Input Field (ERP)</t>
  </si>
  <si>
    <t>Normalized field (GEP</t>
  </si>
  <si>
    <t>Comment</t>
  </si>
  <si>
    <t xml:space="preserve">yes </t>
  </si>
  <si>
    <t>Ignore</t>
  </si>
  <si>
    <t>Do not display</t>
  </si>
  <si>
    <t>yes (modification allowed in ADB)</t>
  </si>
  <si>
    <t>GEP CF SLA Flag</t>
  </si>
  <si>
    <t>Entity Name</t>
  </si>
  <si>
    <t>OPS_MAIN</t>
  </si>
  <si>
    <t>GEP Currency Exchange Month</t>
  </si>
  <si>
    <t>GEP Currency Exchange Year</t>
  </si>
  <si>
    <t>GEP Currency Exchange Rate</t>
  </si>
  <si>
    <t>Record Modified Date</t>
  </si>
  <si>
    <t>GEP Normalized PO Quantity</t>
  </si>
  <si>
    <t>Material Revision Number</t>
  </si>
  <si>
    <t>GEP Diversity Type</t>
  </si>
  <si>
    <t>GEP Diversity Other</t>
  </si>
  <si>
    <t>Import Export Unique ID 1</t>
  </si>
  <si>
    <t>Import Export Unique ID 2</t>
  </si>
  <si>
    <t>Import Export Unique ID 3</t>
  </si>
  <si>
    <t>Import Export Unique ID 4</t>
  </si>
  <si>
    <t>Import Export Unique ID 5</t>
  </si>
  <si>
    <t>Import Export Unique ID 6</t>
  </si>
  <si>
    <t>Import Export Unique ID 7</t>
  </si>
  <si>
    <t>Import Export Unique ID 8</t>
  </si>
  <si>
    <t>Import Export Unique ID 9</t>
  </si>
  <si>
    <t>Import Export Unique ID 10</t>
  </si>
  <si>
    <t>Actual Column Name</t>
  </si>
  <si>
    <t>Display Column name</t>
  </si>
  <si>
    <t>Found in configurations</t>
  </si>
  <si>
    <t>Record Modifed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</si>
</sst>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8"/>
      <name val="Verdana"/>
      <family val="2"/>
    </font>
    <font>
      <b/>
      <sz val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6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9" fillId="0" borderId="1" xfId="0" applyFont="1" applyBorder="1"/>
    <xf numFmtId="0" fontId="9" fillId="0" borderId="0" xfId="0" applyFont="1"/>
    <xf numFmtId="0" fontId="6" fillId="2" borderId="1" xfId="0" applyFont="1" applyFill="1" applyBorder="1"/>
    <xf numFmtId="0" fontId="2" fillId="0" borderId="0" xfId="0" applyFont="1" applyAlignment="1">
      <alignment horizontal="left"/>
    </xf>
    <xf numFmtId="0" fontId="10" fillId="0" borderId="0" xfId="0" applyFont="1"/>
    <xf numFmtId="0" fontId="6" fillId="2" borderId="1" xfId="0" applyFont="1" applyFill="1" applyBorder="1" applyAlignment="1">
      <alignment horizontal="center"/>
    </xf>
    <xf numFmtId="0" fontId="2" fillId="2" borderId="0" xfId="0" applyFont="1" applyFill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2" xfId="0" applyFont="1" applyBorder="1"/>
    <xf numFmtId="0" fontId="11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0DDF-C68B-4B6A-8BA4-CB28211477BE}">
  <dimension ref="A1:E17"/>
  <sheetViews>
    <sheetView topLeftCell="A2" zoomScale="130" zoomScaleNormal="130" workbookViewId="0">
      <selection activeCell="D3" sqref="D3"/>
    </sheetView>
  </sheetViews>
  <sheetFormatPr defaultRowHeight="14.5" x14ac:dyDescent="0.35"/>
  <cols>
    <col min="1" max="1" width="23" bestFit="1" customWidth="1"/>
    <col min="2" max="2" width="22.08984375" bestFit="1" customWidth="1"/>
    <col min="3" max="3" width="16.90625" bestFit="1" customWidth="1"/>
    <col min="4" max="4" width="36.81640625" customWidth="1"/>
    <col min="5" max="5" width="19.26953125" bestFit="1" customWidth="1"/>
  </cols>
  <sheetData>
    <row r="1" spans="1:5" ht="58" x14ac:dyDescent="0.35">
      <c r="A1" s="2" t="s">
        <v>1118</v>
      </c>
      <c r="B1" s="2" t="s">
        <v>1111</v>
      </c>
      <c r="C1" s="6" t="s">
        <v>1115</v>
      </c>
      <c r="D1" s="2" t="s">
        <v>1114</v>
      </c>
      <c r="E1" s="2" t="s">
        <v>4</v>
      </c>
    </row>
    <row r="2" spans="1:5" ht="29" x14ac:dyDescent="0.35">
      <c r="A2" t="s">
        <v>5</v>
      </c>
      <c r="B2" s="3" t="s">
        <v>6</v>
      </c>
      <c r="C2" s="4" t="s">
        <v>7</v>
      </c>
      <c r="D2" s="1" t="s">
        <v>1112</v>
      </c>
      <c r="E2" t="b">
        <v>0</v>
      </c>
    </row>
    <row r="3" spans="1:5" ht="29" x14ac:dyDescent="0.35">
      <c r="A3" t="s">
        <v>8</v>
      </c>
      <c r="B3" s="1" t="s">
        <v>9</v>
      </c>
      <c r="C3" t="s">
        <v>11</v>
      </c>
      <c r="D3" s="1" t="s">
        <v>1112</v>
      </c>
      <c r="E3" t="b">
        <v>1</v>
      </c>
    </row>
    <row r="4" spans="1:5" x14ac:dyDescent="0.35">
      <c r="A4" t="s">
        <v>12</v>
      </c>
      <c r="B4" t="s">
        <v>13</v>
      </c>
      <c r="C4" s="4" t="s">
        <v>11</v>
      </c>
      <c r="D4" s="1" t="s">
        <v>1113</v>
      </c>
      <c r="E4" t="b">
        <v>1</v>
      </c>
    </row>
    <row r="5" spans="1:5" x14ac:dyDescent="0.35">
      <c r="D5" s="1"/>
    </row>
    <row r="6" spans="1:5" x14ac:dyDescent="0.35">
      <c r="A6" s="2" t="s">
        <v>1117</v>
      </c>
    </row>
    <row r="7" spans="1:5" x14ac:dyDescent="0.35">
      <c r="A7" t="s">
        <v>1110</v>
      </c>
      <c r="B7" s="3" t="s">
        <v>1116</v>
      </c>
      <c r="C7" s="4" t="s">
        <v>19</v>
      </c>
      <c r="D7" s="1" t="s">
        <v>1112</v>
      </c>
    </row>
    <row r="9" spans="1:5" x14ac:dyDescent="0.35">
      <c r="A9" t="s">
        <v>1122</v>
      </c>
      <c r="B9" t="s">
        <v>1119</v>
      </c>
    </row>
    <row r="10" spans="1:5" x14ac:dyDescent="0.35">
      <c r="B10" t="s">
        <v>1120</v>
      </c>
      <c r="C10" t="b">
        <v>0</v>
      </c>
      <c r="D10" s="1" t="s">
        <v>1121</v>
      </c>
    </row>
    <row r="12" spans="1:5" x14ac:dyDescent="0.35">
      <c r="A12" t="s">
        <v>1123</v>
      </c>
      <c r="B12" t="s">
        <v>1119</v>
      </c>
    </row>
    <row r="13" spans="1:5" x14ac:dyDescent="0.35">
      <c r="B13" t="s">
        <v>1120</v>
      </c>
      <c r="C13" t="b">
        <v>1</v>
      </c>
      <c r="D13" s="1" t="s">
        <v>1112</v>
      </c>
    </row>
    <row r="15" spans="1:5" x14ac:dyDescent="0.35">
      <c r="A15" t="s">
        <v>1124</v>
      </c>
      <c r="B15" t="s">
        <v>1125</v>
      </c>
      <c r="C15" t="s">
        <v>1126</v>
      </c>
    </row>
    <row r="16" spans="1:5" x14ac:dyDescent="0.35">
      <c r="B16" t="s">
        <v>1127</v>
      </c>
    </row>
    <row r="17" spans="2:2" x14ac:dyDescent="0.35">
      <c r="B17" t="s">
        <v>1128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A694-DBD2-4DEF-8D9E-74E9B1B6CE03}">
  <dimension ref="A1:S49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29.08984375" customWidth="1"/>
    <col min="2" max="2" width="31.36328125" style="13" customWidth="1"/>
    <col min="3" max="3" width="25.36328125" bestFit="1" customWidth="1"/>
    <col min="4" max="4" width="10.6328125" bestFit="1" customWidth="1"/>
    <col min="5" max="5" width="17.08984375" bestFit="1" customWidth="1"/>
    <col min="6" max="6" width="10.6328125" bestFit="1" customWidth="1"/>
    <col min="7" max="7" width="11.7265625" bestFit="1" customWidth="1"/>
    <col min="8" max="8" width="28.6328125" bestFit="1" customWidth="1"/>
    <col min="9" max="9" width="21.54296875" bestFit="1" customWidth="1"/>
    <col min="10" max="10" width="33.7265625" customWidth="1"/>
    <col min="11" max="11" width="12.90625" customWidth="1"/>
    <col min="12" max="12" width="9.453125" customWidth="1"/>
    <col min="13" max="13" width="11.453125" customWidth="1"/>
    <col min="14" max="14" width="13.54296875" customWidth="1"/>
    <col min="15" max="15" width="15.54296875" customWidth="1"/>
    <col min="16" max="16" width="43.36328125" bestFit="1" customWidth="1"/>
    <col min="17" max="17" width="19.54296875" bestFit="1" customWidth="1"/>
    <col min="18" max="18" width="22.08984375" bestFit="1" customWidth="1"/>
    <col min="19" max="19" width="13.1796875" bestFit="1" customWidth="1"/>
  </cols>
  <sheetData>
    <row r="1" spans="1:19" x14ac:dyDescent="0.35">
      <c r="A1" s="2" t="s">
        <v>1129</v>
      </c>
      <c r="B1" s="12" t="s">
        <v>1130</v>
      </c>
      <c r="C1" s="2" t="s">
        <v>1131</v>
      </c>
      <c r="D1" s="2" t="s">
        <v>1132</v>
      </c>
      <c r="E1" s="2" t="s">
        <v>1133</v>
      </c>
      <c r="F1" s="2" t="s">
        <v>1134</v>
      </c>
      <c r="G1" s="2" t="s">
        <v>1135</v>
      </c>
      <c r="H1" s="2" t="s">
        <v>3</v>
      </c>
      <c r="I1" s="2" t="s">
        <v>4</v>
      </c>
      <c r="J1" s="2" t="s">
        <v>1136</v>
      </c>
      <c r="K1" s="2" t="s">
        <v>1137</v>
      </c>
      <c r="L1" s="2" t="s">
        <v>1138</v>
      </c>
      <c r="M1" s="2" t="s">
        <v>1139</v>
      </c>
      <c r="N1" s="2" t="s">
        <v>1140</v>
      </c>
      <c r="O1" s="2" t="s">
        <v>1141</v>
      </c>
      <c r="P1" s="7" t="s">
        <v>1</v>
      </c>
      <c r="Q1" s="10" t="s">
        <v>1166</v>
      </c>
      <c r="R1" s="2" t="s">
        <v>1167</v>
      </c>
      <c r="S1" s="2" t="s">
        <v>1158</v>
      </c>
    </row>
    <row r="2" spans="1:19" x14ac:dyDescent="0.35">
      <c r="A2" s="5" t="str">
        <f>'SSDL schema'!B2</f>
        <v>GEP_DATAID</v>
      </c>
      <c r="B2" s="14" t="str">
        <f>IF(TRIM('SSDL schema'!F2) = "", "", 'SSDL schema'!F2)</f>
        <v>GEP DATA ID</v>
      </c>
      <c r="C2" t="str">
        <f>IF(TRIM('SSDL schema'!G2) = "", "", 'SSDL schema'!G2)</f>
        <v>GEP - Admin - ID</v>
      </c>
      <c r="D2" t="str">
        <f>IF(TRIM('SSDL schema'!C2) = "", "", 'SSDL schema'!C2)</f>
        <v>bigint</v>
      </c>
      <c r="E2" t="str">
        <f>IF(TRIM('SSDL schema'!D2) = "", "", 'SSDL schema'!D2)</f>
        <v/>
      </c>
      <c r="F2">
        <f>IF(LEFT(TRIM(C2), 3) = "GEP", 0, 1)</f>
        <v>0</v>
      </c>
      <c r="G2">
        <f>IF(TRIM(R2) = "PK", 1, 0)</f>
        <v>1</v>
      </c>
      <c r="H2" t="str">
        <f>IF(TRIM(P2) = "no", "HideEverywhere", "ShowOnProjectSetupWorkflowUtilities")</f>
        <v>ShowOnProjectSetupWorkflowUtilities</v>
      </c>
      <c r="I2">
        <f>IF(TRIM(P2) = "yes", 0, 1)</f>
        <v>1</v>
      </c>
      <c r="J2" t="str">
        <f>IF(TRIM('SSDL schema'!H2) = "", "", 'SSDL schema'!H2)</f>
        <v/>
      </c>
      <c r="K2">
        <f>IF(TRIM(S2) = "S", 1, 0)</f>
        <v>0</v>
      </c>
      <c r="L2">
        <v>1</v>
      </c>
      <c r="M2" t="s">
        <v>1157</v>
      </c>
      <c r="N2">
        <v>1</v>
      </c>
      <c r="O2" t="s">
        <v>1157</v>
      </c>
      <c r="P2" t="str">
        <f>VLOOKUP(A2, 'SSDL schema'!B$1:P$495, 11, FALSE)</f>
        <v>yes  (selected by default, user should not unselect)</v>
      </c>
      <c r="Q2" t="str">
        <f>IF(LEFT(C2, 3) = "GEP", "no", "yes")</f>
        <v>no</v>
      </c>
      <c r="R2" s="11" t="s">
        <v>1159</v>
      </c>
      <c r="S2" t="str">
        <f>IF('SSDL schema'!J2 = "", "", 'SSDL schema'!J2)</f>
        <v/>
      </c>
    </row>
    <row r="3" spans="1:19" x14ac:dyDescent="0.35">
      <c r="A3" s="5" t="str">
        <f>'SSDL schema'!B3</f>
        <v>UNIQUEID</v>
      </c>
      <c r="B3" s="14" t="str">
        <f>IF(TRIM('SSDL schema'!F3) = "", "", 'SSDL schema'!F3)</f>
        <v>Unique ID</v>
      </c>
      <c r="C3" t="str">
        <f>IF(TRIM('SSDL schema'!G3) = "", "", 'SSDL schema'!G3)</f>
        <v>GEP - Admin - ID</v>
      </c>
      <c r="D3" t="str">
        <f>IF(TRIM('SSDL schema'!C3) = "", "", 'SSDL schema'!C3)</f>
        <v>nvarchar</v>
      </c>
      <c r="E3">
        <f>IF(TRIM('SSDL schema'!D3) = "", "", 'SSDL schema'!D3)</f>
        <v>1000</v>
      </c>
      <c r="F3">
        <f t="shared" ref="F3:F66" si="0">IF(LEFT(TRIM(C3), 3) = "GEP", 0, 1)</f>
        <v>0</v>
      </c>
      <c r="G3">
        <f t="shared" ref="G3:G66" si="1">IF(TRIM(R3) = "PK", 1, 0)</f>
        <v>0</v>
      </c>
      <c r="H3" t="str">
        <f t="shared" ref="H3:H66" si="2">IF(TRIM(P3) = "no", "HideEverywhere", "ShowOnProjectSetupWorkflowUtilities")</f>
        <v>ShowOnProjectSetupWorkflowUtilities</v>
      </c>
      <c r="I3">
        <f t="shared" ref="I3:I66" si="3">IF(TRIM(P3) = "yes", 0, 1)</f>
        <v>1</v>
      </c>
      <c r="J3" t="str">
        <f>IF(TRIM('SSDL schema'!H3) = "", "", 'SSDL schema'!H3)</f>
        <v>Source Table DataID + Source File Name + Source Record Entry Date</v>
      </c>
      <c r="K3">
        <f t="shared" ref="K3:K66" si="4">IF(TRIM(S3) = "S", 1, 0)</f>
        <v>0</v>
      </c>
      <c r="L3">
        <v>1</v>
      </c>
      <c r="M3" t="s">
        <v>1157</v>
      </c>
      <c r="N3">
        <v>1</v>
      </c>
      <c r="O3" t="s">
        <v>1157</v>
      </c>
      <c r="P3" t="str">
        <f>VLOOKUP(A3, 'SSDL schema'!B$1:P$495, 11, FALSE)</f>
        <v>yes  (selected by default, user should not unselect)</v>
      </c>
      <c r="Q3" t="str">
        <f t="shared" ref="Q3:Q66" si="5">IF(LEFT(C3, 3) = "GEP", "no", "yes")</f>
        <v>no</v>
      </c>
      <c r="S3" t="str">
        <f>IF('SSDL schema'!J3 = "", "", 'SSDL schema'!J3)</f>
        <v/>
      </c>
    </row>
    <row r="4" spans="1:19" x14ac:dyDescent="0.35">
      <c r="A4" s="5" t="str">
        <f>'SSDL schema'!B4</f>
        <v>INVOICE_DOCUMENT_TYPE</v>
      </c>
      <c r="B4" s="14" t="str">
        <f>IF(TRIM('SSDL schema'!F4) = "", "", 'SSDL schema'!F4)</f>
        <v>Invoice Document Type</v>
      </c>
      <c r="C4" t="str">
        <f>IF(TRIM('SSDL schema'!G4) = "", "", 'SSDL schema'!G4)</f>
        <v>ERP - Invoice - Document</v>
      </c>
      <c r="D4" t="str">
        <f>IF(TRIM('SSDL schema'!C4) = "", "", 'SSDL schema'!C4)</f>
        <v>nvarchar</v>
      </c>
      <c r="E4">
        <f>IF(TRIM('SSDL schema'!D4) = "", "", 'SSDL schema'!D4)</f>
        <v>255</v>
      </c>
      <c r="F4">
        <f t="shared" si="0"/>
        <v>1</v>
      </c>
      <c r="G4">
        <f t="shared" si="1"/>
        <v>0</v>
      </c>
      <c r="H4" t="str">
        <f t="shared" si="2"/>
        <v>ShowOnProjectSetupWorkflowUtilities</v>
      </c>
      <c r="I4">
        <f t="shared" si="3"/>
        <v>0</v>
      </c>
      <c r="J4" t="str">
        <f>IF(TRIM('SSDL schema'!H4) = "", "", 'SSDL schema'!H4)</f>
        <v>SAP Doc Type</v>
      </c>
      <c r="K4">
        <f t="shared" si="4"/>
        <v>0</v>
      </c>
      <c r="L4">
        <v>1</v>
      </c>
      <c r="M4" t="s">
        <v>1157</v>
      </c>
      <c r="N4">
        <v>1</v>
      </c>
      <c r="O4" t="s">
        <v>1157</v>
      </c>
      <c r="P4" t="str">
        <f>VLOOKUP(A4, 'SSDL schema'!B$1:P$495, 11, FALSE)</f>
        <v>yes</v>
      </c>
      <c r="Q4" t="str">
        <f t="shared" si="5"/>
        <v>yes</v>
      </c>
      <c r="S4" t="str">
        <f>IF('SSDL schema'!J4 = "", "", 'SSDL schema'!J4)</f>
        <v/>
      </c>
    </row>
    <row r="5" spans="1:19" x14ac:dyDescent="0.35">
      <c r="A5" s="5" t="str">
        <f>'SSDL schema'!B5</f>
        <v>INVOICE_POSTING_KEY</v>
      </c>
      <c r="B5" s="14" t="str">
        <f>IF(TRIM('SSDL schema'!F5) = "", "", 'SSDL schema'!F5)</f>
        <v>Invoice Posting Key</v>
      </c>
      <c r="C5" t="str">
        <f>IF(TRIM('SSDL schema'!G5) = "", "", 'SSDL schema'!G5)</f>
        <v>ERP - Invoice - Document</v>
      </c>
      <c r="D5" t="str">
        <f>IF(TRIM('SSDL schema'!C5) = "", "", 'SSDL schema'!C5)</f>
        <v>nvarchar</v>
      </c>
      <c r="E5">
        <f>IF(TRIM('SSDL schema'!D5) = "", "", 'SSDL schema'!D5)</f>
        <v>255</v>
      </c>
      <c r="F5">
        <f t="shared" si="0"/>
        <v>1</v>
      </c>
      <c r="G5">
        <f t="shared" si="1"/>
        <v>0</v>
      </c>
      <c r="H5" t="str">
        <f t="shared" si="2"/>
        <v>ShowOnProjectSetupWorkflowUtilities</v>
      </c>
      <c r="I5">
        <f t="shared" si="3"/>
        <v>0</v>
      </c>
      <c r="J5" t="str">
        <f>IF(TRIM('SSDL schema'!H5) = "", "", 'SSDL schema'!H5)</f>
        <v>SAP Pos Key</v>
      </c>
      <c r="K5">
        <f t="shared" si="4"/>
        <v>0</v>
      </c>
      <c r="L5">
        <v>1</v>
      </c>
      <c r="M5" t="s">
        <v>1157</v>
      </c>
      <c r="N5">
        <v>1</v>
      </c>
      <c r="O5" t="s">
        <v>1157</v>
      </c>
      <c r="P5" t="str">
        <f>VLOOKUP(A5, 'SSDL schema'!B$1:P$495, 11, FALSE)</f>
        <v>yes</v>
      </c>
      <c r="Q5" t="str">
        <f t="shared" si="5"/>
        <v>yes</v>
      </c>
      <c r="S5" t="str">
        <f>IF('SSDL schema'!J5 = "", "", 'SSDL schema'!J5)</f>
        <v/>
      </c>
    </row>
    <row r="6" spans="1:19" x14ac:dyDescent="0.35">
      <c r="A6" s="5" t="str">
        <f>'SSDL schema'!B6</f>
        <v>INVOICE_DOCUMENT_NUMBER</v>
      </c>
      <c r="B6" s="14" t="str">
        <f>IF(TRIM('SSDL schema'!F6) = "", "", 'SSDL schema'!F6)</f>
        <v>Invoice Document Number</v>
      </c>
      <c r="C6" t="str">
        <f>IF(TRIM('SSDL schema'!G6) = "", "", 'SSDL schema'!G6)</f>
        <v>ERP - Invoice - Document</v>
      </c>
      <c r="D6" t="str">
        <f>IF(TRIM('SSDL schema'!C6) = "", "", 'SSDL schema'!C6)</f>
        <v>nvarchar</v>
      </c>
      <c r="E6">
        <f>IF(TRIM('SSDL schema'!D6) = "", "", 'SSDL schema'!D6)</f>
        <v>255</v>
      </c>
      <c r="F6">
        <f t="shared" si="0"/>
        <v>1</v>
      </c>
      <c r="G6">
        <f t="shared" si="1"/>
        <v>0</v>
      </c>
      <c r="H6" t="str">
        <f t="shared" si="2"/>
        <v>ShowOnProjectSetupWorkflowUtilities</v>
      </c>
      <c r="I6">
        <f t="shared" si="3"/>
        <v>0</v>
      </c>
      <c r="J6" t="str">
        <f>IF(TRIM('SSDL schema'!H6) = "", "", 'SSDL schema'!H6)</f>
        <v>ERP Invoice Number</v>
      </c>
      <c r="K6">
        <f t="shared" si="4"/>
        <v>0</v>
      </c>
      <c r="L6">
        <v>1</v>
      </c>
      <c r="M6" t="s">
        <v>1157</v>
      </c>
      <c r="N6">
        <v>1</v>
      </c>
      <c r="O6" t="s">
        <v>1157</v>
      </c>
      <c r="P6" t="str">
        <f>VLOOKUP(A6, 'SSDL schema'!B$1:P$495, 11, FALSE)</f>
        <v>yes</v>
      </c>
      <c r="Q6" t="str">
        <f t="shared" si="5"/>
        <v>yes</v>
      </c>
      <c r="S6" t="str">
        <f>IF('SSDL schema'!J6 = "", "", 'SSDL schema'!J6)</f>
        <v/>
      </c>
    </row>
    <row r="7" spans="1:19" x14ac:dyDescent="0.35">
      <c r="A7" s="5" t="str">
        <f>'SSDL schema'!B7</f>
        <v>INVOICE_NUMBER</v>
      </c>
      <c r="B7" s="14" t="str">
        <f>IF(TRIM('SSDL schema'!F7) = "", "", 'SSDL schema'!F7)</f>
        <v>Invoice Number</v>
      </c>
      <c r="C7" t="str">
        <f>IF(TRIM('SSDL schema'!G7) = "", "", 'SSDL schema'!G7)</f>
        <v>ERP - Invoice - Document</v>
      </c>
      <c r="D7" t="str">
        <f>IF(TRIM('SSDL schema'!C7) = "", "", 'SSDL schema'!C7)</f>
        <v>nvarchar</v>
      </c>
      <c r="E7">
        <f>IF(TRIM('SSDL schema'!D7) = "", "", 'SSDL schema'!D7)</f>
        <v>255</v>
      </c>
      <c r="F7">
        <f t="shared" si="0"/>
        <v>1</v>
      </c>
      <c r="G7">
        <f t="shared" si="1"/>
        <v>0</v>
      </c>
      <c r="H7" t="str">
        <f t="shared" si="2"/>
        <v>ShowOnProjectSetupWorkflowUtilities</v>
      </c>
      <c r="I7">
        <f t="shared" si="3"/>
        <v>0</v>
      </c>
      <c r="J7" t="str">
        <f>IF(TRIM('SSDL schema'!H7) = "", "", 'SSDL schema'!H7)</f>
        <v>Vendor Invoice Number</v>
      </c>
      <c r="K7">
        <f t="shared" si="4"/>
        <v>1</v>
      </c>
      <c r="L7">
        <v>1</v>
      </c>
      <c r="M7" t="s">
        <v>1157</v>
      </c>
      <c r="N7">
        <v>1</v>
      </c>
      <c r="O7" t="s">
        <v>1157</v>
      </c>
      <c r="P7" t="str">
        <f>VLOOKUP(A7, 'SSDL schema'!B$1:P$495, 11, FALSE)</f>
        <v>yes</v>
      </c>
      <c r="Q7" t="str">
        <f t="shared" si="5"/>
        <v>yes</v>
      </c>
      <c r="S7" t="str">
        <f>IF('SSDL schema'!J7 = "", "", 'SSDL schema'!J7)</f>
        <v>S</v>
      </c>
    </row>
    <row r="8" spans="1:19" x14ac:dyDescent="0.35">
      <c r="A8" s="5" t="str">
        <f>'SSDL schema'!B8</f>
        <v>INVOICE_LINE_NUMBER</v>
      </c>
      <c r="B8" s="14" t="str">
        <f>IF(TRIM('SSDL schema'!F8) = "", "", 'SSDL schema'!F8)</f>
        <v>Invoice Line Number</v>
      </c>
      <c r="C8" t="str">
        <f>IF(TRIM('SSDL schema'!G8) = "", "", 'SSDL schema'!G8)</f>
        <v>ERP - Invoice - Document</v>
      </c>
      <c r="D8" t="str">
        <f>IF(TRIM('SSDL schema'!C8) = "", "", 'SSDL schema'!C8)</f>
        <v>nvarchar</v>
      </c>
      <c r="E8">
        <f>IF(TRIM('SSDL schema'!D8) = "", "", 'SSDL schema'!D8)</f>
        <v>255</v>
      </c>
      <c r="F8">
        <f t="shared" si="0"/>
        <v>1</v>
      </c>
      <c r="G8">
        <f t="shared" si="1"/>
        <v>0</v>
      </c>
      <c r="H8" t="str">
        <f t="shared" si="2"/>
        <v>ShowOnProjectSetupWorkflowUtilities</v>
      </c>
      <c r="I8">
        <f t="shared" si="3"/>
        <v>0</v>
      </c>
      <c r="J8" t="str">
        <f>IF(TRIM('SSDL schema'!H8) = "", "", 'SSDL schema'!H8)</f>
        <v/>
      </c>
      <c r="K8">
        <f t="shared" si="4"/>
        <v>1</v>
      </c>
      <c r="L8">
        <v>1</v>
      </c>
      <c r="M8" t="s">
        <v>1157</v>
      </c>
      <c r="N8">
        <v>1</v>
      </c>
      <c r="O8" t="s">
        <v>1157</v>
      </c>
      <c r="P8" t="str">
        <f>VLOOKUP(A8, 'SSDL schema'!B$1:P$495, 11, FALSE)</f>
        <v>yes</v>
      </c>
      <c r="Q8" t="str">
        <f t="shared" si="5"/>
        <v>yes</v>
      </c>
      <c r="S8" t="str">
        <f>IF('SSDL schema'!J8 = "", "", 'SSDL schema'!J8)</f>
        <v>S</v>
      </c>
    </row>
    <row r="9" spans="1:19" x14ac:dyDescent="0.35">
      <c r="A9" s="5" t="str">
        <f>'SSDL schema'!B9</f>
        <v>INVOICE_DISTRIBUTION_LINE_NUMBER</v>
      </c>
      <c r="B9" s="14" t="str">
        <f>IF(TRIM('SSDL schema'!F9) = "", "", 'SSDL schema'!F9)</f>
        <v>Invoice Line Distribution number</v>
      </c>
      <c r="C9" t="str">
        <f>IF(TRIM('SSDL schema'!G9) = "", "", 'SSDL schema'!G9)</f>
        <v>ERP - Invoice - Document</v>
      </c>
      <c r="D9" t="str">
        <f>IF(TRIM('SSDL schema'!C9) = "", "", 'SSDL schema'!C9)</f>
        <v>nvarchar</v>
      </c>
      <c r="E9">
        <f>IF(TRIM('SSDL schema'!D9) = "", "", 'SSDL schema'!D9)</f>
        <v>255</v>
      </c>
      <c r="F9">
        <f t="shared" si="0"/>
        <v>1</v>
      </c>
      <c r="G9">
        <f t="shared" si="1"/>
        <v>0</v>
      </c>
      <c r="H9" t="str">
        <f t="shared" si="2"/>
        <v>ShowOnProjectSetupWorkflowUtilities</v>
      </c>
      <c r="I9">
        <f t="shared" si="3"/>
        <v>0</v>
      </c>
      <c r="J9" t="str">
        <f>IF(TRIM('SSDL schema'!H9) = "", "", 'SSDL schema'!H9)</f>
        <v/>
      </c>
      <c r="K9">
        <f t="shared" si="4"/>
        <v>0</v>
      </c>
      <c r="L9">
        <v>1</v>
      </c>
      <c r="M9" t="s">
        <v>1157</v>
      </c>
      <c r="N9">
        <v>1</v>
      </c>
      <c r="O9" t="s">
        <v>1157</v>
      </c>
      <c r="P9" t="str">
        <f>VLOOKUP(A9, 'SSDL schema'!B$1:P$495, 11, FALSE)</f>
        <v>yes</v>
      </c>
      <c r="Q9" t="str">
        <f t="shared" si="5"/>
        <v>yes</v>
      </c>
      <c r="S9" t="str">
        <f>IF('SSDL schema'!J9 = "", "", 'SSDL schema'!J9)</f>
        <v/>
      </c>
    </row>
    <row r="10" spans="1:19" x14ac:dyDescent="0.35">
      <c r="A10" s="5" t="str">
        <f>'SSDL schema'!B10</f>
        <v>INVOICE_NUMBER_2</v>
      </c>
      <c r="B10" s="14" t="str">
        <f>IF(TRIM('SSDL schema'!F10) = "", "", 'SSDL schema'!F10)</f>
        <v>Invoice Number 2</v>
      </c>
      <c r="C10" t="str">
        <f>IF(TRIM('SSDL schema'!G10) = "", "", 'SSDL schema'!G10)</f>
        <v>ERP - Invoice - Document</v>
      </c>
      <c r="D10" t="str">
        <f>IF(TRIM('SSDL schema'!C10) = "", "", 'SSDL schema'!C10)</f>
        <v>nvarchar</v>
      </c>
      <c r="E10">
        <f>IF(TRIM('SSDL schema'!D10) = "", "", 'SSDL schema'!D10)</f>
        <v>255</v>
      </c>
      <c r="F10">
        <f t="shared" si="0"/>
        <v>1</v>
      </c>
      <c r="G10">
        <f t="shared" si="1"/>
        <v>0</v>
      </c>
      <c r="H10" t="str">
        <f t="shared" si="2"/>
        <v>ShowOnProjectSetupWorkflowUtilities</v>
      </c>
      <c r="I10">
        <f t="shared" si="3"/>
        <v>0</v>
      </c>
      <c r="J10" t="str">
        <f>IF(TRIM('SSDL schema'!H10) = "", "", 'SSDL schema'!H10)</f>
        <v/>
      </c>
      <c r="K10">
        <f t="shared" si="4"/>
        <v>0</v>
      </c>
      <c r="L10">
        <v>1</v>
      </c>
      <c r="M10" t="s">
        <v>1157</v>
      </c>
      <c r="N10">
        <v>1</v>
      </c>
      <c r="O10" t="s">
        <v>1157</v>
      </c>
      <c r="P10" t="str">
        <f>VLOOKUP(A10, 'SSDL schema'!B$1:P$495, 11, FALSE)</f>
        <v>yes</v>
      </c>
      <c r="Q10" t="str">
        <f t="shared" si="5"/>
        <v>yes</v>
      </c>
      <c r="S10" t="str">
        <f>IF('SSDL schema'!J10 = "", "", 'SSDL schema'!J10)</f>
        <v/>
      </c>
    </row>
    <row r="11" spans="1:19" x14ac:dyDescent="0.35">
      <c r="A11" s="5" t="str">
        <f>'SSDL schema'!B11</f>
        <v>INVOICE_NUMBER_3</v>
      </c>
      <c r="B11" s="14" t="str">
        <f>IF(TRIM('SSDL schema'!F11) = "", "", 'SSDL schema'!F11)</f>
        <v>Invoice Number 3</v>
      </c>
      <c r="C11" t="str">
        <f>IF(TRIM('SSDL schema'!G11) = "", "", 'SSDL schema'!G11)</f>
        <v>ERP - Invoice - Document</v>
      </c>
      <c r="D11" t="str">
        <f>IF(TRIM('SSDL schema'!C11) = "", "", 'SSDL schema'!C11)</f>
        <v>nvarchar</v>
      </c>
      <c r="E11">
        <f>IF(TRIM('SSDL schema'!D11) = "", "", 'SSDL schema'!D11)</f>
        <v>255</v>
      </c>
      <c r="F11">
        <f t="shared" si="0"/>
        <v>1</v>
      </c>
      <c r="G11">
        <f t="shared" si="1"/>
        <v>0</v>
      </c>
      <c r="H11" t="str">
        <f t="shared" si="2"/>
        <v>ShowOnProjectSetupWorkflowUtilities</v>
      </c>
      <c r="I11">
        <f t="shared" si="3"/>
        <v>0</v>
      </c>
      <c r="J11" t="str">
        <f>IF(TRIM('SSDL schema'!H11) = "", "", 'SSDL schema'!H11)</f>
        <v/>
      </c>
      <c r="K11">
        <f t="shared" si="4"/>
        <v>0</v>
      </c>
      <c r="L11">
        <v>1</v>
      </c>
      <c r="M11" t="s">
        <v>1157</v>
      </c>
      <c r="N11">
        <v>1</v>
      </c>
      <c r="O11" t="s">
        <v>1157</v>
      </c>
      <c r="P11" t="str">
        <f>VLOOKUP(A11, 'SSDL schema'!B$1:P$495, 11, FALSE)</f>
        <v>yes</v>
      </c>
      <c r="Q11" t="str">
        <f t="shared" si="5"/>
        <v>yes</v>
      </c>
      <c r="S11" t="str">
        <f>IF('SSDL schema'!J11 = "", "", 'SSDL schema'!J11)</f>
        <v/>
      </c>
    </row>
    <row r="12" spans="1:19" x14ac:dyDescent="0.35">
      <c r="A12" s="5" t="str">
        <f>'SSDL schema'!B12</f>
        <v>INVOICE_VOUCHER_NUMBER</v>
      </c>
      <c r="B12" s="14" t="str">
        <f>IF(TRIM('SSDL schema'!F12) = "", "", 'SSDL schema'!F12)</f>
        <v>Invoice Voucher Number</v>
      </c>
      <c r="C12" t="str">
        <f>IF(TRIM('SSDL schema'!G12) = "", "", 'SSDL schema'!G12)</f>
        <v>ERP - Invoice - Document</v>
      </c>
      <c r="D12" t="str">
        <f>IF(TRIM('SSDL schema'!C12) = "", "", 'SSDL schema'!C12)</f>
        <v>nvarchar</v>
      </c>
      <c r="E12">
        <f>IF(TRIM('SSDL schema'!D12) = "", "", 'SSDL schema'!D12)</f>
        <v>255</v>
      </c>
      <c r="F12">
        <f t="shared" si="0"/>
        <v>1</v>
      </c>
      <c r="G12">
        <f t="shared" si="1"/>
        <v>0</v>
      </c>
      <c r="H12" t="str">
        <f t="shared" si="2"/>
        <v>ShowOnProjectSetupWorkflowUtilities</v>
      </c>
      <c r="I12">
        <f t="shared" si="3"/>
        <v>0</v>
      </c>
      <c r="J12" t="str">
        <f>IF(TRIM('SSDL schema'!H12) = "", "", 'SSDL schema'!H12)</f>
        <v>Journal ID</v>
      </c>
      <c r="K12">
        <f t="shared" si="4"/>
        <v>0</v>
      </c>
      <c r="L12">
        <v>1</v>
      </c>
      <c r="M12" t="s">
        <v>1157</v>
      </c>
      <c r="N12">
        <v>1</v>
      </c>
      <c r="O12" t="s">
        <v>1157</v>
      </c>
      <c r="P12" t="str">
        <f>VLOOKUP(A12, 'SSDL schema'!B$1:P$495, 11, FALSE)</f>
        <v>yes</v>
      </c>
      <c r="Q12" t="str">
        <f t="shared" si="5"/>
        <v>yes</v>
      </c>
      <c r="S12" t="str">
        <f>IF('SSDL schema'!J12 = "", "", 'SSDL schema'!J12)</f>
        <v/>
      </c>
    </row>
    <row r="13" spans="1:19" x14ac:dyDescent="0.35">
      <c r="A13" s="5" t="str">
        <f>'SSDL schema'!B13</f>
        <v>INVOICE_VOUCHER_LINE_NUMBER</v>
      </c>
      <c r="B13" s="14" t="str">
        <f>IF(TRIM('SSDL schema'!F13) = "", "", 'SSDL schema'!F13)</f>
        <v>Invoice Voucher Line Number</v>
      </c>
      <c r="C13" t="str">
        <f>IF(TRIM('SSDL schema'!G13) = "", "", 'SSDL schema'!G13)</f>
        <v>ERP - Invoice - Document</v>
      </c>
      <c r="D13" t="str">
        <f>IF(TRIM('SSDL schema'!C13) = "", "", 'SSDL schema'!C13)</f>
        <v>nvarchar</v>
      </c>
      <c r="E13">
        <f>IF(TRIM('SSDL schema'!D13) = "", "", 'SSDL schema'!D13)</f>
        <v>255</v>
      </c>
      <c r="F13">
        <f t="shared" si="0"/>
        <v>1</v>
      </c>
      <c r="G13">
        <f t="shared" si="1"/>
        <v>0</v>
      </c>
      <c r="H13" t="str">
        <f t="shared" si="2"/>
        <v>ShowOnProjectSetupWorkflowUtilities</v>
      </c>
      <c r="I13">
        <f t="shared" si="3"/>
        <v>0</v>
      </c>
      <c r="J13" t="str">
        <f>IF(TRIM('SSDL schema'!H13) = "", "", 'SSDL schema'!H13)</f>
        <v/>
      </c>
      <c r="K13">
        <f t="shared" si="4"/>
        <v>0</v>
      </c>
      <c r="L13">
        <v>1</v>
      </c>
      <c r="M13" t="s">
        <v>1157</v>
      </c>
      <c r="N13">
        <v>1</v>
      </c>
      <c r="O13" t="s">
        <v>1157</v>
      </c>
      <c r="P13" t="str">
        <f>VLOOKUP(A13, 'SSDL schema'!B$1:P$495, 11, FALSE)</f>
        <v>yes</v>
      </c>
      <c r="Q13" t="str">
        <f t="shared" si="5"/>
        <v>yes</v>
      </c>
      <c r="S13" t="str">
        <f>IF('SSDL schema'!J13 = "", "", 'SSDL schema'!J13)</f>
        <v/>
      </c>
    </row>
    <row r="14" spans="1:19" x14ac:dyDescent="0.35">
      <c r="A14" s="5" t="str">
        <f>'SSDL schema'!B14</f>
        <v>INVOICE_JOURNAL_NUMBER</v>
      </c>
      <c r="B14" s="14" t="str">
        <f>IF(TRIM('SSDL schema'!F14) = "", "", 'SSDL schema'!F14)</f>
        <v>Invoice Journal Number</v>
      </c>
      <c r="C14" t="str">
        <f>IF(TRIM('SSDL schema'!G14) = "", "", 'SSDL schema'!G14)</f>
        <v>ERP - Invoice - Document</v>
      </c>
      <c r="D14" t="str">
        <f>IF(TRIM('SSDL schema'!C14) = "", "", 'SSDL schema'!C14)</f>
        <v>nvarchar</v>
      </c>
      <c r="E14">
        <f>IF(TRIM('SSDL schema'!D14) = "", "", 'SSDL schema'!D14)</f>
        <v>255</v>
      </c>
      <c r="F14">
        <f t="shared" si="0"/>
        <v>1</v>
      </c>
      <c r="G14">
        <f t="shared" si="1"/>
        <v>0</v>
      </c>
      <c r="H14" t="str">
        <f t="shared" si="2"/>
        <v>ShowOnProjectSetupWorkflowUtilities</v>
      </c>
      <c r="I14">
        <f t="shared" si="3"/>
        <v>0</v>
      </c>
      <c r="J14" t="str">
        <f>IF(TRIM('SSDL schema'!H14) = "", "", 'SSDL schema'!H14)</f>
        <v/>
      </c>
      <c r="K14">
        <f t="shared" si="4"/>
        <v>0</v>
      </c>
      <c r="L14">
        <v>1</v>
      </c>
      <c r="M14" t="s">
        <v>1157</v>
      </c>
      <c r="N14">
        <v>1</v>
      </c>
      <c r="O14" t="s">
        <v>1157</v>
      </c>
      <c r="P14" t="str">
        <f>VLOOKUP(A14, 'SSDL schema'!B$1:P$495, 11, FALSE)</f>
        <v>yes</v>
      </c>
      <c r="Q14" t="str">
        <f t="shared" si="5"/>
        <v>yes</v>
      </c>
      <c r="S14" t="str">
        <f>IF('SSDL schema'!J14 = "", "", 'SSDL schema'!J14)</f>
        <v/>
      </c>
    </row>
    <row r="15" spans="1:19" x14ac:dyDescent="0.35">
      <c r="A15" s="5" t="str">
        <f>'SSDL schema'!B15</f>
        <v>INVOICE_LINE_TYPE</v>
      </c>
      <c r="B15" s="14" t="str">
        <f>IF(TRIM('SSDL schema'!F15) = "", "", 'SSDL schema'!F15)</f>
        <v>Invoice Line Type</v>
      </c>
      <c r="C15" t="str">
        <f>IF(TRIM('SSDL schema'!G15) = "", "", 'SSDL schema'!G15)</f>
        <v>ERP - Invoice - Document</v>
      </c>
      <c r="D15" t="str">
        <f>IF(TRIM('SSDL schema'!C15) = "", "", 'SSDL schema'!C15)</f>
        <v>nvarchar</v>
      </c>
      <c r="E15">
        <f>IF(TRIM('SSDL schema'!D15) = "", "", 'SSDL schema'!D15)</f>
        <v>255</v>
      </c>
      <c r="F15">
        <f t="shared" si="0"/>
        <v>1</v>
      </c>
      <c r="G15">
        <f t="shared" si="1"/>
        <v>0</v>
      </c>
      <c r="H15" t="str">
        <f t="shared" si="2"/>
        <v>ShowOnProjectSetupWorkflowUtilities</v>
      </c>
      <c r="I15">
        <f t="shared" si="3"/>
        <v>0</v>
      </c>
      <c r="J15" t="str">
        <f>IF(TRIM('SSDL schema'!H15) = "", "", 'SSDL schema'!H15)</f>
        <v>Tax, VAT,</v>
      </c>
      <c r="K15">
        <f t="shared" si="4"/>
        <v>0</v>
      </c>
      <c r="L15">
        <v>1</v>
      </c>
      <c r="M15" t="s">
        <v>1157</v>
      </c>
      <c r="N15">
        <v>1</v>
      </c>
      <c r="O15" t="s">
        <v>1157</v>
      </c>
      <c r="P15" t="str">
        <f>VLOOKUP(A15, 'SSDL schema'!B$1:P$495, 11, FALSE)</f>
        <v>yes</v>
      </c>
      <c r="Q15" t="str">
        <f t="shared" si="5"/>
        <v>yes</v>
      </c>
      <c r="S15" t="str">
        <f>IF('SSDL schema'!J15 = "", "", 'SSDL schema'!J15)</f>
        <v/>
      </c>
    </row>
    <row r="16" spans="1:19" x14ac:dyDescent="0.35">
      <c r="A16" s="5" t="str">
        <f>'SSDL schema'!B16</f>
        <v>INVOICE_PAYMENT_METHOD</v>
      </c>
      <c r="B16" s="14" t="str">
        <f>IF(TRIM('SSDL schema'!F16) = "", "", 'SSDL schema'!F16)</f>
        <v>Invoice Payment Method</v>
      </c>
      <c r="C16" t="str">
        <f>IF(TRIM('SSDL schema'!G16) = "", "", 'SSDL schema'!G16)</f>
        <v>ERP - Invoice - Document</v>
      </c>
      <c r="D16" t="str">
        <f>IF(TRIM('SSDL schema'!C16) = "", "", 'SSDL schema'!C16)</f>
        <v>nvarchar</v>
      </c>
      <c r="E16">
        <f>IF(TRIM('SSDL schema'!D16) = "", "", 'SSDL schema'!D16)</f>
        <v>255</v>
      </c>
      <c r="F16">
        <f t="shared" si="0"/>
        <v>1</v>
      </c>
      <c r="G16">
        <f t="shared" si="1"/>
        <v>0</v>
      </c>
      <c r="H16" t="str">
        <f t="shared" si="2"/>
        <v>ShowOnProjectSetupWorkflowUtilities</v>
      </c>
      <c r="I16">
        <f t="shared" si="3"/>
        <v>0</v>
      </c>
      <c r="J16" t="str">
        <f>IF(TRIM('SSDL schema'!H16) = "", "", 'SSDL schema'!H16)</f>
        <v>WireTr, EFT,</v>
      </c>
      <c r="K16">
        <f t="shared" si="4"/>
        <v>0</v>
      </c>
      <c r="L16">
        <v>1</v>
      </c>
      <c r="M16" t="s">
        <v>1157</v>
      </c>
      <c r="N16">
        <v>1</v>
      </c>
      <c r="O16" t="s">
        <v>1157</v>
      </c>
      <c r="P16" t="str">
        <f>VLOOKUP(A16, 'SSDL schema'!B$1:P$495, 11, FALSE)</f>
        <v>yes</v>
      </c>
      <c r="Q16" t="str">
        <f t="shared" si="5"/>
        <v>yes</v>
      </c>
      <c r="S16" t="str">
        <f>IF('SSDL schema'!J16 = "", "", 'SSDL schema'!J16)</f>
        <v/>
      </c>
    </row>
    <row r="17" spans="1:19" x14ac:dyDescent="0.35">
      <c r="A17" s="5" t="str">
        <f>'SSDL schema'!B17</f>
        <v>INVOICE_CREATION_DATE</v>
      </c>
      <c r="B17" s="14" t="str">
        <f>IF(TRIM('SSDL schema'!F17) = "", "", 'SSDL schema'!F17)</f>
        <v>Invoice Creation Date</v>
      </c>
      <c r="C17" t="str">
        <f>IF(TRIM('SSDL schema'!G17) = "", "", 'SSDL schema'!G17)</f>
        <v>ERP - Invoice - Period</v>
      </c>
      <c r="D17" t="str">
        <f>IF(TRIM('SSDL schema'!C17) = "", "", 'SSDL schema'!C17)</f>
        <v>date</v>
      </c>
      <c r="E17" t="str">
        <f>IF(TRIM('SSDL schema'!D17) = "", "", 'SSDL schema'!D17)</f>
        <v/>
      </c>
      <c r="F17">
        <f t="shared" si="0"/>
        <v>1</v>
      </c>
      <c r="G17">
        <f t="shared" si="1"/>
        <v>0</v>
      </c>
      <c r="H17" t="str">
        <f t="shared" si="2"/>
        <v>ShowOnProjectSetupWorkflowUtilities</v>
      </c>
      <c r="I17">
        <f t="shared" si="3"/>
        <v>0</v>
      </c>
      <c r="J17" t="str">
        <f>IF(TRIM('SSDL schema'!H17) = "", "", 'SSDL schema'!H17)</f>
        <v>By Supplier, Billed Dt</v>
      </c>
      <c r="K17">
        <f t="shared" si="4"/>
        <v>0</v>
      </c>
      <c r="L17">
        <v>1</v>
      </c>
      <c r="M17" t="s">
        <v>1157</v>
      </c>
      <c r="N17">
        <v>1</v>
      </c>
      <c r="O17" t="s">
        <v>1157</v>
      </c>
      <c r="P17" t="str">
        <f>VLOOKUP(A17, 'SSDL schema'!B$1:P$495, 11, FALSE)</f>
        <v>yes</v>
      </c>
      <c r="Q17" t="str">
        <f t="shared" si="5"/>
        <v>yes</v>
      </c>
      <c r="S17" t="str">
        <f>IF('SSDL schema'!J17 = "", "", 'SSDL schema'!J17)</f>
        <v/>
      </c>
    </row>
    <row r="18" spans="1:19" x14ac:dyDescent="0.35">
      <c r="A18" s="5" t="str">
        <f>'SSDL schema'!B18</f>
        <v>INVOICE_RECEIPT_DATE</v>
      </c>
      <c r="B18" s="14" t="str">
        <f>IF(TRIM('SSDL schema'!F18) = "", "", 'SSDL schema'!F18)</f>
        <v>Invoice Receipt Date</v>
      </c>
      <c r="C18" t="str">
        <f>IF(TRIM('SSDL schema'!G18) = "", "", 'SSDL schema'!G18)</f>
        <v>ERP - Invoice - Period</v>
      </c>
      <c r="D18" t="str">
        <f>IF(TRIM('SSDL schema'!C18) = "", "", 'SSDL schema'!C18)</f>
        <v>date</v>
      </c>
      <c r="E18" t="str">
        <f>IF(TRIM('SSDL schema'!D18) = "", "", 'SSDL schema'!D18)</f>
        <v/>
      </c>
      <c r="F18">
        <f t="shared" si="0"/>
        <v>1</v>
      </c>
      <c r="G18">
        <f t="shared" si="1"/>
        <v>0</v>
      </c>
      <c r="H18" t="str">
        <f t="shared" si="2"/>
        <v>ShowOnProjectSetupWorkflowUtilities</v>
      </c>
      <c r="I18">
        <f t="shared" si="3"/>
        <v>0</v>
      </c>
      <c r="J18" t="str">
        <f>IF(TRIM('SSDL schema'!H18) = "", "", 'SSDL schema'!H18)</f>
        <v/>
      </c>
      <c r="K18">
        <f t="shared" si="4"/>
        <v>0</v>
      </c>
      <c r="L18">
        <v>1</v>
      </c>
      <c r="M18" t="s">
        <v>1157</v>
      </c>
      <c r="N18">
        <v>1</v>
      </c>
      <c r="O18" t="s">
        <v>1157</v>
      </c>
      <c r="P18" t="str">
        <f>VLOOKUP(A18, 'SSDL schema'!B$1:P$495, 11, FALSE)</f>
        <v>yes</v>
      </c>
      <c r="Q18" t="str">
        <f t="shared" si="5"/>
        <v>yes</v>
      </c>
      <c r="S18" t="str">
        <f>IF('SSDL schema'!J18 = "", "", 'SSDL schema'!J18)</f>
        <v/>
      </c>
    </row>
    <row r="19" spans="1:19" x14ac:dyDescent="0.35">
      <c r="A19" s="5" t="str">
        <f>'SSDL schema'!B19</f>
        <v>INVOICE_PERIOD_ID</v>
      </c>
      <c r="B19" s="14" t="str">
        <f>IF(TRIM('SSDL schema'!F19) = "", "", 'SSDL schema'!F19)</f>
        <v>Invoice Period ID</v>
      </c>
      <c r="C19" t="str">
        <f>IF(TRIM('SSDL schema'!G19) = "", "", 'SSDL schema'!G19)</f>
        <v>ERP - Invoice - Period</v>
      </c>
      <c r="D19" t="str">
        <f>IF(TRIM('SSDL schema'!C19) = "", "", 'SSDL schema'!C19)</f>
        <v>nvarchar</v>
      </c>
      <c r="E19">
        <f>IF(TRIM('SSDL schema'!D19) = "", "", 'SSDL schema'!D19)</f>
        <v>255</v>
      </c>
      <c r="F19">
        <f t="shared" si="0"/>
        <v>1</v>
      </c>
      <c r="G19">
        <f t="shared" si="1"/>
        <v>0</v>
      </c>
      <c r="H19" t="str">
        <f t="shared" si="2"/>
        <v>ShowOnProjectSetupWorkflowUtilities</v>
      </c>
      <c r="I19">
        <f t="shared" si="3"/>
        <v>0</v>
      </c>
      <c r="J19" t="str">
        <f>IF(TRIM('SSDL schema'!H19) = "", "", 'SSDL schema'!H19)</f>
        <v/>
      </c>
      <c r="K19">
        <f t="shared" si="4"/>
        <v>0</v>
      </c>
      <c r="L19">
        <v>1</v>
      </c>
      <c r="M19" t="s">
        <v>1157</v>
      </c>
      <c r="N19">
        <v>1</v>
      </c>
      <c r="O19" t="s">
        <v>1157</v>
      </c>
      <c r="P19" t="str">
        <f>VLOOKUP(A19, 'SSDL schema'!B$1:P$495, 11, FALSE)</f>
        <v>yes</v>
      </c>
      <c r="Q19" t="str">
        <f t="shared" si="5"/>
        <v>yes</v>
      </c>
      <c r="S19" t="str">
        <f>IF('SSDL schema'!J19 = "", "", 'SSDL schema'!J19)</f>
        <v/>
      </c>
    </row>
    <row r="20" spans="1:19" x14ac:dyDescent="0.35">
      <c r="A20" s="5" t="str">
        <f>'SSDL schema'!B20</f>
        <v>INVOICE_POSTING_DATE</v>
      </c>
      <c r="B20" s="14" t="str">
        <f>IF(TRIM('SSDL schema'!F20) = "", "", 'SSDL schema'!F20)</f>
        <v>Invoice Posted Date</v>
      </c>
      <c r="C20" t="str">
        <f>IF(TRIM('SSDL schema'!G20) = "", "", 'SSDL schema'!G20)</f>
        <v>ERP - Invoice - Period</v>
      </c>
      <c r="D20" t="str">
        <f>IF(TRIM('SSDL schema'!C20) = "", "", 'SSDL schema'!C20)</f>
        <v>date</v>
      </c>
      <c r="E20" t="str">
        <f>IF(TRIM('SSDL schema'!D20) = "", "", 'SSDL schema'!D20)</f>
        <v/>
      </c>
      <c r="F20">
        <f t="shared" si="0"/>
        <v>1</v>
      </c>
      <c r="G20">
        <f t="shared" si="1"/>
        <v>0</v>
      </c>
      <c r="H20" t="str">
        <f t="shared" si="2"/>
        <v>ShowOnProjectSetupWorkflowUtilities</v>
      </c>
      <c r="I20">
        <f t="shared" si="3"/>
        <v>0</v>
      </c>
      <c r="J20" t="str">
        <f>IF(TRIM('SSDL schema'!H20) = "", "", 'SSDL schema'!H20)</f>
        <v>Entered in ERP</v>
      </c>
      <c r="K20">
        <f t="shared" si="4"/>
        <v>0</v>
      </c>
      <c r="L20">
        <v>1</v>
      </c>
      <c r="M20" t="s">
        <v>1157</v>
      </c>
      <c r="N20">
        <v>1</v>
      </c>
      <c r="O20" t="s">
        <v>1157</v>
      </c>
      <c r="P20" t="str">
        <f>VLOOKUP(A20, 'SSDL schema'!B$1:P$495, 11, FALSE)</f>
        <v>yes</v>
      </c>
      <c r="Q20" t="str">
        <f t="shared" si="5"/>
        <v>yes</v>
      </c>
      <c r="S20" t="str">
        <f>IF('SSDL schema'!J20 = "", "", 'SSDL schema'!J20)</f>
        <v/>
      </c>
    </row>
    <row r="21" spans="1:19" x14ac:dyDescent="0.35">
      <c r="A21" s="5" t="str">
        <f>'SSDL schema'!B21</f>
        <v>INVOICE_ACCOUNTING_DATE</v>
      </c>
      <c r="B21" s="14" t="str">
        <f>IF(TRIM('SSDL schema'!F21) = "", "", 'SSDL schema'!F21)</f>
        <v>Invoice Accounting Date</v>
      </c>
      <c r="C21" t="str">
        <f>IF(TRIM('SSDL schema'!G21) = "", "", 'SSDL schema'!G21)</f>
        <v>ERP - Invoice - Period</v>
      </c>
      <c r="D21" t="str">
        <f>IF(TRIM('SSDL schema'!C21) = "", "", 'SSDL schema'!C21)</f>
        <v>date</v>
      </c>
      <c r="E21" t="str">
        <f>IF(TRIM('SSDL schema'!D21) = "", "", 'SSDL schema'!D21)</f>
        <v/>
      </c>
      <c r="F21">
        <f t="shared" si="0"/>
        <v>1</v>
      </c>
      <c r="G21">
        <f t="shared" si="1"/>
        <v>0</v>
      </c>
      <c r="H21" t="str">
        <f t="shared" si="2"/>
        <v>ShowOnProjectSetupWorkflowUtilities</v>
      </c>
      <c r="I21">
        <f t="shared" si="3"/>
        <v>0</v>
      </c>
      <c r="J21" t="str">
        <f>IF(TRIM('SSDL schema'!H21) = "", "", 'SSDL schema'!H21)</f>
        <v>GL Date</v>
      </c>
      <c r="K21">
        <f t="shared" si="4"/>
        <v>0</v>
      </c>
      <c r="L21">
        <v>1</v>
      </c>
      <c r="M21" t="s">
        <v>1157</v>
      </c>
      <c r="N21">
        <v>1</v>
      </c>
      <c r="O21" t="s">
        <v>1157</v>
      </c>
      <c r="P21" t="str">
        <f>VLOOKUP(A21, 'SSDL schema'!B$1:P$495, 11, FALSE)</f>
        <v>yes</v>
      </c>
      <c r="Q21" t="str">
        <f t="shared" si="5"/>
        <v>yes</v>
      </c>
      <c r="S21" t="str">
        <f>IF('SSDL schema'!J21 = "", "", 'SSDL schema'!J21)</f>
        <v/>
      </c>
    </row>
    <row r="22" spans="1:19" x14ac:dyDescent="0.35">
      <c r="A22" s="5" t="str">
        <f>'SSDL schema'!B22</f>
        <v>INVOICE_PAID_DATE</v>
      </c>
      <c r="B22" s="14" t="str">
        <f>IF(TRIM('SSDL schema'!F22) = "", "", 'SSDL schema'!F22)</f>
        <v>Invoice Paid Date</v>
      </c>
      <c r="C22" t="str">
        <f>IF(TRIM('SSDL schema'!G22) = "", "", 'SSDL schema'!G22)</f>
        <v>ERP - Invoice - Period</v>
      </c>
      <c r="D22" t="str">
        <f>IF(TRIM('SSDL schema'!C22) = "", "", 'SSDL schema'!C22)</f>
        <v>date</v>
      </c>
      <c r="E22" t="str">
        <f>IF(TRIM('SSDL schema'!D22) = "", "", 'SSDL schema'!D22)</f>
        <v/>
      </c>
      <c r="F22">
        <f t="shared" si="0"/>
        <v>1</v>
      </c>
      <c r="G22">
        <f t="shared" si="1"/>
        <v>0</v>
      </c>
      <c r="H22" t="str">
        <f t="shared" si="2"/>
        <v>ShowOnProjectSetupWorkflowUtilities</v>
      </c>
      <c r="I22">
        <f t="shared" si="3"/>
        <v>0</v>
      </c>
      <c r="J22" t="str">
        <f>IF(TRIM('SSDL schema'!H22) = "", "", 'SSDL schema'!H22)</f>
        <v>Card Pymt Dt</v>
      </c>
      <c r="K22">
        <f t="shared" si="4"/>
        <v>1</v>
      </c>
      <c r="L22">
        <v>1</v>
      </c>
      <c r="M22" t="s">
        <v>1157</v>
      </c>
      <c r="N22">
        <v>1</v>
      </c>
      <c r="O22" t="s">
        <v>1157</v>
      </c>
      <c r="P22" t="str">
        <f>VLOOKUP(A22, 'SSDL schema'!B$1:P$495, 11, FALSE)</f>
        <v>yes</v>
      </c>
      <c r="Q22" t="str">
        <f t="shared" si="5"/>
        <v>yes</v>
      </c>
      <c r="S22" t="str">
        <f>IF('SSDL schema'!J22 = "", "", 'SSDL schema'!J22)</f>
        <v>S</v>
      </c>
    </row>
    <row r="23" spans="1:19" x14ac:dyDescent="0.35">
      <c r="A23" s="5" t="str">
        <f>'SSDL schema'!B23</f>
        <v>INVOICE_LINE_AMOUNT_NORMALIZED</v>
      </c>
      <c r="B23" s="14" t="str">
        <f>IF(TRIM('SSDL schema'!F23) = "", "", 'SSDL schema'!F23)</f>
        <v>Invoice Line Amount Normalized</v>
      </c>
      <c r="C23" t="str">
        <f>IF(TRIM('SSDL schema'!G23) = "", "", 'SSDL schema'!G23)</f>
        <v>ERP - Invoice - Amount</v>
      </c>
      <c r="D23" t="str">
        <f>IF(TRIM('SSDL schema'!C23) = "", "", 'SSDL schema'!C23)</f>
        <v>float</v>
      </c>
      <c r="E23" t="str">
        <f>IF(TRIM('SSDL schema'!D23) = "", "", 'SSDL schema'!D23)</f>
        <v/>
      </c>
      <c r="F23">
        <f t="shared" si="0"/>
        <v>1</v>
      </c>
      <c r="G23">
        <f t="shared" si="1"/>
        <v>0</v>
      </c>
      <c r="H23" t="str">
        <f t="shared" si="2"/>
        <v>ShowOnProjectSetupWorkflowUtilities</v>
      </c>
      <c r="I23">
        <f t="shared" si="3"/>
        <v>0</v>
      </c>
      <c r="J23" t="str">
        <f>IF(TRIM('SSDL schema'!H23) = "", "", 'SSDL schema'!H23)</f>
        <v>USD or EUR</v>
      </c>
      <c r="K23">
        <f t="shared" si="4"/>
        <v>1</v>
      </c>
      <c r="L23">
        <v>1</v>
      </c>
      <c r="M23" t="s">
        <v>1157</v>
      </c>
      <c r="N23">
        <v>1</v>
      </c>
      <c r="O23" t="s">
        <v>1157</v>
      </c>
      <c r="P23" t="str">
        <f>VLOOKUP(A23, 'SSDL schema'!B$1:P$495, 11, FALSE)</f>
        <v>yes</v>
      </c>
      <c r="Q23" t="str">
        <f t="shared" si="5"/>
        <v>yes</v>
      </c>
      <c r="S23" t="str">
        <f>IF('SSDL schema'!J23 = "", "", 'SSDL schema'!J23)</f>
        <v>S</v>
      </c>
    </row>
    <row r="24" spans="1:19" x14ac:dyDescent="0.35">
      <c r="A24" s="5" t="str">
        <f>'SSDL schema'!B24</f>
        <v>PO_UNIT_PRICE_LOCAL</v>
      </c>
      <c r="B24" s="14" t="str">
        <f>IF(TRIM('SSDL schema'!F24) = "", "", 'SSDL schema'!F24)</f>
        <v>PO Unit Price Local</v>
      </c>
      <c r="C24" t="str">
        <f>IF(TRIM('SSDL schema'!G24) = "", "", 'SSDL schema'!G24)</f>
        <v>ERP - PO</v>
      </c>
      <c r="D24" t="str">
        <f>IF(TRIM('SSDL schema'!C24) = "", "", 'SSDL schema'!C24)</f>
        <v>float</v>
      </c>
      <c r="E24" t="str">
        <f>IF(TRIM('SSDL schema'!D24) = "", "", 'SSDL schema'!D24)</f>
        <v/>
      </c>
      <c r="F24">
        <f t="shared" si="0"/>
        <v>1</v>
      </c>
      <c r="G24">
        <f t="shared" si="1"/>
        <v>0</v>
      </c>
      <c r="H24" t="str">
        <f t="shared" si="2"/>
        <v>ShowOnProjectSetupWorkflowUtilities</v>
      </c>
      <c r="I24">
        <f t="shared" si="3"/>
        <v>0</v>
      </c>
      <c r="J24" t="str">
        <f>IF(TRIM('SSDL schema'!H24) = "", "", 'SSDL schema'!H24)</f>
        <v/>
      </c>
      <c r="K24">
        <f t="shared" si="4"/>
        <v>0</v>
      </c>
      <c r="L24">
        <v>1</v>
      </c>
      <c r="M24" t="s">
        <v>1157</v>
      </c>
      <c r="N24">
        <v>1</v>
      </c>
      <c r="O24" t="s">
        <v>1157</v>
      </c>
      <c r="P24" t="str">
        <f>VLOOKUP(A24, 'SSDL schema'!B$1:P$495, 11, FALSE)</f>
        <v>yes</v>
      </c>
      <c r="Q24" t="str">
        <f t="shared" si="5"/>
        <v>yes</v>
      </c>
      <c r="S24" t="str">
        <f>IF('SSDL schema'!J24 = "", "", 'SSDL schema'!J24)</f>
        <v/>
      </c>
    </row>
    <row r="25" spans="1:19" x14ac:dyDescent="0.35">
      <c r="A25" s="5" t="str">
        <f>'SSDL schema'!B25</f>
        <v>INVOICE_LINE_AMOUNT_CURRENCY</v>
      </c>
      <c r="B25" s="14" t="str">
        <f>IF(TRIM('SSDL schema'!F25) = "", "", 'SSDL schema'!F25)</f>
        <v>Invoice Line Amount Currency</v>
      </c>
      <c r="C25" t="str">
        <f>IF(TRIM('SSDL schema'!G25) = "", "", 'SSDL schema'!G25)</f>
        <v>ERP - Invoice - Amount</v>
      </c>
      <c r="D25" t="str">
        <f>IF(TRIM('SSDL schema'!C25) = "", "", 'SSDL schema'!C25)</f>
        <v>nvarchar</v>
      </c>
      <c r="E25">
        <f>IF(TRIM('SSDL schema'!D25) = "", "", 'SSDL schema'!D25)</f>
        <v>255</v>
      </c>
      <c r="F25">
        <f t="shared" si="0"/>
        <v>1</v>
      </c>
      <c r="G25">
        <f t="shared" si="1"/>
        <v>0</v>
      </c>
      <c r="H25" t="str">
        <f t="shared" si="2"/>
        <v>ShowOnProjectSetupWorkflowUtilities</v>
      </c>
      <c r="I25">
        <f t="shared" si="3"/>
        <v>0</v>
      </c>
      <c r="J25" t="str">
        <f>IF(TRIM('SSDL schema'!H25) = "", "", 'SSDL schema'!H25)</f>
        <v>Currency</v>
      </c>
      <c r="K25">
        <f t="shared" si="4"/>
        <v>0</v>
      </c>
      <c r="L25">
        <v>1</v>
      </c>
      <c r="M25" t="s">
        <v>1157</v>
      </c>
      <c r="N25">
        <v>1</v>
      </c>
      <c r="O25" t="s">
        <v>1157</v>
      </c>
      <c r="P25" t="str">
        <f>VLOOKUP(A25, 'SSDL schema'!B$1:P$495, 11, FALSE)</f>
        <v>yes</v>
      </c>
      <c r="Q25" t="str">
        <f t="shared" si="5"/>
        <v>yes</v>
      </c>
      <c r="S25" t="str">
        <f>IF('SSDL schema'!J25 = "", "", 'SSDL schema'!J25)</f>
        <v/>
      </c>
    </row>
    <row r="26" spans="1:19" x14ac:dyDescent="0.35">
      <c r="A26" s="5" t="str">
        <f>'SSDL schema'!B26</f>
        <v>INVOICE_DEBIT_CREDIT_INDICATOR</v>
      </c>
      <c r="B26" s="14" t="str">
        <f>IF(TRIM('SSDL schema'!F26) = "", "", 'SSDL schema'!F26)</f>
        <v>Invoice Debit Credit Indicator</v>
      </c>
      <c r="C26" t="str">
        <f>IF(TRIM('SSDL schema'!G26) = "", "", 'SSDL schema'!G26)</f>
        <v>ERP - Invoice - Amount</v>
      </c>
      <c r="D26" t="str">
        <f>IF(TRIM('SSDL schema'!C26) = "", "", 'SSDL schema'!C26)</f>
        <v>nvarchar</v>
      </c>
      <c r="E26">
        <f>IF(TRIM('SSDL schema'!D26) = "", "", 'SSDL schema'!D26)</f>
        <v>255</v>
      </c>
      <c r="F26">
        <f t="shared" si="0"/>
        <v>1</v>
      </c>
      <c r="G26">
        <f t="shared" si="1"/>
        <v>0</v>
      </c>
      <c r="H26" t="str">
        <f t="shared" si="2"/>
        <v>ShowOnProjectSetupWorkflowUtilities</v>
      </c>
      <c r="I26">
        <f t="shared" si="3"/>
        <v>0</v>
      </c>
      <c r="J26" t="str">
        <f>IF(TRIM('SSDL schema'!H26) = "", "", 'SSDL schema'!H26)</f>
        <v/>
      </c>
      <c r="K26">
        <f t="shared" si="4"/>
        <v>0</v>
      </c>
      <c r="L26">
        <v>1</v>
      </c>
      <c r="M26" t="s">
        <v>1157</v>
      </c>
      <c r="N26">
        <v>1</v>
      </c>
      <c r="O26" t="s">
        <v>1157</v>
      </c>
      <c r="P26" t="str">
        <f>VLOOKUP(A26, 'SSDL schema'!B$1:P$495, 11, FALSE)</f>
        <v>yes</v>
      </c>
      <c r="Q26" t="str">
        <f t="shared" si="5"/>
        <v>yes</v>
      </c>
      <c r="S26" t="str">
        <f>IF('SSDL schema'!J26 = "", "", 'SSDL schema'!J26)</f>
        <v/>
      </c>
    </row>
    <row r="27" spans="1:19" x14ac:dyDescent="0.35">
      <c r="A27" s="5" t="str">
        <f>'SSDL schema'!B27</f>
        <v>INVOICE_UNIT_PRICE_NORMALIZED</v>
      </c>
      <c r="B27" s="14" t="str">
        <f>IF(TRIM('SSDL schema'!F27) = "", "", 'SSDL schema'!F27)</f>
        <v>Invoice Unit Price Normalized</v>
      </c>
      <c r="C27" t="str">
        <f>IF(TRIM('SSDL schema'!G27) = "", "", 'SSDL schema'!G27)</f>
        <v>ERP - Invoice - Amount</v>
      </c>
      <c r="D27" t="str">
        <f>IF(TRIM('SSDL schema'!C27) = "", "", 'SSDL schema'!C27)</f>
        <v>float</v>
      </c>
      <c r="E27" t="str">
        <f>IF(TRIM('SSDL schema'!D27) = "", "", 'SSDL schema'!D27)</f>
        <v/>
      </c>
      <c r="F27">
        <f t="shared" si="0"/>
        <v>1</v>
      </c>
      <c r="G27">
        <f t="shared" si="1"/>
        <v>0</v>
      </c>
      <c r="H27" t="str">
        <f t="shared" si="2"/>
        <v>ShowOnProjectSetupWorkflowUtilities</v>
      </c>
      <c r="I27">
        <f t="shared" si="3"/>
        <v>0</v>
      </c>
      <c r="J27" t="str">
        <f>IF(TRIM('SSDL schema'!H27) = "", "", 'SSDL schema'!H27)</f>
        <v/>
      </c>
      <c r="K27">
        <f t="shared" si="4"/>
        <v>0</v>
      </c>
      <c r="L27">
        <v>1</v>
      </c>
      <c r="M27" t="s">
        <v>1157</v>
      </c>
      <c r="N27">
        <v>1</v>
      </c>
      <c r="O27" t="s">
        <v>1157</v>
      </c>
      <c r="P27" t="str">
        <f>VLOOKUP(A27, 'SSDL schema'!B$1:P$495, 11, FALSE)</f>
        <v>yes</v>
      </c>
      <c r="Q27" t="str">
        <f t="shared" si="5"/>
        <v>yes</v>
      </c>
      <c r="S27" t="str">
        <f>IF('SSDL schema'!J27 = "", "", 'SSDL schema'!J27)</f>
        <v/>
      </c>
    </row>
    <row r="28" spans="1:19" x14ac:dyDescent="0.35">
      <c r="A28" s="5" t="str">
        <f>'SSDL schema'!B28</f>
        <v>INVOICE_LINE_AMOUNT_LOCAL</v>
      </c>
      <c r="B28" s="14" t="str">
        <f>IF(TRIM('SSDL schema'!F28) = "", "", 'SSDL schema'!F28)</f>
        <v>Invoice Line Amount Local</v>
      </c>
      <c r="C28" t="str">
        <f>IF(TRIM('SSDL schema'!G28) = "", "", 'SSDL schema'!G28)</f>
        <v>ERP - Invoice - Amount</v>
      </c>
      <c r="D28" t="str">
        <f>IF(TRIM('SSDL schema'!C28) = "", "", 'SSDL schema'!C28)</f>
        <v>float</v>
      </c>
      <c r="E28" t="str">
        <f>IF(TRIM('SSDL schema'!D28) = "", "", 'SSDL schema'!D28)</f>
        <v/>
      </c>
      <c r="F28">
        <f t="shared" si="0"/>
        <v>1</v>
      </c>
      <c r="G28">
        <f t="shared" si="1"/>
        <v>0</v>
      </c>
      <c r="H28" t="str">
        <f t="shared" si="2"/>
        <v>ShowOnProjectSetupWorkflowUtilities</v>
      </c>
      <c r="I28">
        <f t="shared" si="3"/>
        <v>0</v>
      </c>
      <c r="J28" t="str">
        <f>IF(TRIM('SSDL schema'!H28) = "", "", 'SSDL schema'!H28)</f>
        <v/>
      </c>
      <c r="K28">
        <f t="shared" si="4"/>
        <v>0</v>
      </c>
      <c r="L28">
        <v>1</v>
      </c>
      <c r="M28" t="s">
        <v>1157</v>
      </c>
      <c r="N28">
        <v>1</v>
      </c>
      <c r="O28" t="s">
        <v>1157</v>
      </c>
      <c r="P28" t="str">
        <f>VLOOKUP(A28, 'SSDL schema'!B$1:P$495, 11, FALSE)</f>
        <v>yes</v>
      </c>
      <c r="Q28" t="str">
        <f t="shared" si="5"/>
        <v>yes</v>
      </c>
      <c r="S28" t="str">
        <f>IF('SSDL schema'!J28 = "", "", 'SSDL schema'!J28)</f>
        <v/>
      </c>
    </row>
    <row r="29" spans="1:19" x14ac:dyDescent="0.35">
      <c r="A29" s="5" t="str">
        <f>'SSDL schema'!B29</f>
        <v>INVOICE_UNIT_PRICE_CURRENCY</v>
      </c>
      <c r="B29" s="14" t="str">
        <f>IF(TRIM('SSDL schema'!F29) = "", "", 'SSDL schema'!F29)</f>
        <v>Invoice Unit Price Currency</v>
      </c>
      <c r="C29" t="str">
        <f>IF(TRIM('SSDL schema'!G29) = "", "", 'SSDL schema'!G29)</f>
        <v>ERP - Invoice - Amount</v>
      </c>
      <c r="D29" t="str">
        <f>IF(TRIM('SSDL schema'!C29) = "", "", 'SSDL schema'!C29)</f>
        <v>nvarchar</v>
      </c>
      <c r="E29">
        <f>IF(TRIM('SSDL schema'!D29) = "", "", 'SSDL schema'!D29)</f>
        <v>255</v>
      </c>
      <c r="F29">
        <f t="shared" si="0"/>
        <v>1</v>
      </c>
      <c r="G29">
        <f t="shared" si="1"/>
        <v>0</v>
      </c>
      <c r="H29" t="str">
        <f t="shared" si="2"/>
        <v>ShowOnProjectSetupWorkflowUtilities</v>
      </c>
      <c r="I29">
        <f t="shared" si="3"/>
        <v>0</v>
      </c>
      <c r="J29" t="str">
        <f>IF(TRIM('SSDL schema'!H29) = "", "", 'SSDL schema'!H29)</f>
        <v/>
      </c>
      <c r="K29">
        <f t="shared" si="4"/>
        <v>0</v>
      </c>
      <c r="L29">
        <v>1</v>
      </c>
      <c r="M29" t="s">
        <v>1157</v>
      </c>
      <c r="N29">
        <v>1</v>
      </c>
      <c r="O29" t="s">
        <v>1157</v>
      </c>
      <c r="P29" t="str">
        <f>VLOOKUP(A29, 'SSDL schema'!B$1:P$495, 11, FALSE)</f>
        <v>yes</v>
      </c>
      <c r="Q29" t="str">
        <f t="shared" si="5"/>
        <v>yes</v>
      </c>
      <c r="S29" t="str">
        <f>IF('SSDL schema'!J29 = "", "", 'SSDL schema'!J29)</f>
        <v/>
      </c>
    </row>
    <row r="30" spans="1:19" x14ac:dyDescent="0.35">
      <c r="A30" s="5" t="str">
        <f>'SSDL schema'!B30</f>
        <v>INVOICE_QUANTITY</v>
      </c>
      <c r="B30" s="14" t="str">
        <f>IF(TRIM('SSDL schema'!F30) = "", "", 'SSDL schema'!F30)</f>
        <v>Invoice Quantity</v>
      </c>
      <c r="C30" t="str">
        <f>IF(TRIM('SSDL schema'!G30) = "", "", 'SSDL schema'!G30)</f>
        <v>ERP - Invoice - Amount</v>
      </c>
      <c r="D30" t="str">
        <f>IF(TRIM('SSDL schema'!C30) = "", "", 'SSDL schema'!C30)</f>
        <v>float</v>
      </c>
      <c r="E30" t="str">
        <f>IF(TRIM('SSDL schema'!D30) = "", "", 'SSDL schema'!D30)</f>
        <v/>
      </c>
      <c r="F30">
        <f t="shared" si="0"/>
        <v>1</v>
      </c>
      <c r="G30">
        <f t="shared" si="1"/>
        <v>0</v>
      </c>
      <c r="H30" t="str">
        <f t="shared" si="2"/>
        <v>ShowOnProjectSetupWorkflowUtilities</v>
      </c>
      <c r="I30">
        <f t="shared" si="3"/>
        <v>0</v>
      </c>
      <c r="J30" t="str">
        <f>IF(TRIM('SSDL schema'!H30) = "", "", 'SSDL schema'!H30)</f>
        <v/>
      </c>
      <c r="K30">
        <f t="shared" si="4"/>
        <v>0</v>
      </c>
      <c r="L30">
        <v>1</v>
      </c>
      <c r="M30" t="s">
        <v>1157</v>
      </c>
      <c r="N30">
        <v>1</v>
      </c>
      <c r="O30" t="s">
        <v>1157</v>
      </c>
      <c r="P30" t="str">
        <f>VLOOKUP(A30, 'SSDL schema'!B$1:P$495, 11, FALSE)</f>
        <v>yes</v>
      </c>
      <c r="Q30" t="str">
        <f t="shared" si="5"/>
        <v>yes</v>
      </c>
      <c r="S30" t="str">
        <f>IF('SSDL schema'!J30 = "", "", 'SSDL schema'!J30)</f>
        <v/>
      </c>
    </row>
    <row r="31" spans="1:19" x14ac:dyDescent="0.35">
      <c r="A31" s="5" t="str">
        <f>'SSDL schema'!B31</f>
        <v>INVOICE_UOM</v>
      </c>
      <c r="B31" s="14" t="str">
        <f>IF(TRIM('SSDL schema'!F31) = "", "", 'SSDL schema'!F31)</f>
        <v>Invoice UOM</v>
      </c>
      <c r="C31" t="str">
        <f>IF(TRIM('SSDL schema'!G31) = "", "", 'SSDL schema'!G31)</f>
        <v>ERP - Invoice - Amount</v>
      </c>
      <c r="D31" t="str">
        <f>IF(TRIM('SSDL schema'!C31) = "", "", 'SSDL schema'!C31)</f>
        <v>nvarchar</v>
      </c>
      <c r="E31">
        <f>IF(TRIM('SSDL schema'!D31) = "", "", 'SSDL schema'!D31)</f>
        <v>255</v>
      </c>
      <c r="F31">
        <f t="shared" si="0"/>
        <v>1</v>
      </c>
      <c r="G31">
        <f t="shared" si="1"/>
        <v>0</v>
      </c>
      <c r="H31" t="str">
        <f t="shared" si="2"/>
        <v>ShowOnProjectSetupWorkflowUtilities</v>
      </c>
      <c r="I31">
        <f t="shared" si="3"/>
        <v>0</v>
      </c>
      <c r="J31" t="str">
        <f>IF(TRIM('SSDL schema'!H31) = "", "", 'SSDL schema'!H31)</f>
        <v/>
      </c>
      <c r="K31">
        <f t="shared" si="4"/>
        <v>0</v>
      </c>
      <c r="L31">
        <v>1</v>
      </c>
      <c r="M31" t="s">
        <v>1157</v>
      </c>
      <c r="N31">
        <v>1</v>
      </c>
      <c r="O31" t="s">
        <v>1157</v>
      </c>
      <c r="P31" t="str">
        <f>VLOOKUP(A31, 'SSDL schema'!B$1:P$495, 11, FALSE)</f>
        <v>yes</v>
      </c>
      <c r="Q31" t="str">
        <f t="shared" si="5"/>
        <v>yes</v>
      </c>
      <c r="S31" t="str">
        <f>IF('SSDL schema'!J31 = "", "", 'SSDL schema'!J31)</f>
        <v/>
      </c>
    </row>
    <row r="32" spans="1:19" x14ac:dyDescent="0.35">
      <c r="A32" s="5" t="str">
        <f>'SSDL schema'!B32</f>
        <v>INVOICE_LINE_DESCRIPTION</v>
      </c>
      <c r="B32" s="14" t="str">
        <f>IF(TRIM('SSDL schema'!F32) = "", "", 'SSDL schema'!F32)</f>
        <v>Invoice Description</v>
      </c>
      <c r="C32" t="str">
        <f>IF(TRIM('SSDL schema'!G32) = "", "", 'SSDL schema'!G32)</f>
        <v>ERP - Invoice - Document</v>
      </c>
      <c r="D32" t="str">
        <f>IF(TRIM('SSDL schema'!C32) = "", "", 'SSDL schema'!C32)</f>
        <v>nvarchar</v>
      </c>
      <c r="E32">
        <f>IF(TRIM('SSDL schema'!D32) = "", "", 'SSDL schema'!D32)</f>
        <v>255</v>
      </c>
      <c r="F32">
        <f t="shared" si="0"/>
        <v>1</v>
      </c>
      <c r="G32">
        <f t="shared" si="1"/>
        <v>0</v>
      </c>
      <c r="H32" t="str">
        <f t="shared" si="2"/>
        <v>ShowOnProjectSetupWorkflowUtilities</v>
      </c>
      <c r="I32">
        <f t="shared" si="3"/>
        <v>0</v>
      </c>
      <c r="J32" t="str">
        <f>IF(TRIM('SSDL schema'!H32) = "", "", 'SSDL schema'!H32)</f>
        <v/>
      </c>
      <c r="K32">
        <f t="shared" si="4"/>
        <v>1</v>
      </c>
      <c r="L32">
        <v>1</v>
      </c>
      <c r="M32" t="s">
        <v>1157</v>
      </c>
      <c r="N32">
        <v>1</v>
      </c>
      <c r="O32" t="s">
        <v>1157</v>
      </c>
      <c r="P32" t="str">
        <f>VLOOKUP(A32, 'SSDL schema'!B$1:P$495, 11, FALSE)</f>
        <v>yes</v>
      </c>
      <c r="Q32" t="str">
        <f t="shared" si="5"/>
        <v>yes</v>
      </c>
      <c r="S32" t="str">
        <f>IF('SSDL schema'!J32 = "", "", 'SSDL schema'!J32)</f>
        <v>S</v>
      </c>
    </row>
    <row r="33" spans="1:19" x14ac:dyDescent="0.35">
      <c r="A33" s="5" t="str">
        <f>'SSDL schema'!B33</f>
        <v>INVOICE_LINE_DESCRIPTION_2</v>
      </c>
      <c r="B33" s="14" t="str">
        <f>IF(TRIM('SSDL schema'!F33) = "", "", 'SSDL schema'!F33)</f>
        <v>Invoice Description 2</v>
      </c>
      <c r="C33" t="str">
        <f>IF(TRIM('SSDL schema'!G33) = "", "", 'SSDL schema'!G33)</f>
        <v>ERP - Invoice - Document</v>
      </c>
      <c r="D33" t="str">
        <f>IF(TRIM('SSDL schema'!C33) = "", "", 'SSDL schema'!C33)</f>
        <v>nvarchar</v>
      </c>
      <c r="E33">
        <f>IF(TRIM('SSDL schema'!D33) = "", "", 'SSDL schema'!D33)</f>
        <v>255</v>
      </c>
      <c r="F33">
        <f t="shared" si="0"/>
        <v>1</v>
      </c>
      <c r="G33">
        <f t="shared" si="1"/>
        <v>0</v>
      </c>
      <c r="H33" t="str">
        <f t="shared" si="2"/>
        <v>ShowOnProjectSetupWorkflowUtilities</v>
      </c>
      <c r="I33">
        <f t="shared" si="3"/>
        <v>0</v>
      </c>
      <c r="J33" t="str">
        <f>IF(TRIM('SSDL schema'!H33) = "", "", 'SSDL schema'!H33)</f>
        <v/>
      </c>
      <c r="K33">
        <f t="shared" si="4"/>
        <v>0</v>
      </c>
      <c r="L33">
        <v>1</v>
      </c>
      <c r="M33" t="s">
        <v>1157</v>
      </c>
      <c r="N33">
        <v>1</v>
      </c>
      <c r="O33" t="s">
        <v>1157</v>
      </c>
      <c r="P33" t="str">
        <f>VLOOKUP(A33, 'SSDL schema'!B$1:P$495, 11, FALSE)</f>
        <v>yes</v>
      </c>
      <c r="Q33" t="str">
        <f t="shared" si="5"/>
        <v>yes</v>
      </c>
      <c r="S33" t="str">
        <f>IF('SSDL schema'!J33 = "", "", 'SSDL schema'!J33)</f>
        <v/>
      </c>
    </row>
    <row r="34" spans="1:19" x14ac:dyDescent="0.35">
      <c r="A34" s="5" t="str">
        <f>'SSDL schema'!B34</f>
        <v>INVOICE_CREATED_BY</v>
      </c>
      <c r="B34" s="14" t="str">
        <f>IF(TRIM('SSDL schema'!F34) = "", "", 'SSDL schema'!F34)</f>
        <v>Invoice Created By</v>
      </c>
      <c r="C34" t="str">
        <f>IF(TRIM('SSDL schema'!G34) = "", "", 'SSDL schema'!G34)</f>
        <v>ERP - Invoice - Document</v>
      </c>
      <c r="D34" t="str">
        <f>IF(TRIM('SSDL schema'!C34) = "", "", 'SSDL schema'!C34)</f>
        <v>nvarchar</v>
      </c>
      <c r="E34">
        <f>IF(TRIM('SSDL schema'!D34) = "", "", 'SSDL schema'!D34)</f>
        <v>255</v>
      </c>
      <c r="F34">
        <f t="shared" si="0"/>
        <v>1</v>
      </c>
      <c r="G34">
        <f t="shared" si="1"/>
        <v>0</v>
      </c>
      <c r="H34" t="str">
        <f t="shared" si="2"/>
        <v>ShowOnProjectSetupWorkflowUtilities</v>
      </c>
      <c r="I34">
        <f t="shared" si="3"/>
        <v>0</v>
      </c>
      <c r="J34" t="str">
        <f>IF(TRIM('SSDL schema'!H34) = "", "", 'SSDL schema'!H34)</f>
        <v>Keyer</v>
      </c>
      <c r="K34">
        <f t="shared" si="4"/>
        <v>0</v>
      </c>
      <c r="L34">
        <v>1</v>
      </c>
      <c r="M34" t="s">
        <v>1157</v>
      </c>
      <c r="N34">
        <v>1</v>
      </c>
      <c r="O34" t="s">
        <v>1157</v>
      </c>
      <c r="P34" t="str">
        <f>VLOOKUP(A34, 'SSDL schema'!B$1:P$495, 11, FALSE)</f>
        <v>yes</v>
      </c>
      <c r="Q34" t="str">
        <f t="shared" si="5"/>
        <v>yes</v>
      </c>
      <c r="S34" t="str">
        <f>IF('SSDL schema'!J34 = "", "", 'SSDL schema'!J34)</f>
        <v/>
      </c>
    </row>
    <row r="35" spans="1:19" x14ac:dyDescent="0.35">
      <c r="A35" s="5" t="str">
        <f>'SSDL schema'!B35</f>
        <v>INVOICE_APPROVED_BY</v>
      </c>
      <c r="B35" s="14" t="str">
        <f>IF(TRIM('SSDL schema'!F35) = "", "", 'SSDL schema'!F35)</f>
        <v>Invoice Approved By</v>
      </c>
      <c r="C35" t="str">
        <f>IF(TRIM('SSDL schema'!G35) = "", "", 'SSDL schema'!G35)</f>
        <v>ERP - Invoice - Document</v>
      </c>
      <c r="D35" t="str">
        <f>IF(TRIM('SSDL schema'!C35) = "", "", 'SSDL schema'!C35)</f>
        <v>nvarchar</v>
      </c>
      <c r="E35">
        <f>IF(TRIM('SSDL schema'!D35) = "", "", 'SSDL schema'!D35)</f>
        <v>255</v>
      </c>
      <c r="F35">
        <f t="shared" si="0"/>
        <v>1</v>
      </c>
      <c r="G35">
        <f t="shared" si="1"/>
        <v>0</v>
      </c>
      <c r="H35" t="str">
        <f t="shared" si="2"/>
        <v>ShowOnProjectSetupWorkflowUtilities</v>
      </c>
      <c r="I35">
        <f t="shared" si="3"/>
        <v>0</v>
      </c>
      <c r="J35" t="str">
        <f>IF(TRIM('SSDL schema'!H35) = "", "", 'SSDL schema'!H35)</f>
        <v>Approver</v>
      </c>
      <c r="K35">
        <f t="shared" si="4"/>
        <v>0</v>
      </c>
      <c r="L35">
        <v>1</v>
      </c>
      <c r="M35" t="s">
        <v>1157</v>
      </c>
      <c r="N35">
        <v>1</v>
      </c>
      <c r="O35" t="s">
        <v>1157</v>
      </c>
      <c r="P35" t="str">
        <f>VLOOKUP(A35, 'SSDL schema'!B$1:P$495, 11, FALSE)</f>
        <v>yes</v>
      </c>
      <c r="Q35" t="str">
        <f t="shared" si="5"/>
        <v>yes</v>
      </c>
      <c r="S35" t="str">
        <f>IF('SSDL schema'!J35 = "", "", 'SSDL schema'!J35)</f>
        <v/>
      </c>
    </row>
    <row r="36" spans="1:19" x14ac:dyDescent="0.35">
      <c r="A36" s="5" t="str">
        <f>'SSDL schema'!B36</f>
        <v>INVOICE_LANGUAGE_KEY</v>
      </c>
      <c r="B36" s="14" t="str">
        <f>IF(TRIM('SSDL schema'!F36) = "", "", 'SSDL schema'!F36)</f>
        <v>Invoice Language</v>
      </c>
      <c r="C36" t="str">
        <f>IF(TRIM('SSDL schema'!G36) = "", "", 'SSDL schema'!G36)</f>
        <v>ERP - Invoice - Document</v>
      </c>
      <c r="D36" t="str">
        <f>IF(TRIM('SSDL schema'!C36) = "", "", 'SSDL schema'!C36)</f>
        <v>nvarchar</v>
      </c>
      <c r="E36">
        <f>IF(TRIM('SSDL schema'!D36) = "", "", 'SSDL schema'!D36)</f>
        <v>255</v>
      </c>
      <c r="F36">
        <f t="shared" si="0"/>
        <v>1</v>
      </c>
      <c r="G36">
        <f t="shared" si="1"/>
        <v>0</v>
      </c>
      <c r="H36" t="str">
        <f t="shared" si="2"/>
        <v>ShowOnProjectSetupWorkflowUtilities</v>
      </c>
      <c r="I36">
        <f t="shared" si="3"/>
        <v>0</v>
      </c>
      <c r="J36" t="str">
        <f>IF(TRIM('SSDL schema'!H36) = "", "", 'SSDL schema'!H36)</f>
        <v>If in SAP</v>
      </c>
      <c r="K36">
        <f t="shared" si="4"/>
        <v>0</v>
      </c>
      <c r="L36">
        <v>1</v>
      </c>
      <c r="M36" t="s">
        <v>1157</v>
      </c>
      <c r="N36">
        <v>1</v>
      </c>
      <c r="O36" t="s">
        <v>1157</v>
      </c>
      <c r="P36" t="str">
        <f>VLOOKUP(A36, 'SSDL schema'!B$1:P$495, 11, FALSE)</f>
        <v>yes</v>
      </c>
      <c r="Q36" t="str">
        <f t="shared" si="5"/>
        <v>yes</v>
      </c>
      <c r="S36" t="str">
        <f>IF('SSDL schema'!J36 = "", "", 'SSDL schema'!J36)</f>
        <v/>
      </c>
    </row>
    <row r="37" spans="1:19" x14ac:dyDescent="0.35">
      <c r="A37" s="5" t="str">
        <f>'SSDL schema'!B37</f>
        <v>INVOICE_STATUS</v>
      </c>
      <c r="B37" s="14" t="str">
        <f>IF(TRIM('SSDL schema'!F37) = "", "", 'SSDL schema'!F37)</f>
        <v>Invoice Status</v>
      </c>
      <c r="C37" t="str">
        <f>IF(TRIM('SSDL schema'!G37) = "", "", 'SSDL schema'!G37)</f>
        <v>ERP - Invoice - Document</v>
      </c>
      <c r="D37" t="str">
        <f>IF(TRIM('SSDL schema'!C37) = "", "", 'SSDL schema'!C37)</f>
        <v>nvarchar</v>
      </c>
      <c r="E37">
        <f>IF(TRIM('SSDL schema'!D37) = "", "", 'SSDL schema'!D37)</f>
        <v>255</v>
      </c>
      <c r="F37">
        <f t="shared" si="0"/>
        <v>1</v>
      </c>
      <c r="G37">
        <f t="shared" si="1"/>
        <v>0</v>
      </c>
      <c r="H37" t="str">
        <f t="shared" si="2"/>
        <v>ShowOnProjectSetupWorkflowUtilities</v>
      </c>
      <c r="I37">
        <f t="shared" si="3"/>
        <v>0</v>
      </c>
      <c r="J37" t="str">
        <f>IF(TRIM('SSDL schema'!H37) = "", "", 'SSDL schema'!H37)</f>
        <v/>
      </c>
      <c r="K37">
        <f t="shared" si="4"/>
        <v>0</v>
      </c>
      <c r="L37">
        <v>1</v>
      </c>
      <c r="M37" t="s">
        <v>1157</v>
      </c>
      <c r="N37">
        <v>1</v>
      </c>
      <c r="O37" t="s">
        <v>1157</v>
      </c>
      <c r="P37" t="str">
        <f>VLOOKUP(A37, 'SSDL schema'!B$1:P$495, 11, FALSE)</f>
        <v>yes</v>
      </c>
      <c r="Q37" t="str">
        <f t="shared" si="5"/>
        <v>yes</v>
      </c>
      <c r="S37" t="str">
        <f>IF('SSDL schema'!J37 = "", "", 'SSDL schema'!J37)</f>
        <v/>
      </c>
    </row>
    <row r="38" spans="1:19" x14ac:dyDescent="0.35">
      <c r="A38" s="5" t="str">
        <f>'SSDL schema'!B38</f>
        <v>INVOICE_TYPE</v>
      </c>
      <c r="B38" s="14" t="str">
        <f>IF(TRIM('SSDL schema'!F38) = "", "", 'SSDL schema'!F38)</f>
        <v>Invoice Type</v>
      </c>
      <c r="C38" t="str">
        <f>IF(TRIM('SSDL schema'!G38) = "", "", 'SSDL schema'!G38)</f>
        <v>ERP - Invoice - Document</v>
      </c>
      <c r="D38" t="str">
        <f>IF(TRIM('SSDL schema'!C38) = "", "", 'SSDL schema'!C38)</f>
        <v>nvarchar</v>
      </c>
      <c r="E38">
        <f>IF(TRIM('SSDL schema'!D38) = "", "", 'SSDL schema'!D38)</f>
        <v>255</v>
      </c>
      <c r="F38">
        <f t="shared" si="0"/>
        <v>1</v>
      </c>
      <c r="G38">
        <f t="shared" si="1"/>
        <v>0</v>
      </c>
      <c r="H38" t="str">
        <f t="shared" si="2"/>
        <v>ShowOnProjectSetupWorkflowUtilities</v>
      </c>
      <c r="I38">
        <f t="shared" si="3"/>
        <v>0</v>
      </c>
      <c r="J38" t="str">
        <f>IF(TRIM('SSDL schema'!H38) = "", "", 'SSDL schema'!H38)</f>
        <v>Credit Memo, Void Payments</v>
      </c>
      <c r="K38">
        <f t="shared" si="4"/>
        <v>0</v>
      </c>
      <c r="L38">
        <v>1</v>
      </c>
      <c r="M38" t="s">
        <v>1157</v>
      </c>
      <c r="N38">
        <v>1</v>
      </c>
      <c r="O38" t="s">
        <v>1157</v>
      </c>
      <c r="P38" t="str">
        <f>VLOOKUP(A38, 'SSDL schema'!B$1:P$495, 11, FALSE)</f>
        <v>yes</v>
      </c>
      <c r="Q38" t="str">
        <f t="shared" si="5"/>
        <v>yes</v>
      </c>
      <c r="S38" t="str">
        <f>IF('SSDL schema'!J38 = "", "", 'SSDL schema'!J38)</f>
        <v/>
      </c>
    </row>
    <row r="39" spans="1:19" x14ac:dyDescent="0.35">
      <c r="A39" s="5" t="str">
        <f>'SSDL schema'!B39</f>
        <v>SHIPPING_CODE</v>
      </c>
      <c r="B39" s="14" t="str">
        <f>IF(TRIM('SSDL schema'!F39) = "", "", 'SSDL schema'!F39)</f>
        <v>Shipping Code</v>
      </c>
      <c r="C39" t="str">
        <f>IF(TRIM('SSDL schema'!G39) = "", "", 'SSDL schema'!G39)</f>
        <v>ERP - Miscellaneous</v>
      </c>
      <c r="D39" t="str">
        <f>IF(TRIM('SSDL schema'!C39) = "", "", 'SSDL schema'!C39)</f>
        <v>nvarchar</v>
      </c>
      <c r="E39">
        <f>IF(TRIM('SSDL schema'!D39) = "", "", 'SSDL schema'!D39)</f>
        <v>255</v>
      </c>
      <c r="F39">
        <f t="shared" si="0"/>
        <v>1</v>
      </c>
      <c r="G39">
        <f t="shared" si="1"/>
        <v>0</v>
      </c>
      <c r="H39" t="str">
        <f t="shared" si="2"/>
        <v>ShowOnProjectSetupWorkflowUtilities</v>
      </c>
      <c r="I39">
        <f t="shared" si="3"/>
        <v>0</v>
      </c>
      <c r="J39" t="str">
        <f>IF(TRIM('SSDL schema'!H39) = "", "", 'SSDL schema'!H39)</f>
        <v/>
      </c>
      <c r="K39">
        <f t="shared" si="4"/>
        <v>0</v>
      </c>
      <c r="L39">
        <v>1</v>
      </c>
      <c r="M39" t="s">
        <v>1157</v>
      </c>
      <c r="N39">
        <v>1</v>
      </c>
      <c r="O39" t="s">
        <v>1157</v>
      </c>
      <c r="P39" t="str">
        <f>VLOOKUP(A39, 'SSDL schema'!B$1:P$495, 11, FALSE)</f>
        <v>yes</v>
      </c>
      <c r="Q39" t="str">
        <f t="shared" si="5"/>
        <v>yes</v>
      </c>
      <c r="S39" t="str">
        <f>IF('SSDL schema'!J39 = "", "", 'SSDL schema'!J39)</f>
        <v/>
      </c>
    </row>
    <row r="40" spans="1:19" x14ac:dyDescent="0.35">
      <c r="A40" s="5" t="str">
        <f>'SSDL schema'!B40</f>
        <v>SHIPPING_MODE_TYPE</v>
      </c>
      <c r="B40" s="14" t="str">
        <f>IF(TRIM('SSDL schema'!F40) = "", "", 'SSDL schema'!F40)</f>
        <v>Shipping Mode Type</v>
      </c>
      <c r="C40" t="str">
        <f>IF(TRIM('SSDL schema'!G40) = "", "", 'SSDL schema'!G40)</f>
        <v>ERP - Miscellaneous</v>
      </c>
      <c r="D40" t="str">
        <f>IF(TRIM('SSDL schema'!C40) = "", "", 'SSDL schema'!C40)</f>
        <v>nvarchar</v>
      </c>
      <c r="E40">
        <f>IF(TRIM('SSDL schema'!D40) = "", "", 'SSDL schema'!D40)</f>
        <v>255</v>
      </c>
      <c r="F40">
        <f t="shared" si="0"/>
        <v>1</v>
      </c>
      <c r="G40">
        <f t="shared" si="1"/>
        <v>0</v>
      </c>
      <c r="H40" t="str">
        <f t="shared" si="2"/>
        <v>ShowOnProjectSetupWorkflowUtilities</v>
      </c>
      <c r="I40">
        <f t="shared" si="3"/>
        <v>0</v>
      </c>
      <c r="J40" t="str">
        <f>IF(TRIM('SSDL schema'!H40) = "", "", 'SSDL schema'!H40)</f>
        <v>Air, Ocean</v>
      </c>
      <c r="K40">
        <f t="shared" si="4"/>
        <v>0</v>
      </c>
      <c r="L40">
        <v>1</v>
      </c>
      <c r="M40" t="s">
        <v>1157</v>
      </c>
      <c r="N40">
        <v>1</v>
      </c>
      <c r="O40" t="s">
        <v>1157</v>
      </c>
      <c r="P40" t="str">
        <f>VLOOKUP(A40, 'SSDL schema'!B$1:P$495, 11, FALSE)</f>
        <v>yes</v>
      </c>
      <c r="Q40" t="str">
        <f t="shared" si="5"/>
        <v>yes</v>
      </c>
      <c r="S40" t="str">
        <f>IF('SSDL schema'!J40 = "", "", 'SSDL schema'!J40)</f>
        <v/>
      </c>
    </row>
    <row r="41" spans="1:19" x14ac:dyDescent="0.35">
      <c r="A41" s="5" t="str">
        <f>'SSDL schema'!B41</f>
        <v>SHIPPING_TYPE</v>
      </c>
      <c r="B41" s="14" t="str">
        <f>IF(TRIM('SSDL schema'!F41) = "", "", 'SSDL schema'!F41)</f>
        <v>Shipping Type</v>
      </c>
      <c r="C41" t="str">
        <f>IF(TRIM('SSDL schema'!G41) = "", "", 'SSDL schema'!G41)</f>
        <v>ERP - Miscellaneous</v>
      </c>
      <c r="D41" t="str">
        <f>IF(TRIM('SSDL schema'!C41) = "", "", 'SSDL schema'!C41)</f>
        <v>nvarchar</v>
      </c>
      <c r="E41">
        <f>IF(TRIM('SSDL schema'!D41) = "", "", 'SSDL schema'!D41)</f>
        <v>255</v>
      </c>
      <c r="F41">
        <f t="shared" si="0"/>
        <v>1</v>
      </c>
      <c r="G41">
        <f t="shared" si="1"/>
        <v>0</v>
      </c>
      <c r="H41" t="str">
        <f t="shared" si="2"/>
        <v>ShowOnProjectSetupWorkflowUtilities</v>
      </c>
      <c r="I41">
        <f t="shared" si="3"/>
        <v>0</v>
      </c>
      <c r="J41" t="str">
        <f>IF(TRIM('SSDL schema'!H41) = "", "", 'SSDL schema'!H41)</f>
        <v>Inbound, Outbound</v>
      </c>
      <c r="K41">
        <f t="shared" si="4"/>
        <v>0</v>
      </c>
      <c r="L41">
        <v>1</v>
      </c>
      <c r="M41" t="s">
        <v>1157</v>
      </c>
      <c r="N41">
        <v>1</v>
      </c>
      <c r="O41" t="s">
        <v>1157</v>
      </c>
      <c r="P41" t="str">
        <f>VLOOKUP(A41, 'SSDL schema'!B$1:P$495, 11, FALSE)</f>
        <v>yes</v>
      </c>
      <c r="Q41" t="str">
        <f t="shared" si="5"/>
        <v>yes</v>
      </c>
      <c r="S41" t="str">
        <f>IF('SSDL schema'!J41 = "", "", 'SSDL schema'!J41)</f>
        <v/>
      </c>
    </row>
    <row r="42" spans="1:19" x14ac:dyDescent="0.35">
      <c r="A42" s="5" t="str">
        <f>'SSDL schema'!B42</f>
        <v>INVOICE_DIRECT_INDIRECT_INDICATOR</v>
      </c>
      <c r="B42" s="14" t="str">
        <f>IF(TRIM('SSDL schema'!F42) = "", "", 'SSDL schema'!F42)</f>
        <v>Direct Indirect Indicator</v>
      </c>
      <c r="C42" t="str">
        <f>IF(TRIM('SSDL schema'!G42) = "", "", 'SSDL schema'!G42)</f>
        <v>ERP - Miscellaneous</v>
      </c>
      <c r="D42" t="str">
        <f>IF(TRIM('SSDL schema'!C42) = "", "", 'SSDL schema'!C42)</f>
        <v>nvarchar</v>
      </c>
      <c r="E42">
        <f>IF(TRIM('SSDL schema'!D42) = "", "", 'SSDL schema'!D42)</f>
        <v>255</v>
      </c>
      <c r="F42">
        <f t="shared" si="0"/>
        <v>1</v>
      </c>
      <c r="G42">
        <f t="shared" si="1"/>
        <v>0</v>
      </c>
      <c r="H42" t="str">
        <f t="shared" si="2"/>
        <v>ShowOnProjectSetupWorkflowUtilities</v>
      </c>
      <c r="I42">
        <f t="shared" si="3"/>
        <v>0</v>
      </c>
      <c r="J42" t="str">
        <f>IF(TRIM('SSDL schema'!H42) = "", "", 'SSDL schema'!H42)</f>
        <v/>
      </c>
      <c r="K42">
        <f t="shared" si="4"/>
        <v>0</v>
      </c>
      <c r="L42">
        <v>1</v>
      </c>
      <c r="M42" t="s">
        <v>1157</v>
      </c>
      <c r="N42">
        <v>1</v>
      </c>
      <c r="O42" t="s">
        <v>1157</v>
      </c>
      <c r="P42" t="str">
        <f>VLOOKUP(A42, 'SSDL schema'!B$1:P$495, 11, FALSE)</f>
        <v>yes</v>
      </c>
      <c r="Q42" t="str">
        <f t="shared" si="5"/>
        <v>yes</v>
      </c>
      <c r="S42" t="str">
        <f>IF('SSDL schema'!J42 = "", "", 'SSDL schema'!J42)</f>
        <v/>
      </c>
    </row>
    <row r="43" spans="1:19" x14ac:dyDescent="0.35">
      <c r="A43" s="5" t="str">
        <f>'SSDL schema'!B43</f>
        <v>CAPEX_OPEX_INDICATOR</v>
      </c>
      <c r="B43" s="14" t="str">
        <f>IF(TRIM('SSDL schema'!F43) = "", "", 'SSDL schema'!F43)</f>
        <v>Capex Opex Indicator</v>
      </c>
      <c r="C43" t="str">
        <f>IF(TRIM('SSDL schema'!G43) = "", "", 'SSDL schema'!G43)</f>
        <v>ERP - Miscellaneous</v>
      </c>
      <c r="D43" t="str">
        <f>IF(TRIM('SSDL schema'!C43) = "", "", 'SSDL schema'!C43)</f>
        <v>nvarchar</v>
      </c>
      <c r="E43">
        <f>IF(TRIM('SSDL schema'!D43) = "", "", 'SSDL schema'!D43)</f>
        <v>255</v>
      </c>
      <c r="F43">
        <f t="shared" si="0"/>
        <v>1</v>
      </c>
      <c r="G43">
        <f t="shared" si="1"/>
        <v>0</v>
      </c>
      <c r="H43" t="str">
        <f t="shared" si="2"/>
        <v>ShowOnProjectSetupWorkflowUtilities</v>
      </c>
      <c r="I43">
        <f t="shared" si="3"/>
        <v>0</v>
      </c>
      <c r="J43" t="str">
        <f>IF(TRIM('SSDL schema'!H43) = "", "", 'SSDL schema'!H43)</f>
        <v/>
      </c>
      <c r="K43">
        <f t="shared" si="4"/>
        <v>0</v>
      </c>
      <c r="L43">
        <v>1</v>
      </c>
      <c r="M43" t="s">
        <v>1157</v>
      </c>
      <c r="N43">
        <v>1</v>
      </c>
      <c r="O43" t="s">
        <v>1157</v>
      </c>
      <c r="P43" t="str">
        <f>VLOOKUP(A43, 'SSDL schema'!B$1:P$495, 11, FALSE)</f>
        <v>yes</v>
      </c>
      <c r="Q43" t="str">
        <f t="shared" si="5"/>
        <v>yes</v>
      </c>
      <c r="S43" t="str">
        <f>IF('SSDL schema'!J43 = "", "", 'SSDL schema'!J43)</f>
        <v/>
      </c>
    </row>
    <row r="44" spans="1:19" x14ac:dyDescent="0.35">
      <c r="A44" s="5" t="str">
        <f>'SSDL schema'!B44</f>
        <v>DOMESTIC_INTERNALTIONAL_INDICATOR</v>
      </c>
      <c r="B44" s="14" t="str">
        <f>IF(TRIM('SSDL schema'!F44) = "", "", 'SSDL schema'!F44)</f>
        <v>Domestic International Indicator</v>
      </c>
      <c r="C44" t="str">
        <f>IF(TRIM('SSDL schema'!G44) = "", "", 'SSDL schema'!G44)</f>
        <v>ERP - Miscellaneous</v>
      </c>
      <c r="D44" t="str">
        <f>IF(TRIM('SSDL schema'!C44) = "", "", 'SSDL schema'!C44)</f>
        <v>nvarchar</v>
      </c>
      <c r="E44">
        <f>IF(TRIM('SSDL schema'!D44) = "", "", 'SSDL schema'!D44)</f>
        <v>255</v>
      </c>
      <c r="F44">
        <f t="shared" si="0"/>
        <v>1</v>
      </c>
      <c r="G44">
        <f t="shared" si="1"/>
        <v>0</v>
      </c>
      <c r="H44" t="str">
        <f t="shared" si="2"/>
        <v>ShowOnProjectSetupWorkflowUtilities</v>
      </c>
      <c r="I44">
        <f t="shared" si="3"/>
        <v>0</v>
      </c>
      <c r="J44" t="str">
        <f>IF(TRIM('SSDL schema'!H44) = "", "", 'SSDL schema'!H44)</f>
        <v/>
      </c>
      <c r="K44">
        <f t="shared" si="4"/>
        <v>0</v>
      </c>
      <c r="L44">
        <v>1</v>
      </c>
      <c r="M44" t="s">
        <v>1157</v>
      </c>
      <c r="N44">
        <v>1</v>
      </c>
      <c r="O44" t="s">
        <v>1157</v>
      </c>
      <c r="P44" t="str">
        <f>VLOOKUP(A44, 'SSDL schema'!B$1:P$495, 11, FALSE)</f>
        <v>yes</v>
      </c>
      <c r="Q44" t="str">
        <f t="shared" si="5"/>
        <v>yes</v>
      </c>
      <c r="S44" t="str">
        <f>IF('SSDL schema'!J44 = "", "", 'SSDL schema'!J44)</f>
        <v/>
      </c>
    </row>
    <row r="45" spans="1:19" x14ac:dyDescent="0.35">
      <c r="A45" s="5" t="str">
        <f>'SSDL schema'!B45</f>
        <v>GEP_NORM_INVOICE_UNIT_PRICE_USD</v>
      </c>
      <c r="B45" s="14" t="str">
        <f>IF(TRIM('SSDL schema'!F45) = "", "", 'SSDL schema'!F45)</f>
        <v>GEP Normalized Invoice Unit Price (USD)</v>
      </c>
      <c r="C45" t="str">
        <f>IF(TRIM('SSDL schema'!G45) = "", "", 'SSDL schema'!G45)</f>
        <v>GEP - Amount</v>
      </c>
      <c r="D45" t="str">
        <f>IF(TRIM('SSDL schema'!C45) = "", "", 'SSDL schema'!C45)</f>
        <v>float</v>
      </c>
      <c r="E45" t="str">
        <f>IF(TRIM('SSDL schema'!D45) = "", "", 'SSDL schema'!D45)</f>
        <v/>
      </c>
      <c r="F45">
        <f t="shared" si="0"/>
        <v>0</v>
      </c>
      <c r="G45">
        <f t="shared" si="1"/>
        <v>0</v>
      </c>
      <c r="H45" t="str">
        <f t="shared" si="2"/>
        <v>ShowOnProjectSetupWorkflowUtilities</v>
      </c>
      <c r="I45">
        <f t="shared" si="3"/>
        <v>0</v>
      </c>
      <c r="J45" t="str">
        <f>IF(TRIM('SSDL schema'!H45) = "", "", 'SSDL schema'!H45)</f>
        <v/>
      </c>
      <c r="K45">
        <f t="shared" si="4"/>
        <v>0</v>
      </c>
      <c r="L45">
        <v>1</v>
      </c>
      <c r="M45" t="s">
        <v>1157</v>
      </c>
      <c r="N45">
        <v>1</v>
      </c>
      <c r="O45" t="s">
        <v>1157</v>
      </c>
      <c r="P45" t="str">
        <f>VLOOKUP(A45, 'SSDL schema'!B$1:P$495, 11, FALSE)</f>
        <v>yes</v>
      </c>
      <c r="Q45" t="str">
        <f t="shared" si="5"/>
        <v>no</v>
      </c>
      <c r="S45" t="str">
        <f>IF('SSDL schema'!J45 = "", "", 'SSDL schema'!J45)</f>
        <v/>
      </c>
    </row>
    <row r="46" spans="1:19" x14ac:dyDescent="0.35">
      <c r="A46" s="5" t="str">
        <f>'SSDL schema'!B46</f>
        <v>GEP_NORM_INVOICE_UNIT_PRICE_EUR</v>
      </c>
      <c r="B46" s="14" t="str">
        <f>IF(TRIM('SSDL schema'!F46) = "", "", 'SSDL schema'!F46)</f>
        <v>GEP Normalized Invoice Unit Price (EUR)</v>
      </c>
      <c r="C46" t="str">
        <f>IF(TRIM('SSDL schema'!G46) = "", "", 'SSDL schema'!G46)</f>
        <v>GEP - Amount</v>
      </c>
      <c r="D46" t="str">
        <f>IF(TRIM('SSDL schema'!C46) = "", "", 'SSDL schema'!C46)</f>
        <v>float</v>
      </c>
      <c r="E46" t="str">
        <f>IF(TRIM('SSDL schema'!D46) = "", "", 'SSDL schema'!D46)</f>
        <v/>
      </c>
      <c r="F46">
        <f t="shared" si="0"/>
        <v>0</v>
      </c>
      <c r="G46">
        <f t="shared" si="1"/>
        <v>0</v>
      </c>
      <c r="H46" t="str">
        <f t="shared" si="2"/>
        <v>ShowOnProjectSetupWorkflowUtilities</v>
      </c>
      <c r="I46">
        <f t="shared" si="3"/>
        <v>0</v>
      </c>
      <c r="J46" t="str">
        <f>IF(TRIM('SSDL schema'!H46) = "", "", 'SSDL schema'!H46)</f>
        <v/>
      </c>
      <c r="K46">
        <f t="shared" si="4"/>
        <v>0</v>
      </c>
      <c r="L46">
        <v>1</v>
      </c>
      <c r="M46" t="s">
        <v>1157</v>
      </c>
      <c r="N46">
        <v>1</v>
      </c>
      <c r="O46" t="s">
        <v>1157</v>
      </c>
      <c r="P46" t="str">
        <f>VLOOKUP(A46, 'SSDL schema'!B$1:P$495, 11, FALSE)</f>
        <v>yes</v>
      </c>
      <c r="Q46" t="str">
        <f t="shared" si="5"/>
        <v>no</v>
      </c>
      <c r="S46" t="str">
        <f>IF('SSDL schema'!J46 = "", "", 'SSDL schema'!J46)</f>
        <v/>
      </c>
    </row>
    <row r="47" spans="1:19" x14ac:dyDescent="0.35">
      <c r="A47" s="5" t="str">
        <f>'SSDL schema'!B47</f>
        <v>GEP_NORM_INVOICE_QUANTITY</v>
      </c>
      <c r="B47" s="14" t="str">
        <f>IF(TRIM('SSDL schema'!F47) = "", "", 'SSDL schema'!F47)</f>
        <v>GEP Normalized Invoice Quanity</v>
      </c>
      <c r="C47" t="str">
        <f>IF(TRIM('SSDL schema'!G47) = "", "", 'SSDL schema'!G47)</f>
        <v>GEP - Amount</v>
      </c>
      <c r="D47" t="str">
        <f>IF(TRIM('SSDL schema'!C47) = "", "", 'SSDL schema'!C47)</f>
        <v>float</v>
      </c>
      <c r="E47" t="str">
        <f>IF(TRIM('SSDL schema'!D47) = "", "", 'SSDL schema'!D47)</f>
        <v/>
      </c>
      <c r="F47">
        <f t="shared" si="0"/>
        <v>0</v>
      </c>
      <c r="G47">
        <f t="shared" si="1"/>
        <v>0</v>
      </c>
      <c r="H47" t="str">
        <f t="shared" si="2"/>
        <v>ShowOnProjectSetupWorkflowUtilities</v>
      </c>
      <c r="I47">
        <f t="shared" si="3"/>
        <v>0</v>
      </c>
      <c r="J47" t="str">
        <f>IF(TRIM('SSDL schema'!H47) = "", "", 'SSDL schema'!H47)</f>
        <v>Convert to Standard UOM</v>
      </c>
      <c r="K47">
        <f t="shared" si="4"/>
        <v>0</v>
      </c>
      <c r="L47">
        <v>1</v>
      </c>
      <c r="M47" t="s">
        <v>1157</v>
      </c>
      <c r="N47">
        <v>1</v>
      </c>
      <c r="O47" t="s">
        <v>1157</v>
      </c>
      <c r="P47" t="str">
        <f>VLOOKUP(A47, 'SSDL schema'!B$1:P$495, 11, FALSE)</f>
        <v>yes</v>
      </c>
      <c r="Q47" t="str">
        <f t="shared" si="5"/>
        <v>no</v>
      </c>
      <c r="S47" t="str">
        <f>IF('SSDL schema'!J47 = "", "", 'SSDL schema'!J47)</f>
        <v/>
      </c>
    </row>
    <row r="48" spans="1:19" x14ac:dyDescent="0.35">
      <c r="A48" s="5" t="str">
        <f>'SSDL schema'!B48</f>
        <v>GEP_NORM_INVOICE_UOM</v>
      </c>
      <c r="B48" s="14" t="str">
        <f>IF(TRIM('SSDL schema'!F48) = "", "", 'SSDL schema'!F48)</f>
        <v>GEP Normalized Invoice UOM</v>
      </c>
      <c r="C48" t="str">
        <f>IF(TRIM('SSDL schema'!G48) = "", "", 'SSDL schema'!G48)</f>
        <v>GEP - Amount</v>
      </c>
      <c r="D48" t="str">
        <f>IF(TRIM('SSDL schema'!C48) = "", "", 'SSDL schema'!C48)</f>
        <v>nvarchar</v>
      </c>
      <c r="E48">
        <f>IF(TRIM('SSDL schema'!D48) = "", "", 'SSDL schema'!D48)</f>
        <v>255</v>
      </c>
      <c r="F48">
        <f t="shared" si="0"/>
        <v>0</v>
      </c>
      <c r="G48">
        <f t="shared" si="1"/>
        <v>0</v>
      </c>
      <c r="H48" t="str">
        <f t="shared" si="2"/>
        <v>ShowOnProjectSetupWorkflowUtilities</v>
      </c>
      <c r="I48">
        <f t="shared" si="3"/>
        <v>0</v>
      </c>
      <c r="J48" t="str">
        <f>IF(TRIM('SSDL schema'!H48) = "", "", 'SSDL schema'!H48)</f>
        <v>Convert to Standard UOM</v>
      </c>
      <c r="K48">
        <f t="shared" si="4"/>
        <v>0</v>
      </c>
      <c r="L48">
        <v>1</v>
      </c>
      <c r="M48" t="s">
        <v>1157</v>
      </c>
      <c r="N48">
        <v>1</v>
      </c>
      <c r="O48" t="s">
        <v>1157</v>
      </c>
      <c r="P48" t="str">
        <f>VLOOKUP(A48, 'SSDL schema'!B$1:P$495, 11, FALSE)</f>
        <v>yes</v>
      </c>
      <c r="Q48" t="str">
        <f t="shared" si="5"/>
        <v>no</v>
      </c>
      <c r="S48" t="str">
        <f>IF('SSDL schema'!J48 = "", "", 'SSDL schema'!J48)</f>
        <v/>
      </c>
    </row>
    <row r="49" spans="1:19" x14ac:dyDescent="0.35">
      <c r="A49" s="5" t="str">
        <f>'SSDL schema'!B49</f>
        <v>EXCH_MONTH</v>
      </c>
      <c r="B49" s="14" t="str">
        <f>IF(TRIM('SSDL schema'!F49) = "", "", 'SSDL schema'!F49)</f>
        <v>GEP Currency Exchange Month</v>
      </c>
      <c r="C49" t="str">
        <f>IF(TRIM('SSDL schema'!G49) = "", "", 'SSDL schema'!G49)</f>
        <v>GEP - Amount</v>
      </c>
      <c r="D49" t="str">
        <f>IF(TRIM('SSDL schema'!C49) = "", "", 'SSDL schema'!C49)</f>
        <v>nvarchar</v>
      </c>
      <c r="E49">
        <f>IF(TRIM('SSDL schema'!D49) = "", "", 'SSDL schema'!D49)</f>
        <v>255</v>
      </c>
      <c r="F49">
        <f t="shared" si="0"/>
        <v>0</v>
      </c>
      <c r="G49">
        <f t="shared" si="1"/>
        <v>0</v>
      </c>
      <c r="H49" t="str">
        <f t="shared" si="2"/>
        <v>ShowOnProjectSetupWorkflowUtilities</v>
      </c>
      <c r="I49">
        <f t="shared" si="3"/>
        <v>0</v>
      </c>
      <c r="J49" t="str">
        <f>IF(TRIM('SSDL schema'!H49) = "", "", 'SSDL schema'!H49)</f>
        <v/>
      </c>
      <c r="K49">
        <f t="shared" si="4"/>
        <v>0</v>
      </c>
      <c r="L49">
        <v>1</v>
      </c>
      <c r="M49" t="s">
        <v>1157</v>
      </c>
      <c r="N49">
        <v>1</v>
      </c>
      <c r="O49" t="s">
        <v>1157</v>
      </c>
      <c r="P49" t="str">
        <f>VLOOKUP(A49, 'SSDL schema'!B$1:P$495, 11, FALSE)</f>
        <v>yes</v>
      </c>
      <c r="Q49" t="str">
        <f t="shared" si="5"/>
        <v>no</v>
      </c>
      <c r="S49" t="str">
        <f>IF('SSDL schema'!J49 = "", "", 'SSDL schema'!J49)</f>
        <v/>
      </c>
    </row>
    <row r="50" spans="1:19" x14ac:dyDescent="0.35">
      <c r="A50" s="5" t="str">
        <f>'SSDL schema'!B50</f>
        <v>EXCH_YEAR</v>
      </c>
      <c r="B50" s="14" t="str">
        <f>IF(TRIM('SSDL schema'!F50) = "", "", 'SSDL schema'!F50)</f>
        <v>GEP Currency Exchange Year</v>
      </c>
      <c r="C50" t="str">
        <f>IF(TRIM('SSDL schema'!G50) = "", "", 'SSDL schema'!G50)</f>
        <v>GEP - Amount</v>
      </c>
      <c r="D50" t="str">
        <f>IF(TRIM('SSDL schema'!C50) = "", "", 'SSDL schema'!C50)</f>
        <v>nvarchar</v>
      </c>
      <c r="E50">
        <f>IF(TRIM('SSDL schema'!D50) = "", "", 'SSDL schema'!D50)</f>
        <v>255</v>
      </c>
      <c r="F50">
        <f t="shared" si="0"/>
        <v>0</v>
      </c>
      <c r="G50">
        <f t="shared" si="1"/>
        <v>0</v>
      </c>
      <c r="H50" t="str">
        <f t="shared" si="2"/>
        <v>ShowOnProjectSetupWorkflowUtilities</v>
      </c>
      <c r="I50">
        <f t="shared" si="3"/>
        <v>0</v>
      </c>
      <c r="J50" t="str">
        <f>IF(TRIM('SSDL schema'!H50) = "", "", 'SSDL schema'!H50)</f>
        <v/>
      </c>
      <c r="K50">
        <f t="shared" si="4"/>
        <v>0</v>
      </c>
      <c r="L50">
        <v>1</v>
      </c>
      <c r="M50" t="s">
        <v>1157</v>
      </c>
      <c r="N50">
        <v>1</v>
      </c>
      <c r="O50" t="s">
        <v>1157</v>
      </c>
      <c r="P50" t="str">
        <f>VLOOKUP(A50, 'SSDL schema'!B$1:P$495, 11, FALSE)</f>
        <v>yes</v>
      </c>
      <c r="Q50" t="str">
        <f t="shared" si="5"/>
        <v>no</v>
      </c>
      <c r="S50" t="str">
        <f>IF('SSDL schema'!J50 = "", "", 'SSDL schema'!J50)</f>
        <v/>
      </c>
    </row>
    <row r="51" spans="1:19" x14ac:dyDescent="0.35">
      <c r="A51" s="5" t="str">
        <f>'SSDL schema'!B51</f>
        <v>EXCH_RATE</v>
      </c>
      <c r="B51" s="14" t="str">
        <f>IF(TRIM('SSDL schema'!F51) = "", "", 'SSDL schema'!F51)</f>
        <v>GEP Currency Exchange Rate</v>
      </c>
      <c r="C51" t="str">
        <f>IF(TRIM('SSDL schema'!G51) = "", "", 'SSDL schema'!G51)</f>
        <v>GEP - Amount</v>
      </c>
      <c r="D51" t="str">
        <f>IF(TRIM('SSDL schema'!C51) = "", "", 'SSDL schema'!C51)</f>
        <v>float</v>
      </c>
      <c r="E51" t="str">
        <f>IF(TRIM('SSDL schema'!D51) = "", "", 'SSDL schema'!D51)</f>
        <v/>
      </c>
      <c r="F51">
        <f t="shared" si="0"/>
        <v>0</v>
      </c>
      <c r="G51">
        <f t="shared" si="1"/>
        <v>0</v>
      </c>
      <c r="H51" t="str">
        <f t="shared" si="2"/>
        <v>ShowOnProjectSetupWorkflowUtilities</v>
      </c>
      <c r="I51">
        <f t="shared" si="3"/>
        <v>0</v>
      </c>
      <c r="J51" t="str">
        <f>IF(TRIM('SSDL schema'!H51) = "", "", 'SSDL schema'!H51)</f>
        <v/>
      </c>
      <c r="K51">
        <f t="shared" si="4"/>
        <v>0</v>
      </c>
      <c r="L51">
        <v>1</v>
      </c>
      <c r="M51" t="s">
        <v>1157</v>
      </c>
      <c r="N51">
        <v>1</v>
      </c>
      <c r="O51" t="s">
        <v>1157</v>
      </c>
      <c r="P51" t="str">
        <f>VLOOKUP(A51, 'SSDL schema'!B$1:P$495, 11, FALSE)</f>
        <v>yes</v>
      </c>
      <c r="Q51" t="str">
        <f t="shared" si="5"/>
        <v>no</v>
      </c>
      <c r="S51" t="str">
        <f>IF('SSDL schema'!J51 = "", "", 'SSDL schema'!J51)</f>
        <v/>
      </c>
    </row>
    <row r="52" spans="1:19" x14ac:dyDescent="0.35">
      <c r="A52" s="5" t="str">
        <f>'SSDL schema'!B52</f>
        <v>GEP_NORM_SPEND_USD</v>
      </c>
      <c r="B52" s="14" t="str">
        <f>IF(TRIM('SSDL schema'!F52) = "", "", 'SSDL schema'!F52)</f>
        <v>GEP Normalized Spend (USD)</v>
      </c>
      <c r="C52" t="str">
        <f>IF(TRIM('SSDL schema'!G52) = "", "", 'SSDL schema'!G52)</f>
        <v>GEP - Amount</v>
      </c>
      <c r="D52" t="str">
        <f>IF(TRIM('SSDL schema'!C52) = "", "", 'SSDL schema'!C52)</f>
        <v>float</v>
      </c>
      <c r="E52" t="str">
        <f>IF(TRIM('SSDL schema'!D52) = "", "", 'SSDL schema'!D52)</f>
        <v/>
      </c>
      <c r="F52">
        <f t="shared" si="0"/>
        <v>0</v>
      </c>
      <c r="G52">
        <f t="shared" si="1"/>
        <v>0</v>
      </c>
      <c r="H52" t="str">
        <f t="shared" si="2"/>
        <v>ShowOnProjectSetupWorkflowUtilities</v>
      </c>
      <c r="I52">
        <f t="shared" si="3"/>
        <v>0</v>
      </c>
      <c r="J52" t="str">
        <f>IF(TRIM('SSDL schema'!H52) = "", "", 'SSDL schema'!H52)</f>
        <v/>
      </c>
      <c r="K52">
        <f t="shared" si="4"/>
        <v>1</v>
      </c>
      <c r="L52">
        <v>1</v>
      </c>
      <c r="M52" t="s">
        <v>1157</v>
      </c>
      <c r="N52">
        <v>1</v>
      </c>
      <c r="O52" t="s">
        <v>1157</v>
      </c>
      <c r="P52" t="str">
        <f>VLOOKUP(A52, 'SSDL schema'!B$1:P$495, 11, FALSE)</f>
        <v xml:space="preserve">yes </v>
      </c>
      <c r="Q52" t="str">
        <f t="shared" si="5"/>
        <v>no</v>
      </c>
      <c r="S52" t="str">
        <f>IF('SSDL schema'!J52 = "", "", 'SSDL schema'!J52)</f>
        <v>S</v>
      </c>
    </row>
    <row r="53" spans="1:19" x14ac:dyDescent="0.35">
      <c r="A53" s="5" t="str">
        <f>'SSDL schema'!B53</f>
        <v>GEP_NORM_SPEND_USD_WITHOUT_TAX</v>
      </c>
      <c r="B53" s="14" t="str">
        <f>IF(TRIM('SSDL schema'!F53) = "", "", 'SSDL schema'!F53)</f>
        <v>GEP Normalized Spend (USD) Without Tax</v>
      </c>
      <c r="C53" t="str">
        <f>IF(TRIM('SSDL schema'!G53) = "", "", 'SSDL schema'!G53)</f>
        <v>GEP - Amount</v>
      </c>
      <c r="D53" t="str">
        <f>IF(TRIM('SSDL schema'!C53) = "", "", 'SSDL schema'!C53)</f>
        <v>float</v>
      </c>
      <c r="E53" t="str">
        <f>IF(TRIM('SSDL schema'!D53) = "", "", 'SSDL schema'!D53)</f>
        <v/>
      </c>
      <c r="F53">
        <f t="shared" si="0"/>
        <v>0</v>
      </c>
      <c r="G53">
        <f t="shared" si="1"/>
        <v>0</v>
      </c>
      <c r="H53" t="str">
        <f t="shared" si="2"/>
        <v>ShowOnProjectSetupWorkflowUtilities</v>
      </c>
      <c r="I53">
        <f t="shared" si="3"/>
        <v>0</v>
      </c>
      <c r="J53" t="str">
        <f>IF(TRIM('SSDL schema'!H53) = "", "", 'SSDL schema'!H53)</f>
        <v/>
      </c>
      <c r="K53">
        <f t="shared" si="4"/>
        <v>0</v>
      </c>
      <c r="L53">
        <v>1</v>
      </c>
      <c r="M53" t="s">
        <v>1157</v>
      </c>
      <c r="N53">
        <v>1</v>
      </c>
      <c r="O53" t="s">
        <v>1157</v>
      </c>
      <c r="P53" t="str">
        <f>VLOOKUP(A53, 'SSDL schema'!B$1:P$495, 11, FALSE)</f>
        <v>yes</v>
      </c>
      <c r="Q53" t="str">
        <f t="shared" si="5"/>
        <v>no</v>
      </c>
      <c r="S53" t="str">
        <f>IF('SSDL schema'!J53 = "", "", 'SSDL schema'!J53)</f>
        <v/>
      </c>
    </row>
    <row r="54" spans="1:19" x14ac:dyDescent="0.35">
      <c r="A54" s="5" t="str">
        <f>'SSDL schema'!B54</f>
        <v>GEP_NORM_SPEND_EUR</v>
      </c>
      <c r="B54" s="14" t="str">
        <f>IF(TRIM('SSDL schema'!F54) = "", "", 'SSDL schema'!F54)</f>
        <v>GEP Normalized Spend (EUR)</v>
      </c>
      <c r="C54" t="str">
        <f>IF(TRIM('SSDL schema'!G54) = "", "", 'SSDL schema'!G54)</f>
        <v>GEP - Amount</v>
      </c>
      <c r="D54" t="str">
        <f>IF(TRIM('SSDL schema'!C54) = "", "", 'SSDL schema'!C54)</f>
        <v>float</v>
      </c>
      <c r="E54" t="str">
        <f>IF(TRIM('SSDL schema'!D54) = "", "", 'SSDL schema'!D54)</f>
        <v/>
      </c>
      <c r="F54">
        <f t="shared" si="0"/>
        <v>0</v>
      </c>
      <c r="G54">
        <f t="shared" si="1"/>
        <v>0</v>
      </c>
      <c r="H54" t="str">
        <f t="shared" si="2"/>
        <v>ShowOnProjectSetupWorkflowUtilities</v>
      </c>
      <c r="I54">
        <f t="shared" si="3"/>
        <v>0</v>
      </c>
      <c r="J54" t="str">
        <f>IF(TRIM('SSDL schema'!H54) = "", "", 'SSDL schema'!H54)</f>
        <v/>
      </c>
      <c r="K54">
        <f t="shared" si="4"/>
        <v>0</v>
      </c>
      <c r="L54">
        <v>1</v>
      </c>
      <c r="M54" t="s">
        <v>1157</v>
      </c>
      <c r="N54">
        <v>1</v>
      </c>
      <c r="O54" t="s">
        <v>1157</v>
      </c>
      <c r="P54" t="str">
        <f>VLOOKUP(A54, 'SSDL schema'!B$1:P$495, 11, FALSE)</f>
        <v>yes</v>
      </c>
      <c r="Q54" t="str">
        <f t="shared" si="5"/>
        <v>no</v>
      </c>
      <c r="S54" t="str">
        <f>IF('SSDL schema'!J54 = "", "", 'SSDL schema'!J54)</f>
        <v/>
      </c>
    </row>
    <row r="55" spans="1:19" x14ac:dyDescent="0.35">
      <c r="A55" s="5" t="str">
        <f>'SSDL schema'!B55</f>
        <v>GEP_NORM_SPEND_EUR_WITHOUT_TAX</v>
      </c>
      <c r="B55" s="14" t="str">
        <f>IF(TRIM('SSDL schema'!F55) = "", "", 'SSDL schema'!F55)</f>
        <v>GEP Normalized Spend (EUR) Without Tax</v>
      </c>
      <c r="C55" t="str">
        <f>IF(TRIM('SSDL schema'!G55) = "", "", 'SSDL schema'!G55)</f>
        <v>GEP - Amount</v>
      </c>
      <c r="D55" t="str">
        <f>IF(TRIM('SSDL schema'!C55) = "", "", 'SSDL schema'!C55)</f>
        <v>float</v>
      </c>
      <c r="E55" t="str">
        <f>IF(TRIM('SSDL schema'!D55) = "", "", 'SSDL schema'!D55)</f>
        <v/>
      </c>
      <c r="F55">
        <f t="shared" si="0"/>
        <v>0</v>
      </c>
      <c r="G55">
        <f t="shared" si="1"/>
        <v>0</v>
      </c>
      <c r="H55" t="str">
        <f t="shared" si="2"/>
        <v>ShowOnProjectSetupWorkflowUtilities</v>
      </c>
      <c r="I55">
        <f t="shared" si="3"/>
        <v>0</v>
      </c>
      <c r="J55" t="str">
        <f>IF(TRIM('SSDL schema'!H55) = "", "", 'SSDL schema'!H55)</f>
        <v/>
      </c>
      <c r="K55">
        <f t="shared" si="4"/>
        <v>0</v>
      </c>
      <c r="L55">
        <v>1</v>
      </c>
      <c r="M55" t="s">
        <v>1157</v>
      </c>
      <c r="N55">
        <v>1</v>
      </c>
      <c r="O55" t="s">
        <v>1157</v>
      </c>
      <c r="P55" t="str">
        <f>VLOOKUP(A55, 'SSDL schema'!B$1:P$495, 11, FALSE)</f>
        <v>yes</v>
      </c>
      <c r="Q55" t="str">
        <f t="shared" si="5"/>
        <v>no</v>
      </c>
      <c r="S55" t="str">
        <f>IF('SSDL schema'!J55 = "", "", 'SSDL schema'!J55)</f>
        <v/>
      </c>
    </row>
    <row r="56" spans="1:19" x14ac:dyDescent="0.35">
      <c r="A56" s="5" t="str">
        <f>'SSDL schema'!B56</f>
        <v>GEP_NORM_SPEND_GBP</v>
      </c>
      <c r="B56" s="14" t="str">
        <f>IF(TRIM('SSDL schema'!F56) = "", "", 'SSDL schema'!F56)</f>
        <v>GEP Normalized Spend (GBP)</v>
      </c>
      <c r="C56" t="str">
        <f>IF(TRIM('SSDL schema'!G56) = "", "", 'SSDL schema'!G56)</f>
        <v>GEP - Amount</v>
      </c>
      <c r="D56" t="str">
        <f>IF(TRIM('SSDL schema'!C56) = "", "", 'SSDL schema'!C56)</f>
        <v>float</v>
      </c>
      <c r="E56" t="str">
        <f>IF(TRIM('SSDL schema'!D56) = "", "", 'SSDL schema'!D56)</f>
        <v/>
      </c>
      <c r="F56">
        <f t="shared" si="0"/>
        <v>0</v>
      </c>
      <c r="G56">
        <f t="shared" si="1"/>
        <v>0</v>
      </c>
      <c r="H56" t="str">
        <f t="shared" si="2"/>
        <v>ShowOnProjectSetupWorkflowUtilities</v>
      </c>
      <c r="I56">
        <f t="shared" si="3"/>
        <v>0</v>
      </c>
      <c r="J56" t="str">
        <f>IF(TRIM('SSDL schema'!H56) = "", "", 'SSDL schema'!H56)</f>
        <v/>
      </c>
      <c r="K56">
        <f t="shared" si="4"/>
        <v>0</v>
      </c>
      <c r="L56">
        <v>1</v>
      </c>
      <c r="M56" t="s">
        <v>1157</v>
      </c>
      <c r="N56">
        <v>1</v>
      </c>
      <c r="O56" t="s">
        <v>1157</v>
      </c>
      <c r="P56" t="str">
        <f>VLOOKUP(A56, 'SSDL schema'!B$1:P$495, 11, FALSE)</f>
        <v>yes</v>
      </c>
      <c r="Q56" t="str">
        <f t="shared" si="5"/>
        <v>no</v>
      </c>
      <c r="S56" t="str">
        <f>IF('SSDL schema'!J56 = "", "", 'SSDL schema'!J56)</f>
        <v/>
      </c>
    </row>
    <row r="57" spans="1:19" x14ac:dyDescent="0.35">
      <c r="A57" s="5" t="str">
        <f>'SSDL schema'!B57</f>
        <v>GEP_NORM_SPEND_AUD</v>
      </c>
      <c r="B57" s="14" t="str">
        <f>IF(TRIM('SSDL schema'!F57) = "", "", 'SSDL schema'!F57)</f>
        <v>GEP Normalized Spend (AUD)</v>
      </c>
      <c r="C57" t="str">
        <f>IF(TRIM('SSDL schema'!G57) = "", "", 'SSDL schema'!G57)</f>
        <v>GEP - Amount</v>
      </c>
      <c r="D57" t="str">
        <f>IF(TRIM('SSDL schema'!C57) = "", "", 'SSDL schema'!C57)</f>
        <v>float</v>
      </c>
      <c r="E57" t="str">
        <f>IF(TRIM('SSDL schema'!D57) = "", "", 'SSDL schema'!D57)</f>
        <v/>
      </c>
      <c r="F57">
        <f t="shared" si="0"/>
        <v>0</v>
      </c>
      <c r="G57">
        <f t="shared" si="1"/>
        <v>0</v>
      </c>
      <c r="H57" t="str">
        <f t="shared" si="2"/>
        <v>ShowOnProjectSetupWorkflowUtilities</v>
      </c>
      <c r="I57">
        <f t="shared" si="3"/>
        <v>0</v>
      </c>
      <c r="J57" t="str">
        <f>IF(TRIM('SSDL schema'!H57) = "", "", 'SSDL schema'!H57)</f>
        <v/>
      </c>
      <c r="K57">
        <f t="shared" si="4"/>
        <v>0</v>
      </c>
      <c r="L57">
        <v>1</v>
      </c>
      <c r="M57" t="s">
        <v>1157</v>
      </c>
      <c r="N57">
        <v>1</v>
      </c>
      <c r="O57" t="s">
        <v>1157</v>
      </c>
      <c r="P57" t="str">
        <f>VLOOKUP(A57, 'SSDL schema'!B$1:P$495, 11, FALSE)</f>
        <v>yes</v>
      </c>
      <c r="Q57" t="str">
        <f t="shared" si="5"/>
        <v>no</v>
      </c>
      <c r="S57" t="str">
        <f>IF('SSDL schema'!J57 = "", "", 'SSDL schema'!J57)</f>
        <v/>
      </c>
    </row>
    <row r="58" spans="1:19" x14ac:dyDescent="0.35">
      <c r="A58" s="5" t="str">
        <f>'SSDL schema'!B58</f>
        <v>GEP_NORM_SPEND_CAD</v>
      </c>
      <c r="B58" s="14" t="str">
        <f>IF(TRIM('SSDL schema'!F58) = "", "", 'SSDL schema'!F58)</f>
        <v>GEP Normalized Spend (CAD)</v>
      </c>
      <c r="C58" t="str">
        <f>IF(TRIM('SSDL schema'!G58) = "", "", 'SSDL schema'!G58)</f>
        <v>GEP - Amount</v>
      </c>
      <c r="D58" t="str">
        <f>IF(TRIM('SSDL schema'!C58) = "", "", 'SSDL schema'!C58)</f>
        <v>float</v>
      </c>
      <c r="E58" t="str">
        <f>IF(TRIM('SSDL schema'!D58) = "", "", 'SSDL schema'!D58)</f>
        <v/>
      </c>
      <c r="F58">
        <f t="shared" si="0"/>
        <v>0</v>
      </c>
      <c r="G58">
        <f t="shared" si="1"/>
        <v>0</v>
      </c>
      <c r="H58" t="str">
        <f t="shared" si="2"/>
        <v>ShowOnProjectSetupWorkflowUtilities</v>
      </c>
      <c r="I58">
        <f t="shared" si="3"/>
        <v>0</v>
      </c>
      <c r="J58" t="str">
        <f>IF(TRIM('SSDL schema'!H58) = "", "", 'SSDL schema'!H58)</f>
        <v/>
      </c>
      <c r="K58">
        <f t="shared" si="4"/>
        <v>0</v>
      </c>
      <c r="L58">
        <v>1</v>
      </c>
      <c r="M58" t="s">
        <v>1157</v>
      </c>
      <c r="N58">
        <v>1</v>
      </c>
      <c r="O58" t="s">
        <v>1157</v>
      </c>
      <c r="P58" t="str">
        <f>VLOOKUP(A58, 'SSDL schema'!B$1:P$495, 11, FALSE)</f>
        <v>yes</v>
      </c>
      <c r="Q58" t="str">
        <f t="shared" si="5"/>
        <v>no</v>
      </c>
      <c r="S58" t="str">
        <f>IF('SSDL schema'!J58 = "", "", 'SSDL schema'!J58)</f>
        <v/>
      </c>
    </row>
    <row r="59" spans="1:19" x14ac:dyDescent="0.35">
      <c r="A59" s="5" t="str">
        <f>'SSDL schema'!B59</f>
        <v>GEP_NORM_SPEND_CNY</v>
      </c>
      <c r="B59" s="14" t="str">
        <f>IF(TRIM('SSDL schema'!F59) = "", "", 'SSDL schema'!F59)</f>
        <v>GEP Normalized Spend (CNY)</v>
      </c>
      <c r="C59" t="str">
        <f>IF(TRIM('SSDL schema'!G59) = "", "", 'SSDL schema'!G59)</f>
        <v>GEP - Amount</v>
      </c>
      <c r="D59" t="str">
        <f>IF(TRIM('SSDL schema'!C59) = "", "", 'SSDL schema'!C59)</f>
        <v>float</v>
      </c>
      <c r="E59" t="str">
        <f>IF(TRIM('SSDL schema'!D59) = "", "", 'SSDL schema'!D59)</f>
        <v/>
      </c>
      <c r="F59">
        <f t="shared" si="0"/>
        <v>0</v>
      </c>
      <c r="G59">
        <f t="shared" si="1"/>
        <v>0</v>
      </c>
      <c r="H59" t="str">
        <f t="shared" si="2"/>
        <v>ShowOnProjectSetupWorkflowUtilities</v>
      </c>
      <c r="I59">
        <f t="shared" si="3"/>
        <v>0</v>
      </c>
      <c r="J59" t="str">
        <f>IF(TRIM('SSDL schema'!H59) = "", "", 'SSDL schema'!H59)</f>
        <v/>
      </c>
      <c r="K59">
        <f t="shared" si="4"/>
        <v>0</v>
      </c>
      <c r="L59">
        <v>1</v>
      </c>
      <c r="M59" t="s">
        <v>1157</v>
      </c>
      <c r="N59">
        <v>1</v>
      </c>
      <c r="O59" t="s">
        <v>1157</v>
      </c>
      <c r="P59" t="str">
        <f>VLOOKUP(A59, 'SSDL schema'!B$1:P$495, 11, FALSE)</f>
        <v>yes</v>
      </c>
      <c r="Q59" t="str">
        <f t="shared" si="5"/>
        <v>no</v>
      </c>
      <c r="S59" t="str">
        <f>IF('SSDL schema'!J59 = "", "", 'SSDL schema'!J59)</f>
        <v/>
      </c>
    </row>
    <row r="60" spans="1:19" x14ac:dyDescent="0.35">
      <c r="A60" s="5" t="str">
        <f>'SSDL schema'!B60</f>
        <v>GEP_NORM_SPEND_JPY</v>
      </c>
      <c r="B60" s="14" t="str">
        <f>IF(TRIM('SSDL schema'!F60) = "", "", 'SSDL schema'!F60)</f>
        <v>GEP Normalized Spend (JPY)</v>
      </c>
      <c r="C60" t="str">
        <f>IF(TRIM('SSDL schema'!G60) = "", "", 'SSDL schema'!G60)</f>
        <v>GEP - Amount</v>
      </c>
      <c r="D60" t="str">
        <f>IF(TRIM('SSDL schema'!C60) = "", "", 'SSDL schema'!C60)</f>
        <v>float</v>
      </c>
      <c r="E60" t="str">
        <f>IF(TRIM('SSDL schema'!D60) = "", "", 'SSDL schema'!D60)</f>
        <v/>
      </c>
      <c r="F60">
        <f t="shared" si="0"/>
        <v>0</v>
      </c>
      <c r="G60">
        <f t="shared" si="1"/>
        <v>0</v>
      </c>
      <c r="H60" t="str">
        <f t="shared" si="2"/>
        <v>ShowOnProjectSetupWorkflowUtilities</v>
      </c>
      <c r="I60">
        <f t="shared" si="3"/>
        <v>0</v>
      </c>
      <c r="J60" t="str">
        <f>IF(TRIM('SSDL schema'!H60) = "", "", 'SSDL schema'!H60)</f>
        <v/>
      </c>
      <c r="K60">
        <f t="shared" si="4"/>
        <v>0</v>
      </c>
      <c r="L60">
        <v>1</v>
      </c>
      <c r="M60" t="s">
        <v>1157</v>
      </c>
      <c r="N60">
        <v>1</v>
      </c>
      <c r="O60" t="s">
        <v>1157</v>
      </c>
      <c r="P60" t="str">
        <f>VLOOKUP(A60, 'SSDL schema'!B$1:P$495, 11, FALSE)</f>
        <v>yes</v>
      </c>
      <c r="Q60" t="str">
        <f t="shared" si="5"/>
        <v>no</v>
      </c>
      <c r="S60" t="str">
        <f>IF('SSDL schema'!J60 = "", "", 'SSDL schema'!J60)</f>
        <v/>
      </c>
    </row>
    <row r="61" spans="1:19" x14ac:dyDescent="0.35">
      <c r="A61" s="5" t="str">
        <f>'SSDL schema'!B61</f>
        <v>GEP_NORM_SPEND_CHF</v>
      </c>
      <c r="B61" s="14" t="str">
        <f>IF(TRIM('SSDL schema'!F61) = "", "", 'SSDL schema'!F61)</f>
        <v>GEP Normalized Spend (CHF)</v>
      </c>
      <c r="C61" t="str">
        <f>IF(TRIM('SSDL schema'!G61) = "", "", 'SSDL schema'!G61)</f>
        <v>GEP - Amount</v>
      </c>
      <c r="D61" t="str">
        <f>IF(TRIM('SSDL schema'!C61) = "", "", 'SSDL schema'!C61)</f>
        <v>float</v>
      </c>
      <c r="E61" t="str">
        <f>IF(TRIM('SSDL schema'!D61) = "", "", 'SSDL schema'!D61)</f>
        <v/>
      </c>
      <c r="F61">
        <f t="shared" si="0"/>
        <v>0</v>
      </c>
      <c r="G61">
        <f t="shared" si="1"/>
        <v>0</v>
      </c>
      <c r="H61" t="str">
        <f t="shared" si="2"/>
        <v>ShowOnProjectSetupWorkflowUtilities</v>
      </c>
      <c r="I61">
        <f t="shared" si="3"/>
        <v>0</v>
      </c>
      <c r="J61" t="str">
        <f>IF(TRIM('SSDL schema'!H61) = "", "", 'SSDL schema'!H61)</f>
        <v/>
      </c>
      <c r="K61">
        <f t="shared" si="4"/>
        <v>0</v>
      </c>
      <c r="L61">
        <v>1</v>
      </c>
      <c r="M61" t="s">
        <v>1157</v>
      </c>
      <c r="N61">
        <v>1</v>
      </c>
      <c r="O61" t="s">
        <v>1157</v>
      </c>
      <c r="P61" t="str">
        <f>VLOOKUP(A61, 'SSDL schema'!B$1:P$495, 11, FALSE)</f>
        <v>yes</v>
      </c>
      <c r="Q61" t="str">
        <f t="shared" si="5"/>
        <v>no</v>
      </c>
      <c r="S61" t="str">
        <f>IF('SSDL schema'!J61 = "", "", 'SSDL schema'!J61)</f>
        <v/>
      </c>
    </row>
    <row r="62" spans="1:19" x14ac:dyDescent="0.35">
      <c r="A62" s="5" t="str">
        <f>'SSDL schema'!B62</f>
        <v>GEP_NORM_SPEND_MXN</v>
      </c>
      <c r="B62" s="14" t="str">
        <f>IF(TRIM('SSDL schema'!F62) = "", "", 'SSDL schema'!F62)</f>
        <v>GEP Normalized Spend (MXN)</v>
      </c>
      <c r="C62" t="str">
        <f>IF(TRIM('SSDL schema'!G62) = "", "", 'SSDL schema'!G62)</f>
        <v>GEP - Amount</v>
      </c>
      <c r="D62" t="str">
        <f>IF(TRIM('SSDL schema'!C62) = "", "", 'SSDL schema'!C62)</f>
        <v>float</v>
      </c>
      <c r="E62" t="str">
        <f>IF(TRIM('SSDL schema'!D62) = "", "", 'SSDL schema'!D62)</f>
        <v/>
      </c>
      <c r="F62">
        <f t="shared" si="0"/>
        <v>0</v>
      </c>
      <c r="G62">
        <f t="shared" si="1"/>
        <v>0</v>
      </c>
      <c r="H62" t="str">
        <f t="shared" si="2"/>
        <v>ShowOnProjectSetupWorkflowUtilities</v>
      </c>
      <c r="I62">
        <f t="shared" si="3"/>
        <v>0</v>
      </c>
      <c r="J62" t="str">
        <f>IF(TRIM('SSDL schema'!H62) = "", "", 'SSDL schema'!H62)</f>
        <v/>
      </c>
      <c r="K62">
        <f t="shared" si="4"/>
        <v>0</v>
      </c>
      <c r="L62">
        <v>1</v>
      </c>
      <c r="M62" t="s">
        <v>1157</v>
      </c>
      <c r="N62">
        <v>1</v>
      </c>
      <c r="O62" t="s">
        <v>1157</v>
      </c>
      <c r="P62" t="str">
        <f>VLOOKUP(A62, 'SSDL schema'!B$1:P$495, 11, FALSE)</f>
        <v>yes</v>
      </c>
      <c r="Q62" t="str">
        <f t="shared" si="5"/>
        <v>no</v>
      </c>
      <c r="S62" t="str">
        <f>IF('SSDL schema'!J62 = "", "", 'SSDL schema'!J62)</f>
        <v/>
      </c>
    </row>
    <row r="63" spans="1:19" x14ac:dyDescent="0.35">
      <c r="A63" s="5" t="str">
        <f>'SSDL schema'!B63</f>
        <v>GEP_NORM_SPEND_NOK</v>
      </c>
      <c r="B63" s="14" t="str">
        <f>IF(TRIM('SSDL schema'!F63) = "", "", 'SSDL schema'!F63)</f>
        <v>GEP Normalized Spend (NOK)</v>
      </c>
      <c r="C63" t="str">
        <f>IF(TRIM('SSDL schema'!G63) = "", "", 'SSDL schema'!G63)</f>
        <v>GEP - Amount</v>
      </c>
      <c r="D63" t="str">
        <f>IF(TRIM('SSDL schema'!C63) = "", "", 'SSDL schema'!C63)</f>
        <v>float</v>
      </c>
      <c r="E63" t="str">
        <f>IF(TRIM('SSDL schema'!D63) = "", "", 'SSDL schema'!D63)</f>
        <v/>
      </c>
      <c r="F63">
        <f t="shared" si="0"/>
        <v>0</v>
      </c>
      <c r="G63">
        <f t="shared" si="1"/>
        <v>0</v>
      </c>
      <c r="H63" t="str">
        <f t="shared" si="2"/>
        <v>ShowOnProjectSetupWorkflowUtilities</v>
      </c>
      <c r="I63">
        <f t="shared" si="3"/>
        <v>0</v>
      </c>
      <c r="J63" t="str">
        <f>IF(TRIM('SSDL schema'!H63) = "", "", 'SSDL schema'!H63)</f>
        <v/>
      </c>
      <c r="K63">
        <f t="shared" si="4"/>
        <v>0</v>
      </c>
      <c r="L63">
        <v>1</v>
      </c>
      <c r="M63" t="s">
        <v>1157</v>
      </c>
      <c r="N63">
        <v>1</v>
      </c>
      <c r="O63" t="s">
        <v>1157</v>
      </c>
      <c r="P63" t="str">
        <f>VLOOKUP(A63, 'SSDL schema'!B$1:P$495, 11, FALSE)</f>
        <v>yes</v>
      </c>
      <c r="Q63" t="str">
        <f t="shared" si="5"/>
        <v>no</v>
      </c>
      <c r="S63" t="str">
        <f>IF('SSDL schema'!J63 = "", "", 'SSDL schema'!J63)</f>
        <v/>
      </c>
    </row>
    <row r="64" spans="1:19" x14ac:dyDescent="0.35">
      <c r="A64" s="5" t="str">
        <f>'SSDL schema'!B64</f>
        <v>GEP_NORMALIZED_PO_UNIT_PRICE_USD</v>
      </c>
      <c r="B64" s="14" t="str">
        <f>IF(TRIM('SSDL schema'!F64) = "", "", 'SSDL schema'!F64)</f>
        <v>GEP Normalized PO Unit Price (USD)</v>
      </c>
      <c r="C64" t="str">
        <f>IF(TRIM('SSDL schema'!G64) = "", "", 'SSDL schema'!G64)</f>
        <v>GEP - Amount</v>
      </c>
      <c r="D64" t="str">
        <f>IF(TRIM('SSDL schema'!C64) = "", "", 'SSDL schema'!C64)</f>
        <v>float</v>
      </c>
      <c r="E64" t="str">
        <f>IF(TRIM('SSDL schema'!D64) = "", "", 'SSDL schema'!D64)</f>
        <v/>
      </c>
      <c r="F64">
        <f t="shared" si="0"/>
        <v>0</v>
      </c>
      <c r="G64">
        <f t="shared" si="1"/>
        <v>0</v>
      </c>
      <c r="H64" t="str">
        <f t="shared" si="2"/>
        <v>ShowOnProjectSetupWorkflowUtilities</v>
      </c>
      <c r="I64">
        <f t="shared" si="3"/>
        <v>0</v>
      </c>
      <c r="J64" t="str">
        <f>IF(TRIM('SSDL schema'!H64) = "", "", 'SSDL schema'!H64)</f>
        <v/>
      </c>
      <c r="K64">
        <f t="shared" si="4"/>
        <v>0</v>
      </c>
      <c r="L64">
        <v>1</v>
      </c>
      <c r="M64" t="s">
        <v>1157</v>
      </c>
      <c r="N64">
        <v>1</v>
      </c>
      <c r="O64" t="s">
        <v>1157</v>
      </c>
      <c r="P64" t="str">
        <f>VLOOKUP(A64, 'SSDL schema'!B$1:P$495, 11, FALSE)</f>
        <v>yes</v>
      </c>
      <c r="Q64" t="str">
        <f t="shared" si="5"/>
        <v>no</v>
      </c>
      <c r="S64" t="str">
        <f>IF('SSDL schema'!J64 = "", "", 'SSDL schema'!J64)</f>
        <v/>
      </c>
    </row>
    <row r="65" spans="1:19" x14ac:dyDescent="0.35">
      <c r="A65" s="5" t="str">
        <f>'SSDL schema'!B65</f>
        <v>GEP_NORMALIZED_PO_UNIT_PRICE_EUR</v>
      </c>
      <c r="B65" s="14" t="str">
        <f>IF(TRIM('SSDL schema'!F65) = "", "", 'SSDL schema'!F65)</f>
        <v>GEP Normalized PO Unit Price (EUR)</v>
      </c>
      <c r="C65" t="str">
        <f>IF(TRIM('SSDL schema'!G65) = "", "", 'SSDL schema'!G65)</f>
        <v>GEP - Amount</v>
      </c>
      <c r="D65" t="str">
        <f>IF(TRIM('SSDL schema'!C65) = "", "", 'SSDL schema'!C65)</f>
        <v>float</v>
      </c>
      <c r="E65" t="str">
        <f>IF(TRIM('SSDL schema'!D65) = "", "", 'SSDL schema'!D65)</f>
        <v/>
      </c>
      <c r="F65">
        <f t="shared" si="0"/>
        <v>0</v>
      </c>
      <c r="G65">
        <f t="shared" si="1"/>
        <v>0</v>
      </c>
      <c r="H65" t="str">
        <f t="shared" si="2"/>
        <v>ShowOnProjectSetupWorkflowUtilities</v>
      </c>
      <c r="I65">
        <f t="shared" si="3"/>
        <v>0</v>
      </c>
      <c r="J65" t="str">
        <f>IF(TRIM('SSDL schema'!H65) = "", "", 'SSDL schema'!H65)</f>
        <v/>
      </c>
      <c r="K65">
        <f t="shared" si="4"/>
        <v>0</v>
      </c>
      <c r="L65">
        <v>1</v>
      </c>
      <c r="M65" t="s">
        <v>1157</v>
      </c>
      <c r="N65">
        <v>1</v>
      </c>
      <c r="O65" t="s">
        <v>1157</v>
      </c>
      <c r="P65" t="str">
        <f>VLOOKUP(A65, 'SSDL schema'!B$1:P$495, 11, FALSE)</f>
        <v>yes</v>
      </c>
      <c r="Q65" t="str">
        <f t="shared" si="5"/>
        <v>no</v>
      </c>
      <c r="S65" t="str">
        <f>IF('SSDL schema'!J65 = "", "", 'SSDL schema'!J65)</f>
        <v/>
      </c>
    </row>
    <row r="66" spans="1:19" x14ac:dyDescent="0.35">
      <c r="A66" s="5" t="str">
        <f>'SSDL schema'!B66</f>
        <v>GEP_NORM_DATE</v>
      </c>
      <c r="B66" s="14" t="str">
        <f>IF(TRIM('SSDL schema'!F66) = "", "", 'SSDL schema'!F66)</f>
        <v>GEP Normalized Date</v>
      </c>
      <c r="C66" t="str">
        <f>IF(TRIM('SSDL schema'!G66) = "", "", 'SSDL schema'!G66)</f>
        <v>GEP - Period</v>
      </c>
      <c r="D66" t="str">
        <f>IF(TRIM('SSDL schema'!C66) = "", "", 'SSDL schema'!C66)</f>
        <v>date</v>
      </c>
      <c r="E66" t="str">
        <f>IF(TRIM('SSDL schema'!D66) = "", "", 'SSDL schema'!D66)</f>
        <v/>
      </c>
      <c r="F66">
        <f t="shared" si="0"/>
        <v>0</v>
      </c>
      <c r="G66">
        <f t="shared" si="1"/>
        <v>0</v>
      </c>
      <c r="H66" t="str">
        <f t="shared" si="2"/>
        <v>ShowOnProjectSetupWorkflowUtilities</v>
      </c>
      <c r="I66">
        <f t="shared" si="3"/>
        <v>1</v>
      </c>
      <c r="J66" t="str">
        <f>IF(TRIM('SSDL schema'!H66) = "", "", 'SSDL schema'!H66)</f>
        <v/>
      </c>
      <c r="K66">
        <f t="shared" si="4"/>
        <v>0</v>
      </c>
      <c r="L66">
        <v>1</v>
      </c>
      <c r="M66" t="s">
        <v>1157</v>
      </c>
      <c r="N66">
        <v>1</v>
      </c>
      <c r="O66" t="s">
        <v>1157</v>
      </c>
      <c r="P66" t="str">
        <f>VLOOKUP(A66, 'SSDL schema'!B$1:P$495, 11, FALSE)</f>
        <v>yes  (selected by default, user should not unselect)</v>
      </c>
      <c r="Q66" t="str">
        <f t="shared" si="5"/>
        <v>no</v>
      </c>
      <c r="S66" t="str">
        <f>IF('SSDL schema'!J66 = "", "", 'SSDL schema'!J66)</f>
        <v/>
      </c>
    </row>
    <row r="67" spans="1:19" x14ac:dyDescent="0.35">
      <c r="A67" s="5" t="str">
        <f>'SSDL schema'!B67</f>
        <v>CREATED_DATE</v>
      </c>
      <c r="B67" s="14" t="str">
        <f>IF(TRIM('SSDL schema'!F67) = "", "", 'SSDL schema'!F67)</f>
        <v>Record Entry Date</v>
      </c>
      <c r="C67" t="str">
        <f>IF(TRIM('SSDL schema'!G67) = "", "", 'SSDL schema'!G67)</f>
        <v>GEP - Admin - ID</v>
      </c>
      <c r="D67" t="str">
        <f>IF(TRIM('SSDL schema'!C67) = "", "", 'SSDL schema'!C67)</f>
        <v>datetime</v>
      </c>
      <c r="E67" t="str">
        <f>IF(TRIM('SSDL schema'!D67) = "", "", 'SSDL schema'!D67)</f>
        <v/>
      </c>
      <c r="F67">
        <f t="shared" ref="F67:F130" si="6">IF(LEFT(TRIM(C67), 3) = "GEP", 0, 1)</f>
        <v>0</v>
      </c>
      <c r="G67">
        <f t="shared" ref="G67:G130" si="7">IF(TRIM(R67) = "PK", 1, 0)</f>
        <v>0</v>
      </c>
      <c r="H67" t="str">
        <f t="shared" ref="H67:H130" si="8">IF(TRIM(P67) = "no", "HideEverywhere", "ShowOnProjectSetupWorkflowUtilities")</f>
        <v>ShowOnProjectSetupWorkflowUtilities</v>
      </c>
      <c r="I67">
        <f t="shared" ref="I67:I130" si="9">IF(TRIM(P67) = "yes", 0, 1)</f>
        <v>1</v>
      </c>
      <c r="J67" t="str">
        <f>IF(TRIM('SSDL schema'!H67) = "", "", 'SSDL schema'!H67)</f>
        <v/>
      </c>
      <c r="K67">
        <f t="shared" ref="K67:K130" si="10">IF(TRIM(S67) = "S", 1, 0)</f>
        <v>0</v>
      </c>
      <c r="L67">
        <v>1</v>
      </c>
      <c r="M67" t="s">
        <v>1157</v>
      </c>
      <c r="N67">
        <v>1</v>
      </c>
      <c r="O67" t="s">
        <v>1157</v>
      </c>
      <c r="P67" t="str">
        <f>VLOOKUP(A67, 'SSDL schema'!B$1:P$495, 11, FALSE)</f>
        <v>yes  (selected by default, user should not unselect)</v>
      </c>
      <c r="Q67" t="str">
        <f t="shared" ref="Q67:Q130" si="11">IF(LEFT(C67, 3) = "GEP", "no", "yes")</f>
        <v>no</v>
      </c>
      <c r="S67" t="str">
        <f>IF('SSDL schema'!J67 = "", "", 'SSDL schema'!J67)</f>
        <v/>
      </c>
    </row>
    <row r="68" spans="1:19" x14ac:dyDescent="0.35">
      <c r="A68" s="5" t="str">
        <f>'SSDL schema'!B68</f>
        <v>MODIFIED_DATE</v>
      </c>
      <c r="B68" s="14" t="str">
        <f>IF(TRIM('SSDL schema'!F68) = "", "", 'SSDL schema'!F68)</f>
        <v>Record Modified Date</v>
      </c>
      <c r="C68" t="str">
        <f>IF(TRIM('SSDL schema'!G68) = "", "", 'SSDL schema'!G68)</f>
        <v>GEP - Admin - ID</v>
      </c>
      <c r="D68" t="str">
        <f>IF(TRIM('SSDL schema'!C68) = "", "", 'SSDL schema'!C68)</f>
        <v>datetime</v>
      </c>
      <c r="E68" t="str">
        <f>IF(TRIM('SSDL schema'!D68) = "", "", 'SSDL schema'!D68)</f>
        <v/>
      </c>
      <c r="F68">
        <f t="shared" si="6"/>
        <v>0</v>
      </c>
      <c r="G68">
        <f t="shared" si="7"/>
        <v>0</v>
      </c>
      <c r="H68" t="str">
        <f t="shared" si="8"/>
        <v>ShowOnProjectSetupWorkflowUtilities</v>
      </c>
      <c r="I68">
        <f t="shared" si="9"/>
        <v>1</v>
      </c>
      <c r="J68" t="str">
        <f>IF(TRIM('SSDL schema'!H68) = "", "", 'SSDL schema'!H68)</f>
        <v/>
      </c>
      <c r="K68">
        <f t="shared" si="10"/>
        <v>0</v>
      </c>
      <c r="L68">
        <v>1</v>
      </c>
      <c r="M68" t="s">
        <v>1157</v>
      </c>
      <c r="N68">
        <v>1</v>
      </c>
      <c r="O68" t="s">
        <v>1157</v>
      </c>
      <c r="P68" t="str">
        <f>VLOOKUP(A68, 'SSDL schema'!B$1:P$495, 11, FALSE)</f>
        <v>yes  (selected by default, user should not unselect)</v>
      </c>
      <c r="Q68" t="str">
        <f t="shared" si="11"/>
        <v>no</v>
      </c>
      <c r="S68" t="str">
        <f>IF('SSDL schema'!J68 = "", "", 'SSDL schema'!J68)</f>
        <v/>
      </c>
    </row>
    <row r="69" spans="1:19" x14ac:dyDescent="0.35">
      <c r="A69" s="5" t="str">
        <f>'SSDL schema'!B69</f>
        <v>GEP_SUPP_CLUSTER</v>
      </c>
      <c r="B69" s="14" t="str">
        <f>IF(TRIM('SSDL schema'!F69) = "", "", 'SSDL schema'!F69)</f>
        <v>GEP Vendor Normalization Cluster ID</v>
      </c>
      <c r="C69" t="str">
        <f>IF(TRIM('SSDL schema'!G69) = "", "", 'SSDL schema'!G69)</f>
        <v>GEP - Admin - Maintenance</v>
      </c>
      <c r="D69" t="str">
        <f>IF(TRIM('SSDL schema'!C69) = "", "", 'SSDL schema'!C69)</f>
        <v>bigint</v>
      </c>
      <c r="E69" t="str">
        <f>IF(TRIM('SSDL schema'!D69) = "", "", 'SSDL schema'!D69)</f>
        <v/>
      </c>
      <c r="F69">
        <f t="shared" si="6"/>
        <v>0</v>
      </c>
      <c r="G69">
        <f t="shared" si="7"/>
        <v>0</v>
      </c>
      <c r="H69" t="str">
        <f t="shared" si="8"/>
        <v>ShowOnProjectSetupWorkflowUtilities</v>
      </c>
      <c r="I69">
        <f t="shared" si="9"/>
        <v>1</v>
      </c>
      <c r="J69" t="str">
        <f>IF(TRIM('SSDL schema'!H69) = "", "", 'SSDL schema'!H69)</f>
        <v/>
      </c>
      <c r="K69">
        <f t="shared" si="10"/>
        <v>0</v>
      </c>
      <c r="L69">
        <v>1</v>
      </c>
      <c r="M69" t="s">
        <v>1157</v>
      </c>
      <c r="N69">
        <v>1</v>
      </c>
      <c r="O69" t="s">
        <v>1157</v>
      </c>
      <c r="P69" t="str">
        <f>VLOOKUP(A69, 'SSDL schema'!B$1:P$495, 11, FALSE)</f>
        <v>yes  (selected by default, user should not unselect)</v>
      </c>
      <c r="Q69" t="str">
        <f t="shared" si="11"/>
        <v>no</v>
      </c>
      <c r="S69" t="str">
        <f>IF('SSDL schema'!J69 = "", "", 'SSDL schema'!J69)</f>
        <v/>
      </c>
    </row>
    <row r="70" spans="1:19" x14ac:dyDescent="0.35">
      <c r="A70" s="5" t="str">
        <f>'SSDL schema'!B70</f>
        <v>GEP_CLN_CLUSTER</v>
      </c>
      <c r="B70" s="14" t="str">
        <f>IF(TRIM('SSDL schema'!F70) = "", "", 'SSDL schema'!F70)</f>
        <v>GEP Classification Cluster ID</v>
      </c>
      <c r="C70" t="str">
        <f>IF(TRIM('SSDL schema'!G70) = "", "", 'SSDL schema'!G70)</f>
        <v>GEP - Admin - Maintenance</v>
      </c>
      <c r="D70" t="str">
        <f>IF(TRIM('SSDL schema'!C70) = "", "", 'SSDL schema'!C70)</f>
        <v>bigint</v>
      </c>
      <c r="E70" t="str">
        <f>IF(TRIM('SSDL schema'!D70) = "", "", 'SSDL schema'!D70)</f>
        <v/>
      </c>
      <c r="F70">
        <f t="shared" si="6"/>
        <v>0</v>
      </c>
      <c r="G70">
        <f t="shared" si="7"/>
        <v>0</v>
      </c>
      <c r="H70" t="str">
        <f t="shared" si="8"/>
        <v>ShowOnProjectSetupWorkflowUtilities</v>
      </c>
      <c r="I70">
        <f t="shared" si="9"/>
        <v>1</v>
      </c>
      <c r="J70" t="str">
        <f>IF(TRIM('SSDL schema'!H70) = "", "", 'SSDL schema'!H70)</f>
        <v/>
      </c>
      <c r="K70">
        <f t="shared" si="10"/>
        <v>0</v>
      </c>
      <c r="L70">
        <v>1</v>
      </c>
      <c r="M70" t="s">
        <v>1157</v>
      </c>
      <c r="N70">
        <v>1</v>
      </c>
      <c r="O70" t="s">
        <v>1157</v>
      </c>
      <c r="P70" t="str">
        <f>VLOOKUP(A70, 'SSDL schema'!B$1:P$495, 11, FALSE)</f>
        <v>yes  (selected by default, user should not unselect)</v>
      </c>
      <c r="Q70" t="str">
        <f t="shared" si="11"/>
        <v>no</v>
      </c>
      <c r="S70" t="str">
        <f>IF('SSDL schema'!J70 = "", "", 'SSDL schema'!J70)</f>
        <v/>
      </c>
    </row>
    <row r="71" spans="1:19" x14ac:dyDescent="0.35">
      <c r="A71" s="5" t="str">
        <f>'SSDL schema'!B71</f>
        <v>GEP_BU_CLUSTER</v>
      </c>
      <c r="B71" s="14" t="str">
        <f>IF(TRIM('SSDL schema'!F71) = "", "", 'SSDL schema'!F71)</f>
        <v>GEP BU Cluster ID</v>
      </c>
      <c r="C71" t="str">
        <f>IF(TRIM('SSDL schema'!G71) = "", "", 'SSDL schema'!G71)</f>
        <v>GEP - Admin - Maintenance</v>
      </c>
      <c r="D71" t="str">
        <f>IF(TRIM('SSDL schema'!C71) = "", "", 'SSDL schema'!C71)</f>
        <v>bigint</v>
      </c>
      <c r="E71" t="str">
        <f>IF(TRIM('SSDL schema'!D71) = "", "", 'SSDL schema'!D71)</f>
        <v/>
      </c>
      <c r="F71">
        <f t="shared" si="6"/>
        <v>0</v>
      </c>
      <c r="G71">
        <f t="shared" si="7"/>
        <v>0</v>
      </c>
      <c r="H71" t="str">
        <f t="shared" si="8"/>
        <v>ShowOnProjectSetupWorkflowUtilities</v>
      </c>
      <c r="I71">
        <f t="shared" si="9"/>
        <v>1</v>
      </c>
      <c r="J71" t="str">
        <f>IF(TRIM('SSDL schema'!H71) = "", "", 'SSDL schema'!H71)</f>
        <v/>
      </c>
      <c r="K71">
        <f t="shared" si="10"/>
        <v>0</v>
      </c>
      <c r="L71">
        <v>1</v>
      </c>
      <c r="M71" t="s">
        <v>1157</v>
      </c>
      <c r="N71">
        <v>1</v>
      </c>
      <c r="O71" t="s">
        <v>1157</v>
      </c>
      <c r="P71" t="str">
        <f>VLOOKUP(A71, 'SSDL schema'!B$1:P$495, 11, FALSE)</f>
        <v>yes  (selected by default, user should not unselect)</v>
      </c>
      <c r="Q71" t="str">
        <f t="shared" si="11"/>
        <v>no</v>
      </c>
      <c r="S71" t="str">
        <f>IF('SSDL schema'!J71 = "", "", 'SSDL schema'!J71)</f>
        <v/>
      </c>
    </row>
    <row r="72" spans="1:19" x14ac:dyDescent="0.35">
      <c r="A72" s="5" t="str">
        <f>'SSDL schema'!B72</f>
        <v>GEP_EXCLUDE</v>
      </c>
      <c r="B72" s="14" t="str">
        <f>IF(TRIM('SSDL schema'!F72) = "", "", 'SSDL schema'!F72)</f>
        <v>GEP Exclude</v>
      </c>
      <c r="C72" t="str">
        <f>IF(TRIM('SSDL schema'!G72) = "", "", 'SSDL schema'!G72)</f>
        <v>GEP - Admin - Maintenance</v>
      </c>
      <c r="D72" t="str">
        <f>IF(TRIM('SSDL schema'!C72) = "", "", 'SSDL schema'!C72)</f>
        <v>boolean</v>
      </c>
      <c r="E72" t="str">
        <f>IF(TRIM('SSDL schema'!D72) = "", "", 'SSDL schema'!D72)</f>
        <v/>
      </c>
      <c r="F72">
        <f t="shared" si="6"/>
        <v>0</v>
      </c>
      <c r="G72">
        <f t="shared" si="7"/>
        <v>0</v>
      </c>
      <c r="H72" t="str">
        <f t="shared" si="8"/>
        <v>ShowOnProjectSetupWorkflowUtilities</v>
      </c>
      <c r="I72">
        <f t="shared" si="9"/>
        <v>1</v>
      </c>
      <c r="J72" t="str">
        <f>IF(TRIM('SSDL schema'!H72) = "", "", 'SSDL schema'!H72)</f>
        <v/>
      </c>
      <c r="K72">
        <f t="shared" si="10"/>
        <v>0</v>
      </c>
      <c r="L72">
        <v>1</v>
      </c>
      <c r="M72" t="s">
        <v>1157</v>
      </c>
      <c r="N72">
        <v>1</v>
      </c>
      <c r="O72" t="s">
        <v>1157</v>
      </c>
      <c r="P72" t="str">
        <f>VLOOKUP(A72, 'SSDL schema'!B$1:P$495, 11, FALSE)</f>
        <v>yes  (selected by default, user should not unselect)</v>
      </c>
      <c r="Q72" t="str">
        <f t="shared" si="11"/>
        <v>no</v>
      </c>
      <c r="S72" t="str">
        <f>IF('SSDL schema'!J72 = "", "", 'SSDL schema'!J72)</f>
        <v/>
      </c>
    </row>
    <row r="73" spans="1:19" x14ac:dyDescent="0.35">
      <c r="A73" s="5" t="str">
        <f>'SSDL schema'!B73</f>
        <v>GEP_EXCLUSION_COMMENTS</v>
      </c>
      <c r="B73" s="14" t="str">
        <f>IF(TRIM('SSDL schema'!F73) = "", "", 'SSDL schema'!F73)</f>
        <v>GEP Exclusion Comments</v>
      </c>
      <c r="C73" t="str">
        <f>IF(TRIM('SSDL schema'!G73) = "", "", 'SSDL schema'!G73)</f>
        <v>GEP - Admin - Maintenance</v>
      </c>
      <c r="D73" t="str">
        <f>IF(TRIM('SSDL schema'!C73) = "", "", 'SSDL schema'!C73)</f>
        <v>nvarchar</v>
      </c>
      <c r="E73">
        <f>IF(TRIM('SSDL schema'!D73) = "", "", 'SSDL schema'!D73)</f>
        <v>500</v>
      </c>
      <c r="F73">
        <f t="shared" si="6"/>
        <v>0</v>
      </c>
      <c r="G73">
        <f t="shared" si="7"/>
        <v>0</v>
      </c>
      <c r="H73" t="str">
        <f t="shared" si="8"/>
        <v>ShowOnProjectSetupWorkflowUtilities</v>
      </c>
      <c r="I73">
        <f t="shared" si="9"/>
        <v>1</v>
      </c>
      <c r="J73" t="str">
        <f>IF(TRIM('SSDL schema'!H73) = "", "", 'SSDL schema'!H73)</f>
        <v/>
      </c>
      <c r="K73">
        <f t="shared" si="10"/>
        <v>0</v>
      </c>
      <c r="L73">
        <v>1</v>
      </c>
      <c r="M73" t="s">
        <v>1157</v>
      </c>
      <c r="N73">
        <v>1</v>
      </c>
      <c r="O73" t="s">
        <v>1157</v>
      </c>
      <c r="P73" t="str">
        <f>VLOOKUP(A73, 'SSDL schema'!B$1:P$495, 11, FALSE)</f>
        <v>yes  (selected by default, user should not unselect)</v>
      </c>
      <c r="Q73" t="str">
        <f t="shared" si="11"/>
        <v>no</v>
      </c>
      <c r="S73" t="str">
        <f>IF('SSDL schema'!J73 = "", "", 'SSDL schema'!J73)</f>
        <v/>
      </c>
    </row>
    <row r="74" spans="1:19" x14ac:dyDescent="0.35">
      <c r="A74" s="5" t="str">
        <f>'SSDL schema'!B74</f>
        <v>GEP_EXCLUSION_CRITERIA</v>
      </c>
      <c r="B74" s="14" t="str">
        <f>IF(TRIM('SSDL schema'!F74) = "", "", 'SSDL schema'!F74)</f>
        <v>GEP Exclusion Criteria</v>
      </c>
      <c r="C74" t="str">
        <f>IF(TRIM('SSDL schema'!G74) = "", "", 'SSDL schema'!G74)</f>
        <v>GEP - Admin - Maintenance</v>
      </c>
      <c r="D74" t="str">
        <f>IF(TRIM('SSDL schema'!C74) = "", "", 'SSDL schema'!C74)</f>
        <v>nvarchar</v>
      </c>
      <c r="E74">
        <f>IF(TRIM('SSDL schema'!D74) = "", "", 'SSDL schema'!D74)</f>
        <v>255</v>
      </c>
      <c r="F74">
        <f t="shared" si="6"/>
        <v>0</v>
      </c>
      <c r="G74">
        <f t="shared" si="7"/>
        <v>0</v>
      </c>
      <c r="H74" t="str">
        <f t="shared" si="8"/>
        <v>ShowOnProjectSetupWorkflowUtilities</v>
      </c>
      <c r="I74">
        <f t="shared" si="9"/>
        <v>1</v>
      </c>
      <c r="J74" t="str">
        <f>IF(TRIM('SSDL schema'!H74) = "", "", 'SSDL schema'!H74)</f>
        <v>OOR date, Intercompany</v>
      </c>
      <c r="K74">
        <f t="shared" si="10"/>
        <v>0</v>
      </c>
      <c r="L74">
        <v>1</v>
      </c>
      <c r="M74" t="s">
        <v>1157</v>
      </c>
      <c r="N74">
        <v>1</v>
      </c>
      <c r="O74" t="s">
        <v>1157</v>
      </c>
      <c r="P74" t="str">
        <f>VLOOKUP(A74, 'SSDL schema'!B$1:P$495, 11, FALSE)</f>
        <v>yes  (selected by default, user should not unselect)</v>
      </c>
      <c r="Q74" t="str">
        <f t="shared" si="11"/>
        <v>no</v>
      </c>
      <c r="S74" t="str">
        <f>IF('SSDL schema'!J74 = "", "", 'SSDL schema'!J74)</f>
        <v/>
      </c>
    </row>
    <row r="75" spans="1:19" x14ac:dyDescent="0.35">
      <c r="A75" s="5" t="str">
        <f>'SSDL schema'!B75</f>
        <v>GEP_TRANSLATED_SUPP_NAME</v>
      </c>
      <c r="B75" s="14" t="str">
        <f>IF(TRIM('SSDL schema'!F75) = "", "", 'SSDL schema'!F75)</f>
        <v>GEP Translated Supplier Name</v>
      </c>
      <c r="C75" t="str">
        <f>IF(TRIM('SSDL schema'!G75) = "", "", 'SSDL schema'!G75)</f>
        <v>GEP - Admin - Maintenance</v>
      </c>
      <c r="D75" t="str">
        <f>IF(TRIM('SSDL schema'!C75) = "", "", 'SSDL schema'!C75)</f>
        <v>nvarchar</v>
      </c>
      <c r="E75">
        <f>IF(TRIM('SSDL schema'!D75) = "", "", 'SSDL schema'!D75)</f>
        <v>255</v>
      </c>
      <c r="F75">
        <f t="shared" si="6"/>
        <v>0</v>
      </c>
      <c r="G75">
        <f t="shared" si="7"/>
        <v>0</v>
      </c>
      <c r="H75" t="str">
        <f t="shared" si="8"/>
        <v>ShowOnProjectSetupWorkflowUtilities</v>
      </c>
      <c r="I75">
        <f t="shared" si="9"/>
        <v>0</v>
      </c>
      <c r="J75" t="str">
        <f>IF(TRIM('SSDL schema'!H75) = "", "", 'SSDL schema'!H75)</f>
        <v/>
      </c>
      <c r="K75">
        <f t="shared" si="10"/>
        <v>0</v>
      </c>
      <c r="L75">
        <v>1</v>
      </c>
      <c r="M75" t="s">
        <v>1157</v>
      </c>
      <c r="N75">
        <v>1</v>
      </c>
      <c r="O75" t="s">
        <v>1157</v>
      </c>
      <c r="P75" t="str">
        <f>VLOOKUP(A75, 'SSDL schema'!B$1:P$495, 11, FALSE)</f>
        <v>yes</v>
      </c>
      <c r="Q75" t="str">
        <f t="shared" si="11"/>
        <v>no</v>
      </c>
      <c r="S75" t="str">
        <f>IF('SSDL schema'!J75 = "", "", 'SSDL schema'!J75)</f>
        <v/>
      </c>
    </row>
    <row r="76" spans="1:19" x14ac:dyDescent="0.35">
      <c r="A76" s="5" t="str">
        <f>'SSDL schema'!B76</f>
        <v>GEP_TRANSLATED_INVOICE_LINE_DESCRIPTION</v>
      </c>
      <c r="B76" s="14" t="str">
        <f>IF(TRIM('SSDL schema'!F76) = "", "", 'SSDL schema'!F76)</f>
        <v>GEP Translated Invoice Description</v>
      </c>
      <c r="C76" t="str">
        <f>IF(TRIM('SSDL schema'!G76) = "", "", 'SSDL schema'!G76)</f>
        <v>GEP - Admin - Maintenance</v>
      </c>
      <c r="D76" t="str">
        <f>IF(TRIM('SSDL schema'!C76) = "", "", 'SSDL schema'!C76)</f>
        <v>nvarchar</v>
      </c>
      <c r="E76">
        <f>IF(TRIM('SSDL schema'!D76) = "", "", 'SSDL schema'!D76)</f>
        <v>255</v>
      </c>
      <c r="F76">
        <f t="shared" si="6"/>
        <v>0</v>
      </c>
      <c r="G76">
        <f t="shared" si="7"/>
        <v>0</v>
      </c>
      <c r="H76" t="str">
        <f t="shared" si="8"/>
        <v>ShowOnProjectSetupWorkflowUtilities</v>
      </c>
      <c r="I76">
        <f t="shared" si="9"/>
        <v>0</v>
      </c>
      <c r="J76" t="str">
        <f>IF(TRIM('SSDL schema'!H76) = "", "", 'SSDL schema'!H76)</f>
        <v/>
      </c>
      <c r="K76">
        <f t="shared" si="10"/>
        <v>0</v>
      </c>
      <c r="L76">
        <v>1</v>
      </c>
      <c r="M76" t="s">
        <v>1157</v>
      </c>
      <c r="N76">
        <v>1</v>
      </c>
      <c r="O76" t="s">
        <v>1157</v>
      </c>
      <c r="P76" t="str">
        <f>VLOOKUP(A76, 'SSDL schema'!B$1:P$495, 11, FALSE)</f>
        <v>yes</v>
      </c>
      <c r="Q76" t="str">
        <f t="shared" si="11"/>
        <v>no</v>
      </c>
      <c r="S76" t="str">
        <f>IF('SSDL schema'!J76 = "", "", 'SSDL schema'!J76)</f>
        <v/>
      </c>
    </row>
    <row r="77" spans="1:19" x14ac:dyDescent="0.35">
      <c r="A77" s="5" t="str">
        <f>'SSDL schema'!B77</f>
        <v>GEP_TRANSLATED_PO_DESCRIPTION</v>
      </c>
      <c r="B77" s="14" t="str">
        <f>IF(TRIM('SSDL schema'!F77) = "", "", 'SSDL schema'!F77)</f>
        <v>GEP Translated PO Description</v>
      </c>
      <c r="C77" t="str">
        <f>IF(TRIM('SSDL schema'!G77) = "", "", 'SSDL schema'!G77)</f>
        <v>GEP - Admin - Maintenance</v>
      </c>
      <c r="D77" t="str">
        <f>IF(TRIM('SSDL schema'!C77) = "", "", 'SSDL schema'!C77)</f>
        <v>nvarchar</v>
      </c>
      <c r="E77">
        <f>IF(TRIM('SSDL schema'!D77) = "", "", 'SSDL schema'!D77)</f>
        <v>255</v>
      </c>
      <c r="F77">
        <f t="shared" si="6"/>
        <v>0</v>
      </c>
      <c r="G77">
        <f t="shared" si="7"/>
        <v>0</v>
      </c>
      <c r="H77" t="str">
        <f t="shared" si="8"/>
        <v>ShowOnProjectSetupWorkflowUtilities</v>
      </c>
      <c r="I77">
        <f t="shared" si="9"/>
        <v>0</v>
      </c>
      <c r="J77" t="str">
        <f>IF(TRIM('SSDL schema'!H77) = "", "", 'SSDL schema'!H77)</f>
        <v/>
      </c>
      <c r="K77">
        <f t="shared" si="10"/>
        <v>0</v>
      </c>
      <c r="L77">
        <v>1</v>
      </c>
      <c r="M77" t="s">
        <v>1157</v>
      </c>
      <c r="N77">
        <v>1</v>
      </c>
      <c r="O77" t="s">
        <v>1157</v>
      </c>
      <c r="P77" t="str">
        <f>VLOOKUP(A77, 'SSDL schema'!B$1:P$495, 11, FALSE)</f>
        <v>yes</v>
      </c>
      <c r="Q77" t="str">
        <f t="shared" si="11"/>
        <v>no</v>
      </c>
      <c r="S77" t="str">
        <f>IF('SSDL schema'!J77 = "", "", 'SSDL schema'!J77)</f>
        <v/>
      </c>
    </row>
    <row r="78" spans="1:19" x14ac:dyDescent="0.35">
      <c r="A78" s="5" t="str">
        <f>'SSDL schema'!B78</f>
        <v>GEP_TRANSLATED_MATERIAL_DESCRIPTION</v>
      </c>
      <c r="B78" s="14" t="str">
        <f>IF(TRIM('SSDL schema'!F78) = "", "", 'SSDL schema'!F78)</f>
        <v>GEP Translated Material Description</v>
      </c>
      <c r="C78" t="str">
        <f>IF(TRIM('SSDL schema'!G78) = "", "", 'SSDL schema'!G78)</f>
        <v>GEP - Admin - Maintenance</v>
      </c>
      <c r="D78" t="str">
        <f>IF(TRIM('SSDL schema'!C78) = "", "", 'SSDL schema'!C78)</f>
        <v>nvarchar</v>
      </c>
      <c r="E78">
        <f>IF(TRIM('SSDL schema'!D78) = "", "", 'SSDL schema'!D78)</f>
        <v>255</v>
      </c>
      <c r="F78">
        <f t="shared" si="6"/>
        <v>0</v>
      </c>
      <c r="G78">
        <f t="shared" si="7"/>
        <v>0</v>
      </c>
      <c r="H78" t="str">
        <f t="shared" si="8"/>
        <v>ShowOnProjectSetupWorkflowUtilities</v>
      </c>
      <c r="I78">
        <f t="shared" si="9"/>
        <v>0</v>
      </c>
      <c r="J78" t="str">
        <f>IF(TRIM('SSDL schema'!H78) = "", "", 'SSDL schema'!H78)</f>
        <v/>
      </c>
      <c r="K78">
        <f t="shared" si="10"/>
        <v>0</v>
      </c>
      <c r="L78">
        <v>1</v>
      </c>
      <c r="M78" t="s">
        <v>1157</v>
      </c>
      <c r="N78">
        <v>1</v>
      </c>
      <c r="O78" t="s">
        <v>1157</v>
      </c>
      <c r="P78" t="str">
        <f>VLOOKUP(A78, 'SSDL schema'!B$1:P$495, 11, FALSE)</f>
        <v>yes</v>
      </c>
      <c r="Q78" t="str">
        <f t="shared" si="11"/>
        <v>no</v>
      </c>
      <c r="S78" t="str">
        <f>IF('SSDL schema'!J78 = "", "", 'SSDL schema'!J78)</f>
        <v/>
      </c>
    </row>
    <row r="79" spans="1:19" x14ac:dyDescent="0.35">
      <c r="A79" s="5" t="str">
        <f>'SSDL schema'!B79</f>
        <v>GEP_TRANSLATED_DESCRIPTION_2</v>
      </c>
      <c r="B79" s="14" t="str">
        <f>IF(TRIM('SSDL schema'!F79) = "", "", 'SSDL schema'!F79)</f>
        <v>GEP Translated Description 2</v>
      </c>
      <c r="C79" t="str">
        <f>IF(TRIM('SSDL schema'!G79) = "", "", 'SSDL schema'!G79)</f>
        <v>GEP - Admin - Maintenance</v>
      </c>
      <c r="D79" t="str">
        <f>IF(TRIM('SSDL schema'!C79) = "", "", 'SSDL schema'!C79)</f>
        <v>nvarchar</v>
      </c>
      <c r="E79">
        <f>IF(TRIM('SSDL schema'!D79) = "", "", 'SSDL schema'!D79)</f>
        <v>255</v>
      </c>
      <c r="F79">
        <f t="shared" si="6"/>
        <v>0</v>
      </c>
      <c r="G79">
        <f t="shared" si="7"/>
        <v>0</v>
      </c>
      <c r="H79" t="str">
        <f t="shared" si="8"/>
        <v>ShowOnProjectSetupWorkflowUtilities</v>
      </c>
      <c r="I79">
        <f t="shared" si="9"/>
        <v>0</v>
      </c>
      <c r="J79" t="str">
        <f>IF(TRIM('SSDL schema'!H79) = "", "", 'SSDL schema'!H79)</f>
        <v/>
      </c>
      <c r="K79">
        <f t="shared" si="10"/>
        <v>0</v>
      </c>
      <c r="L79">
        <v>1</v>
      </c>
      <c r="M79" t="s">
        <v>1157</v>
      </c>
      <c r="N79">
        <v>1</v>
      </c>
      <c r="O79" t="s">
        <v>1157</v>
      </c>
      <c r="P79" t="str">
        <f>VLOOKUP(A79, 'SSDL schema'!B$1:P$495, 11, FALSE)</f>
        <v>yes</v>
      </c>
      <c r="Q79" t="str">
        <f t="shared" si="11"/>
        <v>no</v>
      </c>
      <c r="S79" t="str">
        <f>IF('SSDL schema'!J79 = "", "", 'SSDL schema'!J79)</f>
        <v/>
      </c>
    </row>
    <row r="80" spans="1:19" x14ac:dyDescent="0.35">
      <c r="A80" s="5" t="str">
        <f>'SSDL schema'!B80</f>
        <v>GEP_ACTUAL_PAYMENT_TERM_DAYS</v>
      </c>
      <c r="B80" s="14" t="str">
        <f>IF(TRIM('SSDL schema'!F80) = "", "", 'SSDL schema'!F80)</f>
        <v>GEP Actual Payment Term Days</v>
      </c>
      <c r="C80" t="str">
        <f>IF(TRIM('SSDL schema'!G80) = "", "", 'SSDL schema'!G80)</f>
        <v>GEP - Payment Term</v>
      </c>
      <c r="D80" t="str">
        <f>IF(TRIM('SSDL schema'!C80) = "", "", 'SSDL schema'!C80)</f>
        <v>float</v>
      </c>
      <c r="E80" t="str">
        <f>IF(TRIM('SSDL schema'!D80) = "", "", 'SSDL schema'!D80)</f>
        <v/>
      </c>
      <c r="F80">
        <f t="shared" si="6"/>
        <v>0</v>
      </c>
      <c r="G80">
        <f t="shared" si="7"/>
        <v>0</v>
      </c>
      <c r="H80" t="str">
        <f t="shared" si="8"/>
        <v>ShowOnProjectSetupWorkflowUtilities</v>
      </c>
      <c r="I80">
        <f t="shared" si="9"/>
        <v>0</v>
      </c>
      <c r="J80" t="str">
        <f>IF(TRIM('SSDL schema'!H80) = "", "", 'SSDL schema'!H80)</f>
        <v>Paid Date - Posted Date</v>
      </c>
      <c r="K80">
        <f t="shared" si="10"/>
        <v>0</v>
      </c>
      <c r="L80">
        <v>1</v>
      </c>
      <c r="M80" t="s">
        <v>1157</v>
      </c>
      <c r="N80">
        <v>1</v>
      </c>
      <c r="O80" t="s">
        <v>1157</v>
      </c>
      <c r="P80" t="str">
        <f>VLOOKUP(A80, 'SSDL schema'!B$1:P$495, 11, FALSE)</f>
        <v>yes</v>
      </c>
      <c r="Q80" t="str">
        <f t="shared" si="11"/>
        <v>no</v>
      </c>
      <c r="S80" t="str">
        <f>IF('SSDL schema'!J80 = "", "", 'SSDL schema'!J80)</f>
        <v/>
      </c>
    </row>
    <row r="81" spans="1:19" x14ac:dyDescent="0.35">
      <c r="A81" s="5" t="str">
        <f>'SSDL schema'!B81</f>
        <v>GEP_PO_AVG_UNIT_PRICE</v>
      </c>
      <c r="B81" s="14" t="str">
        <f>IF(TRIM('SSDL schema'!F81) = "", "", 'SSDL schema'!F81)</f>
        <v>GEP PO Average Unit Price</v>
      </c>
      <c r="C81" t="str">
        <f>IF(TRIM('SSDL schema'!G81) = "", "", 'SSDL schema'!G81)</f>
        <v>GEP - Miscellaneous</v>
      </c>
      <c r="D81" t="str">
        <f>IF(TRIM('SSDL schema'!C81) = "", "", 'SSDL schema'!C81)</f>
        <v>float</v>
      </c>
      <c r="E81" t="str">
        <f>IF(TRIM('SSDL schema'!D81) = "", "", 'SSDL schema'!D81)</f>
        <v/>
      </c>
      <c r="F81">
        <f t="shared" si="6"/>
        <v>0</v>
      </c>
      <c r="G81">
        <f t="shared" si="7"/>
        <v>0</v>
      </c>
      <c r="H81" t="str">
        <f t="shared" si="8"/>
        <v>ShowOnProjectSetupWorkflowUtilities</v>
      </c>
      <c r="I81">
        <f t="shared" si="9"/>
        <v>0</v>
      </c>
      <c r="J81" t="str">
        <f>IF(TRIM('SSDL schema'!H81) = "", "", 'SSDL schema'!H81)</f>
        <v/>
      </c>
      <c r="K81">
        <f t="shared" si="10"/>
        <v>0</v>
      </c>
      <c r="L81">
        <v>1</v>
      </c>
      <c r="M81" t="s">
        <v>1157</v>
      </c>
      <c r="N81">
        <v>1</v>
      </c>
      <c r="O81" t="s">
        <v>1157</v>
      </c>
      <c r="P81" t="str">
        <f>VLOOKUP(A81, 'SSDL schema'!B$1:P$495, 11, FALSE)</f>
        <v>yes</v>
      </c>
      <c r="Q81" t="str">
        <f t="shared" si="11"/>
        <v>no</v>
      </c>
      <c r="S81" t="str">
        <f>IF('SSDL schema'!J81 = "", "", 'SSDL schema'!J81)</f>
        <v/>
      </c>
    </row>
    <row r="82" spans="1:19" x14ac:dyDescent="0.35">
      <c r="A82" s="5" t="str">
        <f>'SSDL schema'!B82</f>
        <v>GEP_ONE_TIME_SUPP_FLAG</v>
      </c>
      <c r="B82" s="14" t="str">
        <f>IF(TRIM('SSDL schema'!F82) = "", "", 'SSDL schema'!F82)</f>
        <v>GEP One Time Vendor Flag</v>
      </c>
      <c r="C82" t="str">
        <f>IF(TRIM('SSDL schema'!G82) = "", "", 'SSDL schema'!G82)</f>
        <v>GEP - Miscellaneous</v>
      </c>
      <c r="D82" t="str">
        <f>IF(TRIM('SSDL schema'!C82) = "", "", 'SSDL schema'!C82)</f>
        <v>nvarchar</v>
      </c>
      <c r="E82">
        <f>IF(TRIM('SSDL schema'!D82) = "", "", 'SSDL schema'!D82)</f>
        <v>255</v>
      </c>
      <c r="F82">
        <f t="shared" si="6"/>
        <v>0</v>
      </c>
      <c r="G82">
        <f t="shared" si="7"/>
        <v>0</v>
      </c>
      <c r="H82" t="str">
        <f t="shared" si="8"/>
        <v>ShowOnProjectSetupWorkflowUtilities</v>
      </c>
      <c r="I82">
        <f t="shared" si="9"/>
        <v>1</v>
      </c>
      <c r="J82" t="str">
        <f>IF(TRIM('SSDL schema'!H82) = "", "", 'SSDL schema'!H82)</f>
        <v/>
      </c>
      <c r="K82">
        <f t="shared" si="10"/>
        <v>0</v>
      </c>
      <c r="L82">
        <v>1</v>
      </c>
      <c r="M82" t="s">
        <v>1157</v>
      </c>
      <c r="N82">
        <v>1</v>
      </c>
      <c r="O82" t="s">
        <v>1157</v>
      </c>
      <c r="P82" t="str">
        <f>VLOOKUP(A82, 'SSDL schema'!B$1:P$495, 11, FALSE)</f>
        <v>yes  (selected by default, user should not unselect)</v>
      </c>
      <c r="Q82" t="str">
        <f t="shared" si="11"/>
        <v>no</v>
      </c>
      <c r="S82" t="str">
        <f>IF('SSDL schema'!J82 = "", "", 'SSDL schema'!J82)</f>
        <v/>
      </c>
    </row>
    <row r="83" spans="1:19" x14ac:dyDescent="0.35">
      <c r="A83" s="5" t="str">
        <f>'SSDL schema'!B83</f>
        <v>GEP_ONE_ITEM_MULTI_SUPP_FLAG</v>
      </c>
      <c r="B83" s="14" t="str">
        <f>IF(TRIM('SSDL schema'!F83) = "", "", 'SSDL schema'!F83)</f>
        <v>GEP One Item Multiple Supplier Flag</v>
      </c>
      <c r="C83" t="str">
        <f>IF(TRIM('SSDL schema'!G83) = "", "", 'SSDL schema'!G83)</f>
        <v>GEP - Miscellaneous</v>
      </c>
      <c r="D83" t="str">
        <f>IF(TRIM('SSDL schema'!C83) = "", "", 'SSDL schema'!C83)</f>
        <v>nvarchar</v>
      </c>
      <c r="E83">
        <f>IF(TRIM('SSDL schema'!D83) = "", "", 'SSDL schema'!D83)</f>
        <v>255</v>
      </c>
      <c r="F83">
        <f t="shared" si="6"/>
        <v>0</v>
      </c>
      <c r="G83">
        <f t="shared" si="7"/>
        <v>0</v>
      </c>
      <c r="H83" t="str">
        <f t="shared" si="8"/>
        <v>ShowOnProjectSetupWorkflowUtilities</v>
      </c>
      <c r="I83">
        <f t="shared" si="9"/>
        <v>0</v>
      </c>
      <c r="J83" t="str">
        <f>IF(TRIM('SSDL schema'!H83) = "", "", 'SSDL schema'!H83)</f>
        <v/>
      </c>
      <c r="K83">
        <f t="shared" si="10"/>
        <v>0</v>
      </c>
      <c r="L83">
        <v>1</v>
      </c>
      <c r="M83" t="s">
        <v>1157</v>
      </c>
      <c r="N83">
        <v>1</v>
      </c>
      <c r="O83" t="s">
        <v>1157</v>
      </c>
      <c r="P83" t="str">
        <f>VLOOKUP(A83, 'SSDL schema'!B$1:P$495, 11, FALSE)</f>
        <v>yes</v>
      </c>
      <c r="Q83" t="str">
        <f t="shared" si="11"/>
        <v>no</v>
      </c>
      <c r="S83" t="str">
        <f>IF('SSDL schema'!J83 = "", "", 'SSDL schema'!J83)</f>
        <v/>
      </c>
    </row>
    <row r="84" spans="1:19" x14ac:dyDescent="0.35">
      <c r="A84" s="5" t="str">
        <f>'SSDL schema'!B84</f>
        <v>GEP_ONE_SUPP_MULTI_BU_FLAG</v>
      </c>
      <c r="B84" s="14" t="str">
        <f>IF(TRIM('SSDL schema'!F84) = "", "", 'SSDL schema'!F84)</f>
        <v>GEP One Supplier Multiple BU Flag</v>
      </c>
      <c r="C84" t="str">
        <f>IF(TRIM('SSDL schema'!G84) = "", "", 'SSDL schema'!G84)</f>
        <v>GEP - Miscellaneous</v>
      </c>
      <c r="D84" t="str">
        <f>IF(TRIM('SSDL schema'!C84) = "", "", 'SSDL schema'!C84)</f>
        <v>nvarchar</v>
      </c>
      <c r="E84">
        <f>IF(TRIM('SSDL schema'!D84) = "", "", 'SSDL schema'!D84)</f>
        <v>255</v>
      </c>
      <c r="F84">
        <f t="shared" si="6"/>
        <v>0</v>
      </c>
      <c r="G84">
        <f t="shared" si="7"/>
        <v>0</v>
      </c>
      <c r="H84" t="str">
        <f t="shared" si="8"/>
        <v>ShowOnProjectSetupWorkflowUtilities</v>
      </c>
      <c r="I84">
        <f t="shared" si="9"/>
        <v>0</v>
      </c>
      <c r="J84" t="str">
        <f>IF(TRIM('SSDL schema'!H84) = "", "", 'SSDL schema'!H84)</f>
        <v/>
      </c>
      <c r="K84">
        <f t="shared" si="10"/>
        <v>0</v>
      </c>
      <c r="L84">
        <v>1</v>
      </c>
      <c r="M84" t="s">
        <v>1157</v>
      </c>
      <c r="N84">
        <v>1</v>
      </c>
      <c r="O84" t="s">
        <v>1157</v>
      </c>
      <c r="P84" t="str">
        <f>VLOOKUP(A84, 'SSDL schema'!B$1:P$495, 11, FALSE)</f>
        <v>yes</v>
      </c>
      <c r="Q84" t="str">
        <f t="shared" si="11"/>
        <v>no</v>
      </c>
      <c r="S84" t="str">
        <f>IF('SSDL schema'!J84 = "", "", 'SSDL schema'!J84)</f>
        <v/>
      </c>
    </row>
    <row r="85" spans="1:19" x14ac:dyDescent="0.35">
      <c r="A85" s="5" t="str">
        <f>'SSDL schema'!B85</f>
        <v>GEP_ONE_SUPP_MULTI_PAYTERM_FLAG</v>
      </c>
      <c r="B85" s="14" t="str">
        <f>IF(TRIM('SSDL schema'!F85) = "", "", 'SSDL schema'!F85)</f>
        <v>GEP One Supplier Multiple Payment Term Flag</v>
      </c>
      <c r="C85" t="str">
        <f>IF(TRIM('SSDL schema'!G85) = "", "", 'SSDL schema'!G85)</f>
        <v>GEP - Miscellaneous</v>
      </c>
      <c r="D85" t="str">
        <f>IF(TRIM('SSDL schema'!C85) = "", "", 'SSDL schema'!C85)</f>
        <v>nvarchar</v>
      </c>
      <c r="E85">
        <f>IF(TRIM('SSDL schema'!D85) = "", "", 'SSDL schema'!D85)</f>
        <v>255</v>
      </c>
      <c r="F85">
        <f t="shared" si="6"/>
        <v>0</v>
      </c>
      <c r="G85">
        <f t="shared" si="7"/>
        <v>0</v>
      </c>
      <c r="H85" t="str">
        <f t="shared" si="8"/>
        <v>ShowOnProjectSetupWorkflowUtilities</v>
      </c>
      <c r="I85">
        <f t="shared" si="9"/>
        <v>0</v>
      </c>
      <c r="J85" t="str">
        <f>IF(TRIM('SSDL schema'!H85) = "", "", 'SSDL schema'!H85)</f>
        <v/>
      </c>
      <c r="K85">
        <f t="shared" si="10"/>
        <v>0</v>
      </c>
      <c r="L85">
        <v>1</v>
      </c>
      <c r="M85" t="s">
        <v>1157</v>
      </c>
      <c r="N85">
        <v>1</v>
      </c>
      <c r="O85" t="s">
        <v>1157</v>
      </c>
      <c r="P85" t="str">
        <f>VLOOKUP(A85, 'SSDL schema'!B$1:P$495, 11, FALSE)</f>
        <v>yes</v>
      </c>
      <c r="Q85" t="str">
        <f t="shared" si="11"/>
        <v>no</v>
      </c>
      <c r="S85" t="str">
        <f>IF('SSDL schema'!J85 = "", "", 'SSDL schema'!J85)</f>
        <v/>
      </c>
    </row>
    <row r="86" spans="1:19" x14ac:dyDescent="0.35">
      <c r="A86" s="5" t="str">
        <f>'SSDL schema'!B86</f>
        <v>GEP_SUPP_SPEND_TOP_BUCKET</v>
      </c>
      <c r="B86" s="14" t="str">
        <f>IF(TRIM('SSDL schema'!F86) = "", "", 'SSDL schema'!F86)</f>
        <v>GEP Supplier Spend Top Bucket</v>
      </c>
      <c r="C86" t="str">
        <f>IF(TRIM('SSDL schema'!G86) = "", "", 'SSDL schema'!G86)</f>
        <v>GEP - Miscellaneous</v>
      </c>
      <c r="D86" t="str">
        <f>IF(TRIM('SSDL schema'!C86) = "", "", 'SSDL schema'!C86)</f>
        <v>nvarchar</v>
      </c>
      <c r="E86">
        <f>IF(TRIM('SSDL schema'!D86) = "", "", 'SSDL schema'!D86)</f>
        <v>255</v>
      </c>
      <c r="F86">
        <f t="shared" si="6"/>
        <v>0</v>
      </c>
      <c r="G86">
        <f t="shared" si="7"/>
        <v>0</v>
      </c>
      <c r="H86" t="str">
        <f t="shared" si="8"/>
        <v>ShowOnProjectSetupWorkflowUtilities</v>
      </c>
      <c r="I86">
        <f t="shared" si="9"/>
        <v>1</v>
      </c>
      <c r="J86" t="str">
        <f>IF(TRIM('SSDL schema'!H86) = "", "", 'SSDL schema'!H86)</f>
        <v>Top 80, 80-95</v>
      </c>
      <c r="K86">
        <f t="shared" si="10"/>
        <v>0</v>
      </c>
      <c r="L86">
        <v>1</v>
      </c>
      <c r="M86" t="s">
        <v>1157</v>
      </c>
      <c r="N86">
        <v>1</v>
      </c>
      <c r="O86" t="s">
        <v>1157</v>
      </c>
      <c r="P86" t="str">
        <f>VLOOKUP(A86, 'SSDL schema'!B$1:P$495, 11, FALSE)</f>
        <v>yes  (selected by default, user should not unselect)</v>
      </c>
      <c r="Q86" t="str">
        <f t="shared" si="11"/>
        <v>no</v>
      </c>
      <c r="S86" t="str">
        <f>IF('SSDL schema'!J86 = "", "", 'SSDL schema'!J86)</f>
        <v/>
      </c>
    </row>
    <row r="87" spans="1:19" x14ac:dyDescent="0.35">
      <c r="A87" s="5" t="str">
        <f>'SSDL schema'!B87</f>
        <v>GEP_SUPP_SPEND_BUCKET</v>
      </c>
      <c r="B87" s="14" t="str">
        <f>IF(TRIM('SSDL schema'!F87) = "", "", 'SSDL schema'!F87)</f>
        <v>GEP Supplier Spend Bucket</v>
      </c>
      <c r="C87" t="str">
        <f>IF(TRIM('SSDL schema'!G87) = "", "", 'SSDL schema'!G87)</f>
        <v>GEP - Miscellaneous</v>
      </c>
      <c r="D87" t="str">
        <f>IF(TRIM('SSDL schema'!C87) = "", "", 'SSDL schema'!C87)</f>
        <v>nvarchar</v>
      </c>
      <c r="E87">
        <f>IF(TRIM('SSDL schema'!D87) = "", "", 'SSDL schema'!D87)</f>
        <v>255</v>
      </c>
      <c r="F87">
        <f t="shared" si="6"/>
        <v>0</v>
      </c>
      <c r="G87">
        <f t="shared" si="7"/>
        <v>0</v>
      </c>
      <c r="H87" t="str">
        <f t="shared" si="8"/>
        <v>ShowOnProjectSetupWorkflowUtilities</v>
      </c>
      <c r="I87">
        <f t="shared" si="9"/>
        <v>1</v>
      </c>
      <c r="J87" t="str">
        <f>IF(TRIM('SSDL schema'!H87) = "", "", 'SSDL schema'!H87)</f>
        <v>&gt;1M, 500K-1M,…</v>
      </c>
      <c r="K87">
        <f t="shared" si="10"/>
        <v>0</v>
      </c>
      <c r="L87">
        <v>1</v>
      </c>
      <c r="M87" t="s">
        <v>1157</v>
      </c>
      <c r="N87">
        <v>1</v>
      </c>
      <c r="O87" t="s">
        <v>1157</v>
      </c>
      <c r="P87" t="str">
        <f>VLOOKUP(A87, 'SSDL schema'!B$1:P$495, 11, FALSE)</f>
        <v>yes  (selected by default, user should not unselect)</v>
      </c>
      <c r="Q87" t="str">
        <f t="shared" si="11"/>
        <v>no</v>
      </c>
      <c r="S87" t="str">
        <f>IF('SSDL schema'!J87 = "", "", 'SSDL schema'!J87)</f>
        <v/>
      </c>
    </row>
    <row r="88" spans="1:19" x14ac:dyDescent="0.35">
      <c r="A88" s="5" t="str">
        <f>'SSDL schema'!B88</f>
        <v>GEP_INV_SPEND_BUCKET</v>
      </c>
      <c r="B88" s="14" t="str">
        <f>IF(TRIM('SSDL schema'!F88) = "", "", 'SSDL schema'!F88)</f>
        <v>GEP Invoice Spend Bucket</v>
      </c>
      <c r="C88" t="str">
        <f>IF(TRIM('SSDL schema'!G88) = "", "", 'SSDL schema'!G88)</f>
        <v>GEP - Miscellaneous</v>
      </c>
      <c r="D88" t="str">
        <f>IF(TRIM('SSDL schema'!C88) = "", "", 'SSDL schema'!C88)</f>
        <v>nvarchar</v>
      </c>
      <c r="E88">
        <f>IF(TRIM('SSDL schema'!D88) = "", "", 'SSDL schema'!D88)</f>
        <v>255</v>
      </c>
      <c r="F88">
        <f t="shared" si="6"/>
        <v>0</v>
      </c>
      <c r="G88">
        <f t="shared" si="7"/>
        <v>0</v>
      </c>
      <c r="H88" t="str">
        <f t="shared" si="8"/>
        <v>ShowOnProjectSetupWorkflowUtilities</v>
      </c>
      <c r="I88">
        <f t="shared" si="9"/>
        <v>0</v>
      </c>
      <c r="J88" t="str">
        <f>IF(TRIM('SSDL schema'!H88) = "", "", 'SSDL schema'!H88)</f>
        <v>Top 80, 80-95</v>
      </c>
      <c r="K88">
        <f t="shared" si="10"/>
        <v>0</v>
      </c>
      <c r="L88">
        <v>1</v>
      </c>
      <c r="M88" t="s">
        <v>1157</v>
      </c>
      <c r="N88">
        <v>1</v>
      </c>
      <c r="O88" t="s">
        <v>1157</v>
      </c>
      <c r="P88" t="str">
        <f>VLOOKUP(A88, 'SSDL schema'!B$1:P$495, 11, FALSE)</f>
        <v>yes</v>
      </c>
      <c r="Q88" t="str">
        <f t="shared" si="11"/>
        <v>no</v>
      </c>
      <c r="S88" t="str">
        <f>IF('SSDL schema'!J88 = "", "", 'SSDL schema'!J88)</f>
        <v/>
      </c>
    </row>
    <row r="89" spans="1:19" x14ac:dyDescent="0.35">
      <c r="A89" s="5" t="str">
        <f>'SSDL schema'!B89</f>
        <v>GEP_PO_SPEND_BUCKET</v>
      </c>
      <c r="B89" s="14" t="str">
        <f>IF(TRIM('SSDL schema'!F89) = "", "", 'SSDL schema'!F89)</f>
        <v>GEP PO Spend Bucket</v>
      </c>
      <c r="C89" t="str">
        <f>IF(TRIM('SSDL schema'!G89) = "", "", 'SSDL schema'!G89)</f>
        <v>GEP - Miscellaneous</v>
      </c>
      <c r="D89" t="str">
        <f>IF(TRIM('SSDL schema'!C89) = "", "", 'SSDL schema'!C89)</f>
        <v>nvarchar</v>
      </c>
      <c r="E89">
        <f>IF(TRIM('SSDL schema'!D89) = "", "", 'SSDL schema'!D89)</f>
        <v>255</v>
      </c>
      <c r="F89">
        <f t="shared" si="6"/>
        <v>0</v>
      </c>
      <c r="G89">
        <f t="shared" si="7"/>
        <v>0</v>
      </c>
      <c r="H89" t="str">
        <f t="shared" si="8"/>
        <v>ShowOnProjectSetupWorkflowUtilities</v>
      </c>
      <c r="I89">
        <f t="shared" si="9"/>
        <v>0</v>
      </c>
      <c r="J89" t="str">
        <f>IF(TRIM('SSDL schema'!H89) = "", "", 'SSDL schema'!H89)</f>
        <v>Top 80, 80-95</v>
      </c>
      <c r="K89">
        <f t="shared" si="10"/>
        <v>0</v>
      </c>
      <c r="L89">
        <v>1</v>
      </c>
      <c r="M89" t="s">
        <v>1157</v>
      </c>
      <c r="N89">
        <v>1</v>
      </c>
      <c r="O89" t="s">
        <v>1157</v>
      </c>
      <c r="P89" t="str">
        <f>VLOOKUP(A89, 'SSDL schema'!B$1:P$495, 11, FALSE)</f>
        <v>yes</v>
      </c>
      <c r="Q89" t="str">
        <f t="shared" si="11"/>
        <v>no</v>
      </c>
      <c r="S89" t="str">
        <f>IF('SSDL schema'!J89 = "", "", 'SSDL schema'!J89)</f>
        <v/>
      </c>
    </row>
    <row r="90" spans="1:19" x14ac:dyDescent="0.35">
      <c r="A90" s="5" t="str">
        <f>'SSDL schema'!B90</f>
        <v>GEP_PAYTERM_BUCKET</v>
      </c>
      <c r="B90" s="14" t="str">
        <f>IF(TRIM('SSDL schema'!F90) = "", "", 'SSDL schema'!F90)</f>
        <v>GEP Invoice Payment Term Days Bucket</v>
      </c>
      <c r="C90" t="str">
        <f>IF(TRIM('SSDL schema'!G90) = "", "", 'SSDL schema'!G90)</f>
        <v>GEP - Payment Term</v>
      </c>
      <c r="D90" t="str">
        <f>IF(TRIM('SSDL schema'!C90) = "", "", 'SSDL schema'!C90)</f>
        <v>nvarchar</v>
      </c>
      <c r="E90">
        <f>IF(TRIM('SSDL schema'!D90) = "", "", 'SSDL schema'!D90)</f>
        <v>255</v>
      </c>
      <c r="F90">
        <f t="shared" si="6"/>
        <v>0</v>
      </c>
      <c r="G90">
        <f t="shared" si="7"/>
        <v>0</v>
      </c>
      <c r="H90" t="str">
        <f t="shared" si="8"/>
        <v>ShowOnProjectSetupWorkflowUtilities</v>
      </c>
      <c r="I90">
        <f t="shared" si="9"/>
        <v>0</v>
      </c>
      <c r="J90" t="str">
        <f>IF(TRIM('SSDL schema'!H90) = "", "", 'SSDL schema'!H90)</f>
        <v>0-10, 10-30, 30-60</v>
      </c>
      <c r="K90">
        <f t="shared" si="10"/>
        <v>0</v>
      </c>
      <c r="L90">
        <v>1</v>
      </c>
      <c r="M90" t="s">
        <v>1157</v>
      </c>
      <c r="N90">
        <v>1</v>
      </c>
      <c r="O90" t="s">
        <v>1157</v>
      </c>
      <c r="P90" t="str">
        <f>VLOOKUP(A90, 'SSDL schema'!B$1:P$495, 11, FALSE)</f>
        <v>yes</v>
      </c>
      <c r="Q90" t="str">
        <f t="shared" si="11"/>
        <v>no</v>
      </c>
      <c r="S90" t="str">
        <f>IF('SSDL schema'!J90 = "", "", 'SSDL schema'!J90)</f>
        <v/>
      </c>
    </row>
    <row r="91" spans="1:19" x14ac:dyDescent="0.35">
      <c r="A91" s="5" t="str">
        <f>'SSDL schema'!B91</f>
        <v>GEP_TRANS_BUCKET</v>
      </c>
      <c r="B91" s="14" t="str">
        <f>IF(TRIM('SSDL schema'!F91) = "", "", 'SSDL schema'!F91)</f>
        <v>GEP Transaction Spend Bucket</v>
      </c>
      <c r="C91" t="str">
        <f>IF(TRIM('SSDL schema'!G91) = "", "", 'SSDL schema'!G91)</f>
        <v>GEP - Miscellaneous</v>
      </c>
      <c r="D91" t="str">
        <f>IF(TRIM('SSDL schema'!C91) = "", "", 'SSDL schema'!C91)</f>
        <v>nvarchar</v>
      </c>
      <c r="E91">
        <f>IF(TRIM('SSDL schema'!D91) = "", "", 'SSDL schema'!D91)</f>
        <v>255</v>
      </c>
      <c r="F91">
        <f t="shared" si="6"/>
        <v>0</v>
      </c>
      <c r="G91">
        <f t="shared" si="7"/>
        <v>0</v>
      </c>
      <c r="H91" t="str">
        <f t="shared" si="8"/>
        <v>ShowOnProjectSetupWorkflowUtilities</v>
      </c>
      <c r="I91">
        <f t="shared" si="9"/>
        <v>1</v>
      </c>
      <c r="J91" t="str">
        <f>IF(TRIM('SSDL schema'!H91) = "", "", 'SSDL schema'!H91)</f>
        <v>Top 80, 80-95</v>
      </c>
      <c r="K91">
        <f t="shared" si="10"/>
        <v>0</v>
      </c>
      <c r="L91">
        <v>1</v>
      </c>
      <c r="M91" t="s">
        <v>1157</v>
      </c>
      <c r="N91">
        <v>1</v>
      </c>
      <c r="O91" t="s">
        <v>1157</v>
      </c>
      <c r="P91" t="str">
        <f>VLOOKUP(A91, 'SSDL schema'!B$1:P$495, 11, FALSE)</f>
        <v>yes  (selected by default, user should not unselect)</v>
      </c>
      <c r="Q91" t="str">
        <f t="shared" si="11"/>
        <v>no</v>
      </c>
      <c r="S91" t="str">
        <f>IF('SSDL schema'!J91 = "", "", 'SSDL schema'!J91)</f>
        <v/>
      </c>
    </row>
    <row r="92" spans="1:19" x14ac:dyDescent="0.35">
      <c r="A92" s="5" t="str">
        <f>'SSDL schema'!B92</f>
        <v>GEP_PRIORITY</v>
      </c>
      <c r="B92" s="14" t="str">
        <f>IF(TRIM('SSDL schema'!F92) = "", "", 'SSDL schema'!F92)</f>
        <v>GEP CF Priority Bucket</v>
      </c>
      <c r="C92" t="str">
        <f>IF(TRIM('SSDL schema'!G92) = "", "", 'SSDL schema'!G92)</f>
        <v>GEP - Admin - Maintenance</v>
      </c>
      <c r="D92" t="str">
        <f>IF(TRIM('SSDL schema'!C92) = "", "", 'SSDL schema'!C92)</f>
        <v>nvarchar</v>
      </c>
      <c r="E92">
        <f>IF(TRIM('SSDL schema'!D92) = "", "", 'SSDL schema'!D92)</f>
        <v>255</v>
      </c>
      <c r="F92">
        <f t="shared" si="6"/>
        <v>0</v>
      </c>
      <c r="G92">
        <f t="shared" si="7"/>
        <v>0</v>
      </c>
      <c r="H92" t="str">
        <f t="shared" si="8"/>
        <v>ShowOnProjectSetupWorkflowUtilities</v>
      </c>
      <c r="I92">
        <f t="shared" si="9"/>
        <v>1</v>
      </c>
      <c r="J92" t="str">
        <f>IF(TRIM('SSDL schema'!H92) = "", "", 'SSDL schema'!H92)</f>
        <v>CF priority bucket</v>
      </c>
      <c r="K92">
        <f t="shared" si="10"/>
        <v>0</v>
      </c>
      <c r="L92">
        <v>1</v>
      </c>
      <c r="M92" t="s">
        <v>1157</v>
      </c>
      <c r="N92">
        <v>1</v>
      </c>
      <c r="O92" t="s">
        <v>1157</v>
      </c>
      <c r="P92" t="str">
        <f>VLOOKUP(A92, 'SSDL schema'!B$1:P$495, 11, FALSE)</f>
        <v>yes  (selected by default, user should not unselect)</v>
      </c>
      <c r="Q92" t="str">
        <f t="shared" si="11"/>
        <v>no</v>
      </c>
      <c r="S92" t="str">
        <f>IF('SSDL schema'!J92 = "", "", 'SSDL schema'!J92)</f>
        <v/>
      </c>
    </row>
    <row r="93" spans="1:19" x14ac:dyDescent="0.35">
      <c r="A93" s="5" t="str">
        <f>'SSDL schema'!B93</f>
        <v>GEP_QA_FLAG_VNE</v>
      </c>
      <c r="B93" s="14" t="str">
        <f>IF(TRIM('SSDL schema'!F93) = "", "", 'SSDL schema'!F93)</f>
        <v>GEP VNE QA Flag</v>
      </c>
      <c r="C93" t="str">
        <f>IF(TRIM('SSDL schema'!G93) = "", "", 'SSDL schema'!G93)</f>
        <v>GEP - Admin - Maintenance</v>
      </c>
      <c r="D93" t="str">
        <f>IF(TRIM('SSDL schema'!C93) = "", "", 'SSDL schema'!C93)</f>
        <v>nvarchar</v>
      </c>
      <c r="E93">
        <f>IF(TRIM('SSDL schema'!D93) = "", "", 'SSDL schema'!D93)</f>
        <v>255</v>
      </c>
      <c r="F93">
        <f t="shared" si="6"/>
        <v>0</v>
      </c>
      <c r="G93">
        <f t="shared" si="7"/>
        <v>0</v>
      </c>
      <c r="H93" t="str">
        <f t="shared" si="8"/>
        <v>ShowOnProjectSetupWorkflowUtilities</v>
      </c>
      <c r="I93">
        <f t="shared" si="9"/>
        <v>0</v>
      </c>
      <c r="J93" t="str">
        <f>IF(TRIM('SSDL schema'!H93) = "", "", 'SSDL schema'!H93)</f>
        <v>QA Completed, QA Pending</v>
      </c>
      <c r="K93">
        <f t="shared" si="10"/>
        <v>0</v>
      </c>
      <c r="L93">
        <v>1</v>
      </c>
      <c r="M93" t="s">
        <v>1157</v>
      </c>
      <c r="N93">
        <v>1</v>
      </c>
      <c r="O93" t="s">
        <v>1157</v>
      </c>
      <c r="P93" t="str">
        <f>VLOOKUP(A93, 'SSDL schema'!B$1:P$495, 11, FALSE)</f>
        <v>yes</v>
      </c>
      <c r="Q93" t="str">
        <f t="shared" si="11"/>
        <v>no</v>
      </c>
      <c r="S93" t="str">
        <f>IF('SSDL schema'!J93 = "", "", 'SSDL schema'!J93)</f>
        <v/>
      </c>
    </row>
    <row r="94" spans="1:19" x14ac:dyDescent="0.35">
      <c r="A94" s="5" t="str">
        <f>'SSDL schema'!B94</f>
        <v>GEP_QA_FLAG_CF</v>
      </c>
      <c r="B94" s="14" t="str">
        <f>IF(TRIM('SSDL schema'!F94) = "", "", 'SSDL schema'!F94)</f>
        <v>GEP CF QA Flag</v>
      </c>
      <c r="C94" t="str">
        <f>IF(TRIM('SSDL schema'!G94) = "", "", 'SSDL schema'!G94)</f>
        <v>GEP - Admin - Maintenance</v>
      </c>
      <c r="D94" t="str">
        <f>IF(TRIM('SSDL schema'!C94) = "", "", 'SSDL schema'!C94)</f>
        <v>nvarchar</v>
      </c>
      <c r="E94">
        <f>IF(TRIM('SSDL schema'!D94) = "", "", 'SSDL schema'!D94)</f>
        <v>255</v>
      </c>
      <c r="F94">
        <f t="shared" si="6"/>
        <v>0</v>
      </c>
      <c r="G94">
        <f t="shared" si="7"/>
        <v>0</v>
      </c>
      <c r="H94" t="str">
        <f t="shared" si="8"/>
        <v>ShowOnProjectSetupWorkflowUtilities</v>
      </c>
      <c r="I94">
        <f t="shared" si="9"/>
        <v>1</v>
      </c>
      <c r="J94" t="str">
        <f>IF(TRIM('SSDL schema'!H94) = "", "", 'SSDL schema'!H94)</f>
        <v>QA Completed, QA Pending</v>
      </c>
      <c r="K94">
        <f t="shared" si="10"/>
        <v>0</v>
      </c>
      <c r="L94">
        <v>1</v>
      </c>
      <c r="M94" t="s">
        <v>1157</v>
      </c>
      <c r="N94">
        <v>1</v>
      </c>
      <c r="O94" t="s">
        <v>1157</v>
      </c>
      <c r="P94" t="str">
        <f>VLOOKUP(A94, 'SSDL schema'!B$1:P$495, 11, FALSE)</f>
        <v>yes  (selected by default, user should not unselect)</v>
      </c>
      <c r="Q94" t="str">
        <f t="shared" si="11"/>
        <v>no</v>
      </c>
      <c r="S94" t="str">
        <f>IF('SSDL schema'!J94 = "", "", 'SSDL schema'!J94)</f>
        <v/>
      </c>
    </row>
    <row r="95" spans="1:19" x14ac:dyDescent="0.35">
      <c r="A95" s="5" t="str">
        <f>'SSDL schema'!B95</f>
        <v>GEP_QA_FLAG_OTH</v>
      </c>
      <c r="B95" s="14" t="str">
        <f>IF(TRIM('SSDL schema'!F95) = "", "", 'SSDL schema'!F95)</f>
        <v>GEP QA Flag Other</v>
      </c>
      <c r="C95" t="str">
        <f>IF(TRIM('SSDL schema'!G95) = "", "", 'SSDL schema'!G95)</f>
        <v>GEP - Admin - Maintenance</v>
      </c>
      <c r="D95" t="str">
        <f>IF(TRIM('SSDL schema'!C95) = "", "", 'SSDL schema'!C95)</f>
        <v>nvarchar</v>
      </c>
      <c r="E95">
        <f>IF(TRIM('SSDL schema'!D95) = "", "", 'SSDL schema'!D95)</f>
        <v>255</v>
      </c>
      <c r="F95">
        <f t="shared" si="6"/>
        <v>0</v>
      </c>
      <c r="G95">
        <f t="shared" si="7"/>
        <v>0</v>
      </c>
      <c r="H95" t="str">
        <f t="shared" si="8"/>
        <v>ShowOnProjectSetupWorkflowUtilities</v>
      </c>
      <c r="I95">
        <f t="shared" si="9"/>
        <v>0</v>
      </c>
      <c r="J95" t="str">
        <f>IF(TRIM('SSDL schema'!H95) = "", "", 'SSDL schema'!H95)</f>
        <v>QA for other than CF and VNE, like BU</v>
      </c>
      <c r="K95">
        <f t="shared" si="10"/>
        <v>0</v>
      </c>
      <c r="L95">
        <v>1</v>
      </c>
      <c r="M95" t="s">
        <v>1157</v>
      </c>
      <c r="N95">
        <v>1</v>
      </c>
      <c r="O95" t="s">
        <v>1157</v>
      </c>
      <c r="P95" t="str">
        <f>VLOOKUP(A95, 'SSDL schema'!B$1:P$495, 11, FALSE)</f>
        <v>yes</v>
      </c>
      <c r="Q95" t="str">
        <f t="shared" si="11"/>
        <v>no</v>
      </c>
      <c r="S95" t="str">
        <f>IF('SSDL schema'!J95 = "", "", 'SSDL schema'!J95)</f>
        <v/>
      </c>
    </row>
    <row r="96" spans="1:19" x14ac:dyDescent="0.35">
      <c r="A96" s="5" t="str">
        <f>'SSDL schema'!B96</f>
        <v>GEP_SLA_FLAG_VNE</v>
      </c>
      <c r="B96" s="14" t="str">
        <f>IF(TRIM('SSDL schema'!F96) = "", "", 'SSDL schema'!F96)</f>
        <v>GEP VNE SLA Flag</v>
      </c>
      <c r="C96" t="str">
        <f>IF(TRIM('SSDL schema'!G96) = "", "", 'SSDL schema'!G96)</f>
        <v>GEP - Admin - Maintenance</v>
      </c>
      <c r="D96" t="str">
        <f>IF(TRIM('SSDL schema'!C96) = "", "", 'SSDL schema'!C96)</f>
        <v>nvarchar</v>
      </c>
      <c r="E96">
        <f>IF(TRIM('SSDL schema'!D96) = "", "", 'SSDL schema'!D96)</f>
        <v>255</v>
      </c>
      <c r="F96">
        <f t="shared" si="6"/>
        <v>0</v>
      </c>
      <c r="G96">
        <f t="shared" si="7"/>
        <v>0</v>
      </c>
      <c r="H96" t="str">
        <f t="shared" si="8"/>
        <v>ShowOnProjectSetupWorkflowUtilities</v>
      </c>
      <c r="I96">
        <f t="shared" si="9"/>
        <v>0</v>
      </c>
      <c r="J96" t="str">
        <f>IF(TRIM('SSDL schema'!H96) = "", "", 'SSDL schema'!H96)</f>
        <v>SLA sampling pass, SLA sampling fail, Not part of SLA sample</v>
      </c>
      <c r="K96">
        <f t="shared" si="10"/>
        <v>0</v>
      </c>
      <c r="L96">
        <v>1</v>
      </c>
      <c r="M96" t="s">
        <v>1157</v>
      </c>
      <c r="N96">
        <v>1</v>
      </c>
      <c r="O96" t="s">
        <v>1157</v>
      </c>
      <c r="P96" t="str">
        <f>VLOOKUP(A96, 'SSDL schema'!B$1:P$495, 11, FALSE)</f>
        <v>yes</v>
      </c>
      <c r="Q96" t="str">
        <f t="shared" si="11"/>
        <v>no</v>
      </c>
      <c r="S96" t="str">
        <f>IF('SSDL schema'!J96 = "", "", 'SSDL schema'!J96)</f>
        <v/>
      </c>
    </row>
    <row r="97" spans="1:19" x14ac:dyDescent="0.35">
      <c r="A97" s="5" t="str">
        <f>'SSDL schema'!B97</f>
        <v>GEP_SLA_FLAG_CF</v>
      </c>
      <c r="B97" s="14" t="str">
        <f>IF(TRIM('SSDL schema'!F97) = "", "", 'SSDL schema'!F97)</f>
        <v>GEP CF SLA Flag</v>
      </c>
      <c r="C97" t="str">
        <f>IF(TRIM('SSDL schema'!G97) = "", "", 'SSDL schema'!G97)</f>
        <v>GEP - Admin - Maintenance</v>
      </c>
      <c r="D97" t="str">
        <f>IF(TRIM('SSDL schema'!C97) = "", "", 'SSDL schema'!C97)</f>
        <v>nvarchar</v>
      </c>
      <c r="E97">
        <f>IF(TRIM('SSDL schema'!D97) = "", "", 'SSDL schema'!D97)</f>
        <v>255</v>
      </c>
      <c r="F97">
        <f t="shared" si="6"/>
        <v>0</v>
      </c>
      <c r="G97">
        <f t="shared" si="7"/>
        <v>0</v>
      </c>
      <c r="H97" t="str">
        <f t="shared" si="8"/>
        <v>ShowOnProjectSetupWorkflowUtilities</v>
      </c>
      <c r="I97">
        <f t="shared" si="9"/>
        <v>0</v>
      </c>
      <c r="J97" t="str">
        <f>IF(TRIM('SSDL schema'!H97) = "", "", 'SSDL schema'!H97)</f>
        <v>SLA sampling pass, SLA sampling fail, Not part of SLA sample</v>
      </c>
      <c r="K97">
        <f t="shared" si="10"/>
        <v>0</v>
      </c>
      <c r="L97">
        <v>1</v>
      </c>
      <c r="M97" t="s">
        <v>1157</v>
      </c>
      <c r="N97">
        <v>1</v>
      </c>
      <c r="O97" t="s">
        <v>1157</v>
      </c>
      <c r="P97" t="str">
        <f>VLOOKUP(A97, 'SSDL schema'!B$1:P$495, 11, FALSE)</f>
        <v>yes</v>
      </c>
      <c r="Q97" t="str">
        <f t="shared" si="11"/>
        <v>no</v>
      </c>
      <c r="S97" t="str">
        <f>IF('SSDL schema'!J97 = "", "", 'SSDL schema'!J97)</f>
        <v/>
      </c>
    </row>
    <row r="98" spans="1:19" x14ac:dyDescent="0.35">
      <c r="A98" s="5" t="str">
        <f>'SSDL schema'!B98</f>
        <v>GEP_AI_SOURCE_CF</v>
      </c>
      <c r="B98" s="14" t="str">
        <f>IF(TRIM('SSDL schema'!F98) = "", "", 'SSDL schema'!F98)</f>
        <v>GEP Classification Source</v>
      </c>
      <c r="C98" t="str">
        <f>IF(TRIM('SSDL schema'!G98) = "", "", 'SSDL schema'!G98)</f>
        <v>GEP - Admin - Maintenance</v>
      </c>
      <c r="D98" t="str">
        <f>IF(TRIM('SSDL schema'!C98) = "", "", 'SSDL schema'!C98)</f>
        <v>nvarchar</v>
      </c>
      <c r="E98">
        <f>IF(TRIM('SSDL schema'!D98) = "", "", 'SSDL schema'!D98)</f>
        <v>255</v>
      </c>
      <c r="F98">
        <f t="shared" si="6"/>
        <v>0</v>
      </c>
      <c r="G98">
        <f t="shared" si="7"/>
        <v>0</v>
      </c>
      <c r="H98" t="str">
        <f t="shared" si="8"/>
        <v>ShowOnProjectSetupWorkflowUtilities</v>
      </c>
      <c r="I98">
        <f t="shared" si="9"/>
        <v>1</v>
      </c>
      <c r="J98" t="str">
        <f>IF(TRIM('SSDL schema'!H98) = "", "", 'SSDL schema'!H98)</f>
        <v>RULE - CLIENT, RULE - GEP, AI- DATA LAKE, AI - PROJECT</v>
      </c>
      <c r="K98">
        <f t="shared" si="10"/>
        <v>0</v>
      </c>
      <c r="L98">
        <v>1</v>
      </c>
      <c r="M98" t="s">
        <v>1157</v>
      </c>
      <c r="N98">
        <v>1</v>
      </c>
      <c r="O98" t="s">
        <v>1157</v>
      </c>
      <c r="P98" t="str">
        <f>VLOOKUP(A98, 'SSDL schema'!B$1:P$495, 11, FALSE)</f>
        <v>yes  (selected by default, user should not unselect)</v>
      </c>
      <c r="Q98" t="str">
        <f t="shared" si="11"/>
        <v>no</v>
      </c>
      <c r="S98" t="str">
        <f>IF('SSDL schema'!J98 = "", "", 'SSDL schema'!J98)</f>
        <v/>
      </c>
    </row>
    <row r="99" spans="1:19" x14ac:dyDescent="0.35">
      <c r="A99" s="5" t="str">
        <f>'SSDL schema'!B99</f>
        <v>GEP_AI_ALGO_VNE</v>
      </c>
      <c r="B99" s="14" t="str">
        <f>IF(TRIM('SSDL schema'!F99) = "", "", 'SSDL schema'!F99)</f>
        <v>GEP VNE AI Algorithm</v>
      </c>
      <c r="C99" t="str">
        <f>IF(TRIM('SSDL schema'!G99) = "", "", 'SSDL schema'!G99)</f>
        <v>GEP - Admin - Maintenance</v>
      </c>
      <c r="D99" t="str">
        <f>IF(TRIM('SSDL schema'!C99) = "", "", 'SSDL schema'!C99)</f>
        <v>nvarchar</v>
      </c>
      <c r="E99">
        <f>IF(TRIM('SSDL schema'!D99) = "", "", 'SSDL schema'!D99)</f>
        <v>255</v>
      </c>
      <c r="F99">
        <f t="shared" si="6"/>
        <v>0</v>
      </c>
      <c r="G99">
        <f t="shared" si="7"/>
        <v>0</v>
      </c>
      <c r="H99" t="str">
        <f t="shared" si="8"/>
        <v>ShowOnProjectSetupWorkflowUtilities</v>
      </c>
      <c r="I99">
        <f t="shared" si="9"/>
        <v>0</v>
      </c>
      <c r="J99" t="str">
        <f>IF(TRIM('SSDL schema'!H99) = "", "", 'SSDL schema'!H99)</f>
        <v>ML1, ML2, etc.</v>
      </c>
      <c r="K99">
        <f t="shared" si="10"/>
        <v>0</v>
      </c>
      <c r="L99">
        <v>1</v>
      </c>
      <c r="M99" t="s">
        <v>1157</v>
      </c>
      <c r="N99">
        <v>1</v>
      </c>
      <c r="O99" t="s">
        <v>1157</v>
      </c>
      <c r="P99" t="str">
        <f>VLOOKUP(A99, 'SSDL schema'!B$1:P$495, 11, FALSE)</f>
        <v>yes</v>
      </c>
      <c r="Q99" t="str">
        <f t="shared" si="11"/>
        <v>no</v>
      </c>
      <c r="S99" t="str">
        <f>IF('SSDL schema'!J99 = "", "", 'SSDL schema'!J99)</f>
        <v/>
      </c>
    </row>
    <row r="100" spans="1:19" x14ac:dyDescent="0.35">
      <c r="A100" s="5" t="str">
        <f>'SSDL schema'!B100</f>
        <v>GEP_AI_ALGO_CF</v>
      </c>
      <c r="B100" s="14" t="str">
        <f>IF(TRIM('SSDL schema'!F100) = "", "", 'SSDL schema'!F100)</f>
        <v>GEP CF AI Algorithm</v>
      </c>
      <c r="C100" t="str">
        <f>IF(TRIM('SSDL schema'!G100) = "", "", 'SSDL schema'!G100)</f>
        <v>GEP - Admin - Maintenance</v>
      </c>
      <c r="D100" t="str">
        <f>IF(TRIM('SSDL schema'!C100) = "", "", 'SSDL schema'!C100)</f>
        <v>nvarchar</v>
      </c>
      <c r="E100">
        <f>IF(TRIM('SSDL schema'!D100) = "", "", 'SSDL schema'!D100)</f>
        <v>255</v>
      </c>
      <c r="F100">
        <f t="shared" si="6"/>
        <v>0</v>
      </c>
      <c r="G100">
        <f t="shared" si="7"/>
        <v>0</v>
      </c>
      <c r="H100" t="str">
        <f t="shared" si="8"/>
        <v>ShowOnProjectSetupWorkflowUtilities</v>
      </c>
      <c r="I100">
        <f t="shared" si="9"/>
        <v>0</v>
      </c>
      <c r="J100" t="str">
        <f>IF(TRIM('SSDL schema'!H100) = "", "", 'SSDL schema'!H100)</f>
        <v>ML1, ML2, etc.</v>
      </c>
      <c r="K100">
        <f t="shared" si="10"/>
        <v>0</v>
      </c>
      <c r="L100">
        <v>1</v>
      </c>
      <c r="M100" t="s">
        <v>1157</v>
      </c>
      <c r="N100">
        <v>1</v>
      </c>
      <c r="O100" t="s">
        <v>1157</v>
      </c>
      <c r="P100" t="str">
        <f>VLOOKUP(A100, 'SSDL schema'!B$1:P$495, 11, FALSE)</f>
        <v>yes</v>
      </c>
      <c r="Q100" t="str">
        <f t="shared" si="11"/>
        <v>no</v>
      </c>
      <c r="S100" t="str">
        <f>IF('SSDL schema'!J100 = "", "", 'SSDL schema'!J100)</f>
        <v/>
      </c>
    </row>
    <row r="101" spans="1:19" x14ac:dyDescent="0.35">
      <c r="A101" s="5" t="str">
        <f>'SSDL schema'!B101</f>
        <v>GEP_FEEDBACK_FLAG</v>
      </c>
      <c r="B101" s="14" t="str">
        <f>IF(TRIM('SSDL schema'!F101) = "", "", 'SSDL schema'!F101)</f>
        <v>GEP CF Feedback Flag</v>
      </c>
      <c r="C101" t="str">
        <f>IF(TRIM('SSDL schema'!G101) = "", "", 'SSDL schema'!G101)</f>
        <v>GEP - Admin - Maintenance</v>
      </c>
      <c r="D101" t="str">
        <f>IF(TRIM('SSDL schema'!C101) = "", "", 'SSDL schema'!C101)</f>
        <v>nvarchar</v>
      </c>
      <c r="E101">
        <f>IF(TRIM('SSDL schema'!D101) = "", "", 'SSDL schema'!D101)</f>
        <v>255</v>
      </c>
      <c r="F101">
        <f t="shared" si="6"/>
        <v>0</v>
      </c>
      <c r="G101">
        <f t="shared" si="7"/>
        <v>0</v>
      </c>
      <c r="H101" t="str">
        <f t="shared" si="8"/>
        <v>ShowOnProjectSetupWorkflowUtilities</v>
      </c>
      <c r="I101">
        <f t="shared" si="9"/>
        <v>0</v>
      </c>
      <c r="J101" t="str">
        <f>IF(TRIM('SSDL schema'!H101) = "", "", 'SSDL schema'!H101)</f>
        <v>If Part of CF Feedbacks</v>
      </c>
      <c r="K101">
        <f t="shared" si="10"/>
        <v>0</v>
      </c>
      <c r="L101">
        <v>1</v>
      </c>
      <c r="M101" t="s">
        <v>1157</v>
      </c>
      <c r="N101">
        <v>1</v>
      </c>
      <c r="O101" t="s">
        <v>1157</v>
      </c>
      <c r="P101" t="str">
        <f>VLOOKUP(A101, 'SSDL schema'!B$1:P$495, 11, FALSE)</f>
        <v>yes</v>
      </c>
      <c r="Q101" t="str">
        <f t="shared" si="11"/>
        <v>no</v>
      </c>
      <c r="S101" t="str">
        <f>IF('SSDL schema'!J101 = "", "", 'SSDL schema'!J101)</f>
        <v/>
      </c>
    </row>
    <row r="102" spans="1:19" x14ac:dyDescent="0.35">
      <c r="A102" s="5" t="str">
        <f>'SSDL schema'!B102</f>
        <v>GEP_VNE_FEEDBACK_FLAG</v>
      </c>
      <c r="B102" s="14" t="str">
        <f>IF(TRIM('SSDL schema'!F102) = "", "", 'SSDL schema'!F102)</f>
        <v>GEP VNE Feedback Flag</v>
      </c>
      <c r="C102" t="str">
        <f>IF(TRIM('SSDL schema'!G102) = "", "", 'SSDL schema'!G102)</f>
        <v>GEP - Admin - Maintenance</v>
      </c>
      <c r="D102" t="str">
        <f>IF(TRIM('SSDL schema'!C102) = "", "", 'SSDL schema'!C102)</f>
        <v>nvarchar</v>
      </c>
      <c r="E102">
        <f>IF(TRIM('SSDL schema'!D102) = "", "", 'SSDL schema'!D102)</f>
        <v>255</v>
      </c>
      <c r="F102">
        <f t="shared" si="6"/>
        <v>0</v>
      </c>
      <c r="G102">
        <f t="shared" si="7"/>
        <v>0</v>
      </c>
      <c r="H102" t="str">
        <f t="shared" si="8"/>
        <v>ShowOnProjectSetupWorkflowUtilities</v>
      </c>
      <c r="I102">
        <f t="shared" si="9"/>
        <v>0</v>
      </c>
      <c r="J102" t="str">
        <f>IF(TRIM('SSDL schema'!H102) = "", "", 'SSDL schema'!H102)</f>
        <v>If Part of VNE Feedbacks</v>
      </c>
      <c r="K102">
        <f t="shared" si="10"/>
        <v>0</v>
      </c>
      <c r="L102">
        <v>1</v>
      </c>
      <c r="M102" t="s">
        <v>1157</v>
      </c>
      <c r="N102">
        <v>1</v>
      </c>
      <c r="O102" t="s">
        <v>1157</v>
      </c>
      <c r="P102" t="str">
        <f>VLOOKUP(A102, 'SSDL schema'!B$1:P$495, 11, FALSE)</f>
        <v>yes</v>
      </c>
      <c r="Q102" t="str">
        <f t="shared" si="11"/>
        <v>no</v>
      </c>
      <c r="S102" t="str">
        <f>IF('SSDL schema'!J102 = "", "", 'SSDL schema'!J102)</f>
        <v/>
      </c>
    </row>
    <row r="103" spans="1:19" x14ac:dyDescent="0.35">
      <c r="A103" s="5" t="str">
        <f>'SSDL schema'!B103</f>
        <v>GEP_VNE_SOURCE</v>
      </c>
      <c r="B103" s="14" t="str">
        <f>IF(TRIM('SSDL schema'!F103) = "", "", 'SSDL schema'!F103)</f>
        <v>GEP Supplier Normalization Method L1</v>
      </c>
      <c r="C103" t="str">
        <f>IF(TRIM('SSDL schema'!G103) = "", "", 'SSDL schema'!G103)</f>
        <v>GEP - Admin - Maintenance</v>
      </c>
      <c r="D103" t="str">
        <f>IF(TRIM('SSDL schema'!C103) = "", "", 'SSDL schema'!C103)</f>
        <v>nvarchar</v>
      </c>
      <c r="E103">
        <f>IF(TRIM('SSDL schema'!D103) = "", "", 'SSDL schema'!D103)</f>
        <v>255</v>
      </c>
      <c r="F103">
        <f t="shared" si="6"/>
        <v>0</v>
      </c>
      <c r="G103">
        <f t="shared" si="7"/>
        <v>0</v>
      </c>
      <c r="H103" t="str">
        <f t="shared" si="8"/>
        <v>ShowOnProjectSetupWorkflowUtilities</v>
      </c>
      <c r="I103">
        <f t="shared" si="9"/>
        <v>1</v>
      </c>
      <c r="J103" t="str">
        <f>IF(TRIM('SSDL schema'!H103) = "", "", 'SSDL schema'!H103)</f>
        <v>Manual, QA, AI, Rules, Historical</v>
      </c>
      <c r="K103">
        <f t="shared" si="10"/>
        <v>0</v>
      </c>
      <c r="L103">
        <v>1</v>
      </c>
      <c r="M103" t="s">
        <v>1157</v>
      </c>
      <c r="N103">
        <v>1</v>
      </c>
      <c r="O103" t="s">
        <v>1157</v>
      </c>
      <c r="P103" t="str">
        <f>VLOOKUP(A103, 'SSDL schema'!B$1:P$495, 11, FALSE)</f>
        <v>yes  (selected by default, user should not unselect)</v>
      </c>
      <c r="Q103" t="str">
        <f t="shared" si="11"/>
        <v>no</v>
      </c>
      <c r="S103" t="str">
        <f>IF('SSDL schema'!J103 = "", "", 'SSDL schema'!J103)</f>
        <v/>
      </c>
    </row>
    <row r="104" spans="1:19" x14ac:dyDescent="0.35">
      <c r="A104" s="5" t="str">
        <f>'SSDL schema'!B104</f>
        <v>GEP_VNE_SOURCE_2</v>
      </c>
      <c r="B104" s="14" t="str">
        <f>IF(TRIM('SSDL schema'!F104) = "", "", 'SSDL schema'!F104)</f>
        <v>GEP Supplier Normalization Method L2</v>
      </c>
      <c r="C104" t="str">
        <f>IF(TRIM('SSDL schema'!G104) = "", "", 'SSDL schema'!G104)</f>
        <v>GEP - Admin - Maintenance</v>
      </c>
      <c r="D104" t="str">
        <f>IF(TRIM('SSDL schema'!C104) = "", "", 'SSDL schema'!C104)</f>
        <v>nvarchar</v>
      </c>
      <c r="E104">
        <f>IF(TRIM('SSDL schema'!D104) = "", "", 'SSDL schema'!D104)</f>
        <v>255</v>
      </c>
      <c r="F104">
        <f t="shared" si="6"/>
        <v>0</v>
      </c>
      <c r="G104">
        <f t="shared" si="7"/>
        <v>0</v>
      </c>
      <c r="H104" t="str">
        <f t="shared" si="8"/>
        <v>ShowOnProjectSetupWorkflowUtilities</v>
      </c>
      <c r="I104">
        <f t="shared" si="9"/>
        <v>1</v>
      </c>
      <c r="J104" t="str">
        <f>IF(TRIM('SSDL schema'!H104) = "", "", 'SSDL schema'!H104)</f>
        <v>RULE - NEW, RULE - OLD, AI- HIGH , AI - MEDIUM, AI - LOW</v>
      </c>
      <c r="K104">
        <f t="shared" si="10"/>
        <v>0</v>
      </c>
      <c r="L104">
        <v>1</v>
      </c>
      <c r="M104" t="s">
        <v>1157</v>
      </c>
      <c r="N104">
        <v>1</v>
      </c>
      <c r="O104" t="s">
        <v>1157</v>
      </c>
      <c r="P104" t="str">
        <f>VLOOKUP(A104, 'SSDL schema'!B$1:P$495, 11, FALSE)</f>
        <v>yes  (selected by default, user should not unselect)</v>
      </c>
      <c r="Q104" t="str">
        <f t="shared" si="11"/>
        <v>no</v>
      </c>
      <c r="S104" t="str">
        <f>IF('SSDL schema'!J104 = "", "", 'SSDL schema'!J104)</f>
        <v/>
      </c>
    </row>
    <row r="105" spans="1:19" x14ac:dyDescent="0.35">
      <c r="A105" s="5" t="str">
        <f>'SSDL schema'!B105</f>
        <v>GEP_VNE_HISTORICAL_FLAG</v>
      </c>
      <c r="B105" s="14" t="str">
        <f>IF(TRIM('SSDL schema'!F105) = "", "", 'SSDL schema'!F105)</f>
        <v>GEP Supplier Normalization Historical Flag</v>
      </c>
      <c r="C105" t="str">
        <f>IF(TRIM('SSDL schema'!G105) = "", "", 'SSDL schema'!G105)</f>
        <v>GEP - Admin - Maintenance</v>
      </c>
      <c r="D105" t="str">
        <f>IF(TRIM('SSDL schema'!C105) = "", "", 'SSDL schema'!C105)</f>
        <v>nvarchar</v>
      </c>
      <c r="E105">
        <f>IF(TRIM('SSDL schema'!D105) = "", "", 'SSDL schema'!D105)</f>
        <v>255</v>
      </c>
      <c r="F105">
        <f t="shared" si="6"/>
        <v>0</v>
      </c>
      <c r="G105">
        <f t="shared" si="7"/>
        <v>0</v>
      </c>
      <c r="H105" t="str">
        <f t="shared" si="8"/>
        <v>ShowOnProjectSetupWorkflowUtilities</v>
      </c>
      <c r="I105">
        <f t="shared" si="9"/>
        <v>1</v>
      </c>
      <c r="J105" t="str">
        <f>IF(TRIM('SSDL schema'!H105) = "", "", 'SSDL schema'!H105)</f>
        <v>HISTORICAL, NOT HISTORICAL</v>
      </c>
      <c r="K105">
        <f t="shared" si="10"/>
        <v>0</v>
      </c>
      <c r="L105">
        <v>1</v>
      </c>
      <c r="M105" t="s">
        <v>1157</v>
      </c>
      <c r="N105">
        <v>1</v>
      </c>
      <c r="O105" t="s">
        <v>1157</v>
      </c>
      <c r="P105" t="str">
        <f>VLOOKUP(A105, 'SSDL schema'!B$1:P$495, 11, FALSE)</f>
        <v>yes  (selected by default, user should not unselect)</v>
      </c>
      <c r="Q105" t="str">
        <f t="shared" si="11"/>
        <v>no</v>
      </c>
      <c r="S105" t="str">
        <f>IF('SSDL schema'!J105 = "", "", 'SSDL schema'!J105)</f>
        <v/>
      </c>
    </row>
    <row r="106" spans="1:19" x14ac:dyDescent="0.35">
      <c r="A106" s="5" t="str">
        <f>'SSDL schema'!B106</f>
        <v>GEP_UP_STATUS_FLAG</v>
      </c>
      <c r="B106" s="14" t="str">
        <f>IF(TRIM('SSDL schema'!F106) = "", "", 'SSDL schema'!F106)</f>
        <v>GEP Parent Linkage Status Flag</v>
      </c>
      <c r="C106" t="str">
        <f>IF(TRIM('SSDL schema'!G106) = "", "", 'SSDL schema'!G106)</f>
        <v>GEP - Admin - Maintenance</v>
      </c>
      <c r="D106" t="str">
        <f>IF(TRIM('SSDL schema'!C106) = "", "", 'SSDL schema'!C106)</f>
        <v>nvarchar</v>
      </c>
      <c r="E106">
        <f>IF(TRIM('SSDL schema'!D106) = "", "", 'SSDL schema'!D106)</f>
        <v>255</v>
      </c>
      <c r="F106">
        <f t="shared" si="6"/>
        <v>0</v>
      </c>
      <c r="G106">
        <f t="shared" si="7"/>
        <v>0</v>
      </c>
      <c r="H106" t="str">
        <f t="shared" si="8"/>
        <v>ShowOnProjectSetupWorkflowUtilities</v>
      </c>
      <c r="I106">
        <f t="shared" si="9"/>
        <v>1</v>
      </c>
      <c r="J106" t="str">
        <f>IF(TRIM('SSDL schema'!H106) = "", "", 'SSDL schema'!H106)</f>
        <v>COMPLETED, TO REVIEW, TO PROCESS</v>
      </c>
      <c r="K106">
        <f t="shared" si="10"/>
        <v>0</v>
      </c>
      <c r="L106">
        <v>1</v>
      </c>
      <c r="M106" t="s">
        <v>1157</v>
      </c>
      <c r="N106">
        <v>1</v>
      </c>
      <c r="O106" t="s">
        <v>1157</v>
      </c>
      <c r="P106" t="str">
        <f>VLOOKUP(A106, 'SSDL schema'!B$1:P$495, 11, FALSE)</f>
        <v>yes  (selected by default, user should not unselect)</v>
      </c>
      <c r="Q106" t="str">
        <f t="shared" si="11"/>
        <v>no</v>
      </c>
      <c r="S106" t="str">
        <f>IF('SSDL schema'!J106 = "", "", 'SSDL schema'!J106)</f>
        <v/>
      </c>
    </row>
    <row r="107" spans="1:19" x14ac:dyDescent="0.35">
      <c r="A107" s="5" t="str">
        <f>'SSDL schema'!B107</f>
        <v>GEP_UP_SOURCE</v>
      </c>
      <c r="B107" s="14" t="str">
        <f>IF(TRIM('SSDL schema'!F107) = "", "", 'SSDL schema'!F107)</f>
        <v>GEP Parent Linkage Method L1</v>
      </c>
      <c r="C107" t="str">
        <f>IF(TRIM('SSDL schema'!G107) = "", "", 'SSDL schema'!G107)</f>
        <v>GEP - Admin - Maintenance</v>
      </c>
      <c r="D107" t="str">
        <f>IF(TRIM('SSDL schema'!C107) = "", "", 'SSDL schema'!C107)</f>
        <v>nvarchar</v>
      </c>
      <c r="E107">
        <f>IF(TRIM('SSDL schema'!D107) = "", "", 'SSDL schema'!D107)</f>
        <v>255</v>
      </c>
      <c r="F107">
        <f t="shared" si="6"/>
        <v>0</v>
      </c>
      <c r="G107">
        <f t="shared" si="7"/>
        <v>0</v>
      </c>
      <c r="H107" t="str">
        <f t="shared" si="8"/>
        <v>ShowOnProjectSetupWorkflowUtilities</v>
      </c>
      <c r="I107">
        <f t="shared" si="9"/>
        <v>1</v>
      </c>
      <c r="J107" t="str">
        <f>IF(TRIM('SSDL schema'!H107) = "", "", 'SSDL schema'!H107)</f>
        <v>Rules, AI, Manual</v>
      </c>
      <c r="K107">
        <f t="shared" si="10"/>
        <v>0</v>
      </c>
      <c r="L107">
        <v>1</v>
      </c>
      <c r="M107" t="s">
        <v>1157</v>
      </c>
      <c r="N107">
        <v>1</v>
      </c>
      <c r="O107" t="s">
        <v>1157</v>
      </c>
      <c r="P107" t="str">
        <f>VLOOKUP(A107, 'SSDL schema'!B$1:P$495, 11, FALSE)</f>
        <v>yes  (selected by default, user should not unselect)</v>
      </c>
      <c r="Q107" t="str">
        <f t="shared" si="11"/>
        <v>no</v>
      </c>
      <c r="S107" t="str">
        <f>IF('SSDL schema'!J107 = "", "", 'SSDL schema'!J107)</f>
        <v/>
      </c>
    </row>
    <row r="108" spans="1:19" x14ac:dyDescent="0.35">
      <c r="A108" s="5" t="str">
        <f>'SSDL schema'!B108</f>
        <v>GEP_UP_SOURCE_2</v>
      </c>
      <c r="B108" s="14" t="str">
        <f>IF(TRIM('SSDL schema'!F108) = "", "", 'SSDL schema'!F108)</f>
        <v>GEP Parent Linkage Method L2</v>
      </c>
      <c r="C108" t="str">
        <f>IF(TRIM('SSDL schema'!G108) = "", "", 'SSDL schema'!G108)</f>
        <v>GEP - Admin - Maintenance</v>
      </c>
      <c r="D108" t="str">
        <f>IF(TRIM('SSDL schema'!C108) = "", "", 'SSDL schema'!C108)</f>
        <v>nvarchar</v>
      </c>
      <c r="E108">
        <f>IF(TRIM('SSDL schema'!D108) = "", "", 'SSDL schema'!D108)</f>
        <v>255</v>
      </c>
      <c r="F108">
        <f t="shared" si="6"/>
        <v>0</v>
      </c>
      <c r="G108">
        <f t="shared" si="7"/>
        <v>0</v>
      </c>
      <c r="H108" t="str">
        <f t="shared" si="8"/>
        <v>ShowOnProjectSetupWorkflowUtilities</v>
      </c>
      <c r="I108">
        <f t="shared" si="9"/>
        <v>1</v>
      </c>
      <c r="J108" t="str">
        <f>IF(TRIM('SSDL schema'!H108) = "", "", 'SSDL schema'!H108)</f>
        <v>RULE - NEW, RULE - OLD, AI- HIGH , AI - MEDIUM, AI - LOW</v>
      </c>
      <c r="K108">
        <f t="shared" si="10"/>
        <v>0</v>
      </c>
      <c r="L108">
        <v>1</v>
      </c>
      <c r="M108" t="s">
        <v>1157</v>
      </c>
      <c r="N108">
        <v>1</v>
      </c>
      <c r="O108" t="s">
        <v>1157</v>
      </c>
      <c r="P108" t="str">
        <f>VLOOKUP(A108, 'SSDL schema'!B$1:P$495, 11, FALSE)</f>
        <v>yes  (selected by default, user should not unselect)</v>
      </c>
      <c r="Q108" t="str">
        <f t="shared" si="11"/>
        <v>no</v>
      </c>
      <c r="S108" t="str">
        <f>IF('SSDL schema'!J108 = "", "", 'SSDL schema'!J108)</f>
        <v/>
      </c>
    </row>
    <row r="109" spans="1:19" x14ac:dyDescent="0.35">
      <c r="A109" s="5" t="str">
        <f>'SSDL schema'!B109</f>
        <v>GEP_UP_HISTORICAL_FLAG</v>
      </c>
      <c r="B109" s="14" t="str">
        <f>IF(TRIM('SSDL schema'!F109) = "", "", 'SSDL schema'!F109)</f>
        <v>GEP Parent Linkage Historical Flag</v>
      </c>
      <c r="C109" t="str">
        <f>IF(TRIM('SSDL schema'!G109) = "", "", 'SSDL schema'!G109)</f>
        <v>GEP - Admin - Maintenance</v>
      </c>
      <c r="D109" t="str">
        <f>IF(TRIM('SSDL schema'!C109) = "", "", 'SSDL schema'!C109)</f>
        <v>nvarchar</v>
      </c>
      <c r="E109">
        <f>IF(TRIM('SSDL schema'!D109) = "", "", 'SSDL schema'!D109)</f>
        <v>255</v>
      </c>
      <c r="F109">
        <f t="shared" si="6"/>
        <v>0</v>
      </c>
      <c r="G109">
        <f t="shared" si="7"/>
        <v>0</v>
      </c>
      <c r="H109" t="str">
        <f t="shared" si="8"/>
        <v>ShowOnProjectSetupWorkflowUtilities</v>
      </c>
      <c r="I109">
        <f t="shared" si="9"/>
        <v>1</v>
      </c>
      <c r="J109" t="str">
        <f>IF(TRIM('SSDL schema'!H109) = "", "", 'SSDL schema'!H109)</f>
        <v>HISTORICAL, NOT HISTORICAL</v>
      </c>
      <c r="K109">
        <f t="shared" si="10"/>
        <v>0</v>
      </c>
      <c r="L109">
        <v>1</v>
      </c>
      <c r="M109" t="s">
        <v>1157</v>
      </c>
      <c r="N109">
        <v>1</v>
      </c>
      <c r="O109" t="s">
        <v>1157</v>
      </c>
      <c r="P109" t="str">
        <f>VLOOKUP(A109, 'SSDL schema'!B$1:P$495, 11, FALSE)</f>
        <v>yes  (selected by default, user should not unselect)</v>
      </c>
      <c r="Q109" t="str">
        <f t="shared" si="11"/>
        <v>no</v>
      </c>
      <c r="S109" t="str">
        <f>IF('SSDL schema'!J109 = "", "", 'SSDL schema'!J109)</f>
        <v/>
      </c>
    </row>
    <row r="110" spans="1:19" x14ac:dyDescent="0.35">
      <c r="A110" s="5" t="str">
        <f>'SSDL schema'!B110</f>
        <v>GEP_CF_SOURCE</v>
      </c>
      <c r="B110" s="14" t="str">
        <f>IF(TRIM('SSDL schema'!F110) = "", "", 'SSDL schema'!F110)</f>
        <v>GEP Classification Method L1</v>
      </c>
      <c r="C110" t="str">
        <f>IF(TRIM('SSDL schema'!G110) = "", "", 'SSDL schema'!G110)</f>
        <v>GEP - Admin - Maintenance</v>
      </c>
      <c r="D110" t="str">
        <f>IF(TRIM('SSDL schema'!C110) = "", "", 'SSDL schema'!C110)</f>
        <v>nvarchar</v>
      </c>
      <c r="E110">
        <f>IF(TRIM('SSDL schema'!D110) = "", "", 'SSDL schema'!D110)</f>
        <v>255</v>
      </c>
      <c r="F110">
        <f t="shared" si="6"/>
        <v>0</v>
      </c>
      <c r="G110">
        <f t="shared" si="7"/>
        <v>0</v>
      </c>
      <c r="H110" t="str">
        <f t="shared" si="8"/>
        <v>ShowOnProjectSetupWorkflowUtilities</v>
      </c>
      <c r="I110">
        <f t="shared" si="9"/>
        <v>1</v>
      </c>
      <c r="J110" t="str">
        <f>IF(TRIM('SSDL schema'!H110) = "", "", 'SSDL schema'!H110)</f>
        <v>Rules, AI, Manual</v>
      </c>
      <c r="K110">
        <f t="shared" si="10"/>
        <v>0</v>
      </c>
      <c r="L110">
        <v>1</v>
      </c>
      <c r="M110" t="s">
        <v>1157</v>
      </c>
      <c r="N110">
        <v>1</v>
      </c>
      <c r="O110" t="s">
        <v>1157</v>
      </c>
      <c r="P110" t="str">
        <f>VLOOKUP(A110, 'SSDL schema'!B$1:P$495, 11, FALSE)</f>
        <v>yes  (selected by default, user should not unselect)</v>
      </c>
      <c r="Q110" t="str">
        <f t="shared" si="11"/>
        <v>no</v>
      </c>
      <c r="S110" t="str">
        <f>IF('SSDL schema'!J110 = "", "", 'SSDL schema'!J110)</f>
        <v/>
      </c>
    </row>
    <row r="111" spans="1:19" x14ac:dyDescent="0.35">
      <c r="A111" s="5" t="str">
        <f>'SSDL schema'!B111</f>
        <v>GEP_CF_SOURCE_2</v>
      </c>
      <c r="B111" s="14" t="str">
        <f>IF(TRIM('SSDL schema'!F111) = "", "", 'SSDL schema'!F111)</f>
        <v>GEP Classification Method L2</v>
      </c>
      <c r="C111" t="str">
        <f>IF(TRIM('SSDL schema'!G111) = "", "", 'SSDL schema'!G111)</f>
        <v>GEP - Admin - Maintenance</v>
      </c>
      <c r="D111" t="str">
        <f>IF(TRIM('SSDL schema'!C111) = "", "", 'SSDL schema'!C111)</f>
        <v>nvarchar</v>
      </c>
      <c r="E111">
        <f>IF(TRIM('SSDL schema'!D111) = "", "", 'SSDL schema'!D111)</f>
        <v>255</v>
      </c>
      <c r="F111">
        <f t="shared" si="6"/>
        <v>0</v>
      </c>
      <c r="G111">
        <f t="shared" si="7"/>
        <v>0</v>
      </c>
      <c r="H111" t="str">
        <f t="shared" si="8"/>
        <v>ShowOnProjectSetupWorkflowUtilities</v>
      </c>
      <c r="I111">
        <f t="shared" si="9"/>
        <v>1</v>
      </c>
      <c r="J111" t="str">
        <f>IF(TRIM('SSDL schema'!H111) = "", "", 'SSDL schema'!H111)</f>
        <v>RULE - NEW, RULE - OLD, AI- HIGH , AI - MEDIUM, AI - LOW</v>
      </c>
      <c r="K111">
        <f t="shared" si="10"/>
        <v>0</v>
      </c>
      <c r="L111">
        <v>1</v>
      </c>
      <c r="M111" t="s">
        <v>1157</v>
      </c>
      <c r="N111">
        <v>1</v>
      </c>
      <c r="O111" t="s">
        <v>1157</v>
      </c>
      <c r="P111" t="str">
        <f>VLOOKUP(A111, 'SSDL schema'!B$1:P$495, 11, FALSE)</f>
        <v>yes  (selected by default, user should not unselect)</v>
      </c>
      <c r="Q111" t="str">
        <f t="shared" si="11"/>
        <v>no</v>
      </c>
      <c r="S111" t="str">
        <f>IF('SSDL schema'!J111 = "", "", 'SSDL schema'!J111)</f>
        <v/>
      </c>
    </row>
    <row r="112" spans="1:19" x14ac:dyDescent="0.35">
      <c r="A112" s="5" t="str">
        <f>'SSDL schema'!B112</f>
        <v>GEP_CF_HISTORICAL_FLAG</v>
      </c>
      <c r="B112" s="14" t="str">
        <f>IF(TRIM('SSDL schema'!F112) = "", "", 'SSDL schema'!F112)</f>
        <v>GEP Classification Historical Flag</v>
      </c>
      <c r="C112" t="str">
        <f>IF(TRIM('SSDL schema'!G112) = "", "", 'SSDL schema'!G112)</f>
        <v>GEP - Admin - Maintenance</v>
      </c>
      <c r="D112" t="str">
        <f>IF(TRIM('SSDL schema'!C112) = "", "", 'SSDL schema'!C112)</f>
        <v>nvarchar</v>
      </c>
      <c r="E112">
        <f>IF(TRIM('SSDL schema'!D112) = "", "", 'SSDL schema'!D112)</f>
        <v>255</v>
      </c>
      <c r="F112">
        <f t="shared" si="6"/>
        <v>0</v>
      </c>
      <c r="G112">
        <f t="shared" si="7"/>
        <v>0</v>
      </c>
      <c r="H112" t="str">
        <f t="shared" si="8"/>
        <v>ShowOnProjectSetupWorkflowUtilities</v>
      </c>
      <c r="I112">
        <f t="shared" si="9"/>
        <v>1</v>
      </c>
      <c r="J112" t="str">
        <f>IF(TRIM('SSDL schema'!H112) = "", "", 'SSDL schema'!H112)</f>
        <v>HISTORICAL, NOT HISTORICAL</v>
      </c>
      <c r="K112">
        <f t="shared" si="10"/>
        <v>0</v>
      </c>
      <c r="L112">
        <v>1</v>
      </c>
      <c r="M112" t="s">
        <v>1157</v>
      </c>
      <c r="N112">
        <v>1</v>
      </c>
      <c r="O112" t="s">
        <v>1157</v>
      </c>
      <c r="P112" t="str">
        <f>VLOOKUP(A112, 'SSDL schema'!B$1:P$495, 11, FALSE)</f>
        <v>yes  (selected by default, user should not unselect)</v>
      </c>
      <c r="Q112" t="str">
        <f t="shared" si="11"/>
        <v>no</v>
      </c>
      <c r="S112" t="str">
        <f>IF('SSDL schema'!J112 = "", "", 'SSDL schema'!J112)</f>
        <v/>
      </c>
    </row>
    <row r="113" spans="1:19" x14ac:dyDescent="0.35">
      <c r="A113" s="5" t="str">
        <f>'SSDL schema'!B113</f>
        <v>GEP_JOB_ID</v>
      </c>
      <c r="B113" s="14" t="str">
        <f>IF(TRIM('SSDL schema'!F113) = "", "", 'SSDL schema'!F113)</f>
        <v>GEP Job ID</v>
      </c>
      <c r="C113" t="str">
        <f>IF(TRIM('SSDL schema'!G113) = "", "", 'SSDL schema'!G113)</f>
        <v>GEP - Admin - Maintenance</v>
      </c>
      <c r="D113" t="str">
        <f>IF(TRIM('SSDL schema'!C113) = "", "", 'SSDL schema'!C113)</f>
        <v>bigint</v>
      </c>
      <c r="E113" t="str">
        <f>IF(TRIM('SSDL schema'!D113) = "", "", 'SSDL schema'!D113)</f>
        <v/>
      </c>
      <c r="F113">
        <f t="shared" si="6"/>
        <v>0</v>
      </c>
      <c r="G113">
        <f t="shared" si="7"/>
        <v>0</v>
      </c>
      <c r="H113" t="str">
        <f t="shared" si="8"/>
        <v>ShowOnProjectSetupWorkflowUtilities</v>
      </c>
      <c r="I113">
        <f t="shared" si="9"/>
        <v>1</v>
      </c>
      <c r="J113" t="str">
        <f>IF(TRIM('SSDL schema'!H113) = "", "", 'SSDL schema'!H113)</f>
        <v>ID of the Job</v>
      </c>
      <c r="K113">
        <f t="shared" si="10"/>
        <v>0</v>
      </c>
      <c r="L113">
        <v>1</v>
      </c>
      <c r="M113" t="s">
        <v>1157</v>
      </c>
      <c r="N113">
        <v>1</v>
      </c>
      <c r="O113" t="s">
        <v>1157</v>
      </c>
      <c r="P113" t="str">
        <f>VLOOKUP(A113, 'SSDL schema'!B$1:P$495, 11, FALSE)</f>
        <v>yes  (selected by default, user should not unselect)</v>
      </c>
      <c r="Q113" t="str">
        <f t="shared" si="11"/>
        <v>no</v>
      </c>
      <c r="S113" t="str">
        <f>IF('SSDL schema'!J113 = "", "", 'SSDL schema'!J113)</f>
        <v/>
      </c>
    </row>
    <row r="114" spans="1:19" x14ac:dyDescent="0.35">
      <c r="A114" s="5" t="str">
        <f>'SSDL schema'!B114</f>
        <v>GEP_JOB_NAME</v>
      </c>
      <c r="B114" s="14" t="str">
        <f>IF(TRIM('SSDL schema'!F114) = "", "", 'SSDL schema'!F114)</f>
        <v>GEP Job Name</v>
      </c>
      <c r="C114" t="str">
        <f>IF(TRIM('SSDL schema'!G114) = "", "", 'SSDL schema'!G114)</f>
        <v>GEP - Admin - Maintenance</v>
      </c>
      <c r="D114" t="str">
        <f>IF(TRIM('SSDL schema'!C114) = "", "", 'SSDL schema'!C114)</f>
        <v>nvarchar</v>
      </c>
      <c r="E114">
        <f>IF(TRIM('SSDL schema'!D114) = "", "", 'SSDL schema'!D114)</f>
        <v>255</v>
      </c>
      <c r="F114">
        <f t="shared" si="6"/>
        <v>0</v>
      </c>
      <c r="G114">
        <f t="shared" si="7"/>
        <v>0</v>
      </c>
      <c r="H114" t="str">
        <f t="shared" si="8"/>
        <v>ShowOnProjectSetupWorkflowUtilities</v>
      </c>
      <c r="I114">
        <f t="shared" si="9"/>
        <v>1</v>
      </c>
      <c r="J114" t="str">
        <f>IF(TRIM('SSDL schema'!H114) = "", "", 'SSDL schema'!H114)</f>
        <v>Name of the Job in the UI</v>
      </c>
      <c r="K114">
        <f t="shared" si="10"/>
        <v>0</v>
      </c>
      <c r="L114">
        <v>1</v>
      </c>
      <c r="M114" t="s">
        <v>1157</v>
      </c>
      <c r="N114">
        <v>1</v>
      </c>
      <c r="O114" t="s">
        <v>1157</v>
      </c>
      <c r="P114" t="str">
        <f>VLOOKUP(A114, 'SSDL schema'!B$1:P$495, 11, FALSE)</f>
        <v>yes  (selected by default, user should not unselect)</v>
      </c>
      <c r="Q114" t="str">
        <f t="shared" si="11"/>
        <v>no</v>
      </c>
      <c r="S114" t="str">
        <f>IF('SSDL schema'!J114 = "", "", 'SSDL schema'!J114)</f>
        <v/>
      </c>
    </row>
    <row r="115" spans="1:19" x14ac:dyDescent="0.35">
      <c r="A115" s="5" t="str">
        <f>'SSDL schema'!B115</f>
        <v>GEP_COMMENTS</v>
      </c>
      <c r="B115" s="14" t="str">
        <f>IF(TRIM('SSDL schema'!F115) = "", "", 'SSDL schema'!F115)</f>
        <v>GEP Comments</v>
      </c>
      <c r="C115" t="str">
        <f>IF(TRIM('SSDL schema'!G115) = "", "", 'SSDL schema'!G115)</f>
        <v>GEP - Miscellaneous</v>
      </c>
      <c r="D115" t="str">
        <f>IF(TRIM('SSDL schema'!C115) = "", "", 'SSDL schema'!C115)</f>
        <v>nvarchar</v>
      </c>
      <c r="E115">
        <f>IF(TRIM('SSDL schema'!D115) = "", "", 'SSDL schema'!D115)</f>
        <v>255</v>
      </c>
      <c r="F115">
        <f t="shared" si="6"/>
        <v>0</v>
      </c>
      <c r="G115">
        <f t="shared" si="7"/>
        <v>0</v>
      </c>
      <c r="H115" t="str">
        <f t="shared" si="8"/>
        <v>ShowOnProjectSetupWorkflowUtilities</v>
      </c>
      <c r="I115">
        <f t="shared" si="9"/>
        <v>1</v>
      </c>
      <c r="J115" t="str">
        <f>IF(TRIM('SSDL schema'!H115) = "", "", 'SSDL schema'!H115)</f>
        <v/>
      </c>
      <c r="K115">
        <f t="shared" si="10"/>
        <v>0</v>
      </c>
      <c r="L115">
        <v>1</v>
      </c>
      <c r="M115" t="s">
        <v>1157</v>
      </c>
      <c r="N115">
        <v>1</v>
      </c>
      <c r="O115" t="s">
        <v>1157</v>
      </c>
      <c r="P115" t="str">
        <f>VLOOKUP(A115, 'SSDL schema'!B$1:P$495, 11, FALSE)</f>
        <v>yes  (selected by default, user should not unselect)</v>
      </c>
      <c r="Q115" t="str">
        <f t="shared" si="11"/>
        <v>no</v>
      </c>
      <c r="S115" t="str">
        <f>IF('SSDL schema'!J115 = "", "", 'SSDL schema'!J115)</f>
        <v/>
      </c>
    </row>
    <row r="116" spans="1:19" x14ac:dyDescent="0.35">
      <c r="A116" s="5" t="str">
        <f>'SSDL schema'!B116</f>
        <v>GEP_DUPLICATE_KEY_FLAG</v>
      </c>
      <c r="B116" s="14" t="str">
        <f>IF(TRIM('SSDL schema'!F116) = "", "", 'SSDL schema'!F116)</f>
        <v>GEP Duplicate (Key) Flag</v>
      </c>
      <c r="C116" t="str">
        <f>IF(TRIM('SSDL schema'!G116) = "", "", 'SSDL schema'!G116)</f>
        <v>GEP - Admin - Maintenance</v>
      </c>
      <c r="D116" t="str">
        <f>IF(TRIM('SSDL schema'!C116) = "", "", 'SSDL schema'!C116)</f>
        <v>nvarchar</v>
      </c>
      <c r="E116">
        <f>IF(TRIM('SSDL schema'!D116) = "", "", 'SSDL schema'!D116)</f>
        <v>255</v>
      </c>
      <c r="F116">
        <f t="shared" si="6"/>
        <v>0</v>
      </c>
      <c r="G116">
        <f t="shared" si="7"/>
        <v>0</v>
      </c>
      <c r="H116" t="str">
        <f t="shared" si="8"/>
        <v>ShowOnProjectSetupWorkflowUtilities</v>
      </c>
      <c r="I116">
        <f t="shared" si="9"/>
        <v>1</v>
      </c>
      <c r="J116" t="str">
        <f>IF(TRIM('SSDL schema'!H116) = "", "", 'SSDL schema'!H116)</f>
        <v/>
      </c>
      <c r="K116">
        <f t="shared" si="10"/>
        <v>0</v>
      </c>
      <c r="L116">
        <v>1</v>
      </c>
      <c r="M116" t="s">
        <v>1157</v>
      </c>
      <c r="N116">
        <v>1</v>
      </c>
      <c r="O116" t="s">
        <v>1157</v>
      </c>
      <c r="P116" t="str">
        <f>VLOOKUP(A116, 'SSDL schema'!B$1:P$495, 11, FALSE)</f>
        <v>yes  (selected by default, user should not unselect)</v>
      </c>
      <c r="Q116" t="str">
        <f t="shared" si="11"/>
        <v>no</v>
      </c>
      <c r="S116" t="str">
        <f>IF('SSDL schema'!J116 = "", "", 'SSDL schema'!J116)</f>
        <v/>
      </c>
    </row>
    <row r="117" spans="1:19" x14ac:dyDescent="0.35">
      <c r="A117" s="5" t="str">
        <f>'SSDL schema'!B117</f>
        <v>GEP_DUPLICATE_KEY_ID</v>
      </c>
      <c r="B117" s="14" t="str">
        <f>IF(TRIM('SSDL schema'!F117) = "", "", 'SSDL schema'!F117)</f>
        <v>GEP Duplicate (key) ID</v>
      </c>
      <c r="C117" t="str">
        <f>IF(TRIM('SSDL schema'!G117) = "", "", 'SSDL schema'!G117)</f>
        <v>GEP - Admin - Maintenance</v>
      </c>
      <c r="D117" t="str">
        <f>IF(TRIM('SSDL schema'!C117) = "", "", 'SSDL schema'!C117)</f>
        <v>nvarchar</v>
      </c>
      <c r="E117">
        <f>IF(TRIM('SSDL schema'!D117) = "", "", 'SSDL schema'!D117)</f>
        <v>255</v>
      </c>
      <c r="F117">
        <f t="shared" si="6"/>
        <v>0</v>
      </c>
      <c r="G117">
        <f t="shared" si="7"/>
        <v>0</v>
      </c>
      <c r="H117" t="str">
        <f t="shared" si="8"/>
        <v>ShowOnProjectSetupWorkflowUtilities</v>
      </c>
      <c r="I117">
        <f t="shared" si="9"/>
        <v>1</v>
      </c>
      <c r="J117" t="str">
        <f>IF(TRIM('SSDL schema'!H117) = "", "", 'SSDL schema'!H117)</f>
        <v/>
      </c>
      <c r="K117">
        <f t="shared" si="10"/>
        <v>0</v>
      </c>
      <c r="L117">
        <v>1</v>
      </c>
      <c r="M117" t="s">
        <v>1157</v>
      </c>
      <c r="N117">
        <v>1</v>
      </c>
      <c r="O117" t="s">
        <v>1157</v>
      </c>
      <c r="P117" t="str">
        <f>VLOOKUP(A117, 'SSDL schema'!B$1:P$495, 11, FALSE)</f>
        <v>yes  (selected by default, user should not unselect)</v>
      </c>
      <c r="Q117" t="str">
        <f t="shared" si="11"/>
        <v>no</v>
      </c>
      <c r="S117" t="str">
        <f>IF('SSDL schema'!J117 = "", "", 'SSDL schema'!J117)</f>
        <v/>
      </c>
    </row>
    <row r="118" spans="1:19" x14ac:dyDescent="0.35">
      <c r="A118" s="5" t="str">
        <f>'SSDL schema'!B118</f>
        <v>GEP_DUPLICATE_ALL_FLAG</v>
      </c>
      <c r="B118" s="14" t="str">
        <f>IF(TRIM('SSDL schema'!F118) = "", "", 'SSDL schema'!F118)</f>
        <v>GEP Duplicate (All) Flag</v>
      </c>
      <c r="C118" t="str">
        <f>IF(TRIM('SSDL schema'!G118) = "", "", 'SSDL schema'!G118)</f>
        <v>GEP - Admin - Maintenance</v>
      </c>
      <c r="D118" t="str">
        <f>IF(TRIM('SSDL schema'!C118) = "", "", 'SSDL schema'!C118)</f>
        <v>nvarchar</v>
      </c>
      <c r="E118">
        <f>IF(TRIM('SSDL schema'!D118) = "", "", 'SSDL schema'!D118)</f>
        <v>255</v>
      </c>
      <c r="F118">
        <f t="shared" si="6"/>
        <v>0</v>
      </c>
      <c r="G118">
        <f t="shared" si="7"/>
        <v>0</v>
      </c>
      <c r="H118" t="str">
        <f t="shared" si="8"/>
        <v>ShowOnProjectSetupWorkflowUtilities</v>
      </c>
      <c r="I118">
        <f t="shared" si="9"/>
        <v>1</v>
      </c>
      <c r="J118" t="str">
        <f>IF(TRIM('SSDL schema'!H118) = "", "", 'SSDL schema'!H118)</f>
        <v/>
      </c>
      <c r="K118">
        <f t="shared" si="10"/>
        <v>0</v>
      </c>
      <c r="L118">
        <v>1</v>
      </c>
      <c r="M118" t="s">
        <v>1157</v>
      </c>
      <c r="N118">
        <v>1</v>
      </c>
      <c r="O118" t="s">
        <v>1157</v>
      </c>
      <c r="P118" t="str">
        <f>VLOOKUP(A118, 'SSDL schema'!B$1:P$495, 11, FALSE)</f>
        <v>yes  (selected by default, user should not unselect)</v>
      </c>
      <c r="Q118" t="str">
        <f t="shared" si="11"/>
        <v>no</v>
      </c>
      <c r="S118" t="str">
        <f>IF('SSDL schema'!J118 = "", "", 'SSDL schema'!J118)</f>
        <v/>
      </c>
    </row>
    <row r="119" spans="1:19" x14ac:dyDescent="0.35">
      <c r="A119" s="5" t="str">
        <f>'SSDL schema'!B119</f>
        <v>GEP_DUPLICATE_ALL_ID</v>
      </c>
      <c r="B119" s="14" t="str">
        <f>IF(TRIM('SSDL schema'!F119) = "", "", 'SSDL schema'!F119)</f>
        <v>GEP Duplicate (All) ID</v>
      </c>
      <c r="C119" t="str">
        <f>IF(TRIM('SSDL schema'!G119) = "", "", 'SSDL schema'!G119)</f>
        <v>GEP - Admin - Maintenance</v>
      </c>
      <c r="D119" t="str">
        <f>IF(TRIM('SSDL schema'!C119) = "", "", 'SSDL schema'!C119)</f>
        <v>nvarchar</v>
      </c>
      <c r="E119">
        <f>IF(TRIM('SSDL schema'!D119) = "", "", 'SSDL schema'!D119)</f>
        <v>255</v>
      </c>
      <c r="F119">
        <f t="shared" si="6"/>
        <v>0</v>
      </c>
      <c r="G119">
        <f t="shared" si="7"/>
        <v>0</v>
      </c>
      <c r="H119" t="str">
        <f t="shared" si="8"/>
        <v>ShowOnProjectSetupWorkflowUtilities</v>
      </c>
      <c r="I119">
        <f t="shared" si="9"/>
        <v>1</v>
      </c>
      <c r="J119" t="str">
        <f>IF(TRIM('SSDL schema'!H119) = "", "", 'SSDL schema'!H119)</f>
        <v/>
      </c>
      <c r="K119">
        <f t="shared" si="10"/>
        <v>0</v>
      </c>
      <c r="L119">
        <v>1</v>
      </c>
      <c r="M119" t="s">
        <v>1157</v>
      </c>
      <c r="N119">
        <v>1</v>
      </c>
      <c r="O119" t="s">
        <v>1157</v>
      </c>
      <c r="P119" t="str">
        <f>VLOOKUP(A119, 'SSDL schema'!B$1:P$495, 11, FALSE)</f>
        <v>yes  (selected by default, user should not unselect)</v>
      </c>
      <c r="Q119" t="str">
        <f t="shared" si="11"/>
        <v>no</v>
      </c>
      <c r="S119" t="str">
        <f>IF('SSDL schema'!J119 = "", "", 'SSDL schema'!J119)</f>
        <v/>
      </c>
    </row>
    <row r="120" spans="1:19" x14ac:dyDescent="0.35">
      <c r="A120" s="5" t="str">
        <f>'SSDL schema'!B120</f>
        <v>GEP_RULE_ID</v>
      </c>
      <c r="B120" s="14" t="str">
        <f>IF(TRIM('SSDL schema'!F120) = "", "", 'SSDL schema'!F120)</f>
        <v>GEP Rule ID (Classification)</v>
      </c>
      <c r="C120" t="str">
        <f>IF(TRIM('SSDL schema'!G120) = "", "", 'SSDL schema'!G120)</f>
        <v>GEP - Admin - Maintenance</v>
      </c>
      <c r="D120" t="str">
        <f>IF(TRIM('SSDL schema'!C120) = "", "", 'SSDL schema'!C120)</f>
        <v>bigint</v>
      </c>
      <c r="E120" t="str">
        <f>IF(TRIM('SSDL schema'!D120) = "", "", 'SSDL schema'!D120)</f>
        <v/>
      </c>
      <c r="F120">
        <f t="shared" si="6"/>
        <v>0</v>
      </c>
      <c r="G120">
        <f t="shared" si="7"/>
        <v>0</v>
      </c>
      <c r="H120" t="str">
        <f t="shared" si="8"/>
        <v>ShowOnProjectSetupWorkflowUtilities</v>
      </c>
      <c r="I120">
        <f t="shared" si="9"/>
        <v>1</v>
      </c>
      <c r="J120" t="str">
        <f>IF(TRIM('SSDL schema'!H120) = "", "", 'SSDL schema'!H120)</f>
        <v/>
      </c>
      <c r="K120">
        <f t="shared" si="10"/>
        <v>0</v>
      </c>
      <c r="L120">
        <v>1</v>
      </c>
      <c r="M120" t="s">
        <v>1157</v>
      </c>
      <c r="N120">
        <v>1</v>
      </c>
      <c r="O120" t="s">
        <v>1157</v>
      </c>
      <c r="P120" t="str">
        <f>VLOOKUP(A120, 'SSDL schema'!B$1:P$495, 11, FALSE)</f>
        <v>yes  (selected by default, user should not unselect)</v>
      </c>
      <c r="Q120" t="str">
        <f t="shared" si="11"/>
        <v>no</v>
      </c>
      <c r="S120" t="str">
        <f>IF('SSDL schema'!J120 = "", "", 'SSDL schema'!J120)</f>
        <v/>
      </c>
    </row>
    <row r="121" spans="1:19" x14ac:dyDescent="0.35">
      <c r="A121" s="5" t="str">
        <f>'SSDL schema'!B121</f>
        <v>GEP_RULE_ID_VNE</v>
      </c>
      <c r="B121" s="14" t="str">
        <f>IF(TRIM('SSDL schema'!F121) = "", "", 'SSDL schema'!F121)</f>
        <v>GEP Rule ID (Vendor Normalization)</v>
      </c>
      <c r="C121" t="str">
        <f>IF(TRIM('SSDL schema'!G121) = "", "", 'SSDL schema'!G121)</f>
        <v>GEP - Admin - Maintenance</v>
      </c>
      <c r="D121" t="str">
        <f>IF(TRIM('SSDL schema'!C121) = "", "", 'SSDL schema'!C121)</f>
        <v>nvarchar</v>
      </c>
      <c r="E121">
        <f>IF(TRIM('SSDL schema'!D121) = "", "", 'SSDL schema'!D121)</f>
        <v>255</v>
      </c>
      <c r="F121">
        <f t="shared" si="6"/>
        <v>0</v>
      </c>
      <c r="G121">
        <f t="shared" si="7"/>
        <v>0</v>
      </c>
      <c r="H121" t="str">
        <f t="shared" si="8"/>
        <v>ShowOnProjectSetupWorkflowUtilities</v>
      </c>
      <c r="I121">
        <f t="shared" si="9"/>
        <v>0</v>
      </c>
      <c r="J121" t="str">
        <f>IF(TRIM('SSDL schema'!H121) = "", "", 'SSDL schema'!H121)</f>
        <v/>
      </c>
      <c r="K121">
        <f t="shared" si="10"/>
        <v>0</v>
      </c>
      <c r="L121">
        <v>1</v>
      </c>
      <c r="M121" t="s">
        <v>1157</v>
      </c>
      <c r="N121">
        <v>1</v>
      </c>
      <c r="O121" t="s">
        <v>1157</v>
      </c>
      <c r="P121" t="str">
        <f>VLOOKUP(A121, 'SSDL schema'!B$1:P$495, 11, FALSE)</f>
        <v>yes</v>
      </c>
      <c r="Q121" t="str">
        <f t="shared" si="11"/>
        <v>no</v>
      </c>
      <c r="S121" t="str">
        <f>IF('SSDL schema'!J121 = "", "", 'SSDL schema'!J121)</f>
        <v/>
      </c>
    </row>
    <row r="122" spans="1:19" x14ac:dyDescent="0.35">
      <c r="A122" s="5" t="str">
        <f>'SSDL schema'!B122</f>
        <v>GEP_RULE_ID_OTHER</v>
      </c>
      <c r="B122" s="14" t="str">
        <f>IF(TRIM('SSDL schema'!F122) = "", "", 'SSDL schema'!F122)</f>
        <v>GEP Rule ID (Other)</v>
      </c>
      <c r="C122" t="str">
        <f>IF(TRIM('SSDL schema'!G122) = "", "", 'SSDL schema'!G122)</f>
        <v>GEP - Admin - Maintenance</v>
      </c>
      <c r="D122" t="str">
        <f>IF(TRIM('SSDL schema'!C122) = "", "", 'SSDL schema'!C122)</f>
        <v>bigint</v>
      </c>
      <c r="E122" t="str">
        <f>IF(TRIM('SSDL schema'!D122) = "", "", 'SSDL schema'!D122)</f>
        <v/>
      </c>
      <c r="F122">
        <f t="shared" si="6"/>
        <v>0</v>
      </c>
      <c r="G122">
        <f t="shared" si="7"/>
        <v>0</v>
      </c>
      <c r="H122" t="str">
        <f t="shared" si="8"/>
        <v>ShowOnProjectSetupWorkflowUtilities</v>
      </c>
      <c r="I122">
        <f t="shared" si="9"/>
        <v>0</v>
      </c>
      <c r="J122" t="str">
        <f>IF(TRIM('SSDL schema'!H122) = "", "", 'SSDL schema'!H122)</f>
        <v/>
      </c>
      <c r="K122">
        <f t="shared" si="10"/>
        <v>0</v>
      </c>
      <c r="L122">
        <v>1</v>
      </c>
      <c r="M122" t="s">
        <v>1157</v>
      </c>
      <c r="N122">
        <v>1</v>
      </c>
      <c r="O122" t="s">
        <v>1157</v>
      </c>
      <c r="P122" t="str">
        <f>VLOOKUP(A122, 'SSDL schema'!B$1:P$495, 11, FALSE)</f>
        <v>yes</v>
      </c>
      <c r="Q122" t="str">
        <f t="shared" si="11"/>
        <v>no</v>
      </c>
      <c r="S122" t="str">
        <f>IF('SSDL schema'!J122 = "", "", 'SSDL schema'!J122)</f>
        <v/>
      </c>
    </row>
    <row r="123" spans="1:19" x14ac:dyDescent="0.35">
      <c r="A123" s="5" t="str">
        <f>'SSDL schema'!B123</f>
        <v>RULE_PROVIDER</v>
      </c>
      <c r="B123" s="14" t="str">
        <f>IF(TRIM('SSDL schema'!F123) = "", "", 'SSDL schema'!F123)</f>
        <v>GEP Rule Provider (Classification)</v>
      </c>
      <c r="C123" t="str">
        <f>IF(TRIM('SSDL schema'!G123) = "", "", 'SSDL schema'!G123)</f>
        <v>GEP - Admin - Maintenance</v>
      </c>
      <c r="D123" t="str">
        <f>IF(TRIM('SSDL schema'!C123) = "", "", 'SSDL schema'!C123)</f>
        <v>nvarchar</v>
      </c>
      <c r="E123">
        <f>IF(TRIM('SSDL schema'!D123) = "", "", 'SSDL schema'!D123)</f>
        <v>255</v>
      </c>
      <c r="F123">
        <f t="shared" si="6"/>
        <v>0</v>
      </c>
      <c r="G123">
        <f t="shared" si="7"/>
        <v>0</v>
      </c>
      <c r="H123" t="str">
        <f t="shared" si="8"/>
        <v>ShowOnProjectSetupWorkflowUtilities</v>
      </c>
      <c r="I123">
        <f t="shared" si="9"/>
        <v>0</v>
      </c>
      <c r="J123" t="str">
        <f>IF(TRIM('SSDL schema'!H123) = "", "", 'SSDL schema'!H123)</f>
        <v/>
      </c>
      <c r="K123">
        <f t="shared" si="10"/>
        <v>0</v>
      </c>
      <c r="L123">
        <v>1</v>
      </c>
      <c r="M123" t="s">
        <v>1157</v>
      </c>
      <c r="N123">
        <v>1</v>
      </c>
      <c r="O123" t="s">
        <v>1157</v>
      </c>
      <c r="P123" t="str">
        <f>VLOOKUP(A123, 'SSDL schema'!B$1:P$495, 11, FALSE)</f>
        <v>yes</v>
      </c>
      <c r="Q123" t="str">
        <f t="shared" si="11"/>
        <v>no</v>
      </c>
      <c r="S123" t="str">
        <f>IF('SSDL schema'!J123 = "", "", 'SSDL schema'!J123)</f>
        <v/>
      </c>
    </row>
    <row r="124" spans="1:19" x14ac:dyDescent="0.35">
      <c r="A124" s="5" t="str">
        <f>'SSDL schema'!B124</f>
        <v>RULE_SOURCE</v>
      </c>
      <c r="B124" s="14" t="str">
        <f>IF(TRIM('SSDL schema'!F124) = "", "", 'SSDL schema'!F124)</f>
        <v>GEP Rule Source (Classification)</v>
      </c>
      <c r="C124" t="str">
        <f>IF(TRIM('SSDL schema'!G124) = "", "", 'SSDL schema'!G124)</f>
        <v>GEP - Admin - Maintenance</v>
      </c>
      <c r="D124" t="str">
        <f>IF(TRIM('SSDL schema'!C124) = "", "", 'SSDL schema'!C124)</f>
        <v>nvarchar</v>
      </c>
      <c r="E124">
        <f>IF(TRIM('SSDL schema'!D124) = "", "", 'SSDL schema'!D124)</f>
        <v>255</v>
      </c>
      <c r="F124">
        <f t="shared" si="6"/>
        <v>0</v>
      </c>
      <c r="G124">
        <f t="shared" si="7"/>
        <v>0</v>
      </c>
      <c r="H124" t="str">
        <f t="shared" si="8"/>
        <v>ShowOnProjectSetupWorkflowUtilities</v>
      </c>
      <c r="I124">
        <f t="shared" si="9"/>
        <v>0</v>
      </c>
      <c r="J124" t="str">
        <f>IF(TRIM('SSDL schema'!H124) = "", "", 'SSDL schema'!H124)</f>
        <v/>
      </c>
      <c r="K124">
        <f t="shared" si="10"/>
        <v>0</v>
      </c>
      <c r="L124">
        <v>1</v>
      </c>
      <c r="M124" t="s">
        <v>1157</v>
      </c>
      <c r="N124">
        <v>1</v>
      </c>
      <c r="O124" t="s">
        <v>1157</v>
      </c>
      <c r="P124" t="str">
        <f>VLOOKUP(A124, 'SSDL schema'!B$1:P$495, 11, FALSE)</f>
        <v>yes</v>
      </c>
      <c r="Q124" t="str">
        <f t="shared" si="11"/>
        <v>no</v>
      </c>
      <c r="S124" t="str">
        <f>IF('SSDL schema'!J124 = "", "", 'SSDL schema'!J124)</f>
        <v/>
      </c>
    </row>
    <row r="125" spans="1:19" x14ac:dyDescent="0.35">
      <c r="A125" s="5" t="str">
        <f>'SSDL schema'!B125</f>
        <v>RULE_TYPE_NAME</v>
      </c>
      <c r="B125" s="14" t="str">
        <f>IF(TRIM('SSDL schema'!F125) = "", "", 'SSDL schema'!F125)</f>
        <v>GEP Rule Type</v>
      </c>
      <c r="C125" t="str">
        <f>IF(TRIM('SSDL schema'!G125) = "", "", 'SSDL schema'!G125)</f>
        <v>GEP - Admin - Maintenance</v>
      </c>
      <c r="D125" t="str">
        <f>IF(TRIM('SSDL schema'!C125) = "", "", 'SSDL schema'!C125)</f>
        <v>nvarchar</v>
      </c>
      <c r="E125">
        <f>IF(TRIM('SSDL schema'!D125) = "", "", 'SSDL schema'!D125)</f>
        <v>255</v>
      </c>
      <c r="F125">
        <f t="shared" si="6"/>
        <v>0</v>
      </c>
      <c r="G125">
        <f t="shared" si="7"/>
        <v>0</v>
      </c>
      <c r="H125" t="str">
        <f t="shared" si="8"/>
        <v>ShowOnProjectSetupWorkflowUtilities</v>
      </c>
      <c r="I125">
        <f t="shared" si="9"/>
        <v>0</v>
      </c>
      <c r="J125" t="str">
        <f>IF(TRIM('SSDL schema'!H125) = "", "", 'SSDL schema'!H125)</f>
        <v/>
      </c>
      <c r="K125">
        <f t="shared" si="10"/>
        <v>0</v>
      </c>
      <c r="L125">
        <v>1</v>
      </c>
      <c r="M125" t="s">
        <v>1157</v>
      </c>
      <c r="N125">
        <v>1</v>
      </c>
      <c r="O125" t="s">
        <v>1157</v>
      </c>
      <c r="P125" t="str">
        <f>VLOOKUP(A125, 'SSDL schema'!B$1:P$495, 11, FALSE)</f>
        <v>yes</v>
      </c>
      <c r="Q125" t="str">
        <f t="shared" si="11"/>
        <v>no</v>
      </c>
      <c r="S125" t="str">
        <f>IF('SSDL schema'!J125 = "", "", 'SSDL schema'!J125)</f>
        <v/>
      </c>
    </row>
    <row r="126" spans="1:19" x14ac:dyDescent="0.35">
      <c r="A126" s="5" t="str">
        <f>'SSDL schema'!B126</f>
        <v>GEP_CF_STATUS_FLAG</v>
      </c>
      <c r="B126" s="14" t="str">
        <f>IF(TRIM('SSDL schema'!F126) = "", "", 'SSDL schema'!F126)</f>
        <v>GEP Classification Status Flag</v>
      </c>
      <c r="C126" t="str">
        <f>IF(TRIM('SSDL schema'!G126) = "", "", 'SSDL schema'!G126)</f>
        <v>GEP - Admin - Maintenance</v>
      </c>
      <c r="D126" t="str">
        <f>IF(TRIM('SSDL schema'!C126) = "", "", 'SSDL schema'!C126)</f>
        <v>nvarchar</v>
      </c>
      <c r="E126">
        <f>IF(TRIM('SSDL schema'!D126) = "", "", 'SSDL schema'!D126)</f>
        <v>255</v>
      </c>
      <c r="F126">
        <f t="shared" si="6"/>
        <v>0</v>
      </c>
      <c r="G126">
        <f t="shared" si="7"/>
        <v>0</v>
      </c>
      <c r="H126" t="str">
        <f t="shared" si="8"/>
        <v>ShowOnProjectSetupWorkflowUtilities</v>
      </c>
      <c r="I126">
        <f t="shared" si="9"/>
        <v>1</v>
      </c>
      <c r="J126" t="str">
        <f>IF(TRIM('SSDL schema'!H126) = "", "", 'SSDL schema'!H126)</f>
        <v>COMPLETED, TO REVIEW, TO PROCESS</v>
      </c>
      <c r="K126">
        <f t="shared" si="10"/>
        <v>0</v>
      </c>
      <c r="L126">
        <v>1</v>
      </c>
      <c r="M126" t="s">
        <v>1157</v>
      </c>
      <c r="N126">
        <v>1</v>
      </c>
      <c r="O126" t="s">
        <v>1157</v>
      </c>
      <c r="P126" t="str">
        <f>VLOOKUP(A126, 'SSDL schema'!B$1:P$495, 11, FALSE)</f>
        <v>yes  (selected by default, user should not unselect)</v>
      </c>
      <c r="Q126" t="str">
        <f t="shared" si="11"/>
        <v>no</v>
      </c>
      <c r="S126" t="str">
        <f>IF('SSDL schema'!J126 = "", "", 'SSDL schema'!J126)</f>
        <v/>
      </c>
    </row>
    <row r="127" spans="1:19" x14ac:dyDescent="0.35">
      <c r="A127" s="5" t="str">
        <f>'SSDL schema'!B127</f>
        <v>GEP_VNE_STATUS_FLAG</v>
      </c>
      <c r="B127" s="14" t="str">
        <f>IF(TRIM('SSDL schema'!F127) = "", "", 'SSDL schema'!F127)</f>
        <v>GEP Supplier Normalization Status Flag</v>
      </c>
      <c r="C127" t="str">
        <f>IF(TRIM('SSDL schema'!G127) = "", "", 'SSDL schema'!G127)</f>
        <v>GEP - Admin - Maintenance</v>
      </c>
      <c r="D127" t="str">
        <f>IF(TRIM('SSDL schema'!C127) = "", "", 'SSDL schema'!C127)</f>
        <v>nvarchar</v>
      </c>
      <c r="E127">
        <f>IF(TRIM('SSDL schema'!D127) = "", "", 'SSDL schema'!D127)</f>
        <v>255</v>
      </c>
      <c r="F127">
        <f t="shared" si="6"/>
        <v>0</v>
      </c>
      <c r="G127">
        <f t="shared" si="7"/>
        <v>0</v>
      </c>
      <c r="H127" t="str">
        <f t="shared" si="8"/>
        <v>ShowOnProjectSetupWorkflowUtilities</v>
      </c>
      <c r="I127">
        <f t="shared" si="9"/>
        <v>1</v>
      </c>
      <c r="J127" t="str">
        <f>IF(TRIM('SSDL schema'!H127) = "", "", 'SSDL schema'!H127)</f>
        <v>All Steps Completed. VNE Delivery Status - COMPLETED, TO REVIEW, TO PROCESS</v>
      </c>
      <c r="K127">
        <f t="shared" si="10"/>
        <v>0</v>
      </c>
      <c r="L127">
        <v>1</v>
      </c>
      <c r="M127" t="s">
        <v>1157</v>
      </c>
      <c r="N127">
        <v>1</v>
      </c>
      <c r="O127" t="s">
        <v>1157</v>
      </c>
      <c r="P127" t="str">
        <f>VLOOKUP(A127, 'SSDL schema'!B$1:P$495, 11, FALSE)</f>
        <v>yes  (selected by default, user should not unselect)</v>
      </c>
      <c r="Q127" t="str">
        <f t="shared" si="11"/>
        <v>no</v>
      </c>
      <c r="S127" t="str">
        <f>IF('SSDL schema'!J127 = "", "", 'SSDL schema'!J127)</f>
        <v/>
      </c>
    </row>
    <row r="128" spans="1:19" x14ac:dyDescent="0.35">
      <c r="A128" s="5" t="str">
        <f>'SSDL schema'!B128</f>
        <v>GEP_CONFIDENCE_FLAG</v>
      </c>
      <c r="B128" s="14" t="str">
        <f>IF(TRIM('SSDL schema'!F128) = "", "", 'SSDL schema'!F128)</f>
        <v>GEP Confidence Flag</v>
      </c>
      <c r="C128" t="str">
        <f>IF(TRIM('SSDL schema'!G128) = "", "", 'SSDL schema'!G128)</f>
        <v>GEP - Admin - Maintenance</v>
      </c>
      <c r="D128" t="str">
        <f>IF(TRIM('SSDL schema'!C128) = "", "", 'SSDL schema'!C128)</f>
        <v>nvarchar</v>
      </c>
      <c r="E128">
        <f>IF(TRIM('SSDL schema'!D128) = "", "", 'SSDL schema'!D128)</f>
        <v>255</v>
      </c>
      <c r="F128">
        <f t="shared" si="6"/>
        <v>0</v>
      </c>
      <c r="G128">
        <f t="shared" si="7"/>
        <v>0</v>
      </c>
      <c r="H128" t="str">
        <f t="shared" si="8"/>
        <v>ShowOnProjectSetupWorkflowUtilities</v>
      </c>
      <c r="I128">
        <f t="shared" si="9"/>
        <v>0</v>
      </c>
      <c r="J128" t="str">
        <f>IF(TRIM('SSDL schema'!H128) = "", "", 'SSDL schema'!H128)</f>
        <v>Both CF and VNE Completed Status</v>
      </c>
      <c r="K128">
        <f t="shared" si="10"/>
        <v>0</v>
      </c>
      <c r="L128">
        <v>1</v>
      </c>
      <c r="M128" t="s">
        <v>1157</v>
      </c>
      <c r="N128">
        <v>1</v>
      </c>
      <c r="O128" t="s">
        <v>1157</v>
      </c>
      <c r="P128" t="str">
        <f>VLOOKUP(A128, 'SSDL schema'!B$1:P$495, 11, FALSE)</f>
        <v>yes</v>
      </c>
      <c r="Q128" t="str">
        <f t="shared" si="11"/>
        <v>no</v>
      </c>
      <c r="S128" t="str">
        <f>IF('SSDL schema'!J128 = "", "", 'SSDL schema'!J128)</f>
        <v/>
      </c>
    </row>
    <row r="129" spans="1:19" x14ac:dyDescent="0.35">
      <c r="A129" s="5" t="str">
        <f>'SSDL schema'!B129</f>
        <v>GEP_DELIVERY_STATUS</v>
      </c>
      <c r="B129" s="14" t="str">
        <f>IF(TRIM('SSDL schema'!F129) = "", "", 'SSDL schema'!F129)</f>
        <v>GEP Delivery Status Flag</v>
      </c>
      <c r="C129" t="str">
        <f>IF(TRIM('SSDL schema'!G129) = "", "", 'SSDL schema'!G129)</f>
        <v>GEP - Admin - Maintenance</v>
      </c>
      <c r="D129" t="str">
        <f>IF(TRIM('SSDL schema'!C129) = "", "", 'SSDL schema'!C129)</f>
        <v>nvarchar</v>
      </c>
      <c r="E129">
        <f>IF(TRIM('SSDL schema'!D129) = "", "", 'SSDL schema'!D129)</f>
        <v>255</v>
      </c>
      <c r="F129">
        <f t="shared" si="6"/>
        <v>0</v>
      </c>
      <c r="G129">
        <f t="shared" si="7"/>
        <v>0</v>
      </c>
      <c r="H129" t="str">
        <f t="shared" si="8"/>
        <v>ShowOnProjectSetupWorkflowUtilities</v>
      </c>
      <c r="I129">
        <f t="shared" si="9"/>
        <v>0</v>
      </c>
      <c r="J129" t="str">
        <f>IF(TRIM('SSDL schema'!H129) = "", "", 'SSDL schema'!H129)</f>
        <v/>
      </c>
      <c r="K129">
        <f t="shared" si="10"/>
        <v>0</v>
      </c>
      <c r="L129">
        <v>1</v>
      </c>
      <c r="M129" t="s">
        <v>1157</v>
      </c>
      <c r="N129">
        <v>1</v>
      </c>
      <c r="O129" t="s">
        <v>1157</v>
      </c>
      <c r="P129" t="str">
        <f>VLOOKUP(A129, 'SSDL schema'!B$1:P$495, 11, FALSE)</f>
        <v>yes</v>
      </c>
      <c r="Q129" t="str">
        <f t="shared" si="11"/>
        <v>no</v>
      </c>
      <c r="S129" t="str">
        <f>IF('SSDL schema'!J129 = "", "", 'SSDL schema'!J129)</f>
        <v/>
      </c>
    </row>
    <row r="130" spans="1:19" x14ac:dyDescent="0.35">
      <c r="A130" s="5" t="str">
        <f>'SSDL schema'!B130</f>
        <v>GEP_CF_USER</v>
      </c>
      <c r="B130" s="14" t="str">
        <f>IF(TRIM('SSDL schema'!F130) = "", "", 'SSDL schema'!F130)</f>
        <v>GEP CF User</v>
      </c>
      <c r="C130" t="str">
        <f>IF(TRIM('SSDL schema'!G130) = "", "", 'SSDL schema'!G130)</f>
        <v>GEP - Admin - Maintenance</v>
      </c>
      <c r="D130" t="str">
        <f>IF(TRIM('SSDL schema'!C130) = "", "", 'SSDL schema'!C130)</f>
        <v>nvarchar</v>
      </c>
      <c r="E130">
        <f>IF(TRIM('SSDL schema'!D130) = "", "", 'SSDL schema'!D130)</f>
        <v>255</v>
      </c>
      <c r="F130">
        <f t="shared" si="6"/>
        <v>0</v>
      </c>
      <c r="G130">
        <f t="shared" si="7"/>
        <v>0</v>
      </c>
      <c r="H130" t="str">
        <f t="shared" si="8"/>
        <v>ShowOnProjectSetupWorkflowUtilities</v>
      </c>
      <c r="I130">
        <f t="shared" si="9"/>
        <v>1</v>
      </c>
      <c r="J130" t="str">
        <f>IF(TRIM('SSDL schema'!H130) = "", "", 'SSDL schema'!H130)</f>
        <v>User who processed Manual or CF QA</v>
      </c>
      <c r="K130">
        <f t="shared" si="10"/>
        <v>0</v>
      </c>
      <c r="L130">
        <v>1</v>
      </c>
      <c r="M130" t="s">
        <v>1157</v>
      </c>
      <c r="N130">
        <v>1</v>
      </c>
      <c r="O130" t="s">
        <v>1157</v>
      </c>
      <c r="P130" t="str">
        <f>VLOOKUP(A130, 'SSDL schema'!B$1:P$495, 11, FALSE)</f>
        <v>yes  (selected by default, user should not unselect)</v>
      </c>
      <c r="Q130" t="str">
        <f t="shared" si="11"/>
        <v>no</v>
      </c>
      <c r="S130" t="str">
        <f>IF('SSDL schema'!J130 = "", "", 'SSDL schema'!J130)</f>
        <v/>
      </c>
    </row>
    <row r="131" spans="1:19" x14ac:dyDescent="0.35">
      <c r="A131" s="5" t="str">
        <f>'SSDL schema'!B131</f>
        <v>GEP_VNE_USER</v>
      </c>
      <c r="B131" s="14" t="str">
        <f>IF(TRIM('SSDL schema'!F131) = "", "", 'SSDL schema'!F131)</f>
        <v>GEP VNE User</v>
      </c>
      <c r="C131" t="str">
        <f>IF(TRIM('SSDL schema'!G131) = "", "", 'SSDL schema'!G131)</f>
        <v>GEP - Admin - Maintenance</v>
      </c>
      <c r="D131" t="str">
        <f>IF(TRIM('SSDL schema'!C131) = "", "", 'SSDL schema'!C131)</f>
        <v>nvarchar</v>
      </c>
      <c r="E131">
        <f>IF(TRIM('SSDL schema'!D131) = "", "", 'SSDL schema'!D131)</f>
        <v>255</v>
      </c>
      <c r="F131">
        <f t="shared" ref="F131:F194" si="12">IF(LEFT(TRIM(C131), 3) = "GEP", 0, 1)</f>
        <v>0</v>
      </c>
      <c r="G131">
        <f t="shared" ref="G131:G194" si="13">IF(TRIM(R131) = "PK", 1, 0)</f>
        <v>0</v>
      </c>
      <c r="H131" t="str">
        <f t="shared" ref="H131:H194" si="14">IF(TRIM(P131) = "no", "HideEverywhere", "ShowOnProjectSetupWorkflowUtilities")</f>
        <v>ShowOnProjectSetupWorkflowUtilities</v>
      </c>
      <c r="I131">
        <f t="shared" ref="I131:I194" si="15">IF(TRIM(P131) = "yes", 0, 1)</f>
        <v>0</v>
      </c>
      <c r="J131" t="str">
        <f>IF(TRIM('SSDL schema'!H131) = "", "", 'SSDL schema'!H131)</f>
        <v>User who processed Manual or VNE QA</v>
      </c>
      <c r="K131">
        <f t="shared" ref="K131:K194" si="16">IF(TRIM(S131) = "S", 1, 0)</f>
        <v>0</v>
      </c>
      <c r="L131">
        <v>1</v>
      </c>
      <c r="M131" t="s">
        <v>1157</v>
      </c>
      <c r="N131">
        <v>1</v>
      </c>
      <c r="O131" t="s">
        <v>1157</v>
      </c>
      <c r="P131" t="str">
        <f>VLOOKUP(A131, 'SSDL schema'!B$1:P$495, 11, FALSE)</f>
        <v>yes</v>
      </c>
      <c r="Q131" t="str">
        <f t="shared" ref="Q131:Q194" si="17">IF(LEFT(C131, 3) = "GEP", "no", "yes")</f>
        <v>no</v>
      </c>
      <c r="S131" t="str">
        <f>IF('SSDL schema'!J131 = "", "", 'SSDL schema'!J131)</f>
        <v/>
      </c>
    </row>
    <row r="132" spans="1:19" x14ac:dyDescent="0.35">
      <c r="A132" s="5" t="str">
        <f>'SSDL schema'!B132</f>
        <v>GEP_AI_DL_CATEGORY_L1</v>
      </c>
      <c r="B132" s="14" t="str">
        <f>IF(TRIM('SSDL schema'!F132) = "", "", 'SSDL schema'!F132)</f>
        <v>GEP AI DL Category L1</v>
      </c>
      <c r="C132" t="str">
        <f>IF(TRIM('SSDL schema'!G132) = "", "", 'SSDL schema'!G132)</f>
        <v>GEP - Admin - Data Lake</v>
      </c>
      <c r="D132" t="str">
        <f>IF(TRIM('SSDL schema'!C132) = "", "", 'SSDL schema'!C132)</f>
        <v>nvarchar</v>
      </c>
      <c r="E132">
        <f>IF(TRIM('SSDL schema'!D132) = "", "", 'SSDL schema'!D132)</f>
        <v>255</v>
      </c>
      <c r="F132">
        <f t="shared" si="12"/>
        <v>0</v>
      </c>
      <c r="G132">
        <f t="shared" si="13"/>
        <v>0</v>
      </c>
      <c r="H132" t="str">
        <f t="shared" si="14"/>
        <v>ShowOnProjectSetupWorkflowUtilities</v>
      </c>
      <c r="I132">
        <f t="shared" si="15"/>
        <v>1</v>
      </c>
      <c r="J132" t="str">
        <f>IF(TRIM('SSDL schema'!H132) = "", "", 'SSDL schema'!H132)</f>
        <v>Cold Start Run 1</v>
      </c>
      <c r="K132">
        <f t="shared" si="16"/>
        <v>0</v>
      </c>
      <c r="L132">
        <v>1</v>
      </c>
      <c r="M132" t="s">
        <v>1157</v>
      </c>
      <c r="N132">
        <v>1</v>
      </c>
      <c r="O132" t="s">
        <v>1157</v>
      </c>
      <c r="P132" t="str">
        <f>VLOOKUP(A132, 'SSDL schema'!B$1:P$495, 11, FALSE)</f>
        <v>yes  (selected by default, user should not unselect)</v>
      </c>
      <c r="Q132" t="str">
        <f t="shared" si="17"/>
        <v>no</v>
      </c>
      <c r="S132" t="str">
        <f>IF('SSDL schema'!J132 = "", "", 'SSDL schema'!J132)</f>
        <v/>
      </c>
    </row>
    <row r="133" spans="1:19" x14ac:dyDescent="0.35">
      <c r="A133" s="5" t="str">
        <f>'SSDL schema'!B133</f>
        <v>GEP_AI_DL_CATEGORY_L2</v>
      </c>
      <c r="B133" s="14" t="str">
        <f>IF(TRIM('SSDL schema'!F133) = "", "", 'SSDL schema'!F133)</f>
        <v>GEP AI DL Category L2</v>
      </c>
      <c r="C133" t="str">
        <f>IF(TRIM('SSDL schema'!G133) = "", "", 'SSDL schema'!G133)</f>
        <v>GEP - Admin - Data Lake</v>
      </c>
      <c r="D133" t="str">
        <f>IF(TRIM('SSDL schema'!C133) = "", "", 'SSDL schema'!C133)</f>
        <v>nvarchar</v>
      </c>
      <c r="E133">
        <f>IF(TRIM('SSDL schema'!D133) = "", "", 'SSDL schema'!D133)</f>
        <v>255</v>
      </c>
      <c r="F133">
        <f t="shared" si="12"/>
        <v>0</v>
      </c>
      <c r="G133">
        <f t="shared" si="13"/>
        <v>0</v>
      </c>
      <c r="H133" t="str">
        <f t="shared" si="14"/>
        <v>ShowOnProjectSetupWorkflowUtilities</v>
      </c>
      <c r="I133">
        <f t="shared" si="15"/>
        <v>1</v>
      </c>
      <c r="J133" t="str">
        <f>IF(TRIM('SSDL schema'!H133) = "", "", 'SSDL schema'!H133)</f>
        <v>Cold Start Run 1</v>
      </c>
      <c r="K133">
        <f t="shared" si="16"/>
        <v>0</v>
      </c>
      <c r="L133">
        <v>1</v>
      </c>
      <c r="M133" t="s">
        <v>1157</v>
      </c>
      <c r="N133">
        <v>1</v>
      </c>
      <c r="O133" t="s">
        <v>1157</v>
      </c>
      <c r="P133" t="str">
        <f>VLOOKUP(A133, 'SSDL schema'!B$1:P$495, 11, FALSE)</f>
        <v>yes  (selected by default, user should not unselect)</v>
      </c>
      <c r="Q133" t="str">
        <f t="shared" si="17"/>
        <v>no</v>
      </c>
      <c r="S133" t="str">
        <f>IF('SSDL schema'!J133 = "", "", 'SSDL schema'!J133)</f>
        <v/>
      </c>
    </row>
    <row r="134" spans="1:19" x14ac:dyDescent="0.35">
      <c r="A134" s="5" t="str">
        <f>'SSDL schema'!B134</f>
        <v>GEP_AI_DL_CATEGORY_L3</v>
      </c>
      <c r="B134" s="14" t="str">
        <f>IF(TRIM('SSDL schema'!F134) = "", "", 'SSDL schema'!F134)</f>
        <v>GEP AI DL Category L3</v>
      </c>
      <c r="C134" t="str">
        <f>IF(TRIM('SSDL schema'!G134) = "", "", 'SSDL schema'!G134)</f>
        <v>GEP - Admin - Data Lake</v>
      </c>
      <c r="D134" t="str">
        <f>IF(TRIM('SSDL schema'!C134) = "", "", 'SSDL schema'!C134)</f>
        <v>nvarchar</v>
      </c>
      <c r="E134">
        <f>IF(TRIM('SSDL schema'!D134) = "", "", 'SSDL schema'!D134)</f>
        <v>255</v>
      </c>
      <c r="F134">
        <f t="shared" si="12"/>
        <v>0</v>
      </c>
      <c r="G134">
        <f t="shared" si="13"/>
        <v>0</v>
      </c>
      <c r="H134" t="str">
        <f t="shared" si="14"/>
        <v>ShowOnProjectSetupWorkflowUtilities</v>
      </c>
      <c r="I134">
        <f t="shared" si="15"/>
        <v>1</v>
      </c>
      <c r="J134" t="str">
        <f>IF(TRIM('SSDL schema'!H134) = "", "", 'SSDL schema'!H134)</f>
        <v>Cold Start Run 1</v>
      </c>
      <c r="K134">
        <f t="shared" si="16"/>
        <v>0</v>
      </c>
      <c r="L134">
        <v>1</v>
      </c>
      <c r="M134" t="s">
        <v>1157</v>
      </c>
      <c r="N134">
        <v>1</v>
      </c>
      <c r="O134" t="s">
        <v>1157</v>
      </c>
      <c r="P134" t="str">
        <f>VLOOKUP(A134, 'SSDL schema'!B$1:P$495, 11, FALSE)</f>
        <v>yes  (selected by default, user should not unselect)</v>
      </c>
      <c r="Q134" t="str">
        <f t="shared" si="17"/>
        <v>no</v>
      </c>
      <c r="S134" t="str">
        <f>IF('SSDL schema'!J134 = "", "", 'SSDL schema'!J134)</f>
        <v/>
      </c>
    </row>
    <row r="135" spans="1:19" x14ac:dyDescent="0.35">
      <c r="A135" s="5" t="str">
        <f>'SSDL schema'!B135</f>
        <v>GEP_AI_DL_CATEGORY_L4</v>
      </c>
      <c r="B135" s="14" t="str">
        <f>IF(TRIM('SSDL schema'!F135) = "", "", 'SSDL schema'!F135)</f>
        <v>GEP AI DL Category L4</v>
      </c>
      <c r="C135" t="str">
        <f>IF(TRIM('SSDL schema'!G135) = "", "", 'SSDL schema'!G135)</f>
        <v>GEP - Admin - Data Lake</v>
      </c>
      <c r="D135" t="str">
        <f>IF(TRIM('SSDL schema'!C135) = "", "", 'SSDL schema'!C135)</f>
        <v>nvarchar</v>
      </c>
      <c r="E135">
        <f>IF(TRIM('SSDL schema'!D135) = "", "", 'SSDL schema'!D135)</f>
        <v>255</v>
      </c>
      <c r="F135">
        <f t="shared" si="12"/>
        <v>0</v>
      </c>
      <c r="G135">
        <f t="shared" si="13"/>
        <v>0</v>
      </c>
      <c r="H135" t="str">
        <f t="shared" si="14"/>
        <v>ShowOnProjectSetupWorkflowUtilities</v>
      </c>
      <c r="I135">
        <f t="shared" si="15"/>
        <v>1</v>
      </c>
      <c r="J135" t="str">
        <f>IF(TRIM('SSDL schema'!H135) = "", "", 'SSDL schema'!H135)</f>
        <v>Cold Start Run 1</v>
      </c>
      <c r="K135">
        <f t="shared" si="16"/>
        <v>0</v>
      </c>
      <c r="L135">
        <v>1</v>
      </c>
      <c r="M135" t="s">
        <v>1157</v>
      </c>
      <c r="N135">
        <v>1</v>
      </c>
      <c r="O135" t="s">
        <v>1157</v>
      </c>
      <c r="P135" t="str">
        <f>VLOOKUP(A135, 'SSDL schema'!B$1:P$495, 11, FALSE)</f>
        <v>yes  (selected by default, user should not unselect)</v>
      </c>
      <c r="Q135" t="str">
        <f t="shared" si="17"/>
        <v>no</v>
      </c>
      <c r="S135" t="str">
        <f>IF('SSDL schema'!J135 = "", "", 'SSDL schema'!J135)</f>
        <v/>
      </c>
    </row>
    <row r="136" spans="1:19" x14ac:dyDescent="0.35">
      <c r="A136" s="5" t="str">
        <f>'SSDL schema'!B136</f>
        <v>GEP_AI_DL_SUPPLIER_SIC_NAICS</v>
      </c>
      <c r="B136" s="14" t="str">
        <f>IF(TRIM('SSDL schema'!F136) = "", "", 'SSDL schema'!F136)</f>
        <v>GEP AI DL Supplier SIC NAICS</v>
      </c>
      <c r="C136" t="str">
        <f>IF(TRIM('SSDL schema'!G136) = "", "", 'SSDL schema'!G136)</f>
        <v>GEP - Admin - Data Lake</v>
      </c>
      <c r="D136" t="str">
        <f>IF(TRIM('SSDL schema'!C136) = "", "", 'SSDL schema'!C136)</f>
        <v>nvarchar</v>
      </c>
      <c r="E136">
        <f>IF(TRIM('SSDL schema'!D136) = "", "", 'SSDL schema'!D136)</f>
        <v>255</v>
      </c>
      <c r="F136">
        <f t="shared" si="12"/>
        <v>0</v>
      </c>
      <c r="G136">
        <f t="shared" si="13"/>
        <v>0</v>
      </c>
      <c r="H136" t="str">
        <f t="shared" si="14"/>
        <v>ShowOnProjectSetupWorkflowUtilities</v>
      </c>
      <c r="I136">
        <f t="shared" si="15"/>
        <v>0</v>
      </c>
      <c r="J136" t="str">
        <f>IF(TRIM('SSDL schema'!H136) = "", "", 'SSDL schema'!H136)</f>
        <v>Cold Start Future Plan</v>
      </c>
      <c r="K136">
        <f t="shared" si="16"/>
        <v>0</v>
      </c>
      <c r="L136">
        <v>1</v>
      </c>
      <c r="M136" t="s">
        <v>1157</v>
      </c>
      <c r="N136">
        <v>1</v>
      </c>
      <c r="O136" t="s">
        <v>1157</v>
      </c>
      <c r="P136" t="str">
        <f>VLOOKUP(A136, 'SSDL schema'!B$1:P$495, 11, FALSE)</f>
        <v>yes</v>
      </c>
      <c r="Q136" t="str">
        <f t="shared" si="17"/>
        <v>no</v>
      </c>
      <c r="S136" t="str">
        <f>IF('SSDL schema'!J136 = "", "", 'SSDL schema'!J136)</f>
        <v/>
      </c>
    </row>
    <row r="137" spans="1:19" x14ac:dyDescent="0.35">
      <c r="A137" s="5" t="str">
        <f>'SSDL schema'!B137</f>
        <v>GEP_MANAGED_CATEGORY_FLAG</v>
      </c>
      <c r="B137" s="14" t="str">
        <f>IF(TRIM('SSDL schema'!F137) = "", "", 'SSDL schema'!F137)</f>
        <v>GEP Managed Category</v>
      </c>
      <c r="C137" t="str">
        <f>IF(TRIM('SSDL schema'!G137) = "", "", 'SSDL schema'!G137)</f>
        <v>GEP - Miscellaneous</v>
      </c>
      <c r="D137" t="str">
        <f>IF(TRIM('SSDL schema'!C137) = "", "", 'SSDL schema'!C137)</f>
        <v>nvarchar</v>
      </c>
      <c r="E137">
        <f>IF(TRIM('SSDL schema'!D137) = "", "", 'SSDL schema'!D137)</f>
        <v>255</v>
      </c>
      <c r="F137">
        <f t="shared" si="12"/>
        <v>0</v>
      </c>
      <c r="G137">
        <f t="shared" si="13"/>
        <v>0</v>
      </c>
      <c r="H137" t="str">
        <f t="shared" si="14"/>
        <v>ShowOnProjectSetupWorkflowUtilities</v>
      </c>
      <c r="I137">
        <f t="shared" si="15"/>
        <v>0</v>
      </c>
      <c r="J137" t="str">
        <f>IF(TRIM('SSDL schema'!H137) = "", "", 'SSDL schema'!H137)</f>
        <v/>
      </c>
      <c r="K137">
        <f t="shared" si="16"/>
        <v>0</v>
      </c>
      <c r="L137">
        <v>1</v>
      </c>
      <c r="M137" t="s">
        <v>1157</v>
      </c>
      <c r="N137">
        <v>1</v>
      </c>
      <c r="O137" t="s">
        <v>1157</v>
      </c>
      <c r="P137" t="str">
        <f>VLOOKUP(A137, 'SSDL schema'!B$1:P$495, 11, FALSE)</f>
        <v>yes</v>
      </c>
      <c r="Q137" t="str">
        <f t="shared" si="17"/>
        <v>no</v>
      </c>
      <c r="S137" t="str">
        <f>IF('SSDL schema'!J137 = "", "", 'SSDL schema'!J137)</f>
        <v/>
      </c>
    </row>
    <row r="138" spans="1:19" x14ac:dyDescent="0.35">
      <c r="A138" s="5" t="str">
        <f>'SSDL schema'!B138</f>
        <v>GEP_SOURCING_SCOPE_FLAG</v>
      </c>
      <c r="B138" s="14" t="str">
        <f>IF(TRIM('SSDL schema'!F138) = "", "", 'SSDL schema'!F138)</f>
        <v>GEP Sourcing Scope</v>
      </c>
      <c r="C138" t="str">
        <f>IF(TRIM('SSDL schema'!G138) = "", "", 'SSDL schema'!G138)</f>
        <v>GEP - Miscellaneous</v>
      </c>
      <c r="D138" t="str">
        <f>IF(TRIM('SSDL schema'!C138) = "", "", 'SSDL schema'!C138)</f>
        <v>nvarchar</v>
      </c>
      <c r="E138">
        <f>IF(TRIM('SSDL schema'!D138) = "", "", 'SSDL schema'!D138)</f>
        <v>255</v>
      </c>
      <c r="F138">
        <f t="shared" si="12"/>
        <v>0</v>
      </c>
      <c r="G138">
        <f t="shared" si="13"/>
        <v>0</v>
      </c>
      <c r="H138" t="str">
        <f t="shared" si="14"/>
        <v>ShowOnProjectSetupWorkflowUtilities</v>
      </c>
      <c r="I138">
        <f t="shared" si="15"/>
        <v>0</v>
      </c>
      <c r="J138" t="str">
        <f>IF(TRIM('SSDL schema'!H138) = "", "", 'SSDL schema'!H138)</f>
        <v>Global, Nationalized, Local</v>
      </c>
      <c r="K138">
        <f t="shared" si="16"/>
        <v>0</v>
      </c>
      <c r="L138">
        <v>1</v>
      </c>
      <c r="M138" t="s">
        <v>1157</v>
      </c>
      <c r="N138">
        <v>1</v>
      </c>
      <c r="O138" t="s">
        <v>1157</v>
      </c>
      <c r="P138" t="str">
        <f>VLOOKUP(A138, 'SSDL schema'!B$1:P$495, 11, FALSE)</f>
        <v>yes</v>
      </c>
      <c r="Q138" t="str">
        <f t="shared" si="17"/>
        <v>no</v>
      </c>
      <c r="S138" t="str">
        <f>IF('SSDL schema'!J138 = "", "", 'SSDL schema'!J138)</f>
        <v/>
      </c>
    </row>
    <row r="139" spans="1:19" x14ac:dyDescent="0.35">
      <c r="A139" s="5" t="str">
        <f>'SSDL schema'!B139</f>
        <v>GEP_SOLE_SOURCING_FLAG</v>
      </c>
      <c r="B139" s="14" t="str">
        <f>IF(TRIM('SSDL schema'!F139) = "", "", 'SSDL schema'!F139)</f>
        <v>GEP Sole Sourcing</v>
      </c>
      <c r="C139" t="str">
        <f>IF(TRIM('SSDL schema'!G139) = "", "", 'SSDL schema'!G139)</f>
        <v>GEP - Miscellaneous</v>
      </c>
      <c r="D139" t="str">
        <f>IF(TRIM('SSDL schema'!C139) = "", "", 'SSDL schema'!C139)</f>
        <v>nvarchar</v>
      </c>
      <c r="E139">
        <f>IF(TRIM('SSDL schema'!D139) = "", "", 'SSDL schema'!D139)</f>
        <v>255</v>
      </c>
      <c r="F139">
        <f t="shared" si="12"/>
        <v>0</v>
      </c>
      <c r="G139">
        <f t="shared" si="13"/>
        <v>0</v>
      </c>
      <c r="H139" t="str">
        <f t="shared" si="14"/>
        <v>ShowOnProjectSetupWorkflowUtilities</v>
      </c>
      <c r="I139">
        <f t="shared" si="15"/>
        <v>0</v>
      </c>
      <c r="J139" t="str">
        <f>IF(TRIM('SSDL schema'!H139) = "", "", 'SSDL schema'!H139)</f>
        <v/>
      </c>
      <c r="K139">
        <f t="shared" si="16"/>
        <v>0</v>
      </c>
      <c r="L139">
        <v>1</v>
      </c>
      <c r="M139" t="s">
        <v>1157</v>
      </c>
      <c r="N139">
        <v>1</v>
      </c>
      <c r="O139" t="s">
        <v>1157</v>
      </c>
      <c r="P139" t="str">
        <f>VLOOKUP(A139, 'SSDL schema'!B$1:P$495, 11, FALSE)</f>
        <v>yes</v>
      </c>
      <c r="Q139" t="str">
        <f t="shared" si="17"/>
        <v>no</v>
      </c>
      <c r="S139" t="str">
        <f>IF('SSDL schema'!J139 = "", "", 'SSDL schema'!J139)</f>
        <v/>
      </c>
    </row>
    <row r="140" spans="1:19" x14ac:dyDescent="0.35">
      <c r="A140" s="5" t="str">
        <f>'SSDL schema'!B140</f>
        <v>GEP_BUYING_CHANNEL</v>
      </c>
      <c r="B140" s="14" t="str">
        <f>IF(TRIM('SSDL schema'!F140) = "", "", 'SSDL schema'!F140)</f>
        <v>GEP Buying Channel</v>
      </c>
      <c r="C140" t="str">
        <f>IF(TRIM('SSDL schema'!G140) = "", "", 'SSDL schema'!G140)</f>
        <v>GEP - Miscellaneous</v>
      </c>
      <c r="D140" t="str">
        <f>IF(TRIM('SSDL schema'!C140) = "", "", 'SSDL schema'!C140)</f>
        <v>nvarchar</v>
      </c>
      <c r="E140">
        <f>IF(TRIM('SSDL schema'!D140) = "", "", 'SSDL schema'!D140)</f>
        <v>255</v>
      </c>
      <c r="F140">
        <f t="shared" si="12"/>
        <v>0</v>
      </c>
      <c r="G140">
        <f t="shared" si="13"/>
        <v>0</v>
      </c>
      <c r="H140" t="str">
        <f t="shared" si="14"/>
        <v>ShowOnProjectSetupWorkflowUtilities</v>
      </c>
      <c r="I140">
        <f t="shared" si="15"/>
        <v>0</v>
      </c>
      <c r="J140" t="str">
        <f>IF(TRIM('SSDL schema'!H140) = "", "", 'SSDL schema'!H140)</f>
        <v>Catalog, Card, PO Spot, PO Release</v>
      </c>
      <c r="K140">
        <f t="shared" si="16"/>
        <v>1</v>
      </c>
      <c r="L140">
        <v>1</v>
      </c>
      <c r="M140" t="s">
        <v>1157</v>
      </c>
      <c r="N140">
        <v>1</v>
      </c>
      <c r="O140" t="s">
        <v>1157</v>
      </c>
      <c r="P140" t="str">
        <f>VLOOKUP(A140, 'SSDL schema'!B$1:P$495, 11, FALSE)</f>
        <v>yes</v>
      </c>
      <c r="Q140" t="str">
        <f t="shared" si="17"/>
        <v>no</v>
      </c>
      <c r="S140" t="str">
        <f>IF('SSDL schema'!J140 = "", "", 'SSDL schema'!J140)</f>
        <v>S</v>
      </c>
    </row>
    <row r="141" spans="1:19" x14ac:dyDescent="0.35">
      <c r="A141" s="5" t="str">
        <f>'SSDL schema'!B141</f>
        <v>GEP_PAYMENT_CHANNEL</v>
      </c>
      <c r="B141" s="14" t="str">
        <f>IF(TRIM('SSDL schema'!F141) = "", "", 'SSDL schema'!F141)</f>
        <v>GEP Payment Channel</v>
      </c>
      <c r="C141" t="str">
        <f>IF(TRIM('SSDL schema'!G141) = "", "", 'SSDL schema'!G141)</f>
        <v>GEP - Miscellaneous</v>
      </c>
      <c r="D141" t="str">
        <f>IF(TRIM('SSDL schema'!C141) = "", "", 'SSDL schema'!C141)</f>
        <v>nvarchar</v>
      </c>
      <c r="E141">
        <f>IF(TRIM('SSDL schema'!D141) = "", "", 'SSDL schema'!D141)</f>
        <v>255</v>
      </c>
      <c r="F141">
        <f t="shared" si="12"/>
        <v>0</v>
      </c>
      <c r="G141">
        <f t="shared" si="13"/>
        <v>0</v>
      </c>
      <c r="H141" t="str">
        <f t="shared" si="14"/>
        <v>ShowOnProjectSetupWorkflowUtilities</v>
      </c>
      <c r="I141">
        <f t="shared" si="15"/>
        <v>0</v>
      </c>
      <c r="J141" t="str">
        <f>IF(TRIM('SSDL schema'!H141) = "", "", 'SSDL schema'!H141)</f>
        <v>Card, Wire Transfer, etc</v>
      </c>
      <c r="K141">
        <f t="shared" si="16"/>
        <v>0</v>
      </c>
      <c r="L141">
        <v>1</v>
      </c>
      <c r="M141" t="s">
        <v>1157</v>
      </c>
      <c r="N141">
        <v>1</v>
      </c>
      <c r="O141" t="s">
        <v>1157</v>
      </c>
      <c r="P141" t="str">
        <f>VLOOKUP(A141, 'SSDL schema'!B$1:P$495, 11, FALSE)</f>
        <v>yes</v>
      </c>
      <c r="Q141" t="str">
        <f t="shared" si="17"/>
        <v>no</v>
      </c>
      <c r="S141" t="str">
        <f>IF('SSDL schema'!J141 = "", "", 'SSDL schema'!J141)</f>
        <v/>
      </c>
    </row>
    <row r="142" spans="1:19" x14ac:dyDescent="0.35">
      <c r="A142" s="5" t="str">
        <f>'SSDL schema'!B142</f>
        <v>GEP_SOURCING_REGION</v>
      </c>
      <c r="B142" s="14" t="str">
        <f>IF(TRIM('SSDL schema'!F142) = "", "", 'SSDL schema'!F142)</f>
        <v>GEP Sourcing Region</v>
      </c>
      <c r="C142" t="str">
        <f>IF(TRIM('SSDL schema'!G142) = "", "", 'SSDL schema'!G142)</f>
        <v>GEP - Miscellaneous</v>
      </c>
      <c r="D142" t="str">
        <f>IF(TRIM('SSDL schema'!C142) = "", "", 'SSDL schema'!C142)</f>
        <v>nvarchar</v>
      </c>
      <c r="E142">
        <f>IF(TRIM('SSDL schema'!D142) = "", "", 'SSDL schema'!D142)</f>
        <v>255</v>
      </c>
      <c r="F142">
        <f t="shared" si="12"/>
        <v>0</v>
      </c>
      <c r="G142">
        <f t="shared" si="13"/>
        <v>0</v>
      </c>
      <c r="H142" t="str">
        <f t="shared" si="14"/>
        <v>ShowOnProjectSetupWorkflowUtilities</v>
      </c>
      <c r="I142">
        <f t="shared" si="15"/>
        <v>0</v>
      </c>
      <c r="J142" t="str">
        <f>IF(TRIM('SSDL schema'!H142) = "", "", 'SSDL schema'!H142)</f>
        <v>Domestic, LCCS, HCCS</v>
      </c>
      <c r="K142">
        <f t="shared" si="16"/>
        <v>0</v>
      </c>
      <c r="L142">
        <v>1</v>
      </c>
      <c r="M142" t="s">
        <v>1157</v>
      </c>
      <c r="N142">
        <v>1</v>
      </c>
      <c r="O142" t="s">
        <v>1157</v>
      </c>
      <c r="P142" t="str">
        <f>VLOOKUP(A142, 'SSDL schema'!B$1:P$495, 11, FALSE)</f>
        <v>yes</v>
      </c>
      <c r="Q142" t="str">
        <f t="shared" si="17"/>
        <v>no</v>
      </c>
      <c r="S142" t="str">
        <f>IF('SSDL schema'!J142 = "", "", 'SSDL schema'!J142)</f>
        <v/>
      </c>
    </row>
    <row r="143" spans="1:19" x14ac:dyDescent="0.35">
      <c r="A143" s="5" t="str">
        <f>'SSDL schema'!B143</f>
        <v>GEP_PO_NON_PO_FLAG</v>
      </c>
      <c r="B143" s="14" t="str">
        <f>IF(TRIM('SSDL schema'!F143) = "", "", 'SSDL schema'!F143)</f>
        <v>GEP PO Flag</v>
      </c>
      <c r="C143" t="str">
        <f>IF(TRIM('SSDL schema'!G143) = "", "", 'SSDL schema'!G143)</f>
        <v>GEP - Miscellaneous</v>
      </c>
      <c r="D143" t="str">
        <f>IF(TRIM('SSDL schema'!C143) = "", "", 'SSDL schema'!C143)</f>
        <v>nvarchar</v>
      </c>
      <c r="E143">
        <f>IF(TRIM('SSDL schema'!D143) = "", "", 'SSDL schema'!D143)</f>
        <v>255</v>
      </c>
      <c r="F143">
        <f t="shared" si="12"/>
        <v>0</v>
      </c>
      <c r="G143">
        <f t="shared" si="13"/>
        <v>0</v>
      </c>
      <c r="H143" t="str">
        <f t="shared" si="14"/>
        <v>ShowOnProjectSetupWorkflowUtilities</v>
      </c>
      <c r="I143">
        <f t="shared" si="15"/>
        <v>0</v>
      </c>
      <c r="J143" t="str">
        <f>IF(TRIM('SSDL schema'!H143) = "", "", 'SSDL schema'!H143)</f>
        <v>Off PO, On PO</v>
      </c>
      <c r="K143">
        <f t="shared" si="16"/>
        <v>1</v>
      </c>
      <c r="L143">
        <v>1</v>
      </c>
      <c r="M143" t="s">
        <v>1157</v>
      </c>
      <c r="N143">
        <v>1</v>
      </c>
      <c r="O143" t="s">
        <v>1157</v>
      </c>
      <c r="P143" t="str">
        <f>VLOOKUP(A143, 'SSDL schema'!B$1:P$495, 11, FALSE)</f>
        <v>yes</v>
      </c>
      <c r="Q143" t="str">
        <f t="shared" si="17"/>
        <v>no</v>
      </c>
      <c r="S143" t="str">
        <f>IF('SSDL schema'!J143 = "", "", 'SSDL schema'!J143)</f>
        <v>S</v>
      </c>
    </row>
    <row r="144" spans="1:19" x14ac:dyDescent="0.35">
      <c r="A144" s="5" t="str">
        <f>'SSDL schema'!B144</f>
        <v>GEP_CONTRACT_FLAG</v>
      </c>
      <c r="B144" s="14" t="str">
        <f>IF(TRIM('SSDL schema'!F144) = "", "", 'SSDL schema'!F144)</f>
        <v>GEP Contract Flag</v>
      </c>
      <c r="C144" t="str">
        <f>IF(TRIM('SSDL schema'!G144) = "", "", 'SSDL schema'!G144)</f>
        <v>GEP - Miscellaneous</v>
      </c>
      <c r="D144" t="str">
        <f>IF(TRIM('SSDL schema'!C144) = "", "", 'SSDL schema'!C144)</f>
        <v>nvarchar</v>
      </c>
      <c r="E144">
        <f>IF(TRIM('SSDL schema'!D144) = "", "", 'SSDL schema'!D144)</f>
        <v>255</v>
      </c>
      <c r="F144">
        <f t="shared" si="12"/>
        <v>0</v>
      </c>
      <c r="G144">
        <f t="shared" si="13"/>
        <v>0</v>
      </c>
      <c r="H144" t="str">
        <f t="shared" si="14"/>
        <v>ShowOnProjectSetupWorkflowUtilities</v>
      </c>
      <c r="I144">
        <f t="shared" si="15"/>
        <v>0</v>
      </c>
      <c r="J144" t="str">
        <f>IF(TRIM('SSDL schema'!H144) = "", "", 'SSDL schema'!H144)</f>
        <v/>
      </c>
      <c r="K144">
        <f t="shared" si="16"/>
        <v>0</v>
      </c>
      <c r="L144">
        <v>1</v>
      </c>
      <c r="M144" t="s">
        <v>1157</v>
      </c>
      <c r="N144">
        <v>1</v>
      </c>
      <c r="O144" t="s">
        <v>1157</v>
      </c>
      <c r="P144" t="str">
        <f>VLOOKUP(A144, 'SSDL schema'!B$1:P$495, 11, FALSE)</f>
        <v>yes</v>
      </c>
      <c r="Q144" t="str">
        <f t="shared" si="17"/>
        <v>no</v>
      </c>
      <c r="S144" t="str">
        <f>IF('SSDL schema'!J144 = "", "", 'SSDL schema'!J144)</f>
        <v/>
      </c>
    </row>
    <row r="145" spans="1:19" x14ac:dyDescent="0.35">
      <c r="A145" s="5" t="str">
        <f>'SSDL schema'!B145</f>
        <v>GEP_CONFIDENTIAL_FLAG</v>
      </c>
      <c r="B145" s="14" t="str">
        <f>IF(TRIM('SSDL schema'!F145) = "", "", 'SSDL schema'!F145)</f>
        <v>GEP Confidential Flag</v>
      </c>
      <c r="C145" t="str">
        <f>IF(TRIM('SSDL schema'!G145) = "", "", 'SSDL schema'!G145)</f>
        <v>GEP - Miscellaneous</v>
      </c>
      <c r="D145" t="str">
        <f>IF(TRIM('SSDL schema'!C145) = "", "", 'SSDL schema'!C145)</f>
        <v>nvarchar</v>
      </c>
      <c r="E145">
        <f>IF(TRIM('SSDL schema'!D145) = "", "", 'SSDL schema'!D145)</f>
        <v>255</v>
      </c>
      <c r="F145">
        <f t="shared" si="12"/>
        <v>0</v>
      </c>
      <c r="G145">
        <f t="shared" si="13"/>
        <v>0</v>
      </c>
      <c r="H145" t="str">
        <f t="shared" si="14"/>
        <v>ShowOnProjectSetupWorkflowUtilities</v>
      </c>
      <c r="I145">
        <f t="shared" si="15"/>
        <v>0</v>
      </c>
      <c r="J145" t="str">
        <f>IF(TRIM('SSDL schema'!H145) = "", "", 'SSDL schema'!H145)</f>
        <v/>
      </c>
      <c r="K145">
        <f t="shared" si="16"/>
        <v>0</v>
      </c>
      <c r="L145">
        <v>1</v>
      </c>
      <c r="M145" t="s">
        <v>1157</v>
      </c>
      <c r="N145">
        <v>1</v>
      </c>
      <c r="O145" t="s">
        <v>1157</v>
      </c>
      <c r="P145" t="str">
        <f>VLOOKUP(A145, 'SSDL schema'!B$1:P$495, 11, FALSE)</f>
        <v>yes</v>
      </c>
      <c r="Q145" t="str">
        <f t="shared" si="17"/>
        <v>no</v>
      </c>
      <c r="S145" t="str">
        <f>IF('SSDL schema'!J145 = "", "", 'SSDL schema'!J145)</f>
        <v/>
      </c>
    </row>
    <row r="146" spans="1:19" x14ac:dyDescent="0.35">
      <c r="A146" s="5" t="str">
        <f>'SSDL schema'!B146</f>
        <v>GEP_INTERCOMPANY_FLAG</v>
      </c>
      <c r="B146" s="14" t="str">
        <f>IF(TRIM('SSDL schema'!F146) = "", "", 'SSDL schema'!F146)</f>
        <v>GEP Intercompany Flag</v>
      </c>
      <c r="C146" t="str">
        <f>IF(TRIM('SSDL schema'!G146) = "", "", 'SSDL schema'!G146)</f>
        <v>GEP - Miscellaneous</v>
      </c>
      <c r="D146" t="str">
        <f>IF(TRIM('SSDL schema'!C146) = "", "", 'SSDL schema'!C146)</f>
        <v>nvarchar</v>
      </c>
      <c r="E146">
        <f>IF(TRIM('SSDL schema'!D146) = "", "", 'SSDL schema'!D146)</f>
        <v>255</v>
      </c>
      <c r="F146">
        <f t="shared" si="12"/>
        <v>0</v>
      </c>
      <c r="G146">
        <f t="shared" si="13"/>
        <v>0</v>
      </c>
      <c r="H146" t="str">
        <f t="shared" si="14"/>
        <v>ShowOnProjectSetupWorkflowUtilities</v>
      </c>
      <c r="I146">
        <f t="shared" si="15"/>
        <v>0</v>
      </c>
      <c r="J146" t="str">
        <f>IF(TRIM('SSDL schema'!H146) = "", "", 'SSDL schema'!H146)</f>
        <v/>
      </c>
      <c r="K146">
        <f t="shared" si="16"/>
        <v>0</v>
      </c>
      <c r="L146">
        <v>1</v>
      </c>
      <c r="M146" t="s">
        <v>1157</v>
      </c>
      <c r="N146">
        <v>1</v>
      </c>
      <c r="O146" t="s">
        <v>1157</v>
      </c>
      <c r="P146" t="str">
        <f>VLOOKUP(A146, 'SSDL schema'!B$1:P$495, 11, FALSE)</f>
        <v>yes</v>
      </c>
      <c r="Q146" t="str">
        <f t="shared" si="17"/>
        <v>no</v>
      </c>
      <c r="S146" t="str">
        <f>IF('SSDL schema'!J146 = "", "", 'SSDL schema'!J146)</f>
        <v/>
      </c>
    </row>
    <row r="147" spans="1:19" x14ac:dyDescent="0.35">
      <c r="A147" s="5" t="str">
        <f>'SSDL schema'!B147</f>
        <v>GEP_DISCONTINUED_FLAG</v>
      </c>
      <c r="B147" s="14" t="str">
        <f>IF(TRIM('SSDL schema'!F147) = "", "", 'SSDL schema'!F147)</f>
        <v>GEP Discontinued Flag</v>
      </c>
      <c r="C147" t="str">
        <f>IF(TRIM('SSDL schema'!G147) = "", "", 'SSDL schema'!G147)</f>
        <v>GEP - Miscellaneous</v>
      </c>
      <c r="D147" t="str">
        <f>IF(TRIM('SSDL schema'!C147) = "", "", 'SSDL schema'!C147)</f>
        <v>nvarchar</v>
      </c>
      <c r="E147">
        <f>IF(TRIM('SSDL schema'!D147) = "", "", 'SSDL schema'!D147)</f>
        <v>255</v>
      </c>
      <c r="F147">
        <f t="shared" si="12"/>
        <v>0</v>
      </c>
      <c r="G147">
        <f t="shared" si="13"/>
        <v>0</v>
      </c>
      <c r="H147" t="str">
        <f t="shared" si="14"/>
        <v>ShowOnProjectSetupWorkflowUtilities</v>
      </c>
      <c r="I147">
        <f t="shared" si="15"/>
        <v>0</v>
      </c>
      <c r="J147" t="str">
        <f>IF(TRIM('SSDL schema'!H147) = "", "", 'SSDL schema'!H147)</f>
        <v/>
      </c>
      <c r="K147">
        <f t="shared" si="16"/>
        <v>0</v>
      </c>
      <c r="L147">
        <v>1</v>
      </c>
      <c r="M147" t="s">
        <v>1157</v>
      </c>
      <c r="N147">
        <v>1</v>
      </c>
      <c r="O147" t="s">
        <v>1157</v>
      </c>
      <c r="P147" t="str">
        <f>VLOOKUP(A147, 'SSDL schema'!B$1:P$495, 11, FALSE)</f>
        <v>yes</v>
      </c>
      <c r="Q147" t="str">
        <f t="shared" si="17"/>
        <v>no</v>
      </c>
      <c r="S147" t="str">
        <f>IF('SSDL schema'!J147 = "", "", 'SSDL schema'!J147)</f>
        <v/>
      </c>
    </row>
    <row r="148" spans="1:19" x14ac:dyDescent="0.35">
      <c r="A148" s="5" t="str">
        <f>'SSDL schema'!B148</f>
        <v>GEP_CATEGORY_MANAGER_GLOBAL</v>
      </c>
      <c r="B148" s="14" t="str">
        <f>IF(TRIM('SSDL schema'!F148) = "", "", 'SSDL schema'!F148)</f>
        <v>GEP Category Manager Global</v>
      </c>
      <c r="C148" t="str">
        <f>IF(TRIM('SSDL schema'!G148) = "", "", 'SSDL schema'!G148)</f>
        <v>GEP - Miscellaneous</v>
      </c>
      <c r="D148" t="str">
        <f>IF(TRIM('SSDL schema'!C148) = "", "", 'SSDL schema'!C148)</f>
        <v>nvarchar</v>
      </c>
      <c r="E148">
        <f>IF(TRIM('SSDL schema'!D148) = "", "", 'SSDL schema'!D148)</f>
        <v>255</v>
      </c>
      <c r="F148">
        <f t="shared" si="12"/>
        <v>0</v>
      </c>
      <c r="G148">
        <f t="shared" si="13"/>
        <v>0</v>
      </c>
      <c r="H148" t="str">
        <f t="shared" si="14"/>
        <v>ShowOnProjectSetupWorkflowUtilities</v>
      </c>
      <c r="I148">
        <f t="shared" si="15"/>
        <v>0</v>
      </c>
      <c r="J148" t="str">
        <f>IF(TRIM('SSDL schema'!H148) = "", "", 'SSDL schema'!H148)</f>
        <v/>
      </c>
      <c r="K148">
        <f t="shared" si="16"/>
        <v>0</v>
      </c>
      <c r="L148">
        <v>1</v>
      </c>
      <c r="M148" t="s">
        <v>1157</v>
      </c>
      <c r="N148">
        <v>1</v>
      </c>
      <c r="O148" t="s">
        <v>1157</v>
      </c>
      <c r="P148" t="str">
        <f>VLOOKUP(A148, 'SSDL schema'!B$1:P$495, 11, FALSE)</f>
        <v>yes</v>
      </c>
      <c r="Q148" t="str">
        <f t="shared" si="17"/>
        <v>no</v>
      </c>
      <c r="S148" t="str">
        <f>IF('SSDL schema'!J148 = "", "", 'SSDL schema'!J148)</f>
        <v/>
      </c>
    </row>
    <row r="149" spans="1:19" x14ac:dyDescent="0.35">
      <c r="A149" s="5" t="str">
        <f>'SSDL schema'!B149</f>
        <v>GEP_CATEGORY_MANAGER_REGION</v>
      </c>
      <c r="B149" s="14" t="str">
        <f>IF(TRIM('SSDL schema'!F149) = "", "", 'SSDL schema'!F149)</f>
        <v>GEP Category Manager Region</v>
      </c>
      <c r="C149" t="str">
        <f>IF(TRIM('SSDL schema'!G149) = "", "", 'SSDL schema'!G149)</f>
        <v>GEP - Miscellaneous</v>
      </c>
      <c r="D149" t="str">
        <f>IF(TRIM('SSDL schema'!C149) = "", "", 'SSDL schema'!C149)</f>
        <v>nvarchar</v>
      </c>
      <c r="E149">
        <f>IF(TRIM('SSDL schema'!D149) = "", "", 'SSDL schema'!D149)</f>
        <v>255</v>
      </c>
      <c r="F149">
        <f t="shared" si="12"/>
        <v>0</v>
      </c>
      <c r="G149">
        <f t="shared" si="13"/>
        <v>0</v>
      </c>
      <c r="H149" t="str">
        <f t="shared" si="14"/>
        <v>ShowOnProjectSetupWorkflowUtilities</v>
      </c>
      <c r="I149">
        <f t="shared" si="15"/>
        <v>0</v>
      </c>
      <c r="J149" t="str">
        <f>IF(TRIM('SSDL schema'!H149) = "", "", 'SSDL schema'!H149)</f>
        <v/>
      </c>
      <c r="K149">
        <f t="shared" si="16"/>
        <v>0</v>
      </c>
      <c r="L149">
        <v>1</v>
      </c>
      <c r="M149" t="s">
        <v>1157</v>
      </c>
      <c r="N149">
        <v>1</v>
      </c>
      <c r="O149" t="s">
        <v>1157</v>
      </c>
      <c r="P149" t="str">
        <f>VLOOKUP(A149, 'SSDL schema'!B$1:P$495, 11, FALSE)</f>
        <v>yes</v>
      </c>
      <c r="Q149" t="str">
        <f t="shared" si="17"/>
        <v>no</v>
      </c>
      <c r="S149" t="str">
        <f>IF('SSDL schema'!J149 = "", "", 'SSDL schema'!J149)</f>
        <v/>
      </c>
    </row>
    <row r="150" spans="1:19" x14ac:dyDescent="0.35">
      <c r="A150" s="5" t="str">
        <f>'SSDL schema'!B150</f>
        <v>INVOICE_UNIT_PRICE_IN_LOCAL_CURRENCY</v>
      </c>
      <c r="B150" s="14" t="str">
        <f>IF(TRIM('SSDL schema'!F150) = "", "", 'SSDL schema'!F150)</f>
        <v>Invoice Unit Price Local</v>
      </c>
      <c r="C150" t="str">
        <f>IF(TRIM('SSDL schema'!G150) = "", "", 'SSDL schema'!G150)</f>
        <v>ERP - Invoice - Amount</v>
      </c>
      <c r="D150" t="str">
        <f>IF(TRIM('SSDL schema'!C150) = "", "", 'SSDL schema'!C150)</f>
        <v>float</v>
      </c>
      <c r="E150" t="str">
        <f>IF(TRIM('SSDL schema'!D150) = "", "", 'SSDL schema'!D150)</f>
        <v/>
      </c>
      <c r="F150">
        <f t="shared" si="12"/>
        <v>1</v>
      </c>
      <c r="G150">
        <f t="shared" si="13"/>
        <v>0</v>
      </c>
      <c r="H150" t="str">
        <f t="shared" si="14"/>
        <v>ShowOnProjectSetupWorkflowUtilities</v>
      </c>
      <c r="I150">
        <f t="shared" si="15"/>
        <v>0</v>
      </c>
      <c r="J150" t="str">
        <f>IF(TRIM('SSDL schema'!H150) = "", "", 'SSDL schema'!H150)</f>
        <v/>
      </c>
      <c r="K150">
        <f t="shared" si="16"/>
        <v>0</v>
      </c>
      <c r="L150">
        <v>1</v>
      </c>
      <c r="M150" t="s">
        <v>1157</v>
      </c>
      <c r="N150">
        <v>1</v>
      </c>
      <c r="O150" t="s">
        <v>1157</v>
      </c>
      <c r="P150" t="str">
        <f>VLOOKUP(A150, 'SSDL schema'!B$1:P$495, 11, FALSE)</f>
        <v>yes</v>
      </c>
      <c r="Q150" t="str">
        <f t="shared" si="17"/>
        <v>yes</v>
      </c>
      <c r="S150" t="str">
        <f>IF('SSDL schema'!J150 = "", "", 'SSDL schema'!J150)</f>
        <v/>
      </c>
    </row>
    <row r="151" spans="1:19" x14ac:dyDescent="0.35">
      <c r="A151" s="5" t="str">
        <f>'SSDL schema'!B151</f>
        <v>BUSINESS_DIVISION</v>
      </c>
      <c r="B151" s="14" t="str">
        <f>IF(TRIM('SSDL schema'!F151) = "", "", 'SSDL schema'!F151)</f>
        <v>Business Division</v>
      </c>
      <c r="C151" t="str">
        <f>IF(TRIM('SSDL schema'!G151) = "", "", 'SSDL schema'!G151)</f>
        <v>ERP - Invoice - BU</v>
      </c>
      <c r="D151" t="str">
        <f>IF(TRIM('SSDL schema'!C151) = "", "", 'SSDL schema'!C151)</f>
        <v>nvarchar</v>
      </c>
      <c r="E151">
        <f>IF(TRIM('SSDL schema'!D151) = "", "", 'SSDL schema'!D151)</f>
        <v>255</v>
      </c>
      <c r="F151">
        <f t="shared" si="12"/>
        <v>1</v>
      </c>
      <c r="G151">
        <f t="shared" si="13"/>
        <v>0</v>
      </c>
      <c r="H151" t="str">
        <f t="shared" si="14"/>
        <v>ShowOnProjectSetupWorkflowUtilities</v>
      </c>
      <c r="I151">
        <f t="shared" si="15"/>
        <v>0</v>
      </c>
      <c r="J151" t="str">
        <f>IF(TRIM('SSDL schema'!H151) = "", "", 'SSDL schema'!H151)</f>
        <v>Division</v>
      </c>
      <c r="K151">
        <f t="shared" si="16"/>
        <v>0</v>
      </c>
      <c r="L151">
        <v>1</v>
      </c>
      <c r="M151" t="s">
        <v>1157</v>
      </c>
      <c r="N151">
        <v>1</v>
      </c>
      <c r="O151" t="s">
        <v>1157</v>
      </c>
      <c r="P151" t="str">
        <f>VLOOKUP(A151, 'SSDL schema'!B$1:P$495, 11, FALSE)</f>
        <v>yes</v>
      </c>
      <c r="Q151" t="str">
        <f t="shared" si="17"/>
        <v>yes</v>
      </c>
      <c r="S151" t="str">
        <f>IF('SSDL schema'!J151 = "", "", 'SSDL schema'!J151)</f>
        <v/>
      </c>
    </row>
    <row r="152" spans="1:19" x14ac:dyDescent="0.35">
      <c r="A152" s="5" t="str">
        <f>'SSDL schema'!B152</f>
        <v>DEPARTMENT_CODE</v>
      </c>
      <c r="B152" s="14" t="str">
        <f>IF(TRIM('SSDL schema'!F152) = "", "", 'SSDL schema'!F152)</f>
        <v>Department Code</v>
      </c>
      <c r="C152" t="str">
        <f>IF(TRIM('SSDL schema'!G152) = "", "", 'SSDL schema'!G152)</f>
        <v>ERP - Invoice - BU</v>
      </c>
      <c r="D152" t="str">
        <f>IF(TRIM('SSDL schema'!C152) = "", "", 'SSDL schema'!C152)</f>
        <v>nvarchar</v>
      </c>
      <c r="E152">
        <f>IF(TRIM('SSDL schema'!D152) = "", "", 'SSDL schema'!D152)</f>
        <v>255</v>
      </c>
      <c r="F152">
        <f t="shared" si="12"/>
        <v>1</v>
      </c>
      <c r="G152">
        <f t="shared" si="13"/>
        <v>0</v>
      </c>
      <c r="H152" t="str">
        <f t="shared" si="14"/>
        <v>ShowOnProjectSetupWorkflowUtilities</v>
      </c>
      <c r="I152">
        <f t="shared" si="15"/>
        <v>0</v>
      </c>
      <c r="J152" t="str">
        <f>IF(TRIM('SSDL schema'!H152) = "", "", 'SSDL schema'!H152)</f>
        <v>Department</v>
      </c>
      <c r="K152">
        <f t="shared" si="16"/>
        <v>0</v>
      </c>
      <c r="L152">
        <v>1</v>
      </c>
      <c r="M152" t="s">
        <v>1157</v>
      </c>
      <c r="N152">
        <v>1</v>
      </c>
      <c r="O152" t="s">
        <v>1157</v>
      </c>
      <c r="P152" t="str">
        <f>VLOOKUP(A152, 'SSDL schema'!B$1:P$495, 11, FALSE)</f>
        <v>yes</v>
      </c>
      <c r="Q152" t="str">
        <f t="shared" si="17"/>
        <v>yes</v>
      </c>
      <c r="S152" t="str">
        <f>IF('SSDL schema'!J152 = "", "", 'SSDL schema'!J152)</f>
        <v/>
      </c>
    </row>
    <row r="153" spans="1:19" x14ac:dyDescent="0.35">
      <c r="A153" s="5" t="str">
        <f>'SSDL schema'!B153</f>
        <v>DEPARTMENT_DESCRIPTION</v>
      </c>
      <c r="B153" s="14" t="str">
        <f>IF(TRIM('SSDL schema'!F153) = "", "", 'SSDL schema'!F153)</f>
        <v>Department Description</v>
      </c>
      <c r="C153" t="str">
        <f>IF(TRIM('SSDL schema'!G153) = "", "", 'SSDL schema'!G153)</f>
        <v>ERP - Invoice - BU</v>
      </c>
      <c r="D153" t="str">
        <f>IF(TRIM('SSDL schema'!C153) = "", "", 'SSDL schema'!C153)</f>
        <v>nvarchar</v>
      </c>
      <c r="E153">
        <f>IF(TRIM('SSDL schema'!D153) = "", "", 'SSDL schema'!D153)</f>
        <v>255</v>
      </c>
      <c r="F153">
        <f t="shared" si="12"/>
        <v>1</v>
      </c>
      <c r="G153">
        <f t="shared" si="13"/>
        <v>0</v>
      </c>
      <c r="H153" t="str">
        <f t="shared" si="14"/>
        <v>ShowOnProjectSetupWorkflowUtilities</v>
      </c>
      <c r="I153">
        <f t="shared" si="15"/>
        <v>0</v>
      </c>
      <c r="J153" t="str">
        <f>IF(TRIM('SSDL schema'!H153) = "", "", 'SSDL schema'!H153)</f>
        <v>Department</v>
      </c>
      <c r="K153">
        <f t="shared" si="16"/>
        <v>0</v>
      </c>
      <c r="L153">
        <v>1</v>
      </c>
      <c r="M153" t="s">
        <v>1157</v>
      </c>
      <c r="N153">
        <v>1</v>
      </c>
      <c r="O153" t="s">
        <v>1157</v>
      </c>
      <c r="P153" t="str">
        <f>VLOOKUP(A153, 'SSDL schema'!B$1:P$495, 11, FALSE)</f>
        <v>yes</v>
      </c>
      <c r="Q153" t="str">
        <f t="shared" si="17"/>
        <v>yes</v>
      </c>
      <c r="S153" t="str">
        <f>IF('SSDL schema'!J153 = "", "", 'SSDL schema'!J153)</f>
        <v/>
      </c>
    </row>
    <row r="154" spans="1:19" x14ac:dyDescent="0.35">
      <c r="A154" s="5" t="str">
        <f>'SSDL schema'!B154</f>
        <v>BUSINESS_UNIT_CODE</v>
      </c>
      <c r="B154" s="14" t="str">
        <f>IF(TRIM('SSDL schema'!F154) = "", "", 'SSDL schema'!F154)</f>
        <v>Business Unit Code</v>
      </c>
      <c r="C154" t="str">
        <f>IF(TRIM('SSDL schema'!G154) = "", "", 'SSDL schema'!G154)</f>
        <v>ERP - Invoice - BU</v>
      </c>
      <c r="D154" t="str">
        <f>IF(TRIM('SSDL schema'!C154) = "", "", 'SSDL schema'!C154)</f>
        <v>nvarchar</v>
      </c>
      <c r="E154">
        <f>IF(TRIM('SSDL schema'!D154) = "", "", 'SSDL schema'!D154)</f>
        <v>255</v>
      </c>
      <c r="F154">
        <f t="shared" si="12"/>
        <v>1</v>
      </c>
      <c r="G154">
        <f t="shared" si="13"/>
        <v>0</v>
      </c>
      <c r="H154" t="str">
        <f t="shared" si="14"/>
        <v>ShowOnProjectSetupWorkflowUtilities</v>
      </c>
      <c r="I154">
        <f t="shared" si="15"/>
        <v>0</v>
      </c>
      <c r="J154" t="str">
        <f>IF(TRIM('SSDL schema'!H154) = "", "", 'SSDL schema'!H154)</f>
        <v>Division</v>
      </c>
      <c r="K154">
        <f t="shared" si="16"/>
        <v>1</v>
      </c>
      <c r="L154">
        <v>1</v>
      </c>
      <c r="M154" t="s">
        <v>1157</v>
      </c>
      <c r="N154">
        <v>1</v>
      </c>
      <c r="O154" t="s">
        <v>1157</v>
      </c>
      <c r="P154" t="str">
        <f>VLOOKUP(A154, 'SSDL schema'!B$1:P$495, 11, FALSE)</f>
        <v>yes</v>
      </c>
      <c r="Q154" t="str">
        <f t="shared" si="17"/>
        <v>yes</v>
      </c>
      <c r="S154" t="str">
        <f>IF('SSDL schema'!J154 = "", "", 'SSDL schema'!J154)</f>
        <v>S</v>
      </c>
    </row>
    <row r="155" spans="1:19" x14ac:dyDescent="0.35">
      <c r="A155" s="5" t="str">
        <f>'SSDL schema'!B155</f>
        <v>BUSINESS_UNIT_DESC</v>
      </c>
      <c r="B155" s="14" t="str">
        <f>IF(TRIM('SSDL schema'!F155) = "", "", 'SSDL schema'!F155)</f>
        <v>Business Unit</v>
      </c>
      <c r="C155" t="str">
        <f>IF(TRIM('SSDL schema'!G155) = "", "", 'SSDL schema'!G155)</f>
        <v>ERP - Invoice - BU</v>
      </c>
      <c r="D155" t="str">
        <f>IF(TRIM('SSDL schema'!C155) = "", "", 'SSDL schema'!C155)</f>
        <v>nvarchar</v>
      </c>
      <c r="E155">
        <f>IF(TRIM('SSDL schema'!D155) = "", "", 'SSDL schema'!D155)</f>
        <v>255</v>
      </c>
      <c r="F155">
        <f t="shared" si="12"/>
        <v>1</v>
      </c>
      <c r="G155">
        <f t="shared" si="13"/>
        <v>0</v>
      </c>
      <c r="H155" t="str">
        <f t="shared" si="14"/>
        <v>ShowOnProjectSetupWorkflowUtilities</v>
      </c>
      <c r="I155">
        <f t="shared" si="15"/>
        <v>0</v>
      </c>
      <c r="J155" t="str">
        <f>IF(TRIM('SSDL schema'!H155) = "", "", 'SSDL schema'!H155)</f>
        <v>Org Unit, Operating Unit</v>
      </c>
      <c r="K155">
        <f t="shared" si="16"/>
        <v>1</v>
      </c>
      <c r="L155">
        <v>1</v>
      </c>
      <c r="M155" t="s">
        <v>1157</v>
      </c>
      <c r="N155">
        <v>1</v>
      </c>
      <c r="O155" t="s">
        <v>1157</v>
      </c>
      <c r="P155" t="str">
        <f>VLOOKUP(A155, 'SSDL schema'!B$1:P$495, 11, FALSE)</f>
        <v>yes</v>
      </c>
      <c r="Q155" t="str">
        <f t="shared" si="17"/>
        <v>yes</v>
      </c>
      <c r="S155" t="str">
        <f>IF('SSDL schema'!J155 = "", "", 'SSDL schema'!J155)</f>
        <v>S</v>
      </c>
    </row>
    <row r="156" spans="1:19" x14ac:dyDescent="0.35">
      <c r="A156" s="5" t="str">
        <f>'SSDL schema'!B156</f>
        <v>BUSINESS_GROUP_DESC</v>
      </c>
      <c r="B156" s="14" t="str">
        <f>IF(TRIM('SSDL schema'!F156) = "", "", 'SSDL schema'!F156)</f>
        <v>BU Group</v>
      </c>
      <c r="C156" t="str">
        <f>IF(TRIM('SSDL schema'!G156) = "", "", 'SSDL schema'!G156)</f>
        <v>ERP - Invoice - BU</v>
      </c>
      <c r="D156" t="str">
        <f>IF(TRIM('SSDL schema'!C156) = "", "", 'SSDL schema'!C156)</f>
        <v>nvarchar</v>
      </c>
      <c r="E156">
        <f>IF(TRIM('SSDL schema'!D156) = "", "", 'SSDL schema'!D156)</f>
        <v>255</v>
      </c>
      <c r="F156">
        <f t="shared" si="12"/>
        <v>1</v>
      </c>
      <c r="G156">
        <f t="shared" si="13"/>
        <v>0</v>
      </c>
      <c r="H156" t="str">
        <f t="shared" si="14"/>
        <v>ShowOnProjectSetupWorkflowUtilities</v>
      </c>
      <c r="I156">
        <f t="shared" si="15"/>
        <v>0</v>
      </c>
      <c r="J156" t="str">
        <f>IF(TRIM('SSDL schema'!H156) = "", "", 'SSDL schema'!H156)</f>
        <v>BU Hierarchy 1</v>
      </c>
      <c r="K156">
        <f t="shared" si="16"/>
        <v>1</v>
      </c>
      <c r="L156">
        <v>1</v>
      </c>
      <c r="M156" t="s">
        <v>1157</v>
      </c>
      <c r="N156">
        <v>1</v>
      </c>
      <c r="O156" t="s">
        <v>1157</v>
      </c>
      <c r="P156" t="str">
        <f>VLOOKUP(A156, 'SSDL schema'!B$1:P$495, 11, FALSE)</f>
        <v>yes</v>
      </c>
      <c r="Q156" t="str">
        <f t="shared" si="17"/>
        <v>yes</v>
      </c>
      <c r="S156" t="str">
        <f>IF('SSDL schema'!J156 = "", "", 'SSDL schema'!J156)</f>
        <v>S</v>
      </c>
    </row>
    <row r="157" spans="1:19" x14ac:dyDescent="0.35">
      <c r="A157" s="5" t="str">
        <f>'SSDL schema'!B157</f>
        <v>BUSINESS_GROUP_DESC_2</v>
      </c>
      <c r="B157" s="14" t="str">
        <f>IF(TRIM('SSDL schema'!F157) = "", "", 'SSDL schema'!F157)</f>
        <v>BU Group 2</v>
      </c>
      <c r="C157" t="str">
        <f>IF(TRIM('SSDL schema'!G157) = "", "", 'SSDL schema'!G157)</f>
        <v>ERP - Invoice - BU</v>
      </c>
      <c r="D157" t="str">
        <f>IF(TRIM('SSDL schema'!C157) = "", "", 'SSDL schema'!C157)</f>
        <v>nvarchar</v>
      </c>
      <c r="E157">
        <f>IF(TRIM('SSDL schema'!D157) = "", "", 'SSDL schema'!D157)</f>
        <v>255</v>
      </c>
      <c r="F157">
        <f t="shared" si="12"/>
        <v>1</v>
      </c>
      <c r="G157">
        <f t="shared" si="13"/>
        <v>0</v>
      </c>
      <c r="H157" t="str">
        <f t="shared" si="14"/>
        <v>ShowOnProjectSetupWorkflowUtilities</v>
      </c>
      <c r="I157">
        <f t="shared" si="15"/>
        <v>0</v>
      </c>
      <c r="J157" t="str">
        <f>IF(TRIM('SSDL schema'!H157) = "", "", 'SSDL schema'!H157)</f>
        <v>BU Hierarchy 2</v>
      </c>
      <c r="K157">
        <f t="shared" si="16"/>
        <v>0</v>
      </c>
      <c r="L157">
        <v>1</v>
      </c>
      <c r="M157" t="s">
        <v>1157</v>
      </c>
      <c r="N157">
        <v>1</v>
      </c>
      <c r="O157" t="s">
        <v>1157</v>
      </c>
      <c r="P157" t="str">
        <f>VLOOKUP(A157, 'SSDL schema'!B$1:P$495, 11, FALSE)</f>
        <v>yes</v>
      </c>
      <c r="Q157" t="str">
        <f t="shared" si="17"/>
        <v>yes</v>
      </c>
      <c r="S157" t="str">
        <f>IF('SSDL schema'!J157 = "", "", 'SSDL schema'!J157)</f>
        <v/>
      </c>
    </row>
    <row r="158" spans="1:19" x14ac:dyDescent="0.35">
      <c r="A158" s="5" t="str">
        <f>'SSDL schema'!B158</f>
        <v>BUSINESS_GROUP_DESC_3</v>
      </c>
      <c r="B158" s="14" t="str">
        <f>IF(TRIM('SSDL schema'!F158) = "", "", 'SSDL schema'!F158)</f>
        <v>BU Group 3</v>
      </c>
      <c r="C158" t="str">
        <f>IF(TRIM('SSDL schema'!G158) = "", "", 'SSDL schema'!G158)</f>
        <v>ERP - Invoice - BU</v>
      </c>
      <c r="D158" t="str">
        <f>IF(TRIM('SSDL schema'!C158) = "", "", 'SSDL schema'!C158)</f>
        <v>nvarchar</v>
      </c>
      <c r="E158">
        <f>IF(TRIM('SSDL schema'!D158) = "", "", 'SSDL schema'!D158)</f>
        <v>255</v>
      </c>
      <c r="F158">
        <f t="shared" si="12"/>
        <v>1</v>
      </c>
      <c r="G158">
        <f t="shared" si="13"/>
        <v>0</v>
      </c>
      <c r="H158" t="str">
        <f t="shared" si="14"/>
        <v>ShowOnProjectSetupWorkflowUtilities</v>
      </c>
      <c r="I158">
        <f t="shared" si="15"/>
        <v>0</v>
      </c>
      <c r="J158" t="str">
        <f>IF(TRIM('SSDL schema'!H158) = "", "", 'SSDL schema'!H158)</f>
        <v>BU Hierarchy 3</v>
      </c>
      <c r="K158">
        <f t="shared" si="16"/>
        <v>0</v>
      </c>
      <c r="L158">
        <v>1</v>
      </c>
      <c r="M158" t="s">
        <v>1157</v>
      </c>
      <c r="N158">
        <v>1</v>
      </c>
      <c r="O158" t="s">
        <v>1157</v>
      </c>
      <c r="P158" t="str">
        <f>VLOOKUP(A158, 'SSDL schema'!B$1:P$495, 11, FALSE)</f>
        <v>yes</v>
      </c>
      <c r="Q158" t="str">
        <f t="shared" si="17"/>
        <v>yes</v>
      </c>
      <c r="S158" t="str">
        <f>IF('SSDL schema'!J158 = "", "", 'SSDL schema'!J158)</f>
        <v/>
      </c>
    </row>
    <row r="159" spans="1:19" x14ac:dyDescent="0.35">
      <c r="A159" s="5" t="str">
        <f>'SSDL schema'!B159</f>
        <v>BUSINESS_GROUP_DESC_4</v>
      </c>
      <c r="B159" s="14" t="str">
        <f>IF(TRIM('SSDL schema'!F159) = "", "", 'SSDL schema'!F159)</f>
        <v>BU Group 4</v>
      </c>
      <c r="C159" t="str">
        <f>IF(TRIM('SSDL schema'!G159) = "", "", 'SSDL schema'!G159)</f>
        <v>ERP - Invoice - BU</v>
      </c>
      <c r="D159" t="str">
        <f>IF(TRIM('SSDL schema'!C159) = "", "", 'SSDL schema'!C159)</f>
        <v>nvarchar</v>
      </c>
      <c r="E159">
        <f>IF(TRIM('SSDL schema'!D159) = "", "", 'SSDL schema'!D159)</f>
        <v>255</v>
      </c>
      <c r="F159">
        <f t="shared" si="12"/>
        <v>1</v>
      </c>
      <c r="G159">
        <f t="shared" si="13"/>
        <v>0</v>
      </c>
      <c r="H159" t="str">
        <f t="shared" si="14"/>
        <v>ShowOnProjectSetupWorkflowUtilities</v>
      </c>
      <c r="I159">
        <f t="shared" si="15"/>
        <v>0</v>
      </c>
      <c r="J159" t="str">
        <f>IF(TRIM('SSDL schema'!H159) = "", "", 'SSDL schema'!H159)</f>
        <v>BU Hierarchy 4</v>
      </c>
      <c r="K159">
        <f t="shared" si="16"/>
        <v>0</v>
      </c>
      <c r="L159">
        <v>1</v>
      </c>
      <c r="M159" t="s">
        <v>1157</v>
      </c>
      <c r="N159">
        <v>1</v>
      </c>
      <c r="O159" t="s">
        <v>1157</v>
      </c>
      <c r="P159" t="str">
        <f>VLOOKUP(A159, 'SSDL schema'!B$1:P$495, 11, FALSE)</f>
        <v>yes</v>
      </c>
      <c r="Q159" t="str">
        <f t="shared" si="17"/>
        <v>yes</v>
      </c>
      <c r="S159" t="str">
        <f>IF('SSDL schema'!J159 = "", "", 'SSDL schema'!J159)</f>
        <v/>
      </c>
    </row>
    <row r="160" spans="1:19" x14ac:dyDescent="0.35">
      <c r="A160" s="5" t="str">
        <f>'SSDL schema'!B160</f>
        <v>BUSINESS_GROUP_DESC_5</v>
      </c>
      <c r="B160" s="14" t="str">
        <f>IF(TRIM('SSDL schema'!F160) = "", "", 'SSDL schema'!F160)</f>
        <v>BU Group 5</v>
      </c>
      <c r="C160" t="str">
        <f>IF(TRIM('SSDL schema'!G160) = "", "", 'SSDL schema'!G160)</f>
        <v>ERP - Invoice - BU</v>
      </c>
      <c r="D160" t="str">
        <f>IF(TRIM('SSDL schema'!C160) = "", "", 'SSDL schema'!C160)</f>
        <v>nvarchar</v>
      </c>
      <c r="E160">
        <f>IF(TRIM('SSDL schema'!D160) = "", "", 'SSDL schema'!D160)</f>
        <v>255</v>
      </c>
      <c r="F160">
        <f t="shared" si="12"/>
        <v>1</v>
      </c>
      <c r="G160">
        <f t="shared" si="13"/>
        <v>0</v>
      </c>
      <c r="H160" t="str">
        <f t="shared" si="14"/>
        <v>ShowOnProjectSetupWorkflowUtilities</v>
      </c>
      <c r="I160">
        <f t="shared" si="15"/>
        <v>0</v>
      </c>
      <c r="J160" t="str">
        <f>IF(TRIM('SSDL schema'!H160) = "", "", 'SSDL schema'!H160)</f>
        <v>BU Hierarchy 5</v>
      </c>
      <c r="K160">
        <f t="shared" si="16"/>
        <v>0</v>
      </c>
      <c r="L160">
        <v>1</v>
      </c>
      <c r="M160" t="s">
        <v>1157</v>
      </c>
      <c r="N160">
        <v>1</v>
      </c>
      <c r="O160" t="s">
        <v>1157</v>
      </c>
      <c r="P160" t="str">
        <f>VLOOKUP(A160, 'SSDL schema'!B$1:P$495, 11, FALSE)</f>
        <v>yes</v>
      </c>
      <c r="Q160" t="str">
        <f t="shared" si="17"/>
        <v>yes</v>
      </c>
      <c r="S160" t="str">
        <f>IF('SSDL schema'!J160 = "", "", 'SSDL schema'!J160)</f>
        <v/>
      </c>
    </row>
    <row r="161" spans="1:19" x14ac:dyDescent="0.35">
      <c r="A161" s="5" t="str">
        <f>'SSDL schema'!B161</f>
        <v>BUSINESS_GROUP_DESC_6</v>
      </c>
      <c r="B161" s="14" t="str">
        <f>IF(TRIM('SSDL schema'!F161) = "", "", 'SSDL schema'!F161)</f>
        <v>BU Group 6</v>
      </c>
      <c r="C161" t="str">
        <f>IF(TRIM('SSDL schema'!G161) = "", "", 'SSDL schema'!G161)</f>
        <v>ERP - Invoice - BU</v>
      </c>
      <c r="D161" t="str">
        <f>IF(TRIM('SSDL schema'!C161) = "", "", 'SSDL schema'!C161)</f>
        <v>nvarchar</v>
      </c>
      <c r="E161">
        <f>IF(TRIM('SSDL schema'!D161) = "", "", 'SSDL schema'!D161)</f>
        <v>255</v>
      </c>
      <c r="F161">
        <f t="shared" si="12"/>
        <v>1</v>
      </c>
      <c r="G161">
        <f t="shared" si="13"/>
        <v>0</v>
      </c>
      <c r="H161" t="str">
        <f t="shared" si="14"/>
        <v>ShowOnProjectSetupWorkflowUtilities</v>
      </c>
      <c r="I161">
        <f t="shared" si="15"/>
        <v>0</v>
      </c>
      <c r="J161" t="str">
        <f>IF(TRIM('SSDL schema'!H161) = "", "", 'SSDL schema'!H161)</f>
        <v>BU Hierarchy 6</v>
      </c>
      <c r="K161">
        <f t="shared" si="16"/>
        <v>0</v>
      </c>
      <c r="L161">
        <v>1</v>
      </c>
      <c r="M161" t="s">
        <v>1157</v>
      </c>
      <c r="N161">
        <v>1</v>
      </c>
      <c r="O161" t="s">
        <v>1157</v>
      </c>
      <c r="P161" t="str">
        <f>VLOOKUP(A161, 'SSDL schema'!B$1:P$495, 11, FALSE)</f>
        <v>yes</v>
      </c>
      <c r="Q161" t="str">
        <f t="shared" si="17"/>
        <v>yes</v>
      </c>
      <c r="S161" t="str">
        <f>IF('SSDL schema'!J161 = "", "", 'SSDL schema'!J161)</f>
        <v/>
      </c>
    </row>
    <row r="162" spans="1:19" x14ac:dyDescent="0.35">
      <c r="A162" s="5" t="str">
        <f>'SSDL schema'!B162</f>
        <v>GEP_NORM_BUSINESS_UNIT</v>
      </c>
      <c r="B162" s="14" t="str">
        <f>IF(TRIM('SSDL schema'!F162) = "", "", 'SSDL schema'!F162)</f>
        <v>GEP Normalized Business Unit</v>
      </c>
      <c r="C162" t="str">
        <f>IF(TRIM('SSDL schema'!G162) = "", "", 'SSDL schema'!G162)</f>
        <v>GEP - BU</v>
      </c>
      <c r="D162" t="str">
        <f>IF(TRIM('SSDL schema'!C162) = "", "", 'SSDL schema'!C162)</f>
        <v>nvarchar</v>
      </c>
      <c r="E162">
        <f>IF(TRIM('SSDL schema'!D162) = "", "", 'SSDL schema'!D162)</f>
        <v>255</v>
      </c>
      <c r="F162">
        <f t="shared" si="12"/>
        <v>0</v>
      </c>
      <c r="G162">
        <f t="shared" si="13"/>
        <v>0</v>
      </c>
      <c r="H162" t="str">
        <f t="shared" si="14"/>
        <v>ShowOnProjectSetupWorkflowUtilities</v>
      </c>
      <c r="I162">
        <f t="shared" si="15"/>
        <v>0</v>
      </c>
      <c r="J162" t="str">
        <f>IF(TRIM('SSDL schema'!H162) = "", "", 'SSDL schema'!H162)</f>
        <v/>
      </c>
      <c r="K162">
        <f t="shared" si="16"/>
        <v>0</v>
      </c>
      <c r="L162">
        <v>1</v>
      </c>
      <c r="M162" t="s">
        <v>1157</v>
      </c>
      <c r="N162">
        <v>1</v>
      </c>
      <c r="O162" t="s">
        <v>1157</v>
      </c>
      <c r="P162" t="str">
        <f>VLOOKUP(A162, 'SSDL schema'!B$1:P$495, 11, FALSE)</f>
        <v>yes</v>
      </c>
      <c r="Q162" t="str">
        <f t="shared" si="17"/>
        <v>no</v>
      </c>
      <c r="S162" t="str">
        <f>IF('SSDL schema'!J162 = "", "", 'SSDL schema'!J162)</f>
        <v/>
      </c>
    </row>
    <row r="163" spans="1:19" x14ac:dyDescent="0.35">
      <c r="A163" s="5" t="str">
        <f>'SSDL schema'!B163</f>
        <v>GEP_NORM_BU_LEVEL1</v>
      </c>
      <c r="B163" s="14" t="str">
        <f>IF(TRIM('SSDL schema'!F163) = "", "", 'SSDL schema'!F163)</f>
        <v>GEP Normalized Business Group Level 1</v>
      </c>
      <c r="C163" t="str">
        <f>IF(TRIM('SSDL schema'!G163) = "", "", 'SSDL schema'!G163)</f>
        <v>GEP - BU</v>
      </c>
      <c r="D163" t="str">
        <f>IF(TRIM('SSDL schema'!C163) = "", "", 'SSDL schema'!C163)</f>
        <v>nvarchar</v>
      </c>
      <c r="E163">
        <f>IF(TRIM('SSDL schema'!D163) = "", "", 'SSDL schema'!D163)</f>
        <v>255</v>
      </c>
      <c r="F163">
        <f t="shared" si="12"/>
        <v>0</v>
      </c>
      <c r="G163">
        <f t="shared" si="13"/>
        <v>0</v>
      </c>
      <c r="H163" t="str">
        <f t="shared" si="14"/>
        <v>ShowOnProjectSetupWorkflowUtilities</v>
      </c>
      <c r="I163">
        <f t="shared" si="15"/>
        <v>0</v>
      </c>
      <c r="J163" t="str">
        <f>IF(TRIM('SSDL schema'!H163) = "", "", 'SSDL schema'!H163)</f>
        <v/>
      </c>
      <c r="K163">
        <f t="shared" si="16"/>
        <v>0</v>
      </c>
      <c r="L163">
        <v>1</v>
      </c>
      <c r="M163" t="s">
        <v>1157</v>
      </c>
      <c r="N163">
        <v>1</v>
      </c>
      <c r="O163" t="s">
        <v>1157</v>
      </c>
      <c r="P163" t="str">
        <f>VLOOKUP(A163, 'SSDL schema'!B$1:P$495, 11, FALSE)</f>
        <v>yes</v>
      </c>
      <c r="Q163" t="str">
        <f t="shared" si="17"/>
        <v>no</v>
      </c>
      <c r="S163" t="str">
        <f>IF('SSDL schema'!J163 = "", "", 'SSDL schema'!J163)</f>
        <v/>
      </c>
    </row>
    <row r="164" spans="1:19" x14ac:dyDescent="0.35">
      <c r="A164" s="5" t="str">
        <f>'SSDL schema'!B164</f>
        <v>GEP_NORM_BU_LEVEL2</v>
      </c>
      <c r="B164" s="14" t="str">
        <f>IF(TRIM('SSDL schema'!F164) = "", "", 'SSDL schema'!F164)</f>
        <v>GEP Normalized Business Group Level 2</v>
      </c>
      <c r="C164" t="str">
        <f>IF(TRIM('SSDL schema'!G164) = "", "", 'SSDL schema'!G164)</f>
        <v>GEP - BU</v>
      </c>
      <c r="D164" t="str">
        <f>IF(TRIM('SSDL schema'!C164) = "", "", 'SSDL schema'!C164)</f>
        <v>nvarchar</v>
      </c>
      <c r="E164">
        <f>IF(TRIM('SSDL schema'!D164) = "", "", 'SSDL schema'!D164)</f>
        <v>255</v>
      </c>
      <c r="F164">
        <f t="shared" si="12"/>
        <v>0</v>
      </c>
      <c r="G164">
        <f t="shared" si="13"/>
        <v>0</v>
      </c>
      <c r="H164" t="str">
        <f t="shared" si="14"/>
        <v>ShowOnProjectSetupWorkflowUtilities</v>
      </c>
      <c r="I164">
        <f t="shared" si="15"/>
        <v>0</v>
      </c>
      <c r="J164" t="str">
        <f>IF(TRIM('SSDL schema'!H164) = "", "", 'SSDL schema'!H164)</f>
        <v/>
      </c>
      <c r="K164">
        <f t="shared" si="16"/>
        <v>0</v>
      </c>
      <c r="L164">
        <v>1</v>
      </c>
      <c r="M164" t="s">
        <v>1157</v>
      </c>
      <c r="N164">
        <v>1</v>
      </c>
      <c r="O164" t="s">
        <v>1157</v>
      </c>
      <c r="P164" t="str">
        <f>VLOOKUP(A164, 'SSDL schema'!B$1:P$495, 11, FALSE)</f>
        <v>yes</v>
      </c>
      <c r="Q164" t="str">
        <f t="shared" si="17"/>
        <v>no</v>
      </c>
      <c r="S164" t="str">
        <f>IF('SSDL schema'!J164 = "", "", 'SSDL schema'!J164)</f>
        <v/>
      </c>
    </row>
    <row r="165" spans="1:19" x14ac:dyDescent="0.35">
      <c r="A165" s="5" t="str">
        <f>'SSDL schema'!B165</f>
        <v>GEP_NORM_BU_LEVEL3</v>
      </c>
      <c r="B165" s="14" t="str">
        <f>IF(TRIM('SSDL schema'!F165) = "", "", 'SSDL schema'!F165)</f>
        <v>GEP Normalized Business Group Level 3</v>
      </c>
      <c r="C165" t="str">
        <f>IF(TRIM('SSDL schema'!G165) = "", "", 'SSDL schema'!G165)</f>
        <v>GEP - BU</v>
      </c>
      <c r="D165" t="str">
        <f>IF(TRIM('SSDL schema'!C165) = "", "", 'SSDL schema'!C165)</f>
        <v>nvarchar</v>
      </c>
      <c r="E165">
        <f>IF(TRIM('SSDL schema'!D165) = "", "", 'SSDL schema'!D165)</f>
        <v>255</v>
      </c>
      <c r="F165">
        <f t="shared" si="12"/>
        <v>0</v>
      </c>
      <c r="G165">
        <f t="shared" si="13"/>
        <v>0</v>
      </c>
      <c r="H165" t="str">
        <f t="shared" si="14"/>
        <v>ShowOnProjectSetupWorkflowUtilities</v>
      </c>
      <c r="I165">
        <f t="shared" si="15"/>
        <v>0</v>
      </c>
      <c r="J165" t="str">
        <f>IF(TRIM('SSDL schema'!H165) = "", "", 'SSDL schema'!H165)</f>
        <v/>
      </c>
      <c r="K165">
        <f t="shared" si="16"/>
        <v>0</v>
      </c>
      <c r="L165">
        <v>1</v>
      </c>
      <c r="M165" t="s">
        <v>1157</v>
      </c>
      <c r="N165">
        <v>1</v>
      </c>
      <c r="O165" t="s">
        <v>1157</v>
      </c>
      <c r="P165" t="str">
        <f>VLOOKUP(A165, 'SSDL schema'!B$1:P$495, 11, FALSE)</f>
        <v>yes</v>
      </c>
      <c r="Q165" t="str">
        <f t="shared" si="17"/>
        <v>no</v>
      </c>
      <c r="S165" t="str">
        <f>IF('SSDL schema'!J165 = "", "", 'SSDL schema'!J165)</f>
        <v/>
      </c>
    </row>
    <row r="166" spans="1:19" x14ac:dyDescent="0.35">
      <c r="A166" s="5" t="str">
        <f>'SSDL schema'!B166</f>
        <v>GEP_NORM_BU_LEVEL4</v>
      </c>
      <c r="B166" s="14" t="str">
        <f>IF(TRIM('SSDL schema'!F166) = "", "", 'SSDL schema'!F166)</f>
        <v>GEP Normalized Business Group Level 4</v>
      </c>
      <c r="C166" t="str">
        <f>IF(TRIM('SSDL schema'!G166) = "", "", 'SSDL schema'!G166)</f>
        <v>GEP - BU</v>
      </c>
      <c r="D166" t="str">
        <f>IF(TRIM('SSDL schema'!C166) = "", "", 'SSDL schema'!C166)</f>
        <v>nvarchar</v>
      </c>
      <c r="E166">
        <f>IF(TRIM('SSDL schema'!D166) = "", "", 'SSDL schema'!D166)</f>
        <v>255</v>
      </c>
      <c r="F166">
        <f t="shared" si="12"/>
        <v>0</v>
      </c>
      <c r="G166">
        <f t="shared" si="13"/>
        <v>0</v>
      </c>
      <c r="H166" t="str">
        <f t="shared" si="14"/>
        <v>ShowOnProjectSetupWorkflowUtilities</v>
      </c>
      <c r="I166">
        <f t="shared" si="15"/>
        <v>0</v>
      </c>
      <c r="J166" t="str">
        <f>IF(TRIM('SSDL schema'!H166) = "", "", 'SSDL schema'!H166)</f>
        <v/>
      </c>
      <c r="K166">
        <f t="shared" si="16"/>
        <v>0</v>
      </c>
      <c r="L166">
        <v>1</v>
      </c>
      <c r="M166" t="s">
        <v>1157</v>
      </c>
      <c r="N166">
        <v>1</v>
      </c>
      <c r="O166" t="s">
        <v>1157</v>
      </c>
      <c r="P166" t="str">
        <f>VLOOKUP(A166, 'SSDL schema'!B$1:P$495, 11, FALSE)</f>
        <v>yes</v>
      </c>
      <c r="Q166" t="str">
        <f t="shared" si="17"/>
        <v>no</v>
      </c>
      <c r="S166" t="str">
        <f>IF('SSDL schema'!J166 = "", "", 'SSDL schema'!J166)</f>
        <v/>
      </c>
    </row>
    <row r="167" spans="1:19" x14ac:dyDescent="0.35">
      <c r="A167" s="5" t="str">
        <f>'SSDL schema'!B167</f>
        <v>COMPANY_CODE</v>
      </c>
      <c r="B167" s="14" t="str">
        <f>IF(TRIM('SSDL schema'!F167) = "", "", 'SSDL schema'!F167)</f>
        <v>Company Code</v>
      </c>
      <c r="C167" t="str">
        <f>IF(TRIM('SSDL schema'!G167) = "", "", 'SSDL schema'!G167)</f>
        <v>ERP - Invoice - BU</v>
      </c>
      <c r="D167" t="str">
        <f>IF(TRIM('SSDL schema'!C167) = "", "", 'SSDL schema'!C167)</f>
        <v>nvarchar</v>
      </c>
      <c r="E167">
        <f>IF(TRIM('SSDL schema'!D167) = "", "", 'SSDL schema'!D167)</f>
        <v>255</v>
      </c>
      <c r="F167">
        <f t="shared" si="12"/>
        <v>1</v>
      </c>
      <c r="G167">
        <f t="shared" si="13"/>
        <v>0</v>
      </c>
      <c r="H167" t="str">
        <f t="shared" si="14"/>
        <v>ShowOnProjectSetupWorkflowUtilities</v>
      </c>
      <c r="I167">
        <f t="shared" si="15"/>
        <v>0</v>
      </c>
      <c r="J167" t="str">
        <f>IF(TRIM('SSDL schema'!H167) = "", "", 'SSDL schema'!H167)</f>
        <v/>
      </c>
      <c r="K167">
        <f t="shared" si="16"/>
        <v>1</v>
      </c>
      <c r="L167">
        <v>1</v>
      </c>
      <c r="M167" t="s">
        <v>1157</v>
      </c>
      <c r="N167">
        <v>1</v>
      </c>
      <c r="O167" t="s">
        <v>1157</v>
      </c>
      <c r="P167" t="str">
        <f>VLOOKUP(A167, 'SSDL schema'!B$1:P$495, 11, FALSE)</f>
        <v>yes</v>
      </c>
      <c r="Q167" t="str">
        <f t="shared" si="17"/>
        <v>yes</v>
      </c>
      <c r="S167" t="str">
        <f>IF('SSDL schema'!J167 = "", "", 'SSDL schema'!J167)</f>
        <v>S</v>
      </c>
    </row>
    <row r="168" spans="1:19" x14ac:dyDescent="0.35">
      <c r="A168" s="5" t="str">
        <f>'SSDL schema'!B168</f>
        <v>COMPANY_NAME</v>
      </c>
      <c r="B168" s="14" t="str">
        <f>IF(TRIM('SSDL schema'!F168) = "", "", 'SSDL schema'!F168)</f>
        <v>Company Name</v>
      </c>
      <c r="C168" t="str">
        <f>IF(TRIM('SSDL schema'!G168) = "", "", 'SSDL schema'!G168)</f>
        <v>ERP - Invoice - BU</v>
      </c>
      <c r="D168" t="str">
        <f>IF(TRIM('SSDL schema'!C168) = "", "", 'SSDL schema'!C168)</f>
        <v>nvarchar</v>
      </c>
      <c r="E168">
        <f>IF(TRIM('SSDL schema'!D168) = "", "", 'SSDL schema'!D168)</f>
        <v>255</v>
      </c>
      <c r="F168">
        <f t="shared" si="12"/>
        <v>1</v>
      </c>
      <c r="G168">
        <f t="shared" si="13"/>
        <v>0</v>
      </c>
      <c r="H168" t="str">
        <f t="shared" si="14"/>
        <v>ShowOnProjectSetupWorkflowUtilities</v>
      </c>
      <c r="I168">
        <f t="shared" si="15"/>
        <v>0</v>
      </c>
      <c r="J168" t="str">
        <f>IF(TRIM('SSDL schema'!H168) = "", "", 'SSDL schema'!H168)</f>
        <v/>
      </c>
      <c r="K168">
        <f t="shared" si="16"/>
        <v>1</v>
      </c>
      <c r="L168">
        <v>1</v>
      </c>
      <c r="M168" t="s">
        <v>1157</v>
      </c>
      <c r="N168">
        <v>1</v>
      </c>
      <c r="O168" t="s">
        <v>1157</v>
      </c>
      <c r="P168" t="str">
        <f>VLOOKUP(A168, 'SSDL schema'!B$1:P$495, 11, FALSE)</f>
        <v>yes</v>
      </c>
      <c r="Q168" t="str">
        <f t="shared" si="17"/>
        <v>yes</v>
      </c>
      <c r="S168" t="str">
        <f>IF('SSDL schema'!J168 = "", "", 'SSDL schema'!J168)</f>
        <v>S</v>
      </c>
    </row>
    <row r="169" spans="1:19" x14ac:dyDescent="0.35">
      <c r="A169" s="5" t="str">
        <f>'SSDL schema'!B169</f>
        <v>COMPANY_COUNTRY</v>
      </c>
      <c r="B169" s="14" t="str">
        <f>IF(TRIM('SSDL schema'!F169) = "", "", 'SSDL schema'!F169)</f>
        <v>Company Country</v>
      </c>
      <c r="C169" t="str">
        <f>IF(TRIM('SSDL schema'!G169) = "", "", 'SSDL schema'!G169)</f>
        <v>ERP - Invoice - BU</v>
      </c>
      <c r="D169" t="str">
        <f>IF(TRIM('SSDL schema'!C169) = "", "", 'SSDL schema'!C169)</f>
        <v>nvarchar</v>
      </c>
      <c r="E169">
        <f>IF(TRIM('SSDL schema'!D169) = "", "", 'SSDL schema'!D169)</f>
        <v>255</v>
      </c>
      <c r="F169">
        <f t="shared" si="12"/>
        <v>1</v>
      </c>
      <c r="G169">
        <f t="shared" si="13"/>
        <v>0</v>
      </c>
      <c r="H169" t="str">
        <f t="shared" si="14"/>
        <v>ShowOnProjectSetupWorkflowUtilities</v>
      </c>
      <c r="I169">
        <f t="shared" si="15"/>
        <v>0</v>
      </c>
      <c r="J169" t="str">
        <f>IF(TRIM('SSDL schema'!H169) = "", "", 'SSDL schema'!H169)</f>
        <v/>
      </c>
      <c r="K169">
        <f t="shared" si="16"/>
        <v>1</v>
      </c>
      <c r="L169">
        <v>1</v>
      </c>
      <c r="M169" t="s">
        <v>1157</v>
      </c>
      <c r="N169">
        <v>1</v>
      </c>
      <c r="O169" t="s">
        <v>1157</v>
      </c>
      <c r="P169" t="str">
        <f>VLOOKUP(A169, 'SSDL schema'!B$1:P$495, 11, FALSE)</f>
        <v>yes</v>
      </c>
      <c r="Q169" t="str">
        <f t="shared" si="17"/>
        <v>yes</v>
      </c>
      <c r="S169" t="str">
        <f>IF('SSDL schema'!J169 = "", "", 'SSDL schema'!J169)</f>
        <v>S</v>
      </c>
    </row>
    <row r="170" spans="1:19" x14ac:dyDescent="0.35">
      <c r="A170" s="5" t="str">
        <f>'SSDL schema'!B170</f>
        <v>COMPANY_REGION</v>
      </c>
      <c r="B170" s="14" t="str">
        <f>IF(TRIM('SSDL schema'!F170) = "", "", 'SSDL schema'!F170)</f>
        <v>Company Region</v>
      </c>
      <c r="C170" t="str">
        <f>IF(TRIM('SSDL schema'!G170) = "", "", 'SSDL schema'!G170)</f>
        <v>ERP - Invoice - BU</v>
      </c>
      <c r="D170" t="str">
        <f>IF(TRIM('SSDL schema'!C170) = "", "", 'SSDL schema'!C170)</f>
        <v>nvarchar</v>
      </c>
      <c r="E170">
        <f>IF(TRIM('SSDL schema'!D170) = "", "", 'SSDL schema'!D170)</f>
        <v>255</v>
      </c>
      <c r="F170">
        <f t="shared" si="12"/>
        <v>1</v>
      </c>
      <c r="G170">
        <f t="shared" si="13"/>
        <v>0</v>
      </c>
      <c r="H170" t="str">
        <f t="shared" si="14"/>
        <v>ShowOnProjectSetupWorkflowUtilities</v>
      </c>
      <c r="I170">
        <f t="shared" si="15"/>
        <v>0</v>
      </c>
      <c r="J170" t="str">
        <f>IF(TRIM('SSDL schema'!H170) = "", "", 'SSDL schema'!H170)</f>
        <v/>
      </c>
      <c r="K170">
        <f t="shared" si="16"/>
        <v>0</v>
      </c>
      <c r="L170">
        <v>1</v>
      </c>
      <c r="M170" t="s">
        <v>1157</v>
      </c>
      <c r="N170">
        <v>1</v>
      </c>
      <c r="O170" t="s">
        <v>1157</v>
      </c>
      <c r="P170" t="str">
        <f>VLOOKUP(A170, 'SSDL schema'!B$1:P$495, 11, FALSE)</f>
        <v>yes</v>
      </c>
      <c r="Q170" t="str">
        <f t="shared" si="17"/>
        <v>yes</v>
      </c>
      <c r="S170" t="str">
        <f>IF('SSDL schema'!J170 = "", "", 'SSDL schema'!J170)</f>
        <v/>
      </c>
    </row>
    <row r="171" spans="1:19" x14ac:dyDescent="0.35">
      <c r="A171" s="5" t="str">
        <f>'SSDL schema'!B171</f>
        <v>GEP_NORM_COMPANY</v>
      </c>
      <c r="B171" s="14" t="str">
        <f>IF(TRIM('SSDL schema'!F171) = "", "", 'SSDL schema'!F171)</f>
        <v>GEP Normalized Company</v>
      </c>
      <c r="C171" t="str">
        <f>IF(TRIM('SSDL schema'!G171) = "", "", 'SSDL schema'!G171)</f>
        <v>GEP - BU</v>
      </c>
      <c r="D171" t="str">
        <f>IF(TRIM('SSDL schema'!C171) = "", "", 'SSDL schema'!C171)</f>
        <v>nvarchar</v>
      </c>
      <c r="E171">
        <f>IF(TRIM('SSDL schema'!D171) = "", "", 'SSDL schema'!D171)</f>
        <v>255</v>
      </c>
      <c r="F171">
        <f t="shared" si="12"/>
        <v>0</v>
      </c>
      <c r="G171">
        <f t="shared" si="13"/>
        <v>0</v>
      </c>
      <c r="H171" t="str">
        <f t="shared" si="14"/>
        <v>ShowOnProjectSetupWorkflowUtilities</v>
      </c>
      <c r="I171">
        <f t="shared" si="15"/>
        <v>0</v>
      </c>
      <c r="J171" t="str">
        <f>IF(TRIM('SSDL schema'!H171) = "", "", 'SSDL schema'!H171)</f>
        <v/>
      </c>
      <c r="K171">
        <f t="shared" si="16"/>
        <v>0</v>
      </c>
      <c r="L171">
        <v>1</v>
      </c>
      <c r="M171" t="s">
        <v>1157</v>
      </c>
      <c r="N171">
        <v>1</v>
      </c>
      <c r="O171" t="s">
        <v>1157</v>
      </c>
      <c r="P171" t="str">
        <f>VLOOKUP(A171, 'SSDL schema'!B$1:P$495, 11, FALSE)</f>
        <v>yes</v>
      </c>
      <c r="Q171" t="str">
        <f t="shared" si="17"/>
        <v>no</v>
      </c>
      <c r="S171" t="str">
        <f>IF('SSDL schema'!J171 = "", "", 'SSDL schema'!J171)</f>
        <v/>
      </c>
    </row>
    <row r="172" spans="1:19" x14ac:dyDescent="0.35">
      <c r="A172" s="5" t="str">
        <f>'SSDL schema'!B172</f>
        <v>GEP_NORM_COMPANY_COUNTRY</v>
      </c>
      <c r="B172" s="14" t="str">
        <f>IF(TRIM('SSDL schema'!F172) = "", "", 'SSDL schema'!F172)</f>
        <v>GEP Business Country</v>
      </c>
      <c r="C172" t="str">
        <f>IF(TRIM('SSDL schema'!G172) = "", "", 'SSDL schema'!G172)</f>
        <v>GEP - BU Geography</v>
      </c>
      <c r="D172" t="str">
        <f>IF(TRIM('SSDL schema'!C172) = "", "", 'SSDL schema'!C172)</f>
        <v>nvarchar</v>
      </c>
      <c r="E172">
        <f>IF(TRIM('SSDL schema'!D172) = "", "", 'SSDL schema'!D172)</f>
        <v>255</v>
      </c>
      <c r="F172">
        <f t="shared" si="12"/>
        <v>0</v>
      </c>
      <c r="G172">
        <f t="shared" si="13"/>
        <v>0</v>
      </c>
      <c r="H172" t="str">
        <f t="shared" si="14"/>
        <v>ShowOnProjectSetupWorkflowUtilities</v>
      </c>
      <c r="I172">
        <f t="shared" si="15"/>
        <v>0</v>
      </c>
      <c r="J172" t="str">
        <f>IF(TRIM('SSDL schema'!H172) = "", "", 'SSDL schema'!H172)</f>
        <v/>
      </c>
      <c r="K172">
        <f t="shared" si="16"/>
        <v>0</v>
      </c>
      <c r="L172">
        <v>1</v>
      </c>
      <c r="M172" t="s">
        <v>1157</v>
      </c>
      <c r="N172">
        <v>1</v>
      </c>
      <c r="O172" t="s">
        <v>1157</v>
      </c>
      <c r="P172" t="str">
        <f>VLOOKUP(A172, 'SSDL schema'!B$1:P$495, 11, FALSE)</f>
        <v>yes</v>
      </c>
      <c r="Q172" t="str">
        <f t="shared" si="17"/>
        <v>no</v>
      </c>
      <c r="S172" t="str">
        <f>IF('SSDL schema'!J172 = "", "", 'SSDL schema'!J172)</f>
        <v/>
      </c>
    </row>
    <row r="173" spans="1:19" x14ac:dyDescent="0.35">
      <c r="A173" s="5" t="str">
        <f>'SSDL schema'!B173</f>
        <v>GEP_NORM_COMPANY_SUB_REGION</v>
      </c>
      <c r="B173" s="14" t="str">
        <f>IF(TRIM('SSDL schema'!F173) = "", "", 'SSDL schema'!F173)</f>
        <v>GEP Business Sub Region</v>
      </c>
      <c r="C173" t="str">
        <f>IF(TRIM('SSDL schema'!G173) = "", "", 'SSDL schema'!G173)</f>
        <v>GEP - BU Geography</v>
      </c>
      <c r="D173" t="str">
        <f>IF(TRIM('SSDL schema'!C173) = "", "", 'SSDL schema'!C173)</f>
        <v>nvarchar</v>
      </c>
      <c r="E173">
        <f>IF(TRIM('SSDL schema'!D173) = "", "", 'SSDL schema'!D173)</f>
        <v>255</v>
      </c>
      <c r="F173">
        <f t="shared" si="12"/>
        <v>0</v>
      </c>
      <c r="G173">
        <f t="shared" si="13"/>
        <v>0</v>
      </c>
      <c r="H173" t="str">
        <f t="shared" si="14"/>
        <v>ShowOnProjectSetupWorkflowUtilities</v>
      </c>
      <c r="I173">
        <f t="shared" si="15"/>
        <v>0</v>
      </c>
      <c r="J173" t="str">
        <f>IF(TRIM('SSDL schema'!H173) = "", "", 'SSDL schema'!H173)</f>
        <v/>
      </c>
      <c r="K173">
        <f t="shared" si="16"/>
        <v>0</v>
      </c>
      <c r="L173">
        <v>1</v>
      </c>
      <c r="M173" t="s">
        <v>1157</v>
      </c>
      <c r="N173">
        <v>1</v>
      </c>
      <c r="O173" t="s">
        <v>1157</v>
      </c>
      <c r="P173" t="str">
        <f>VLOOKUP(A173, 'SSDL schema'!B$1:P$495, 11, FALSE)</f>
        <v>yes</v>
      </c>
      <c r="Q173" t="str">
        <f t="shared" si="17"/>
        <v>no</v>
      </c>
      <c r="S173" t="str">
        <f>IF('SSDL schema'!J173 = "", "", 'SSDL schema'!J173)</f>
        <v/>
      </c>
    </row>
    <row r="174" spans="1:19" x14ac:dyDescent="0.35">
      <c r="A174" s="5" t="str">
        <f>'SSDL schema'!B174</f>
        <v>GEP_NORM_COMPANY_REGION</v>
      </c>
      <c r="B174" s="14" t="str">
        <f>IF(TRIM('SSDL schema'!F174) = "", "", 'SSDL schema'!F174)</f>
        <v>GEP Business Region</v>
      </c>
      <c r="C174" t="str">
        <f>IF(TRIM('SSDL schema'!G174) = "", "", 'SSDL schema'!G174)</f>
        <v>GEP - BU Geography</v>
      </c>
      <c r="D174" t="str">
        <f>IF(TRIM('SSDL schema'!C174) = "", "", 'SSDL schema'!C174)</f>
        <v>nvarchar</v>
      </c>
      <c r="E174">
        <f>IF(TRIM('SSDL schema'!D174) = "", "", 'SSDL schema'!D174)</f>
        <v>255</v>
      </c>
      <c r="F174">
        <f t="shared" si="12"/>
        <v>0</v>
      </c>
      <c r="G174">
        <f t="shared" si="13"/>
        <v>0</v>
      </c>
      <c r="H174" t="str">
        <f t="shared" si="14"/>
        <v>ShowOnProjectSetupWorkflowUtilities</v>
      </c>
      <c r="I174">
        <f t="shared" si="15"/>
        <v>0</v>
      </c>
      <c r="J174" t="str">
        <f>IF(TRIM('SSDL schema'!H174) = "", "", 'SSDL schema'!H174)</f>
        <v/>
      </c>
      <c r="K174">
        <f t="shared" si="16"/>
        <v>0</v>
      </c>
      <c r="L174">
        <v>1</v>
      </c>
      <c r="M174" t="s">
        <v>1157</v>
      </c>
      <c r="N174">
        <v>1</v>
      </c>
      <c r="O174" t="s">
        <v>1157</v>
      </c>
      <c r="P174" t="str">
        <f>VLOOKUP(A174, 'SSDL schema'!B$1:P$495, 11, FALSE)</f>
        <v>yes</v>
      </c>
      <c r="Q174" t="str">
        <f t="shared" si="17"/>
        <v>no</v>
      </c>
      <c r="S174" t="str">
        <f>IF('SSDL schema'!J174 = "", "", 'SSDL schema'!J174)</f>
        <v/>
      </c>
    </row>
    <row r="175" spans="1:19" x14ac:dyDescent="0.35">
      <c r="A175" s="5" t="str">
        <f>'SSDL schema'!B175</f>
        <v>PLANT_TYPE</v>
      </c>
      <c r="B175" s="14" t="str">
        <f>IF(TRIM('SSDL schema'!F175) = "", "", 'SSDL schema'!F175)</f>
        <v>Facility Type</v>
      </c>
      <c r="C175" t="str">
        <f>IF(TRIM('SSDL schema'!G175) = "", "", 'SSDL schema'!G175)</f>
        <v>ERP - Invoice - BU</v>
      </c>
      <c r="D175" t="str">
        <f>IF(TRIM('SSDL schema'!C175) = "", "", 'SSDL schema'!C175)</f>
        <v>nvarchar</v>
      </c>
      <c r="E175">
        <f>IF(TRIM('SSDL schema'!D175) = "", "", 'SSDL schema'!D175)</f>
        <v>255</v>
      </c>
      <c r="F175">
        <f t="shared" si="12"/>
        <v>1</v>
      </c>
      <c r="G175">
        <f t="shared" si="13"/>
        <v>0</v>
      </c>
      <c r="H175" t="str">
        <f t="shared" si="14"/>
        <v>ShowOnProjectSetupWorkflowUtilities</v>
      </c>
      <c r="I175">
        <f t="shared" si="15"/>
        <v>0</v>
      </c>
      <c r="J175" t="str">
        <f>IF(TRIM('SSDL schema'!H175) = "", "", 'SSDL schema'!H175)</f>
        <v>Office, Plant, Store</v>
      </c>
      <c r="K175">
        <f t="shared" si="16"/>
        <v>0</v>
      </c>
      <c r="L175">
        <v>1</v>
      </c>
      <c r="M175" t="s">
        <v>1157</v>
      </c>
      <c r="N175">
        <v>1</v>
      </c>
      <c r="O175" t="s">
        <v>1157</v>
      </c>
      <c r="P175" t="str">
        <f>VLOOKUP(A175, 'SSDL schema'!B$1:P$495, 11, FALSE)</f>
        <v>yes</v>
      </c>
      <c r="Q175" t="str">
        <f t="shared" si="17"/>
        <v>yes</v>
      </c>
      <c r="S175" t="str">
        <f>IF('SSDL schema'!J175 = "", "", 'SSDL schema'!J175)</f>
        <v/>
      </c>
    </row>
    <row r="176" spans="1:19" x14ac:dyDescent="0.35">
      <c r="A176" s="5" t="str">
        <f>'SSDL schema'!B176</f>
        <v>PLANT_CODE</v>
      </c>
      <c r="B176" s="14" t="str">
        <f>IF(TRIM('SSDL schema'!F176) = "", "", 'SSDL schema'!F176)</f>
        <v>Facility Code</v>
      </c>
      <c r="C176" t="str">
        <f>IF(TRIM('SSDL schema'!G176) = "", "", 'SSDL schema'!G176)</f>
        <v>ERP - Invoice - BU</v>
      </c>
      <c r="D176" t="str">
        <f>IF(TRIM('SSDL schema'!C176) = "", "", 'SSDL schema'!C176)</f>
        <v>nvarchar</v>
      </c>
      <c r="E176">
        <f>IF(TRIM('SSDL schema'!D176) = "", "", 'SSDL schema'!D176)</f>
        <v>255</v>
      </c>
      <c r="F176">
        <f t="shared" si="12"/>
        <v>1</v>
      </c>
      <c r="G176">
        <f t="shared" si="13"/>
        <v>0</v>
      </c>
      <c r="H176" t="str">
        <f t="shared" si="14"/>
        <v>ShowOnProjectSetupWorkflowUtilities</v>
      </c>
      <c r="I176">
        <f t="shared" si="15"/>
        <v>0</v>
      </c>
      <c r="J176" t="str">
        <f>IF(TRIM('SSDL schema'!H176) = "", "", 'SSDL schema'!H176)</f>
        <v>Plant Code, Ship to Plant</v>
      </c>
      <c r="K176">
        <f t="shared" si="16"/>
        <v>1</v>
      </c>
      <c r="L176">
        <v>1</v>
      </c>
      <c r="M176" t="s">
        <v>1157</v>
      </c>
      <c r="N176">
        <v>1</v>
      </c>
      <c r="O176" t="s">
        <v>1157</v>
      </c>
      <c r="P176" t="str">
        <f>VLOOKUP(A176, 'SSDL schema'!B$1:P$495, 11, FALSE)</f>
        <v>yes</v>
      </c>
      <c r="Q176" t="str">
        <f t="shared" si="17"/>
        <v>yes</v>
      </c>
      <c r="S176" t="str">
        <f>IF('SSDL schema'!J176 = "", "", 'SSDL schema'!J176)</f>
        <v>S</v>
      </c>
    </row>
    <row r="177" spans="1:19" x14ac:dyDescent="0.35">
      <c r="A177" s="5" t="str">
        <f>'SSDL schema'!B177</f>
        <v>PLANT_NAME</v>
      </c>
      <c r="B177" s="14" t="str">
        <f>IF(TRIM('SSDL schema'!F177) = "", "", 'SSDL schema'!F177)</f>
        <v>Facility Name</v>
      </c>
      <c r="C177" t="str">
        <f>IF(TRIM('SSDL schema'!G177) = "", "", 'SSDL schema'!G177)</f>
        <v>ERP - Invoice - BU</v>
      </c>
      <c r="D177" t="str">
        <f>IF(TRIM('SSDL schema'!C177) = "", "", 'SSDL schema'!C177)</f>
        <v>nvarchar</v>
      </c>
      <c r="E177">
        <f>IF(TRIM('SSDL schema'!D177) = "", "", 'SSDL schema'!D177)</f>
        <v>255</v>
      </c>
      <c r="F177">
        <f t="shared" si="12"/>
        <v>1</v>
      </c>
      <c r="G177">
        <f t="shared" si="13"/>
        <v>0</v>
      </c>
      <c r="H177" t="str">
        <f t="shared" si="14"/>
        <v>ShowOnProjectSetupWorkflowUtilities</v>
      </c>
      <c r="I177">
        <f t="shared" si="15"/>
        <v>0</v>
      </c>
      <c r="J177" t="str">
        <f>IF(TRIM('SSDL schema'!H177) = "", "", 'SSDL schema'!H177)</f>
        <v>Plant Name</v>
      </c>
      <c r="K177">
        <f t="shared" si="16"/>
        <v>1</v>
      </c>
      <c r="L177">
        <v>1</v>
      </c>
      <c r="M177" t="s">
        <v>1157</v>
      </c>
      <c r="N177">
        <v>1</v>
      </c>
      <c r="O177" t="s">
        <v>1157</v>
      </c>
      <c r="P177" t="str">
        <f>VLOOKUP(A177, 'SSDL schema'!B$1:P$495, 11, FALSE)</f>
        <v>yes</v>
      </c>
      <c r="Q177" t="str">
        <f t="shared" si="17"/>
        <v>yes</v>
      </c>
      <c r="S177" t="str">
        <f>IF('SSDL schema'!J177 = "", "", 'SSDL schema'!J177)</f>
        <v>S</v>
      </c>
    </row>
    <row r="178" spans="1:19" x14ac:dyDescent="0.35">
      <c r="A178" s="5" t="str">
        <f>'SSDL schema'!B178</f>
        <v>PLANT_ADDRESS</v>
      </c>
      <c r="B178" s="14" t="str">
        <f>IF(TRIM('SSDL schema'!F178) = "", "", 'SSDL schema'!F178)</f>
        <v>Facility Address</v>
      </c>
      <c r="C178" t="str">
        <f>IF(TRIM('SSDL schema'!G178) = "", "", 'SSDL schema'!G178)</f>
        <v>ERP - Invoice - BU</v>
      </c>
      <c r="D178" t="str">
        <f>IF(TRIM('SSDL schema'!C178) = "", "", 'SSDL schema'!C178)</f>
        <v>nvarchar</v>
      </c>
      <c r="E178">
        <f>IF(TRIM('SSDL schema'!D178) = "", "", 'SSDL schema'!D178)</f>
        <v>255</v>
      </c>
      <c r="F178">
        <f t="shared" si="12"/>
        <v>1</v>
      </c>
      <c r="G178">
        <f t="shared" si="13"/>
        <v>0</v>
      </c>
      <c r="H178" t="str">
        <f t="shared" si="14"/>
        <v>ShowOnProjectSetupWorkflowUtilities</v>
      </c>
      <c r="I178">
        <f t="shared" si="15"/>
        <v>0</v>
      </c>
      <c r="J178" t="str">
        <f>IF(TRIM('SSDL schema'!H178) = "", "", 'SSDL schema'!H178)</f>
        <v>Plant Address</v>
      </c>
      <c r="K178">
        <f t="shared" si="16"/>
        <v>0</v>
      </c>
      <c r="L178">
        <v>1</v>
      </c>
      <c r="M178" t="s">
        <v>1157</v>
      </c>
      <c r="N178">
        <v>1</v>
      </c>
      <c r="O178" t="s">
        <v>1157</v>
      </c>
      <c r="P178" t="str">
        <f>VLOOKUP(A178, 'SSDL schema'!B$1:P$495, 11, FALSE)</f>
        <v>yes</v>
      </c>
      <c r="Q178" t="str">
        <f t="shared" si="17"/>
        <v>yes</v>
      </c>
      <c r="S178" t="str">
        <f>IF('SSDL schema'!J178 = "", "", 'SSDL schema'!J178)</f>
        <v/>
      </c>
    </row>
    <row r="179" spans="1:19" x14ac:dyDescent="0.35">
      <c r="A179" s="5" t="str">
        <f>'SSDL schema'!B179</f>
        <v>PLANT_CITY</v>
      </c>
      <c r="B179" s="14" t="str">
        <f>IF(TRIM('SSDL schema'!F179) = "", "", 'SSDL schema'!F179)</f>
        <v>Facility City</v>
      </c>
      <c r="C179" t="str">
        <f>IF(TRIM('SSDL schema'!G179) = "", "", 'SSDL schema'!G179)</f>
        <v>ERP - Invoice - BU</v>
      </c>
      <c r="D179" t="str">
        <f>IF(TRIM('SSDL schema'!C179) = "", "", 'SSDL schema'!C179)</f>
        <v>nvarchar</v>
      </c>
      <c r="E179">
        <f>IF(TRIM('SSDL schema'!D179) = "", "", 'SSDL schema'!D179)</f>
        <v>255</v>
      </c>
      <c r="F179">
        <f t="shared" si="12"/>
        <v>1</v>
      </c>
      <c r="G179">
        <f t="shared" si="13"/>
        <v>0</v>
      </c>
      <c r="H179" t="str">
        <f t="shared" si="14"/>
        <v>ShowOnProjectSetupWorkflowUtilities</v>
      </c>
      <c r="I179">
        <f t="shared" si="15"/>
        <v>0</v>
      </c>
      <c r="J179" t="str">
        <f>IF(TRIM('SSDL schema'!H179) = "", "", 'SSDL schema'!H179)</f>
        <v>Plant City</v>
      </c>
      <c r="K179">
        <f t="shared" si="16"/>
        <v>1</v>
      </c>
      <c r="L179">
        <v>1</v>
      </c>
      <c r="M179" t="s">
        <v>1157</v>
      </c>
      <c r="N179">
        <v>1</v>
      </c>
      <c r="O179" t="s">
        <v>1157</v>
      </c>
      <c r="P179" t="str">
        <f>VLOOKUP(A179, 'SSDL schema'!B$1:P$495, 11, FALSE)</f>
        <v>yes</v>
      </c>
      <c r="Q179" t="str">
        <f t="shared" si="17"/>
        <v>yes</v>
      </c>
      <c r="S179" t="str">
        <f>IF('SSDL schema'!J179 = "", "", 'SSDL schema'!J179)</f>
        <v>S</v>
      </c>
    </row>
    <row r="180" spans="1:19" x14ac:dyDescent="0.35">
      <c r="A180" s="5" t="str">
        <f>'SSDL schema'!B180</f>
        <v>PLANT_STATE</v>
      </c>
      <c r="B180" s="14" t="str">
        <f>IF(TRIM('SSDL schema'!F180) = "", "", 'SSDL schema'!F180)</f>
        <v>Facility State</v>
      </c>
      <c r="C180" t="str">
        <f>IF(TRIM('SSDL schema'!G180) = "", "", 'SSDL schema'!G180)</f>
        <v>ERP - Invoice - BU</v>
      </c>
      <c r="D180" t="str">
        <f>IF(TRIM('SSDL schema'!C180) = "", "", 'SSDL schema'!C180)</f>
        <v>nvarchar</v>
      </c>
      <c r="E180">
        <f>IF(TRIM('SSDL schema'!D180) = "", "", 'SSDL schema'!D180)</f>
        <v>255</v>
      </c>
      <c r="F180">
        <f t="shared" si="12"/>
        <v>1</v>
      </c>
      <c r="G180">
        <f t="shared" si="13"/>
        <v>0</v>
      </c>
      <c r="H180" t="str">
        <f t="shared" si="14"/>
        <v>ShowOnProjectSetupWorkflowUtilities</v>
      </c>
      <c r="I180">
        <f t="shared" si="15"/>
        <v>0</v>
      </c>
      <c r="J180" t="str">
        <f>IF(TRIM('SSDL schema'!H180) = "", "", 'SSDL schema'!H180)</f>
        <v>Plant State</v>
      </c>
      <c r="K180">
        <f t="shared" si="16"/>
        <v>0</v>
      </c>
      <c r="L180">
        <v>1</v>
      </c>
      <c r="M180" t="s">
        <v>1157</v>
      </c>
      <c r="N180">
        <v>1</v>
      </c>
      <c r="O180" t="s">
        <v>1157</v>
      </c>
      <c r="P180" t="str">
        <f>VLOOKUP(A180, 'SSDL schema'!B$1:P$495, 11, FALSE)</f>
        <v>yes</v>
      </c>
      <c r="Q180" t="str">
        <f t="shared" si="17"/>
        <v>yes</v>
      </c>
      <c r="S180" t="str">
        <f>IF('SSDL schema'!J180 = "", "", 'SSDL schema'!J180)</f>
        <v/>
      </c>
    </row>
    <row r="181" spans="1:19" x14ac:dyDescent="0.35">
      <c r="A181" s="5" t="str">
        <f>'SSDL schema'!B181</f>
        <v>PLANT_ZIP_CODE</v>
      </c>
      <c r="B181" s="14" t="str">
        <f>IF(TRIM('SSDL schema'!F181) = "", "", 'SSDL schema'!F181)</f>
        <v>Facility Zip</v>
      </c>
      <c r="C181" t="str">
        <f>IF(TRIM('SSDL schema'!G181) = "", "", 'SSDL schema'!G181)</f>
        <v>ERP - Invoice - BU</v>
      </c>
      <c r="D181" t="str">
        <f>IF(TRIM('SSDL schema'!C181) = "", "", 'SSDL schema'!C181)</f>
        <v>nvarchar</v>
      </c>
      <c r="E181">
        <f>IF(TRIM('SSDL schema'!D181) = "", "", 'SSDL schema'!D181)</f>
        <v>255</v>
      </c>
      <c r="F181">
        <f t="shared" si="12"/>
        <v>1</v>
      </c>
      <c r="G181">
        <f t="shared" si="13"/>
        <v>0</v>
      </c>
      <c r="H181" t="str">
        <f t="shared" si="14"/>
        <v>ShowOnProjectSetupWorkflowUtilities</v>
      </c>
      <c r="I181">
        <f t="shared" si="15"/>
        <v>0</v>
      </c>
      <c r="J181" t="str">
        <f>IF(TRIM('SSDL schema'!H181) = "", "", 'SSDL schema'!H181)</f>
        <v>Plant Zip</v>
      </c>
      <c r="K181">
        <f t="shared" si="16"/>
        <v>0</v>
      </c>
      <c r="L181">
        <v>1</v>
      </c>
      <c r="M181" t="s">
        <v>1157</v>
      </c>
      <c r="N181">
        <v>1</v>
      </c>
      <c r="O181" t="s">
        <v>1157</v>
      </c>
      <c r="P181" t="str">
        <f>VLOOKUP(A181, 'SSDL schema'!B$1:P$495, 11, FALSE)</f>
        <v>yes</v>
      </c>
      <c r="Q181" t="str">
        <f t="shared" si="17"/>
        <v>yes</v>
      </c>
      <c r="S181" t="str">
        <f>IF('SSDL schema'!J181 = "", "", 'SSDL schema'!J181)</f>
        <v/>
      </c>
    </row>
    <row r="182" spans="1:19" x14ac:dyDescent="0.35">
      <c r="A182" s="5" t="str">
        <f>'SSDL schema'!B182</f>
        <v>PLANT_COUNTRY</v>
      </c>
      <c r="B182" s="14" t="str">
        <f>IF(TRIM('SSDL schema'!F182) = "", "", 'SSDL schema'!F182)</f>
        <v>Facility Country</v>
      </c>
      <c r="C182" t="str">
        <f>IF(TRIM('SSDL schema'!G182) = "", "", 'SSDL schema'!G182)</f>
        <v>ERP - Invoice - BU</v>
      </c>
      <c r="D182" t="str">
        <f>IF(TRIM('SSDL schema'!C182) = "", "", 'SSDL schema'!C182)</f>
        <v>nvarchar</v>
      </c>
      <c r="E182">
        <f>IF(TRIM('SSDL schema'!D182) = "", "", 'SSDL schema'!D182)</f>
        <v>255</v>
      </c>
      <c r="F182">
        <f t="shared" si="12"/>
        <v>1</v>
      </c>
      <c r="G182">
        <f t="shared" si="13"/>
        <v>0</v>
      </c>
      <c r="H182" t="str">
        <f t="shared" si="14"/>
        <v>ShowOnProjectSetupWorkflowUtilities</v>
      </c>
      <c r="I182">
        <f t="shared" si="15"/>
        <v>0</v>
      </c>
      <c r="J182" t="str">
        <f>IF(TRIM('SSDL schema'!H182) = "", "", 'SSDL schema'!H182)</f>
        <v>Plant Country</v>
      </c>
      <c r="K182">
        <f t="shared" si="16"/>
        <v>1</v>
      </c>
      <c r="L182">
        <v>1</v>
      </c>
      <c r="M182" t="s">
        <v>1157</v>
      </c>
      <c r="N182">
        <v>1</v>
      </c>
      <c r="O182" t="s">
        <v>1157</v>
      </c>
      <c r="P182" t="str">
        <f>VLOOKUP(A182, 'SSDL schema'!B$1:P$495, 11, FALSE)</f>
        <v>yes</v>
      </c>
      <c r="Q182" t="str">
        <f t="shared" si="17"/>
        <v>yes</v>
      </c>
      <c r="S182" t="str">
        <f>IF('SSDL schema'!J182 = "", "", 'SSDL schema'!J182)</f>
        <v>S</v>
      </c>
    </row>
    <row r="183" spans="1:19" x14ac:dyDescent="0.35">
      <c r="A183" s="5" t="str">
        <f>'SSDL schema'!B183</f>
        <v>PLANT_REGION</v>
      </c>
      <c r="B183" s="14" t="str">
        <f>IF(TRIM('SSDL schema'!F183) = "", "", 'SSDL schema'!F183)</f>
        <v>Facility Region</v>
      </c>
      <c r="C183" t="str">
        <f>IF(TRIM('SSDL schema'!G183) = "", "", 'SSDL schema'!G183)</f>
        <v>ERP - Invoice - BU</v>
      </c>
      <c r="D183" t="str">
        <f>IF(TRIM('SSDL schema'!C183) = "", "", 'SSDL schema'!C183)</f>
        <v>nvarchar</v>
      </c>
      <c r="E183">
        <f>IF(TRIM('SSDL schema'!D183) = "", "", 'SSDL schema'!D183)</f>
        <v>255</v>
      </c>
      <c r="F183">
        <f t="shared" si="12"/>
        <v>1</v>
      </c>
      <c r="G183">
        <f t="shared" si="13"/>
        <v>0</v>
      </c>
      <c r="H183" t="str">
        <f t="shared" si="14"/>
        <v>ShowOnProjectSetupWorkflowUtilities</v>
      </c>
      <c r="I183">
        <f t="shared" si="15"/>
        <v>0</v>
      </c>
      <c r="J183" t="str">
        <f>IF(TRIM('SSDL schema'!H183) = "", "", 'SSDL schema'!H183)</f>
        <v>Plant Region</v>
      </c>
      <c r="K183">
        <f t="shared" si="16"/>
        <v>0</v>
      </c>
      <c r="L183">
        <v>1</v>
      </c>
      <c r="M183" t="s">
        <v>1157</v>
      </c>
      <c r="N183">
        <v>1</v>
      </c>
      <c r="O183" t="s">
        <v>1157</v>
      </c>
      <c r="P183" t="str">
        <f>VLOOKUP(A183, 'SSDL schema'!B$1:P$495, 11, FALSE)</f>
        <v>yes</v>
      </c>
      <c r="Q183" t="str">
        <f t="shared" si="17"/>
        <v>yes</v>
      </c>
      <c r="S183" t="str">
        <f>IF('SSDL schema'!J183 = "", "", 'SSDL schema'!J183)</f>
        <v/>
      </c>
    </row>
    <row r="184" spans="1:19" x14ac:dyDescent="0.35">
      <c r="A184" s="5" t="str">
        <f>'SSDL schema'!B184</f>
        <v>GEP_NORM_PLANT_NAME</v>
      </c>
      <c r="B184" s="14" t="str">
        <f>IF(TRIM('SSDL schema'!F184) = "", "", 'SSDL schema'!F184)</f>
        <v>GEP Normalized Facility</v>
      </c>
      <c r="C184" t="str">
        <f>IF(TRIM('SSDL schema'!G184) = "", "", 'SSDL schema'!G184)</f>
        <v>GEP - BU</v>
      </c>
      <c r="D184" t="str">
        <f>IF(TRIM('SSDL schema'!C184) = "", "", 'SSDL schema'!C184)</f>
        <v>nvarchar</v>
      </c>
      <c r="E184">
        <f>IF(TRIM('SSDL schema'!D184) = "", "", 'SSDL schema'!D184)</f>
        <v>255</v>
      </c>
      <c r="F184">
        <f t="shared" si="12"/>
        <v>0</v>
      </c>
      <c r="G184">
        <f t="shared" si="13"/>
        <v>0</v>
      </c>
      <c r="H184" t="str">
        <f t="shared" si="14"/>
        <v>ShowOnProjectSetupWorkflowUtilities</v>
      </c>
      <c r="I184">
        <f t="shared" si="15"/>
        <v>0</v>
      </c>
      <c r="J184" t="str">
        <f>IF(TRIM('SSDL schema'!H184) = "", "", 'SSDL schema'!H184)</f>
        <v/>
      </c>
      <c r="K184">
        <f t="shared" si="16"/>
        <v>0</v>
      </c>
      <c r="L184">
        <v>1</v>
      </c>
      <c r="M184" t="s">
        <v>1157</v>
      </c>
      <c r="N184">
        <v>1</v>
      </c>
      <c r="O184" t="s">
        <v>1157</v>
      </c>
      <c r="P184" t="str">
        <f>VLOOKUP(A184, 'SSDL schema'!B$1:P$495, 11, FALSE)</f>
        <v>yes</v>
      </c>
      <c r="Q184" t="str">
        <f t="shared" si="17"/>
        <v>no</v>
      </c>
      <c r="S184" t="str">
        <f>IF('SSDL schema'!J184 = "", "", 'SSDL schema'!J184)</f>
        <v/>
      </c>
    </row>
    <row r="185" spans="1:19" x14ac:dyDescent="0.35">
      <c r="A185" s="5" t="str">
        <f>'SSDL schema'!B185</f>
        <v>SUPPLIER_NUMBER</v>
      </c>
      <c r="B185" s="14" t="str">
        <f>IF(TRIM('SSDL schema'!F185) = "", "", 'SSDL schema'!F185)</f>
        <v>Invoice Supplier Number</v>
      </c>
      <c r="C185" t="str">
        <f>IF(TRIM('SSDL schema'!G185) = "", "", 'SSDL schema'!G185)</f>
        <v>ERP - Invoice - Supplier</v>
      </c>
      <c r="D185" t="str">
        <f>IF(TRIM('SSDL schema'!C185) = "", "", 'SSDL schema'!C185)</f>
        <v>nvarchar</v>
      </c>
      <c r="E185">
        <f>IF(TRIM('SSDL schema'!D185) = "", "", 'SSDL schema'!D185)</f>
        <v>255</v>
      </c>
      <c r="F185">
        <f t="shared" si="12"/>
        <v>1</v>
      </c>
      <c r="G185">
        <f t="shared" si="13"/>
        <v>0</v>
      </c>
      <c r="H185" t="str">
        <f t="shared" si="14"/>
        <v>ShowOnProjectSetupWorkflowUtilities</v>
      </c>
      <c r="I185">
        <f t="shared" si="15"/>
        <v>0</v>
      </c>
      <c r="J185" t="str">
        <f>IF(TRIM('SSDL schema'!H185) = "", "", 'SSDL schema'!H185)</f>
        <v/>
      </c>
      <c r="K185">
        <f t="shared" si="16"/>
        <v>1</v>
      </c>
      <c r="L185">
        <v>1</v>
      </c>
      <c r="M185" t="s">
        <v>1157</v>
      </c>
      <c r="N185">
        <v>1</v>
      </c>
      <c r="O185" t="s">
        <v>1157</v>
      </c>
      <c r="P185" t="str">
        <f>VLOOKUP(A185, 'SSDL schema'!B$1:P$495, 11, FALSE)</f>
        <v>yes</v>
      </c>
      <c r="Q185" t="str">
        <f t="shared" si="17"/>
        <v>yes</v>
      </c>
      <c r="S185" t="str">
        <f>IF('SSDL schema'!J185 = "", "", 'SSDL schema'!J185)</f>
        <v>S</v>
      </c>
    </row>
    <row r="186" spans="1:19" x14ac:dyDescent="0.35">
      <c r="A186" s="5" t="str">
        <f>'SSDL schema'!B186</f>
        <v>SUPPLIER_NAME</v>
      </c>
      <c r="B186" s="14" t="str">
        <f>IF(TRIM('SSDL schema'!F186) = "", "", 'SSDL schema'!F186)</f>
        <v>Invoice Supplier Name</v>
      </c>
      <c r="C186" t="str">
        <f>IF(TRIM('SSDL schema'!G186) = "", "", 'SSDL schema'!G186)</f>
        <v>ERP - Invoice - Supplier</v>
      </c>
      <c r="D186" t="str">
        <f>IF(TRIM('SSDL schema'!C186) = "", "", 'SSDL schema'!C186)</f>
        <v>nvarchar</v>
      </c>
      <c r="E186">
        <f>IF(TRIM('SSDL schema'!D186) = "", "", 'SSDL schema'!D186)</f>
        <v>255</v>
      </c>
      <c r="F186">
        <f t="shared" si="12"/>
        <v>1</v>
      </c>
      <c r="G186">
        <f t="shared" si="13"/>
        <v>0</v>
      </c>
      <c r="H186" t="str">
        <f t="shared" si="14"/>
        <v>ShowOnProjectSetupWorkflowUtilities</v>
      </c>
      <c r="I186">
        <f t="shared" si="15"/>
        <v>0</v>
      </c>
      <c r="J186" t="str">
        <f>IF(TRIM('SSDL schema'!H186) = "", "", 'SSDL schema'!H186)</f>
        <v/>
      </c>
      <c r="K186">
        <f t="shared" si="16"/>
        <v>1</v>
      </c>
      <c r="L186">
        <v>1</v>
      </c>
      <c r="M186" t="s">
        <v>1157</v>
      </c>
      <c r="N186">
        <v>1</v>
      </c>
      <c r="O186" t="s">
        <v>1157</v>
      </c>
      <c r="P186" t="str">
        <f>VLOOKUP(A186, 'SSDL schema'!B$1:P$495, 11, FALSE)</f>
        <v>yes</v>
      </c>
      <c r="Q186" t="str">
        <f t="shared" si="17"/>
        <v>yes</v>
      </c>
      <c r="S186" t="str">
        <f>IF('SSDL schema'!J186 = "", "", 'SSDL schema'!J186)</f>
        <v>S</v>
      </c>
    </row>
    <row r="187" spans="1:19" x14ac:dyDescent="0.35">
      <c r="A187" s="5" t="str">
        <f>'SSDL schema'!B187</f>
        <v>SUPPLIER_ADDRESS</v>
      </c>
      <c r="B187" s="14" t="str">
        <f>IF(TRIM('SSDL schema'!F187) = "", "", 'SSDL schema'!F187)</f>
        <v>Invoice Supplier Address</v>
      </c>
      <c r="C187" t="str">
        <f>IF(TRIM('SSDL schema'!G187) = "", "", 'SSDL schema'!G187)</f>
        <v>ERP - Invoice - Supplier</v>
      </c>
      <c r="D187" t="str">
        <f>IF(TRIM('SSDL schema'!C187) = "", "", 'SSDL schema'!C187)</f>
        <v>nvarchar</v>
      </c>
      <c r="E187">
        <f>IF(TRIM('SSDL schema'!D187) = "", "", 'SSDL schema'!D187)</f>
        <v>255</v>
      </c>
      <c r="F187">
        <f t="shared" si="12"/>
        <v>1</v>
      </c>
      <c r="G187">
        <f t="shared" si="13"/>
        <v>0</v>
      </c>
      <c r="H187" t="str">
        <f t="shared" si="14"/>
        <v>ShowOnProjectSetupWorkflowUtilities</v>
      </c>
      <c r="I187">
        <f t="shared" si="15"/>
        <v>0</v>
      </c>
      <c r="J187" t="str">
        <f>IF(TRIM('SSDL schema'!H187) = "", "", 'SSDL schema'!H187)</f>
        <v/>
      </c>
      <c r="K187">
        <f t="shared" si="16"/>
        <v>1</v>
      </c>
      <c r="L187">
        <v>1</v>
      </c>
      <c r="M187" t="s">
        <v>1157</v>
      </c>
      <c r="N187">
        <v>1</v>
      </c>
      <c r="O187" t="s">
        <v>1157</v>
      </c>
      <c r="P187" t="str">
        <f>VLOOKUP(A187, 'SSDL schema'!B$1:P$495, 11, FALSE)</f>
        <v>yes</v>
      </c>
      <c r="Q187" t="str">
        <f t="shared" si="17"/>
        <v>yes</v>
      </c>
      <c r="S187" t="str">
        <f>IF('SSDL schema'!J187 = "", "", 'SSDL schema'!J187)</f>
        <v>S</v>
      </c>
    </row>
    <row r="188" spans="1:19" x14ac:dyDescent="0.35">
      <c r="A188" s="5" t="str">
        <f>'SSDL schema'!B188</f>
        <v>SUPPLIER_CITY</v>
      </c>
      <c r="B188" s="14" t="str">
        <f>IF(TRIM('SSDL schema'!F188) = "", "", 'SSDL schema'!F188)</f>
        <v>Invoice Supplier City</v>
      </c>
      <c r="C188" t="str">
        <f>IF(TRIM('SSDL schema'!G188) = "", "", 'SSDL schema'!G188)</f>
        <v>ERP - Invoice - Supplier</v>
      </c>
      <c r="D188" t="str">
        <f>IF(TRIM('SSDL schema'!C188) = "", "", 'SSDL schema'!C188)</f>
        <v>nvarchar</v>
      </c>
      <c r="E188">
        <f>IF(TRIM('SSDL schema'!D188) = "", "", 'SSDL schema'!D188)</f>
        <v>255</v>
      </c>
      <c r="F188">
        <f t="shared" si="12"/>
        <v>1</v>
      </c>
      <c r="G188">
        <f t="shared" si="13"/>
        <v>0</v>
      </c>
      <c r="H188" t="str">
        <f t="shared" si="14"/>
        <v>ShowOnProjectSetupWorkflowUtilities</v>
      </c>
      <c r="I188">
        <f t="shared" si="15"/>
        <v>0</v>
      </c>
      <c r="J188" t="str">
        <f>IF(TRIM('SSDL schema'!H188) = "", "", 'SSDL schema'!H188)</f>
        <v/>
      </c>
      <c r="K188">
        <f t="shared" si="16"/>
        <v>1</v>
      </c>
      <c r="L188">
        <v>1</v>
      </c>
      <c r="M188" t="s">
        <v>1157</v>
      </c>
      <c r="N188">
        <v>1</v>
      </c>
      <c r="O188" t="s">
        <v>1157</v>
      </c>
      <c r="P188" t="str">
        <f>VLOOKUP(A188, 'SSDL schema'!B$1:P$495, 11, FALSE)</f>
        <v>yes</v>
      </c>
      <c r="Q188" t="str">
        <f t="shared" si="17"/>
        <v>yes</v>
      </c>
      <c r="S188" t="str">
        <f>IF('SSDL schema'!J188 = "", "", 'SSDL schema'!J188)</f>
        <v>S</v>
      </c>
    </row>
    <row r="189" spans="1:19" x14ac:dyDescent="0.35">
      <c r="A189" s="5" t="str">
        <f>'SSDL schema'!B189</f>
        <v>SUPPLIER_ZIP_CODE</v>
      </c>
      <c r="B189" s="14" t="str">
        <f>IF(TRIM('SSDL schema'!F189) = "", "", 'SSDL schema'!F189)</f>
        <v>Invoice Supplier Zip Postal Code</v>
      </c>
      <c r="C189" t="str">
        <f>IF(TRIM('SSDL schema'!G189) = "", "", 'SSDL schema'!G189)</f>
        <v>ERP - Invoice - Supplier</v>
      </c>
      <c r="D189" t="str">
        <f>IF(TRIM('SSDL schema'!C189) = "", "", 'SSDL schema'!C189)</f>
        <v>nvarchar</v>
      </c>
      <c r="E189">
        <f>IF(TRIM('SSDL schema'!D189) = "", "", 'SSDL schema'!D189)</f>
        <v>255</v>
      </c>
      <c r="F189">
        <f t="shared" si="12"/>
        <v>1</v>
      </c>
      <c r="G189">
        <f t="shared" si="13"/>
        <v>0</v>
      </c>
      <c r="H189" t="str">
        <f t="shared" si="14"/>
        <v>ShowOnProjectSetupWorkflowUtilities</v>
      </c>
      <c r="I189">
        <f t="shared" si="15"/>
        <v>0</v>
      </c>
      <c r="J189" t="str">
        <f>IF(TRIM('SSDL schema'!H189) = "", "", 'SSDL schema'!H189)</f>
        <v/>
      </c>
      <c r="K189">
        <f t="shared" si="16"/>
        <v>1</v>
      </c>
      <c r="L189">
        <v>1</v>
      </c>
      <c r="M189" t="s">
        <v>1157</v>
      </c>
      <c r="N189">
        <v>1</v>
      </c>
      <c r="O189" t="s">
        <v>1157</v>
      </c>
      <c r="P189" t="str">
        <f>VLOOKUP(A189, 'SSDL schema'!B$1:P$495, 11, FALSE)</f>
        <v>yes</v>
      </c>
      <c r="Q189" t="str">
        <f t="shared" si="17"/>
        <v>yes</v>
      </c>
      <c r="S189" t="str">
        <f>IF('SSDL schema'!J189 = "", "", 'SSDL schema'!J189)</f>
        <v>S</v>
      </c>
    </row>
    <row r="190" spans="1:19" x14ac:dyDescent="0.35">
      <c r="A190" s="5" t="str">
        <f>'SSDL schema'!B190</f>
        <v>SUPPLIER_STATE</v>
      </c>
      <c r="B190" s="14" t="str">
        <f>IF(TRIM('SSDL schema'!F190) = "", "", 'SSDL schema'!F190)</f>
        <v>Invoice Supplier State</v>
      </c>
      <c r="C190" t="str">
        <f>IF(TRIM('SSDL schema'!G190) = "", "", 'SSDL schema'!G190)</f>
        <v>ERP - Invoice - Supplier</v>
      </c>
      <c r="D190" t="str">
        <f>IF(TRIM('SSDL schema'!C190) = "", "", 'SSDL schema'!C190)</f>
        <v>nvarchar</v>
      </c>
      <c r="E190">
        <f>IF(TRIM('SSDL schema'!D190) = "", "", 'SSDL schema'!D190)</f>
        <v>255</v>
      </c>
      <c r="F190">
        <f t="shared" si="12"/>
        <v>1</v>
      </c>
      <c r="G190">
        <f t="shared" si="13"/>
        <v>0</v>
      </c>
      <c r="H190" t="str">
        <f t="shared" si="14"/>
        <v>ShowOnProjectSetupWorkflowUtilities</v>
      </c>
      <c r="I190">
        <f t="shared" si="15"/>
        <v>0</v>
      </c>
      <c r="J190" t="str">
        <f>IF(TRIM('SSDL schema'!H190) = "", "", 'SSDL schema'!H190)</f>
        <v/>
      </c>
      <c r="K190">
        <f t="shared" si="16"/>
        <v>1</v>
      </c>
      <c r="L190">
        <v>1</v>
      </c>
      <c r="M190" t="s">
        <v>1157</v>
      </c>
      <c r="N190">
        <v>1</v>
      </c>
      <c r="O190" t="s">
        <v>1157</v>
      </c>
      <c r="P190" t="str">
        <f>VLOOKUP(A190, 'SSDL schema'!B$1:P$495, 11, FALSE)</f>
        <v>yes</v>
      </c>
      <c r="Q190" t="str">
        <f t="shared" si="17"/>
        <v>yes</v>
      </c>
      <c r="S190" t="str">
        <f>IF('SSDL schema'!J190 = "", "", 'SSDL schema'!J190)</f>
        <v>S</v>
      </c>
    </row>
    <row r="191" spans="1:19" x14ac:dyDescent="0.35">
      <c r="A191" s="5" t="str">
        <f>'SSDL schema'!B191</f>
        <v>SUPPLIER_COUNTRY</v>
      </c>
      <c r="B191" s="14" t="str">
        <f>IF(TRIM('SSDL schema'!F191) = "", "", 'SSDL schema'!F191)</f>
        <v>Invoice Supplier Country</v>
      </c>
      <c r="C191" t="str">
        <f>IF(TRIM('SSDL schema'!G191) = "", "", 'SSDL schema'!G191)</f>
        <v>ERP - Invoice - Supplier</v>
      </c>
      <c r="D191" t="str">
        <f>IF(TRIM('SSDL schema'!C191) = "", "", 'SSDL schema'!C191)</f>
        <v>nvarchar</v>
      </c>
      <c r="E191">
        <f>IF(TRIM('SSDL schema'!D191) = "", "", 'SSDL schema'!D191)</f>
        <v>255</v>
      </c>
      <c r="F191">
        <f t="shared" si="12"/>
        <v>1</v>
      </c>
      <c r="G191">
        <f t="shared" si="13"/>
        <v>0</v>
      </c>
      <c r="H191" t="str">
        <f t="shared" si="14"/>
        <v>ShowOnProjectSetupWorkflowUtilities</v>
      </c>
      <c r="I191">
        <f t="shared" si="15"/>
        <v>0</v>
      </c>
      <c r="J191" t="str">
        <f>IF(TRIM('SSDL schema'!H191) = "", "", 'SSDL schema'!H191)</f>
        <v/>
      </c>
      <c r="K191">
        <f t="shared" si="16"/>
        <v>1</v>
      </c>
      <c r="L191">
        <v>1</v>
      </c>
      <c r="M191" t="s">
        <v>1157</v>
      </c>
      <c r="N191">
        <v>1</v>
      </c>
      <c r="O191" t="s">
        <v>1157</v>
      </c>
      <c r="P191" t="str">
        <f>VLOOKUP(A191, 'SSDL schema'!B$1:P$495, 11, FALSE)</f>
        <v>yes</v>
      </c>
      <c r="Q191" t="str">
        <f t="shared" si="17"/>
        <v>yes</v>
      </c>
      <c r="S191" t="str">
        <f>IF('SSDL schema'!J191 = "", "", 'SSDL schema'!J191)</f>
        <v>S</v>
      </c>
    </row>
    <row r="192" spans="1:19" x14ac:dyDescent="0.35">
      <c r="A192" s="5" t="str">
        <f>'SSDL schema'!B192</f>
        <v>SUPPLIER_PAYTERM_CODE</v>
      </c>
      <c r="B192" s="14" t="str">
        <f>IF(TRIM('SSDL schema'!F192) = "", "", 'SSDL schema'!F192)</f>
        <v>Supplier Payment Term Code</v>
      </c>
      <c r="C192" t="str">
        <f>IF(TRIM('SSDL schema'!G192) = "", "", 'SSDL schema'!G192)</f>
        <v>ERP - Invoice - Supplier</v>
      </c>
      <c r="D192" t="str">
        <f>IF(TRIM('SSDL schema'!C192) = "", "", 'SSDL schema'!C192)</f>
        <v>nvarchar</v>
      </c>
      <c r="E192">
        <f>IF(TRIM('SSDL schema'!D192) = "", "", 'SSDL schema'!D192)</f>
        <v>255</v>
      </c>
      <c r="F192">
        <f t="shared" si="12"/>
        <v>1</v>
      </c>
      <c r="G192">
        <f t="shared" si="13"/>
        <v>0</v>
      </c>
      <c r="H192" t="str">
        <f t="shared" si="14"/>
        <v>ShowOnProjectSetupWorkflowUtilities</v>
      </c>
      <c r="I192">
        <f t="shared" si="15"/>
        <v>0</v>
      </c>
      <c r="J192" t="str">
        <f>IF(TRIM('SSDL schema'!H192) = "", "", 'SSDL schema'!H192)</f>
        <v/>
      </c>
      <c r="K192">
        <f t="shared" si="16"/>
        <v>0</v>
      </c>
      <c r="L192">
        <v>1</v>
      </c>
      <c r="M192" t="s">
        <v>1157</v>
      </c>
      <c r="N192">
        <v>1</v>
      </c>
      <c r="O192" t="s">
        <v>1157</v>
      </c>
      <c r="P192" t="str">
        <f>VLOOKUP(A192, 'SSDL schema'!B$1:P$495, 11, FALSE)</f>
        <v>yes</v>
      </c>
      <c r="Q192" t="str">
        <f t="shared" si="17"/>
        <v>yes</v>
      </c>
      <c r="S192" t="str">
        <f>IF('SSDL schema'!J192 = "", "", 'SSDL schema'!J192)</f>
        <v/>
      </c>
    </row>
    <row r="193" spans="1:19" x14ac:dyDescent="0.35">
      <c r="A193" s="5" t="str">
        <f>'SSDL schema'!B193</f>
        <v>SUPPLIER_PAYTERM_DESC</v>
      </c>
      <c r="B193" s="14" t="str">
        <f>IF(TRIM('SSDL schema'!F193) = "", "", 'SSDL schema'!F193)</f>
        <v>Supplier Payment Term Desc</v>
      </c>
      <c r="C193" t="str">
        <f>IF(TRIM('SSDL schema'!G193) = "", "", 'SSDL schema'!G193)</f>
        <v>ERP - Invoice - Supplier</v>
      </c>
      <c r="D193" t="str">
        <f>IF(TRIM('SSDL schema'!C193) = "", "", 'SSDL schema'!C193)</f>
        <v>nvarchar</v>
      </c>
      <c r="E193">
        <f>IF(TRIM('SSDL schema'!D193) = "", "", 'SSDL schema'!D193)</f>
        <v>255</v>
      </c>
      <c r="F193">
        <f t="shared" si="12"/>
        <v>1</v>
      </c>
      <c r="G193">
        <f t="shared" si="13"/>
        <v>0</v>
      </c>
      <c r="H193" t="str">
        <f t="shared" si="14"/>
        <v>ShowOnProjectSetupWorkflowUtilities</v>
      </c>
      <c r="I193">
        <f t="shared" si="15"/>
        <v>0</v>
      </c>
      <c r="J193" t="str">
        <f>IF(TRIM('SSDL schema'!H193) = "", "", 'SSDL schema'!H193)</f>
        <v/>
      </c>
      <c r="K193">
        <f t="shared" si="16"/>
        <v>0</v>
      </c>
      <c r="L193">
        <v>1</v>
      </c>
      <c r="M193" t="s">
        <v>1157</v>
      </c>
      <c r="N193">
        <v>1</v>
      </c>
      <c r="O193" t="s">
        <v>1157</v>
      </c>
      <c r="P193" t="str">
        <f>VLOOKUP(A193, 'SSDL schema'!B$1:P$495, 11, FALSE)</f>
        <v>yes</v>
      </c>
      <c r="Q193" t="str">
        <f t="shared" si="17"/>
        <v>yes</v>
      </c>
      <c r="S193" t="str">
        <f>IF('SSDL schema'!J193 = "", "", 'SSDL schema'!J193)</f>
        <v/>
      </c>
    </row>
    <row r="194" spans="1:19" x14ac:dyDescent="0.35">
      <c r="A194" s="5" t="str">
        <f>'SSDL schema'!B194</f>
        <v>SUPPLIER_TYPE</v>
      </c>
      <c r="B194" s="14" t="str">
        <f>IF(TRIM('SSDL schema'!F194) = "", "", 'SSDL schema'!F194)</f>
        <v>Supplier Type</v>
      </c>
      <c r="C194" t="str">
        <f>IF(TRIM('SSDL schema'!G194) = "", "", 'SSDL schema'!G194)</f>
        <v>ERP - Invoice - Supplier</v>
      </c>
      <c r="D194" t="str">
        <f>IF(TRIM('SSDL schema'!C194) = "", "", 'SSDL schema'!C194)</f>
        <v>nvarchar</v>
      </c>
      <c r="E194">
        <f>IF(TRIM('SSDL schema'!D194) = "", "", 'SSDL schema'!D194)</f>
        <v>255</v>
      </c>
      <c r="F194">
        <f t="shared" si="12"/>
        <v>1</v>
      </c>
      <c r="G194">
        <f t="shared" si="13"/>
        <v>0</v>
      </c>
      <c r="H194" t="str">
        <f t="shared" si="14"/>
        <v>ShowOnProjectSetupWorkflowUtilities</v>
      </c>
      <c r="I194">
        <f t="shared" si="15"/>
        <v>0</v>
      </c>
      <c r="J194" t="str">
        <f>IF(TRIM('SSDL schema'!H194) = "", "", 'SSDL schema'!H194)</f>
        <v/>
      </c>
      <c r="K194">
        <f t="shared" si="16"/>
        <v>0</v>
      </c>
      <c r="L194">
        <v>1</v>
      </c>
      <c r="M194" t="s">
        <v>1157</v>
      </c>
      <c r="N194">
        <v>1</v>
      </c>
      <c r="O194" t="s">
        <v>1157</v>
      </c>
      <c r="P194" t="str">
        <f>VLOOKUP(A194, 'SSDL schema'!B$1:P$495, 11, FALSE)</f>
        <v>yes</v>
      </c>
      <c r="Q194" t="str">
        <f t="shared" si="17"/>
        <v>yes</v>
      </c>
      <c r="S194" t="str">
        <f>IF('SSDL schema'!J194 = "", "", 'SSDL schema'!J194)</f>
        <v/>
      </c>
    </row>
    <row r="195" spans="1:19" x14ac:dyDescent="0.35">
      <c r="A195" s="5" t="str">
        <f>'SSDL schema'!B195</f>
        <v>SUPPLIER_DIVERSITY_CODE</v>
      </c>
      <c r="B195" s="14" t="str">
        <f>IF(TRIM('SSDL schema'!F195) = "", "", 'SSDL schema'!F195)</f>
        <v>Supplier Diversity Code</v>
      </c>
      <c r="C195" t="str">
        <f>IF(TRIM('SSDL schema'!G195) = "", "", 'SSDL schema'!G195)</f>
        <v>ERP - Invoice - Supplier</v>
      </c>
      <c r="D195" t="str">
        <f>IF(TRIM('SSDL schema'!C195) = "", "", 'SSDL schema'!C195)</f>
        <v>nvarchar</v>
      </c>
      <c r="E195">
        <f>IF(TRIM('SSDL schema'!D195) = "", "", 'SSDL schema'!D195)</f>
        <v>255</v>
      </c>
      <c r="F195">
        <f t="shared" ref="F195:F258" si="18">IF(LEFT(TRIM(C195), 3) = "GEP", 0, 1)</f>
        <v>1</v>
      </c>
      <c r="G195">
        <f t="shared" ref="G195:G258" si="19">IF(TRIM(R195) = "PK", 1, 0)</f>
        <v>0</v>
      </c>
      <c r="H195" t="str">
        <f t="shared" ref="H195:H258" si="20">IF(TRIM(P195) = "no", "HideEverywhere", "ShowOnProjectSetupWorkflowUtilities")</f>
        <v>ShowOnProjectSetupWorkflowUtilities</v>
      </c>
      <c r="I195">
        <f t="shared" ref="I195:I258" si="21">IF(TRIM(P195) = "yes", 0, 1)</f>
        <v>0</v>
      </c>
      <c r="J195" t="str">
        <f>IF(TRIM('SSDL schema'!H195) = "", "", 'SSDL schema'!H195)</f>
        <v/>
      </c>
      <c r="K195">
        <f t="shared" ref="K195:K258" si="22">IF(TRIM(S195) = "S", 1, 0)</f>
        <v>0</v>
      </c>
      <c r="L195">
        <v>1</v>
      </c>
      <c r="M195" t="s">
        <v>1157</v>
      </c>
      <c r="N195">
        <v>1</v>
      </c>
      <c r="O195" t="s">
        <v>1157</v>
      </c>
      <c r="P195" t="str">
        <f>VLOOKUP(A195, 'SSDL schema'!B$1:P$495, 11, FALSE)</f>
        <v>yes</v>
      </c>
      <c r="Q195" t="str">
        <f t="shared" ref="Q195:Q258" si="23">IF(LEFT(C195, 3) = "GEP", "no", "yes")</f>
        <v>yes</v>
      </c>
      <c r="S195" t="str">
        <f>IF('SSDL schema'!J195 = "", "", 'SSDL schema'!J195)</f>
        <v/>
      </c>
    </row>
    <row r="196" spans="1:19" x14ac:dyDescent="0.35">
      <c r="A196" s="5" t="str">
        <f>'SSDL schema'!B196</f>
        <v>SUPPLIER_DUNS_NUMBER</v>
      </c>
      <c r="B196" s="14" t="str">
        <f>IF(TRIM('SSDL schema'!F196) = "", "", 'SSDL schema'!F196)</f>
        <v>Supplier DUNS Number</v>
      </c>
      <c r="C196" t="str">
        <f>IF(TRIM('SSDL schema'!G196) = "", "", 'SSDL schema'!G196)</f>
        <v>ERP - Invoice - Supplier</v>
      </c>
      <c r="D196" t="str">
        <f>IF(TRIM('SSDL schema'!C196) = "", "", 'SSDL schema'!C196)</f>
        <v>nvarchar</v>
      </c>
      <c r="E196">
        <f>IF(TRIM('SSDL schema'!D196) = "", "", 'SSDL schema'!D196)</f>
        <v>255</v>
      </c>
      <c r="F196">
        <f t="shared" si="18"/>
        <v>1</v>
      </c>
      <c r="G196">
        <f t="shared" si="19"/>
        <v>0</v>
      </c>
      <c r="H196" t="str">
        <f t="shared" si="20"/>
        <v>ShowOnProjectSetupWorkflowUtilities</v>
      </c>
      <c r="I196">
        <f t="shared" si="21"/>
        <v>0</v>
      </c>
      <c r="J196" t="str">
        <f>IF(TRIM('SSDL schema'!H196) = "", "", 'SSDL schema'!H196)</f>
        <v/>
      </c>
      <c r="K196">
        <f t="shared" si="22"/>
        <v>0</v>
      </c>
      <c r="L196">
        <v>1</v>
      </c>
      <c r="M196" t="s">
        <v>1157</v>
      </c>
      <c r="N196">
        <v>1</v>
      </c>
      <c r="O196" t="s">
        <v>1157</v>
      </c>
      <c r="P196" t="str">
        <f>VLOOKUP(A196, 'SSDL schema'!B$1:P$495, 11, FALSE)</f>
        <v>yes</v>
      </c>
      <c r="Q196" t="str">
        <f t="shared" si="23"/>
        <v>yes</v>
      </c>
      <c r="S196" t="str">
        <f>IF('SSDL schema'!J196 = "", "", 'SSDL schema'!J196)</f>
        <v/>
      </c>
    </row>
    <row r="197" spans="1:19" x14ac:dyDescent="0.35">
      <c r="A197" s="5" t="str">
        <f>'SSDL schema'!B197</f>
        <v>SUPPLIER_ORIGIN_COUNTRY</v>
      </c>
      <c r="B197" s="14" t="str">
        <f>IF(TRIM('SSDL schema'!F197) = "", "", 'SSDL schema'!F197)</f>
        <v>Supplier Country of Origin</v>
      </c>
      <c r="C197" t="str">
        <f>IF(TRIM('SSDL schema'!G197) = "", "", 'SSDL schema'!G197)</f>
        <v>ERP - Invoice - Supplier</v>
      </c>
      <c r="D197" t="str">
        <f>IF(TRIM('SSDL schema'!C197) = "", "", 'SSDL schema'!C197)</f>
        <v>nvarchar</v>
      </c>
      <c r="E197">
        <f>IF(TRIM('SSDL schema'!D197) = "", "", 'SSDL schema'!D197)</f>
        <v>255</v>
      </c>
      <c r="F197">
        <f t="shared" si="18"/>
        <v>1</v>
      </c>
      <c r="G197">
        <f t="shared" si="19"/>
        <v>0</v>
      </c>
      <c r="H197" t="str">
        <f t="shared" si="20"/>
        <v>ShowOnProjectSetupWorkflowUtilities</v>
      </c>
      <c r="I197">
        <f t="shared" si="21"/>
        <v>0</v>
      </c>
      <c r="J197" t="str">
        <f>IF(TRIM('SSDL schema'!H197) = "", "", 'SSDL schema'!H197)</f>
        <v/>
      </c>
      <c r="K197">
        <f t="shared" si="22"/>
        <v>0</v>
      </c>
      <c r="L197">
        <v>1</v>
      </c>
      <c r="M197" t="s">
        <v>1157</v>
      </c>
      <c r="N197">
        <v>1</v>
      </c>
      <c r="O197" t="s">
        <v>1157</v>
      </c>
      <c r="P197" t="str">
        <f>VLOOKUP(A197, 'SSDL schema'!B$1:P$495, 11, FALSE)</f>
        <v>yes</v>
      </c>
      <c r="Q197" t="str">
        <f t="shared" si="23"/>
        <v>yes</v>
      </c>
      <c r="S197" t="str">
        <f>IF('SSDL schema'!J197 = "", "", 'SSDL schema'!J197)</f>
        <v/>
      </c>
    </row>
    <row r="198" spans="1:19" x14ac:dyDescent="0.35">
      <c r="A198" s="5" t="str">
        <f>'SSDL schema'!B198</f>
        <v>SUPPLIER_DUNS_SSI</v>
      </c>
      <c r="B198" s="14" t="str">
        <f>IF(TRIM('SSDL schema'!F198) = "", "", 'SSDL schema'!F198)</f>
        <v>Supplier DUNS SSI</v>
      </c>
      <c r="C198" t="str">
        <f>IF(TRIM('SSDL schema'!G198) = "", "", 'SSDL schema'!G198)</f>
        <v>ERP - Invoice - Supplier</v>
      </c>
      <c r="D198" t="str">
        <f>IF(TRIM('SSDL schema'!C198) = "", "", 'SSDL schema'!C198)</f>
        <v>nvarchar</v>
      </c>
      <c r="E198">
        <f>IF(TRIM('SSDL schema'!D198) = "", "", 'SSDL schema'!D198)</f>
        <v>255</v>
      </c>
      <c r="F198">
        <f t="shared" si="18"/>
        <v>1</v>
      </c>
      <c r="G198">
        <f t="shared" si="19"/>
        <v>0</v>
      </c>
      <c r="H198" t="str">
        <f t="shared" si="20"/>
        <v>ShowOnProjectSetupWorkflowUtilities</v>
      </c>
      <c r="I198">
        <f t="shared" si="21"/>
        <v>0</v>
      </c>
      <c r="J198" t="str">
        <f>IF(TRIM('SSDL schema'!H198) = "", "", 'SSDL schema'!H198)</f>
        <v/>
      </c>
      <c r="K198">
        <f t="shared" si="22"/>
        <v>0</v>
      </c>
      <c r="L198">
        <v>1</v>
      </c>
      <c r="M198" t="s">
        <v>1157</v>
      </c>
      <c r="N198">
        <v>1</v>
      </c>
      <c r="O198" t="s">
        <v>1157</v>
      </c>
      <c r="P198" t="str">
        <f>VLOOKUP(A198, 'SSDL schema'!B$1:P$495, 11, FALSE)</f>
        <v>yes</v>
      </c>
      <c r="Q198" t="str">
        <f t="shared" si="23"/>
        <v>yes</v>
      </c>
      <c r="S198" t="str">
        <f>IF('SSDL schema'!J198 = "", "", 'SSDL schema'!J198)</f>
        <v/>
      </c>
    </row>
    <row r="199" spans="1:19" x14ac:dyDescent="0.35">
      <c r="A199" s="5" t="str">
        <f>'SSDL schema'!B199</f>
        <v>SUPPLIER_DUNS_SER</v>
      </c>
      <c r="B199" s="14" t="str">
        <f>IF(TRIM('SSDL schema'!F199) = "", "", 'SSDL schema'!F199)</f>
        <v>Supplier DUNS SER</v>
      </c>
      <c r="C199" t="str">
        <f>IF(TRIM('SSDL schema'!G199) = "", "", 'SSDL schema'!G199)</f>
        <v>ERP - Invoice - Supplier</v>
      </c>
      <c r="D199" t="str">
        <f>IF(TRIM('SSDL schema'!C199) = "", "", 'SSDL schema'!C199)</f>
        <v>nvarchar</v>
      </c>
      <c r="E199">
        <f>IF(TRIM('SSDL schema'!D199) = "", "", 'SSDL schema'!D199)</f>
        <v>255</v>
      </c>
      <c r="F199">
        <f t="shared" si="18"/>
        <v>1</v>
      </c>
      <c r="G199">
        <f t="shared" si="19"/>
        <v>0</v>
      </c>
      <c r="H199" t="str">
        <f t="shared" si="20"/>
        <v>ShowOnProjectSetupWorkflowUtilities</v>
      </c>
      <c r="I199">
        <f t="shared" si="21"/>
        <v>0</v>
      </c>
      <c r="J199" t="str">
        <f>IF(TRIM('SSDL schema'!H199) = "", "", 'SSDL schema'!H199)</f>
        <v/>
      </c>
      <c r="K199">
        <f t="shared" si="22"/>
        <v>0</v>
      </c>
      <c r="L199">
        <v>1</v>
      </c>
      <c r="M199" t="s">
        <v>1157</v>
      </c>
      <c r="N199">
        <v>1</v>
      </c>
      <c r="O199" t="s">
        <v>1157</v>
      </c>
      <c r="P199" t="str">
        <f>VLOOKUP(A199, 'SSDL schema'!B$1:P$495, 11, FALSE)</f>
        <v>yes</v>
      </c>
      <c r="Q199" t="str">
        <f t="shared" si="23"/>
        <v>yes</v>
      </c>
      <c r="S199" t="str">
        <f>IF('SSDL schema'!J199 = "", "", 'SSDL schema'!J199)</f>
        <v/>
      </c>
    </row>
    <row r="200" spans="1:19" x14ac:dyDescent="0.35">
      <c r="A200" s="5" t="str">
        <f>'SSDL schema'!B200</f>
        <v>SUPPLIER_DUNS_PAYDEX</v>
      </c>
      <c r="B200" s="14" t="str">
        <f>IF(TRIM('SSDL schema'!F200) = "", "", 'SSDL schema'!F200)</f>
        <v>Supplier DUNS PAYDEX</v>
      </c>
      <c r="C200" t="str">
        <f>IF(TRIM('SSDL schema'!G200) = "", "", 'SSDL schema'!G200)</f>
        <v>ERP - Invoice - Supplier</v>
      </c>
      <c r="D200" t="str">
        <f>IF(TRIM('SSDL schema'!C200) = "", "", 'SSDL schema'!C200)</f>
        <v>nvarchar</v>
      </c>
      <c r="E200">
        <f>IF(TRIM('SSDL schema'!D200) = "", "", 'SSDL schema'!D200)</f>
        <v>255</v>
      </c>
      <c r="F200">
        <f t="shared" si="18"/>
        <v>1</v>
      </c>
      <c r="G200">
        <f t="shared" si="19"/>
        <v>0</v>
      </c>
      <c r="H200" t="str">
        <f t="shared" si="20"/>
        <v>ShowOnProjectSetupWorkflowUtilities</v>
      </c>
      <c r="I200">
        <f t="shared" si="21"/>
        <v>0</v>
      </c>
      <c r="J200" t="str">
        <f>IF(TRIM('SSDL schema'!H200) = "", "", 'SSDL schema'!H200)</f>
        <v/>
      </c>
      <c r="K200">
        <f t="shared" si="22"/>
        <v>0</v>
      </c>
      <c r="L200">
        <v>1</v>
      </c>
      <c r="M200" t="s">
        <v>1157</v>
      </c>
      <c r="N200">
        <v>1</v>
      </c>
      <c r="O200" t="s">
        <v>1157</v>
      </c>
      <c r="P200" t="str">
        <f>VLOOKUP(A200, 'SSDL schema'!B$1:P$495, 11, FALSE)</f>
        <v>yes</v>
      </c>
      <c r="Q200" t="str">
        <f t="shared" si="23"/>
        <v>yes</v>
      </c>
      <c r="S200" t="str">
        <f>IF('SSDL schema'!J200 = "", "", 'SSDL schema'!J200)</f>
        <v/>
      </c>
    </row>
    <row r="201" spans="1:19" x14ac:dyDescent="0.35">
      <c r="A201" s="5" t="str">
        <f>'SSDL schema'!B201</f>
        <v>SUPPLIER_DUNS_GLOBAL_ULTIMATE_COMPANY_NAME</v>
      </c>
      <c r="B201" s="14" t="str">
        <f>IF(TRIM('SSDL schema'!F201) = "", "", 'SSDL schema'!F201)</f>
        <v>Supplier DUNS Global Ultimate Company</v>
      </c>
      <c r="C201" t="str">
        <f>IF(TRIM('SSDL schema'!G201) = "", "", 'SSDL schema'!G201)</f>
        <v>ERP - Invoice - Supplier</v>
      </c>
      <c r="D201" t="str">
        <f>IF(TRIM('SSDL schema'!C201) = "", "", 'SSDL schema'!C201)</f>
        <v>nvarchar</v>
      </c>
      <c r="E201">
        <f>IF(TRIM('SSDL schema'!D201) = "", "", 'SSDL schema'!D201)</f>
        <v>255</v>
      </c>
      <c r="F201">
        <f t="shared" si="18"/>
        <v>1</v>
      </c>
      <c r="G201">
        <f t="shared" si="19"/>
        <v>0</v>
      </c>
      <c r="H201" t="str">
        <f t="shared" si="20"/>
        <v>ShowOnProjectSetupWorkflowUtilities</v>
      </c>
      <c r="I201">
        <f t="shared" si="21"/>
        <v>0</v>
      </c>
      <c r="J201" t="str">
        <f>IF(TRIM('SSDL schema'!H201) = "", "", 'SSDL schema'!H201)</f>
        <v/>
      </c>
      <c r="K201">
        <f t="shared" si="22"/>
        <v>0</v>
      </c>
      <c r="L201">
        <v>1</v>
      </c>
      <c r="M201" t="s">
        <v>1157</v>
      </c>
      <c r="N201">
        <v>1</v>
      </c>
      <c r="O201" t="s">
        <v>1157</v>
      </c>
      <c r="P201" t="str">
        <f>VLOOKUP(A201, 'SSDL schema'!B$1:P$495, 11, FALSE)</f>
        <v>yes</v>
      </c>
      <c r="Q201" t="str">
        <f t="shared" si="23"/>
        <v>yes</v>
      </c>
      <c r="S201" t="str">
        <f>IF('SSDL schema'!J201 = "", "", 'SSDL schema'!J201)</f>
        <v/>
      </c>
    </row>
    <row r="202" spans="1:19" x14ac:dyDescent="0.35">
      <c r="A202" s="5" t="str">
        <f>'SSDL schema'!B202</f>
        <v>SUPPLIER_DUNS_GLOBAL_ULTIMATE_COUNTRY</v>
      </c>
      <c r="B202" s="14" t="str">
        <f>IF(TRIM('SSDL schema'!F202) = "", "", 'SSDL schema'!F202)</f>
        <v>Supplier DUNS Global Ultimate Country</v>
      </c>
      <c r="C202" t="str">
        <f>IF(TRIM('SSDL schema'!G202) = "", "", 'SSDL schema'!G202)</f>
        <v>ERP - Invoice - Supplier</v>
      </c>
      <c r="D202" t="str">
        <f>IF(TRIM('SSDL schema'!C202) = "", "", 'SSDL schema'!C202)</f>
        <v>nvarchar</v>
      </c>
      <c r="E202">
        <f>IF(TRIM('SSDL schema'!D202) = "", "", 'SSDL schema'!D202)</f>
        <v>255</v>
      </c>
      <c r="F202">
        <f t="shared" si="18"/>
        <v>1</v>
      </c>
      <c r="G202">
        <f t="shared" si="19"/>
        <v>0</v>
      </c>
      <c r="H202" t="str">
        <f t="shared" si="20"/>
        <v>ShowOnProjectSetupWorkflowUtilities</v>
      </c>
      <c r="I202">
        <f t="shared" si="21"/>
        <v>0</v>
      </c>
      <c r="J202" t="str">
        <f>IF(TRIM('SSDL schema'!H202) = "", "", 'SSDL schema'!H202)</f>
        <v/>
      </c>
      <c r="K202">
        <f t="shared" si="22"/>
        <v>0</v>
      </c>
      <c r="L202">
        <v>1</v>
      </c>
      <c r="M202" t="s">
        <v>1157</v>
      </c>
      <c r="N202">
        <v>1</v>
      </c>
      <c r="O202" t="s">
        <v>1157</v>
      </c>
      <c r="P202" t="str">
        <f>VLOOKUP(A202, 'SSDL schema'!B$1:P$495, 11, FALSE)</f>
        <v>yes</v>
      </c>
      <c r="Q202" t="str">
        <f t="shared" si="23"/>
        <v>yes</v>
      </c>
      <c r="S202" t="str">
        <f>IF('SSDL schema'!J202 = "", "", 'SSDL schema'!J202)</f>
        <v/>
      </c>
    </row>
    <row r="203" spans="1:19" x14ac:dyDescent="0.35">
      <c r="A203" s="5" t="str">
        <f>'SSDL schema'!B203</f>
        <v>SUPPLIER_PREFERRED_STATUS</v>
      </c>
      <c r="B203" s="14" t="str">
        <f>IF(TRIM('SSDL schema'!F203) = "", "", 'SSDL schema'!F203)</f>
        <v>Supplier Preferred status</v>
      </c>
      <c r="C203" t="str">
        <f>IF(TRIM('SSDL schema'!G203) = "", "", 'SSDL schema'!G203)</f>
        <v>ERP - Miscellaneous</v>
      </c>
      <c r="D203" t="str">
        <f>IF(TRIM('SSDL schema'!C203) = "", "", 'SSDL schema'!C203)</f>
        <v>nvarchar</v>
      </c>
      <c r="E203">
        <f>IF(TRIM('SSDL schema'!D203) = "", "", 'SSDL schema'!D203)</f>
        <v>255</v>
      </c>
      <c r="F203">
        <f t="shared" si="18"/>
        <v>1</v>
      </c>
      <c r="G203">
        <f t="shared" si="19"/>
        <v>0</v>
      </c>
      <c r="H203" t="str">
        <f t="shared" si="20"/>
        <v>ShowOnProjectSetupWorkflowUtilities</v>
      </c>
      <c r="I203">
        <f t="shared" si="21"/>
        <v>0</v>
      </c>
      <c r="J203" t="str">
        <f>IF(TRIM('SSDL schema'!H203) = "", "", 'SSDL schema'!H203)</f>
        <v/>
      </c>
      <c r="K203">
        <f t="shared" si="22"/>
        <v>0</v>
      </c>
      <c r="L203">
        <v>1</v>
      </c>
      <c r="M203" t="s">
        <v>1157</v>
      </c>
      <c r="N203">
        <v>1</v>
      </c>
      <c r="O203" t="s">
        <v>1157</v>
      </c>
      <c r="P203" t="str">
        <f>VLOOKUP(A203, 'SSDL schema'!B$1:P$495, 11, FALSE)</f>
        <v>yes</v>
      </c>
      <c r="Q203" t="str">
        <f t="shared" si="23"/>
        <v>yes</v>
      </c>
      <c r="S203" t="str">
        <f>IF('SSDL schema'!J203 = "", "", 'SSDL schema'!J203)</f>
        <v/>
      </c>
    </row>
    <row r="204" spans="1:19" x14ac:dyDescent="0.35">
      <c r="A204" s="5" t="str">
        <f>'SSDL schema'!B204</f>
        <v>CUSTOMER_SUPPLIER_STATUS</v>
      </c>
      <c r="B204" s="14" t="str">
        <f>IF(TRIM('SSDL schema'!F204) = "", "", 'SSDL schema'!F204)</f>
        <v>Customer Supplier Status</v>
      </c>
      <c r="C204" t="str">
        <f>IF(TRIM('SSDL schema'!G204) = "", "", 'SSDL schema'!G204)</f>
        <v>ERP - Miscellaneous</v>
      </c>
      <c r="D204" t="str">
        <f>IF(TRIM('SSDL schema'!C204) = "", "", 'SSDL schema'!C204)</f>
        <v>nvarchar</v>
      </c>
      <c r="E204">
        <f>IF(TRIM('SSDL schema'!D204) = "", "", 'SSDL schema'!D204)</f>
        <v>255</v>
      </c>
      <c r="F204">
        <f t="shared" si="18"/>
        <v>1</v>
      </c>
      <c r="G204">
        <f t="shared" si="19"/>
        <v>0</v>
      </c>
      <c r="H204" t="str">
        <f t="shared" si="20"/>
        <v>ShowOnProjectSetupWorkflowUtilities</v>
      </c>
      <c r="I204">
        <f t="shared" si="21"/>
        <v>0</v>
      </c>
      <c r="J204" t="str">
        <f>IF(TRIM('SSDL schema'!H204) = "", "", 'SSDL schema'!H204)</f>
        <v/>
      </c>
      <c r="K204">
        <f t="shared" si="22"/>
        <v>0</v>
      </c>
      <c r="L204">
        <v>1</v>
      </c>
      <c r="M204" t="s">
        <v>1157</v>
      </c>
      <c r="N204">
        <v>1</v>
      </c>
      <c r="O204" t="s">
        <v>1157</v>
      </c>
      <c r="P204" t="str">
        <f>VLOOKUP(A204, 'SSDL schema'!B$1:P$495, 11, FALSE)</f>
        <v>yes</v>
      </c>
      <c r="Q204" t="str">
        <f t="shared" si="23"/>
        <v>yes</v>
      </c>
      <c r="S204" t="str">
        <f>IF('SSDL schema'!J204 = "", "", 'SSDL schema'!J204)</f>
        <v/>
      </c>
    </row>
    <row r="205" spans="1:19" x14ac:dyDescent="0.35">
      <c r="A205" s="5" t="str">
        <f>'SSDL schema'!B205</f>
        <v>GEP_DELTAFLAG</v>
      </c>
      <c r="B205" s="14" t="str">
        <f>IF(TRIM('SSDL schema'!F205) = "", "", 'SSDL schema'!F205)</f>
        <v>GEP CF Delta Flag</v>
      </c>
      <c r="C205" t="str">
        <f>IF(TRIM('SSDL schema'!G205) = "", "", 'SSDL schema'!G205)</f>
        <v>GEP - Admin - Maintenance</v>
      </c>
      <c r="D205" t="str">
        <f>IF(TRIM('SSDL schema'!C205) = "", "", 'SSDL schema'!C205)</f>
        <v>nvarchar</v>
      </c>
      <c r="E205">
        <f>IF(TRIM('SSDL schema'!D205) = "", "", 'SSDL schema'!D205)</f>
        <v>255</v>
      </c>
      <c r="F205">
        <f t="shared" si="18"/>
        <v>0</v>
      </c>
      <c r="G205">
        <f t="shared" si="19"/>
        <v>0</v>
      </c>
      <c r="H205" t="str">
        <f t="shared" si="20"/>
        <v>ShowOnProjectSetupWorkflowUtilities</v>
      </c>
      <c r="I205">
        <f t="shared" si="21"/>
        <v>0</v>
      </c>
      <c r="J205" t="str">
        <f>IF(TRIM('SSDL schema'!H205) = "", "", 'SSDL schema'!H205)</f>
        <v>Flag new vendors in the latest refresh batch for QA</v>
      </c>
      <c r="K205">
        <f t="shared" si="22"/>
        <v>0</v>
      </c>
      <c r="L205">
        <v>1</v>
      </c>
      <c r="M205" t="s">
        <v>1157</v>
      </c>
      <c r="N205">
        <v>1</v>
      </c>
      <c r="O205" t="s">
        <v>1157</v>
      </c>
      <c r="P205" t="str">
        <f>VLOOKUP(A205, 'SSDL schema'!B$1:P$495, 11, FALSE)</f>
        <v>yes</v>
      </c>
      <c r="Q205" t="str">
        <f t="shared" si="23"/>
        <v>no</v>
      </c>
      <c r="S205" t="str">
        <f>IF('SSDL schema'!J205 = "", "", 'SSDL schema'!J205)</f>
        <v/>
      </c>
    </row>
    <row r="206" spans="1:19" x14ac:dyDescent="0.35">
      <c r="A206" s="5" t="str">
        <f>'SSDL schema'!B206</f>
        <v>GEP_ENRICHFLAG</v>
      </c>
      <c r="B206" s="14" t="str">
        <f>IF(TRIM('SSDL schema'!F206) = "", "", 'SSDL schema'!F206)</f>
        <v>GEP VNE Enrich Flag</v>
      </c>
      <c r="C206" t="str">
        <f>IF(TRIM('SSDL schema'!G206) = "", "", 'SSDL schema'!G206)</f>
        <v>GEP - Admin - Maintenance</v>
      </c>
      <c r="D206" t="str">
        <f>IF(TRIM('SSDL schema'!C206) = "", "", 'SSDL schema'!C206)</f>
        <v>nvarchar</v>
      </c>
      <c r="E206">
        <f>IF(TRIM('SSDL schema'!D206) = "", "", 'SSDL schema'!D206)</f>
        <v>255</v>
      </c>
      <c r="F206">
        <f t="shared" si="18"/>
        <v>0</v>
      </c>
      <c r="G206">
        <f t="shared" si="19"/>
        <v>0</v>
      </c>
      <c r="H206" t="str">
        <f t="shared" si="20"/>
        <v>ShowOnProjectSetupWorkflowUtilities</v>
      </c>
      <c r="I206">
        <f t="shared" si="21"/>
        <v>0</v>
      </c>
      <c r="J206" t="str">
        <f>IF(TRIM('SSDL schema'!H206) = "", "", 'SSDL schema'!H206)</f>
        <v>Parent Enriched through DL, through Web, through D&amp;B Hoovers</v>
      </c>
      <c r="K206">
        <f t="shared" si="22"/>
        <v>0</v>
      </c>
      <c r="L206">
        <v>1</v>
      </c>
      <c r="M206" t="s">
        <v>1157</v>
      </c>
      <c r="N206">
        <v>1</v>
      </c>
      <c r="O206" t="s">
        <v>1157</v>
      </c>
      <c r="P206" t="str">
        <f>VLOOKUP(A206, 'SSDL schema'!B$1:P$495, 11, FALSE)</f>
        <v>yes</v>
      </c>
      <c r="Q206" t="str">
        <f t="shared" si="23"/>
        <v>no</v>
      </c>
      <c r="S206" t="str">
        <f>IF('SSDL schema'!J206 = "", "", 'SSDL schema'!J206)</f>
        <v/>
      </c>
    </row>
    <row r="207" spans="1:19" x14ac:dyDescent="0.35">
      <c r="A207" s="5" t="str">
        <f>'SSDL schema'!B207</f>
        <v>GEP_NEW_VENDOR_FLAG</v>
      </c>
      <c r="B207" s="14" t="str">
        <f>IF(TRIM('SSDL schema'!F207) = "", "", 'SSDL schema'!F207)</f>
        <v>GEP New Vendor Flag</v>
      </c>
      <c r="C207" t="str">
        <f>IF(TRIM('SSDL schema'!G207) = "", "", 'SSDL schema'!G207)</f>
        <v>GEP - Miscellaneous</v>
      </c>
      <c r="D207" t="str">
        <f>IF(TRIM('SSDL schema'!C207) = "", "", 'SSDL schema'!C207)</f>
        <v>nvarchar</v>
      </c>
      <c r="E207">
        <f>IF(TRIM('SSDL schema'!D207) = "", "", 'SSDL schema'!D207)</f>
        <v>255</v>
      </c>
      <c r="F207">
        <f t="shared" si="18"/>
        <v>0</v>
      </c>
      <c r="G207">
        <f t="shared" si="19"/>
        <v>0</v>
      </c>
      <c r="H207" t="str">
        <f t="shared" si="20"/>
        <v>ShowOnProjectSetupWorkflowUtilities</v>
      </c>
      <c r="I207">
        <f t="shared" si="21"/>
        <v>0</v>
      </c>
      <c r="J207" t="str">
        <f>IF(TRIM('SSDL schema'!H207) = "", "", 'SSDL schema'!H207)</f>
        <v/>
      </c>
      <c r="K207">
        <f t="shared" si="22"/>
        <v>0</v>
      </c>
      <c r="L207">
        <v>1</v>
      </c>
      <c r="M207" t="s">
        <v>1157</v>
      </c>
      <c r="N207">
        <v>1</v>
      </c>
      <c r="O207" t="s">
        <v>1157</v>
      </c>
      <c r="P207" t="str">
        <f>VLOOKUP(A207, 'SSDL schema'!B$1:P$495, 11, FALSE)</f>
        <v>yes</v>
      </c>
      <c r="Q207" t="str">
        <f t="shared" si="23"/>
        <v>no</v>
      </c>
      <c r="S207" t="str">
        <f>IF('SSDL schema'!J207 = "", "", 'SSDL schema'!J207)</f>
        <v/>
      </c>
    </row>
    <row r="208" spans="1:19" x14ac:dyDescent="0.35">
      <c r="A208" s="5" t="str">
        <f>'SSDL schema'!B208</f>
        <v>GEP_NORM_SUPP_NUMBER</v>
      </c>
      <c r="B208" s="14" t="str">
        <f>IF(TRIM('SSDL schema'!F208) = "", "", 'SSDL schema'!F208)</f>
        <v>GEP Supplier Number</v>
      </c>
      <c r="C208" t="str">
        <f>IF(TRIM('SSDL schema'!G208) = "", "", 'SSDL schema'!G208)</f>
        <v>GEP - Supplier</v>
      </c>
      <c r="D208" t="str">
        <f>IF(TRIM('SSDL schema'!C208) = "", "", 'SSDL schema'!C208)</f>
        <v>nvarchar</v>
      </c>
      <c r="E208">
        <f>IF(TRIM('SSDL schema'!D208) = "", "", 'SSDL schema'!D208)</f>
        <v>255</v>
      </c>
      <c r="F208">
        <f t="shared" si="18"/>
        <v>0</v>
      </c>
      <c r="G208">
        <f t="shared" si="19"/>
        <v>0</v>
      </c>
      <c r="H208" t="str">
        <f t="shared" si="20"/>
        <v>ShowOnProjectSetupWorkflowUtilities</v>
      </c>
      <c r="I208">
        <f t="shared" si="21"/>
        <v>0</v>
      </c>
      <c r="J208" t="str">
        <f>IF(TRIM('SSDL schema'!H208) = "", "", 'SSDL schema'!H208)</f>
        <v/>
      </c>
      <c r="K208">
        <f t="shared" si="22"/>
        <v>0</v>
      </c>
      <c r="L208">
        <v>1</v>
      </c>
      <c r="M208" t="s">
        <v>1157</v>
      </c>
      <c r="N208">
        <v>1</v>
      </c>
      <c r="O208" t="s">
        <v>1157</v>
      </c>
      <c r="P208" t="str">
        <f>VLOOKUP(A208, 'SSDL schema'!B$1:P$495, 11, FALSE)</f>
        <v>yes</v>
      </c>
      <c r="Q208" t="str">
        <f t="shared" si="23"/>
        <v>no</v>
      </c>
      <c r="S208" t="str">
        <f>IF('SSDL schema'!J208 = "", "", 'SSDL schema'!J208)</f>
        <v/>
      </c>
    </row>
    <row r="209" spans="1:19" x14ac:dyDescent="0.35">
      <c r="A209" s="5" t="str">
        <f>'SSDL schema'!B209</f>
        <v>GEP_NORM_SUPP_NAME</v>
      </c>
      <c r="B209" s="14" t="str">
        <f>IF(TRIM('SSDL schema'!F209) = "", "", 'SSDL schema'!F209)</f>
        <v>GEP Normalized Supplier</v>
      </c>
      <c r="C209" t="str">
        <f>IF(TRIM('SSDL schema'!G209) = "", "", 'SSDL schema'!G209)</f>
        <v>GEP - Supplier</v>
      </c>
      <c r="D209" t="str">
        <f>IF(TRIM('SSDL schema'!C209) = "", "", 'SSDL schema'!C209)</f>
        <v>nvarchar</v>
      </c>
      <c r="E209">
        <f>IF(TRIM('SSDL schema'!D209) = "", "", 'SSDL schema'!D209)</f>
        <v>255</v>
      </c>
      <c r="F209">
        <f t="shared" si="18"/>
        <v>0</v>
      </c>
      <c r="G209">
        <f t="shared" si="19"/>
        <v>0</v>
      </c>
      <c r="H209" t="str">
        <f t="shared" si="20"/>
        <v>ShowOnProjectSetupWorkflowUtilities</v>
      </c>
      <c r="I209">
        <f t="shared" si="21"/>
        <v>0</v>
      </c>
      <c r="J209" t="str">
        <f>IF(TRIM('SSDL schema'!H209) = "", "", 'SSDL schema'!H209)</f>
        <v/>
      </c>
      <c r="K209">
        <f t="shared" si="22"/>
        <v>1</v>
      </c>
      <c r="L209">
        <v>1</v>
      </c>
      <c r="M209" t="s">
        <v>1157</v>
      </c>
      <c r="N209">
        <v>1</v>
      </c>
      <c r="O209" t="s">
        <v>1157</v>
      </c>
      <c r="P209" t="str">
        <f>VLOOKUP(A209, 'SSDL schema'!B$1:P$495, 11, FALSE)</f>
        <v>yes</v>
      </c>
      <c r="Q209" t="str">
        <f t="shared" si="23"/>
        <v>no</v>
      </c>
      <c r="S209" t="str">
        <f>IF('SSDL schema'!J209 = "", "", 'SSDL schema'!J209)</f>
        <v>S</v>
      </c>
    </row>
    <row r="210" spans="1:19" x14ac:dyDescent="0.35">
      <c r="A210" s="5" t="str">
        <f>'SSDL schema'!B210</f>
        <v>GEP_ULT_PARENT</v>
      </c>
      <c r="B210" s="14" t="str">
        <f>IF(TRIM('SSDL schema'!F210) = "", "", 'SSDL schema'!F210)</f>
        <v>GEP Ultimate Parent</v>
      </c>
      <c r="C210" t="str">
        <f>IF(TRIM('SSDL schema'!G210) = "", "", 'SSDL schema'!G210)</f>
        <v>GEP - Supplier</v>
      </c>
      <c r="D210" t="str">
        <f>IF(TRIM('SSDL schema'!C210) = "", "", 'SSDL schema'!C210)</f>
        <v>nvarchar</v>
      </c>
      <c r="E210">
        <f>IF(TRIM('SSDL schema'!D210) = "", "", 'SSDL schema'!D210)</f>
        <v>255</v>
      </c>
      <c r="F210">
        <f t="shared" si="18"/>
        <v>0</v>
      </c>
      <c r="G210">
        <f t="shared" si="19"/>
        <v>0</v>
      </c>
      <c r="H210" t="str">
        <f t="shared" si="20"/>
        <v>ShowOnProjectSetupWorkflowUtilities</v>
      </c>
      <c r="I210">
        <f t="shared" si="21"/>
        <v>1</v>
      </c>
      <c r="J210" t="str">
        <f>IF(TRIM('SSDL schema'!H210) = "", "", 'SSDL schema'!H210)</f>
        <v/>
      </c>
      <c r="K210">
        <f t="shared" si="22"/>
        <v>1</v>
      </c>
      <c r="L210">
        <v>1</v>
      </c>
      <c r="M210" t="s">
        <v>1157</v>
      </c>
      <c r="N210">
        <v>1</v>
      </c>
      <c r="O210" t="s">
        <v>1157</v>
      </c>
      <c r="P210" t="str">
        <f>VLOOKUP(A210, 'SSDL schema'!B$1:P$495, 11, FALSE)</f>
        <v>yes  (selected by default, user should not unselect)</v>
      </c>
      <c r="Q210" t="str">
        <f t="shared" si="23"/>
        <v>no</v>
      </c>
      <c r="S210" t="str">
        <f>IF('SSDL schema'!J210 = "", "", 'SSDL schema'!J210)</f>
        <v>S</v>
      </c>
    </row>
    <row r="211" spans="1:19" x14ac:dyDescent="0.35">
      <c r="A211" s="5" t="str">
        <f>'SSDL schema'!B211</f>
        <v>GEP_NORM_SUPP_CITY</v>
      </c>
      <c r="B211" s="14" t="str">
        <f>IF(TRIM('SSDL schema'!F211) = "", "", 'SSDL schema'!F211)</f>
        <v>GEP Supplier City</v>
      </c>
      <c r="C211" t="str">
        <f>IF(TRIM('SSDL schema'!G211) = "", "", 'SSDL schema'!G211)</f>
        <v>GEP - Supplier</v>
      </c>
      <c r="D211" t="str">
        <f>IF(TRIM('SSDL schema'!C211) = "", "", 'SSDL schema'!C211)</f>
        <v>nvarchar</v>
      </c>
      <c r="E211">
        <f>IF(TRIM('SSDL schema'!D211) = "", "", 'SSDL schema'!D211)</f>
        <v>255</v>
      </c>
      <c r="F211">
        <f t="shared" si="18"/>
        <v>0</v>
      </c>
      <c r="G211">
        <f t="shared" si="19"/>
        <v>0</v>
      </c>
      <c r="H211" t="str">
        <f t="shared" si="20"/>
        <v>ShowOnProjectSetupWorkflowUtilities</v>
      </c>
      <c r="I211">
        <f t="shared" si="21"/>
        <v>1</v>
      </c>
      <c r="J211" t="str">
        <f>IF(TRIM('SSDL schema'!H211) = "", "", 'SSDL schema'!H211)</f>
        <v/>
      </c>
      <c r="K211">
        <f t="shared" si="22"/>
        <v>0</v>
      </c>
      <c r="L211">
        <v>1</v>
      </c>
      <c r="M211" t="s">
        <v>1157</v>
      </c>
      <c r="N211">
        <v>1</v>
      </c>
      <c r="O211" t="s">
        <v>1157</v>
      </c>
      <c r="P211" t="str">
        <f>VLOOKUP(A211, 'SSDL schema'!B$1:P$495, 11, FALSE)</f>
        <v>yes  (selected by default, user should not unselect)</v>
      </c>
      <c r="Q211" t="str">
        <f t="shared" si="23"/>
        <v>no</v>
      </c>
      <c r="S211" t="str">
        <f>IF('SSDL schema'!J211 = "", "", 'SSDL schema'!J211)</f>
        <v/>
      </c>
    </row>
    <row r="212" spans="1:19" x14ac:dyDescent="0.35">
      <c r="A212" s="5" t="str">
        <f>'SSDL schema'!B212</f>
        <v>GEP_NORM_SUPP_STATE</v>
      </c>
      <c r="B212" s="14" t="str">
        <f>IF(TRIM('SSDL schema'!F212) = "", "", 'SSDL schema'!F212)</f>
        <v>GEP Supplier State</v>
      </c>
      <c r="C212" t="str">
        <f>IF(TRIM('SSDL schema'!G212) = "", "", 'SSDL schema'!G212)</f>
        <v>GEP - Supplier</v>
      </c>
      <c r="D212" t="str">
        <f>IF(TRIM('SSDL schema'!C212) = "", "", 'SSDL schema'!C212)</f>
        <v>nvarchar</v>
      </c>
      <c r="E212">
        <f>IF(TRIM('SSDL schema'!D212) = "", "", 'SSDL schema'!D212)</f>
        <v>255</v>
      </c>
      <c r="F212">
        <f t="shared" si="18"/>
        <v>0</v>
      </c>
      <c r="G212">
        <f t="shared" si="19"/>
        <v>0</v>
      </c>
      <c r="H212" t="str">
        <f t="shared" si="20"/>
        <v>ShowOnProjectSetupWorkflowUtilities</v>
      </c>
      <c r="I212">
        <f t="shared" si="21"/>
        <v>1</v>
      </c>
      <c r="J212" t="str">
        <f>IF(TRIM('SSDL schema'!H212) = "", "", 'SSDL schema'!H212)</f>
        <v/>
      </c>
      <c r="K212">
        <f t="shared" si="22"/>
        <v>0</v>
      </c>
      <c r="L212">
        <v>1</v>
      </c>
      <c r="M212" t="s">
        <v>1157</v>
      </c>
      <c r="N212">
        <v>1</v>
      </c>
      <c r="O212" t="s">
        <v>1157</v>
      </c>
      <c r="P212" t="str">
        <f>VLOOKUP(A212, 'SSDL schema'!B$1:P$495, 11, FALSE)</f>
        <v>yes  (selected by default, user should not unselect)</v>
      </c>
      <c r="Q212" t="str">
        <f t="shared" si="23"/>
        <v>no</v>
      </c>
      <c r="S212" t="str">
        <f>IF('SSDL schema'!J212 = "", "", 'SSDL schema'!J212)</f>
        <v/>
      </c>
    </row>
    <row r="213" spans="1:19" x14ac:dyDescent="0.35">
      <c r="A213" s="5" t="str">
        <f>'SSDL schema'!B213</f>
        <v>GEP_NORM_SUPP_COUNTRY</v>
      </c>
      <c r="B213" s="14" t="str">
        <f>IF(TRIM('SSDL schema'!F213) = "", "", 'SSDL schema'!F213)</f>
        <v>GEP Supplier Country</v>
      </c>
      <c r="C213" t="str">
        <f>IF(TRIM('SSDL schema'!G213) = "", "", 'SSDL schema'!G213)</f>
        <v>GEP - Supplier</v>
      </c>
      <c r="D213" t="str">
        <f>IF(TRIM('SSDL schema'!C213) = "", "", 'SSDL schema'!C213)</f>
        <v>nvarchar</v>
      </c>
      <c r="E213">
        <f>IF(TRIM('SSDL schema'!D213) = "", "", 'SSDL schema'!D213)</f>
        <v>255</v>
      </c>
      <c r="F213">
        <f t="shared" si="18"/>
        <v>0</v>
      </c>
      <c r="G213">
        <f t="shared" si="19"/>
        <v>0</v>
      </c>
      <c r="H213" t="str">
        <f t="shared" si="20"/>
        <v>ShowOnProjectSetupWorkflowUtilities</v>
      </c>
      <c r="I213">
        <f t="shared" si="21"/>
        <v>1</v>
      </c>
      <c r="J213" t="str">
        <f>IF(TRIM('SSDL schema'!H213) = "", "", 'SSDL schema'!H213)</f>
        <v/>
      </c>
      <c r="K213">
        <f t="shared" si="22"/>
        <v>0</v>
      </c>
      <c r="L213">
        <v>1</v>
      </c>
      <c r="M213" t="s">
        <v>1157</v>
      </c>
      <c r="N213">
        <v>1</v>
      </c>
      <c r="O213" t="s">
        <v>1157</v>
      </c>
      <c r="P213" t="str">
        <f>VLOOKUP(A213, 'SSDL schema'!B$1:P$495, 11, FALSE)</f>
        <v>yes  (selected by default, user should not unselect)</v>
      </c>
      <c r="Q213" t="str">
        <f t="shared" si="23"/>
        <v>no</v>
      </c>
      <c r="S213" t="str">
        <f>IF('SSDL schema'!J213 = "", "", 'SSDL schema'!J213)</f>
        <v/>
      </c>
    </row>
    <row r="214" spans="1:19" x14ac:dyDescent="0.35">
      <c r="A214" s="5" t="str">
        <f>'SSDL schema'!B214</f>
        <v>GEP_NORM_SUPP_SUB_REGION</v>
      </c>
      <c r="B214" s="14" t="str">
        <f>IF(TRIM('SSDL schema'!F214) = "", "", 'SSDL schema'!F214)</f>
        <v>GEP Supplier Sub Region</v>
      </c>
      <c r="C214" t="str">
        <f>IF(TRIM('SSDL schema'!G214) = "", "", 'SSDL schema'!G214)</f>
        <v>GEP - Supplier</v>
      </c>
      <c r="D214" t="str">
        <f>IF(TRIM('SSDL schema'!C214) = "", "", 'SSDL schema'!C214)</f>
        <v>nvarchar</v>
      </c>
      <c r="E214">
        <f>IF(TRIM('SSDL schema'!D214) = "", "", 'SSDL schema'!D214)</f>
        <v>255</v>
      </c>
      <c r="F214">
        <f t="shared" si="18"/>
        <v>0</v>
      </c>
      <c r="G214">
        <f t="shared" si="19"/>
        <v>0</v>
      </c>
      <c r="H214" t="str">
        <f t="shared" si="20"/>
        <v>ShowOnProjectSetupWorkflowUtilities</v>
      </c>
      <c r="I214">
        <f t="shared" si="21"/>
        <v>1</v>
      </c>
      <c r="J214" t="str">
        <f>IF(TRIM('SSDL schema'!H214) = "", "", 'SSDL schema'!H214)</f>
        <v/>
      </c>
      <c r="K214">
        <f t="shared" si="22"/>
        <v>0</v>
      </c>
      <c r="L214">
        <v>1</v>
      </c>
      <c r="M214" t="s">
        <v>1157</v>
      </c>
      <c r="N214">
        <v>1</v>
      </c>
      <c r="O214" t="s">
        <v>1157</v>
      </c>
      <c r="P214" t="str">
        <f>VLOOKUP(A214, 'SSDL schema'!B$1:P$495, 11, FALSE)</f>
        <v>yes  (selected by default, user should not unselect)</v>
      </c>
      <c r="Q214" t="str">
        <f t="shared" si="23"/>
        <v>no</v>
      </c>
      <c r="S214" t="str">
        <f>IF('SSDL schema'!J214 = "", "", 'SSDL schema'!J214)</f>
        <v/>
      </c>
    </row>
    <row r="215" spans="1:19" x14ac:dyDescent="0.35">
      <c r="A215" s="5" t="str">
        <f>'SSDL schema'!B215</f>
        <v>GEP_NORM_SUPP_REGION</v>
      </c>
      <c r="B215" s="14" t="str">
        <f>IF(TRIM('SSDL schema'!F215) = "", "", 'SSDL schema'!F215)</f>
        <v>GEP Supplier Region</v>
      </c>
      <c r="C215" t="str">
        <f>IF(TRIM('SSDL schema'!G215) = "", "", 'SSDL schema'!G215)</f>
        <v>GEP - Supplier</v>
      </c>
      <c r="D215" t="str">
        <f>IF(TRIM('SSDL schema'!C215) = "", "", 'SSDL schema'!C215)</f>
        <v>nvarchar</v>
      </c>
      <c r="E215">
        <f>IF(TRIM('SSDL schema'!D215) = "", "", 'SSDL schema'!D215)</f>
        <v>255</v>
      </c>
      <c r="F215">
        <f t="shared" si="18"/>
        <v>0</v>
      </c>
      <c r="G215">
        <f t="shared" si="19"/>
        <v>0</v>
      </c>
      <c r="H215" t="str">
        <f t="shared" si="20"/>
        <v>ShowOnProjectSetupWorkflowUtilities</v>
      </c>
      <c r="I215">
        <f t="shared" si="21"/>
        <v>1</v>
      </c>
      <c r="J215" t="str">
        <f>IF(TRIM('SSDL schema'!H215) = "", "", 'SSDL schema'!H215)</f>
        <v/>
      </c>
      <c r="K215">
        <f t="shared" si="22"/>
        <v>0</v>
      </c>
      <c r="L215">
        <v>1</v>
      </c>
      <c r="M215" t="s">
        <v>1157</v>
      </c>
      <c r="N215">
        <v>1</v>
      </c>
      <c r="O215" t="s">
        <v>1157</v>
      </c>
      <c r="P215" t="str">
        <f>VLOOKUP(A215, 'SSDL schema'!B$1:P$495, 11, FALSE)</f>
        <v>yes  (selected by default, user should not unselect)</v>
      </c>
      <c r="Q215" t="str">
        <f t="shared" si="23"/>
        <v>no</v>
      </c>
      <c r="S215" t="str">
        <f>IF('SSDL schema'!J215 = "", "", 'SSDL schema'!J215)</f>
        <v/>
      </c>
    </row>
    <row r="216" spans="1:19" x14ac:dyDescent="0.35">
      <c r="A216" s="5" t="str">
        <f>'SSDL schema'!B216</f>
        <v>GEP_PREFERRED_SUPPLIER_STATUS</v>
      </c>
      <c r="B216" s="14" t="str">
        <f>IF(TRIM('SSDL schema'!F216) = "", "", 'SSDL schema'!F216)</f>
        <v>GEP Preferred Supplier</v>
      </c>
      <c r="C216" t="str">
        <f>IF(TRIM('SSDL schema'!G216) = "", "", 'SSDL schema'!G216)</f>
        <v>GEP - Miscellaneous</v>
      </c>
      <c r="D216" t="str">
        <f>IF(TRIM('SSDL schema'!C216) = "", "", 'SSDL schema'!C216)</f>
        <v>nvarchar</v>
      </c>
      <c r="E216">
        <f>IF(TRIM('SSDL schema'!D216) = "", "", 'SSDL schema'!D216)</f>
        <v>255</v>
      </c>
      <c r="F216">
        <f t="shared" si="18"/>
        <v>0</v>
      </c>
      <c r="G216">
        <f t="shared" si="19"/>
        <v>0</v>
      </c>
      <c r="H216" t="str">
        <f t="shared" si="20"/>
        <v>ShowOnProjectSetupWorkflowUtilities</v>
      </c>
      <c r="I216">
        <f t="shared" si="21"/>
        <v>0</v>
      </c>
      <c r="J216" t="str">
        <f>IF(TRIM('SSDL schema'!H216) = "", "", 'SSDL schema'!H216)</f>
        <v/>
      </c>
      <c r="K216">
        <f t="shared" si="22"/>
        <v>0</v>
      </c>
      <c r="L216">
        <v>1</v>
      </c>
      <c r="M216" t="s">
        <v>1157</v>
      </c>
      <c r="N216">
        <v>1</v>
      </c>
      <c r="O216" t="s">
        <v>1157</v>
      </c>
      <c r="P216" t="str">
        <f>VLOOKUP(A216, 'SSDL schema'!B$1:P$495, 11, FALSE)</f>
        <v>yes</v>
      </c>
      <c r="Q216" t="str">
        <f t="shared" si="23"/>
        <v>no</v>
      </c>
      <c r="S216" t="str">
        <f>IF('SSDL schema'!J216 = "", "", 'SSDL schema'!J216)</f>
        <v/>
      </c>
    </row>
    <row r="217" spans="1:19" x14ac:dyDescent="0.35">
      <c r="A217" s="5" t="str">
        <f>'SSDL schema'!B217</f>
        <v>GEP_CUSTOMER_SUPPLIER_STATUS</v>
      </c>
      <c r="B217" s="14" t="str">
        <f>IF(TRIM('SSDL schema'!F217) = "", "", 'SSDL schema'!F217)</f>
        <v>GEP Customer Supplier Flag</v>
      </c>
      <c r="C217" t="str">
        <f>IF(TRIM('SSDL schema'!G217) = "", "", 'SSDL schema'!G217)</f>
        <v>GEP - Miscellaneous</v>
      </c>
      <c r="D217" t="str">
        <f>IF(TRIM('SSDL schema'!C217) = "", "", 'SSDL schema'!C217)</f>
        <v>nvarchar</v>
      </c>
      <c r="E217">
        <f>IF(TRIM('SSDL schema'!D217) = "", "", 'SSDL schema'!D217)</f>
        <v>255</v>
      </c>
      <c r="F217">
        <f t="shared" si="18"/>
        <v>0</v>
      </c>
      <c r="G217">
        <f t="shared" si="19"/>
        <v>0</v>
      </c>
      <c r="H217" t="str">
        <f t="shared" si="20"/>
        <v>ShowOnProjectSetupWorkflowUtilities</v>
      </c>
      <c r="I217">
        <f t="shared" si="21"/>
        <v>0</v>
      </c>
      <c r="J217" t="str">
        <f>IF(TRIM('SSDL schema'!H217) = "", "", 'SSDL schema'!H217)</f>
        <v/>
      </c>
      <c r="K217">
        <f t="shared" si="22"/>
        <v>0</v>
      </c>
      <c r="L217">
        <v>1</v>
      </c>
      <c r="M217" t="s">
        <v>1157</v>
      </c>
      <c r="N217">
        <v>1</v>
      </c>
      <c r="O217" t="s">
        <v>1157</v>
      </c>
      <c r="P217" t="str">
        <f>VLOOKUP(A217, 'SSDL schema'!B$1:P$495, 11, FALSE)</f>
        <v>yes</v>
      </c>
      <c r="Q217" t="str">
        <f t="shared" si="23"/>
        <v>no</v>
      </c>
      <c r="S217" t="str">
        <f>IF('SSDL schema'!J217 = "", "", 'SSDL schema'!J217)</f>
        <v/>
      </c>
    </row>
    <row r="218" spans="1:19" x14ac:dyDescent="0.35">
      <c r="A218" s="5" t="str">
        <f>'SSDL schema'!B218</f>
        <v>GEP_AI_SUPPLIER_LOB</v>
      </c>
      <c r="B218" s="14" t="str">
        <f>IF(TRIM('SSDL schema'!F218) = "", "", 'SSDL schema'!F218)</f>
        <v>GEP AI DL Supplier LOB</v>
      </c>
      <c r="C218" t="str">
        <f>IF(TRIM('SSDL schema'!G218) = "", "", 'SSDL schema'!G218)</f>
        <v>GEP - Admin - Data Lake</v>
      </c>
      <c r="D218" t="str">
        <f>IF(TRIM('SSDL schema'!C218) = "", "", 'SSDL schema'!C218)</f>
        <v>nvarchar</v>
      </c>
      <c r="E218">
        <f>IF(TRIM('SSDL schema'!D218) = "", "", 'SSDL schema'!D218)</f>
        <v>255</v>
      </c>
      <c r="F218">
        <f t="shared" si="18"/>
        <v>0</v>
      </c>
      <c r="G218">
        <f t="shared" si="19"/>
        <v>0</v>
      </c>
      <c r="H218" t="str">
        <f t="shared" si="20"/>
        <v>ShowOnProjectSetupWorkflowUtilities</v>
      </c>
      <c r="I218">
        <f t="shared" si="21"/>
        <v>0</v>
      </c>
      <c r="J218" t="str">
        <f>IF(TRIM('SSDL schema'!H218) = "", "", 'SSDL schema'!H218)</f>
        <v>Cold Start Run 1</v>
      </c>
      <c r="K218">
        <f t="shared" si="22"/>
        <v>0</v>
      </c>
      <c r="L218">
        <v>1</v>
      </c>
      <c r="M218" t="s">
        <v>1157</v>
      </c>
      <c r="N218">
        <v>1</v>
      </c>
      <c r="O218" t="s">
        <v>1157</v>
      </c>
      <c r="P218" t="str">
        <f>VLOOKUP(A218, 'SSDL schema'!B$1:P$495, 11, FALSE)</f>
        <v>yes</v>
      </c>
      <c r="Q218" t="str">
        <f t="shared" si="23"/>
        <v>no</v>
      </c>
      <c r="S218" t="str">
        <f>IF('SSDL schema'!J218 = "", "", 'SSDL schema'!J218)</f>
        <v/>
      </c>
    </row>
    <row r="219" spans="1:19" x14ac:dyDescent="0.35">
      <c r="A219" s="5" t="str">
        <f>'SSDL schema'!B219</f>
        <v>GEP_SUPPLIER_PAYMENT_TERM</v>
      </c>
      <c r="B219" s="14" t="str">
        <f>IF(TRIM('SSDL schema'!F219) = "", "", 'SSDL schema'!F219)</f>
        <v>GEP Normalized Supplier Payment Term</v>
      </c>
      <c r="C219" t="str">
        <f>IF(TRIM('SSDL schema'!G219) = "", "", 'SSDL schema'!G219)</f>
        <v>GEP - Payment Term</v>
      </c>
      <c r="D219" t="str">
        <f>IF(TRIM('SSDL schema'!C219) = "", "", 'SSDL schema'!C219)</f>
        <v>nvarchar</v>
      </c>
      <c r="E219">
        <f>IF(TRIM('SSDL schema'!D219) = "", "", 'SSDL schema'!D219)</f>
        <v>255</v>
      </c>
      <c r="F219">
        <f t="shared" si="18"/>
        <v>0</v>
      </c>
      <c r="G219">
        <f t="shared" si="19"/>
        <v>0</v>
      </c>
      <c r="H219" t="str">
        <f t="shared" si="20"/>
        <v>ShowOnProjectSetupWorkflowUtilities</v>
      </c>
      <c r="I219">
        <f t="shared" si="21"/>
        <v>0</v>
      </c>
      <c r="J219" t="str">
        <f>IF(TRIM('SSDL schema'!H219) = "", "", 'SSDL schema'!H219)</f>
        <v/>
      </c>
      <c r="K219">
        <f t="shared" si="22"/>
        <v>0</v>
      </c>
      <c r="L219">
        <v>1</v>
      </c>
      <c r="M219" t="s">
        <v>1157</v>
      </c>
      <c r="N219">
        <v>1</v>
      </c>
      <c r="O219" t="s">
        <v>1157</v>
      </c>
      <c r="P219" t="str">
        <f>VLOOKUP(A219, 'SSDL schema'!B$1:P$495, 11, FALSE)</f>
        <v>yes</v>
      </c>
      <c r="Q219" t="str">
        <f t="shared" si="23"/>
        <v>no</v>
      </c>
      <c r="S219" t="str">
        <f>IF('SSDL schema'!J219 = "", "", 'SSDL schema'!J219)</f>
        <v/>
      </c>
    </row>
    <row r="220" spans="1:19" x14ac:dyDescent="0.35">
      <c r="A220" s="5" t="str">
        <f>'SSDL schema'!B220</f>
        <v>GEP_SUPPLIER_NET_DAYS</v>
      </c>
      <c r="B220" s="14" t="str">
        <f>IF(TRIM('SSDL schema'!F220) = "", "", 'SSDL schema'!F220)</f>
        <v>GEP Supplier Payment Term Net Days</v>
      </c>
      <c r="C220" t="str">
        <f>IF(TRIM('SSDL schema'!G220) = "", "", 'SSDL schema'!G220)</f>
        <v>GEP - Payment Term</v>
      </c>
      <c r="D220" t="str">
        <f>IF(TRIM('SSDL schema'!C220) = "", "", 'SSDL schema'!C220)</f>
        <v>float</v>
      </c>
      <c r="E220" t="str">
        <f>IF(TRIM('SSDL schema'!D220) = "", "", 'SSDL schema'!D220)</f>
        <v/>
      </c>
      <c r="F220">
        <f t="shared" si="18"/>
        <v>0</v>
      </c>
      <c r="G220">
        <f t="shared" si="19"/>
        <v>0</v>
      </c>
      <c r="H220" t="str">
        <f t="shared" si="20"/>
        <v>ShowOnProjectSetupWorkflowUtilities</v>
      </c>
      <c r="I220">
        <f t="shared" si="21"/>
        <v>0</v>
      </c>
      <c r="J220" t="str">
        <f>IF(TRIM('SSDL schema'!H220) = "", "", 'SSDL schema'!H220)</f>
        <v/>
      </c>
      <c r="K220">
        <f t="shared" si="22"/>
        <v>0</v>
      </c>
      <c r="L220">
        <v>1</v>
      </c>
      <c r="M220" t="s">
        <v>1157</v>
      </c>
      <c r="N220">
        <v>1</v>
      </c>
      <c r="O220" t="s">
        <v>1157</v>
      </c>
      <c r="P220" t="str">
        <f>VLOOKUP(A220, 'SSDL schema'!B$1:P$495, 11, FALSE)</f>
        <v>yes</v>
      </c>
      <c r="Q220" t="str">
        <f t="shared" si="23"/>
        <v>no</v>
      </c>
      <c r="S220" t="str">
        <f>IF('SSDL schema'!J220 = "", "", 'SSDL schema'!J220)</f>
        <v/>
      </c>
    </row>
    <row r="221" spans="1:19" x14ac:dyDescent="0.35">
      <c r="A221" s="5" t="str">
        <f>'SSDL schema'!B221</f>
        <v>GEP_SUPPLIER_DISCOUNT_PERCENTAGE</v>
      </c>
      <c r="B221" s="14" t="str">
        <f>IF(TRIM('SSDL schema'!F221) = "", "", 'SSDL schema'!F221)</f>
        <v>GEP Supplier Payment Term Discount Percentage</v>
      </c>
      <c r="C221" t="str">
        <f>IF(TRIM('SSDL schema'!G221) = "", "", 'SSDL schema'!G221)</f>
        <v>GEP - Payment Term</v>
      </c>
      <c r="D221" t="str">
        <f>IF(TRIM('SSDL schema'!C221) = "", "", 'SSDL schema'!C221)</f>
        <v>float</v>
      </c>
      <c r="E221" t="str">
        <f>IF(TRIM('SSDL schema'!D221) = "", "", 'SSDL schema'!D221)</f>
        <v/>
      </c>
      <c r="F221">
        <f t="shared" si="18"/>
        <v>0</v>
      </c>
      <c r="G221">
        <f t="shared" si="19"/>
        <v>0</v>
      </c>
      <c r="H221" t="str">
        <f t="shared" si="20"/>
        <v>ShowOnProjectSetupWorkflowUtilities</v>
      </c>
      <c r="I221">
        <f t="shared" si="21"/>
        <v>0</v>
      </c>
      <c r="J221" t="str">
        <f>IF(TRIM('SSDL schema'!H221) = "", "", 'SSDL schema'!H221)</f>
        <v/>
      </c>
      <c r="K221">
        <f t="shared" si="22"/>
        <v>0</v>
      </c>
      <c r="L221">
        <v>1</v>
      </c>
      <c r="M221" t="s">
        <v>1157</v>
      </c>
      <c r="N221">
        <v>1</v>
      </c>
      <c r="O221" t="s">
        <v>1157</v>
      </c>
      <c r="P221" t="str">
        <f>VLOOKUP(A221, 'SSDL schema'!B$1:P$495, 11, FALSE)</f>
        <v>yes</v>
      </c>
      <c r="Q221" t="str">
        <f t="shared" si="23"/>
        <v>no</v>
      </c>
      <c r="S221" t="str">
        <f>IF('SSDL schema'!J221 = "", "", 'SSDL schema'!J221)</f>
        <v/>
      </c>
    </row>
    <row r="222" spans="1:19" x14ac:dyDescent="0.35">
      <c r="A222" s="5" t="str">
        <f>'SSDL schema'!B222</f>
        <v>GEP_SUPPLIER_DISCOUNT_DAYS</v>
      </c>
      <c r="B222" s="14" t="str">
        <f>IF(TRIM('SSDL schema'!F222) = "", "", 'SSDL schema'!F222)</f>
        <v>GEP Supplier Payment Term Net Days Discount Adjusted</v>
      </c>
      <c r="C222" t="str">
        <f>IF(TRIM('SSDL schema'!G222) = "", "", 'SSDL schema'!G222)</f>
        <v>GEP - Payment Term</v>
      </c>
      <c r="D222" t="str">
        <f>IF(TRIM('SSDL schema'!C222) = "", "", 'SSDL schema'!C222)</f>
        <v>float</v>
      </c>
      <c r="E222" t="str">
        <f>IF(TRIM('SSDL schema'!D222) = "", "", 'SSDL schema'!D222)</f>
        <v/>
      </c>
      <c r="F222">
        <f t="shared" si="18"/>
        <v>0</v>
      </c>
      <c r="G222">
        <f t="shared" si="19"/>
        <v>0</v>
      </c>
      <c r="H222" t="str">
        <f t="shared" si="20"/>
        <v>ShowOnProjectSetupWorkflowUtilities</v>
      </c>
      <c r="I222">
        <f t="shared" si="21"/>
        <v>0</v>
      </c>
      <c r="J222" t="str">
        <f>IF(TRIM('SSDL schema'!H222) = "", "", 'SSDL schema'!H222)</f>
        <v/>
      </c>
      <c r="K222">
        <f t="shared" si="22"/>
        <v>0</v>
      </c>
      <c r="L222">
        <v>1</v>
      </c>
      <c r="M222" t="s">
        <v>1157</v>
      </c>
      <c r="N222">
        <v>1</v>
      </c>
      <c r="O222" t="s">
        <v>1157</v>
      </c>
      <c r="P222" t="str">
        <f>VLOOKUP(A222, 'SSDL schema'!B$1:P$495, 11, FALSE)</f>
        <v>yes</v>
      </c>
      <c r="Q222" t="str">
        <f t="shared" si="23"/>
        <v>no</v>
      </c>
      <c r="S222" t="str">
        <f>IF('SSDL schema'!J222 = "", "", 'SSDL schema'!J222)</f>
        <v/>
      </c>
    </row>
    <row r="223" spans="1:19" x14ac:dyDescent="0.35">
      <c r="A223" s="5" t="str">
        <f>'SSDL schema'!B223</f>
        <v>PAYMENT_TERM_CODE</v>
      </c>
      <c r="B223" s="14" t="str">
        <f>IF(TRIM('SSDL schema'!F223) = "", "", 'SSDL schema'!F223)</f>
        <v>Invoice Payment Term Code</v>
      </c>
      <c r="C223" t="str">
        <f>IF(TRIM('SSDL schema'!G223) = "", "", 'SSDL schema'!G223)</f>
        <v>ERP - Invoice - Payment Term</v>
      </c>
      <c r="D223" t="str">
        <f>IF(TRIM('SSDL schema'!C223) = "", "", 'SSDL schema'!C223)</f>
        <v>nvarchar</v>
      </c>
      <c r="E223">
        <f>IF(TRIM('SSDL schema'!D223) = "", "", 'SSDL schema'!D223)</f>
        <v>255</v>
      </c>
      <c r="F223">
        <f t="shared" si="18"/>
        <v>1</v>
      </c>
      <c r="G223">
        <f t="shared" si="19"/>
        <v>0</v>
      </c>
      <c r="H223" t="str">
        <f t="shared" si="20"/>
        <v>ShowOnProjectSetupWorkflowUtilities</v>
      </c>
      <c r="I223">
        <f t="shared" si="21"/>
        <v>0</v>
      </c>
      <c r="J223" t="str">
        <f>IF(TRIM('SSDL schema'!H223) = "", "", 'SSDL schema'!H223)</f>
        <v/>
      </c>
      <c r="K223">
        <f t="shared" si="22"/>
        <v>0</v>
      </c>
      <c r="L223">
        <v>1</v>
      </c>
      <c r="M223" t="s">
        <v>1157</v>
      </c>
      <c r="N223">
        <v>1</v>
      </c>
      <c r="O223" t="s">
        <v>1157</v>
      </c>
      <c r="P223" t="str">
        <f>VLOOKUP(A223, 'SSDL schema'!B$1:P$495, 11, FALSE)</f>
        <v>yes</v>
      </c>
      <c r="Q223" t="str">
        <f t="shared" si="23"/>
        <v>yes</v>
      </c>
      <c r="S223" t="str">
        <f>IF('SSDL schema'!J223 = "", "", 'SSDL schema'!J223)</f>
        <v/>
      </c>
    </row>
    <row r="224" spans="1:19" x14ac:dyDescent="0.35">
      <c r="A224" s="5" t="str">
        <f>'SSDL schema'!B224</f>
        <v>PAYMENT_TERM_DESCRIPTION</v>
      </c>
      <c r="B224" s="14" t="str">
        <f>IF(TRIM('SSDL schema'!F224) = "", "", 'SSDL schema'!F224)</f>
        <v>Invoice Payment Term Desc</v>
      </c>
      <c r="C224" t="str">
        <f>IF(TRIM('SSDL schema'!G224) = "", "", 'SSDL schema'!G224)</f>
        <v>ERP - Invoice - Payment Term</v>
      </c>
      <c r="D224" t="str">
        <f>IF(TRIM('SSDL schema'!C224) = "", "", 'SSDL schema'!C224)</f>
        <v>nvarchar</v>
      </c>
      <c r="E224">
        <f>IF(TRIM('SSDL schema'!D224) = "", "", 'SSDL schema'!D224)</f>
        <v>255</v>
      </c>
      <c r="F224">
        <f t="shared" si="18"/>
        <v>1</v>
      </c>
      <c r="G224">
        <f t="shared" si="19"/>
        <v>0</v>
      </c>
      <c r="H224" t="str">
        <f t="shared" si="20"/>
        <v>ShowOnProjectSetupWorkflowUtilities</v>
      </c>
      <c r="I224">
        <f t="shared" si="21"/>
        <v>0</v>
      </c>
      <c r="J224" t="str">
        <f>IF(TRIM('SSDL schema'!H224) = "", "", 'SSDL schema'!H224)</f>
        <v/>
      </c>
      <c r="K224">
        <f t="shared" si="22"/>
        <v>1</v>
      </c>
      <c r="L224">
        <v>1</v>
      </c>
      <c r="M224" t="s">
        <v>1157</v>
      </c>
      <c r="N224">
        <v>1</v>
      </c>
      <c r="O224" t="s">
        <v>1157</v>
      </c>
      <c r="P224" t="str">
        <f>VLOOKUP(A224, 'SSDL schema'!B$1:P$495, 11, FALSE)</f>
        <v>yes</v>
      </c>
      <c r="Q224" t="str">
        <f t="shared" si="23"/>
        <v>yes</v>
      </c>
      <c r="S224" t="str">
        <f>IF('SSDL schema'!J224 = "", "", 'SSDL schema'!J224)</f>
        <v>S</v>
      </c>
    </row>
    <row r="225" spans="1:19" x14ac:dyDescent="0.35">
      <c r="A225" s="5" t="str">
        <f>'SSDL schema'!B225</f>
        <v>GEP_NORM_PAYMENT_TERM</v>
      </c>
      <c r="B225" s="14" t="str">
        <f>IF(TRIM('SSDL schema'!F225) = "", "", 'SSDL schema'!F225)</f>
        <v>GEP Normalized Invoice Payment Term</v>
      </c>
      <c r="C225" t="str">
        <f>IF(TRIM('SSDL schema'!G225) = "", "", 'SSDL schema'!G225)</f>
        <v>GEP - Payment Term</v>
      </c>
      <c r="D225" t="str">
        <f>IF(TRIM('SSDL schema'!C225) = "", "", 'SSDL schema'!C225)</f>
        <v>nvarchar</v>
      </c>
      <c r="E225">
        <f>IF(TRIM('SSDL schema'!D225) = "", "", 'SSDL schema'!D225)</f>
        <v>255</v>
      </c>
      <c r="F225">
        <f t="shared" si="18"/>
        <v>0</v>
      </c>
      <c r="G225">
        <f t="shared" si="19"/>
        <v>0</v>
      </c>
      <c r="H225" t="str">
        <f t="shared" si="20"/>
        <v>ShowOnProjectSetupWorkflowUtilities</v>
      </c>
      <c r="I225">
        <f t="shared" si="21"/>
        <v>0</v>
      </c>
      <c r="J225" t="str">
        <f>IF(TRIM('SSDL schema'!H225) = "", "", 'SSDL schema'!H225)</f>
        <v>NET 35 10%</v>
      </c>
      <c r="K225">
        <f t="shared" si="22"/>
        <v>1</v>
      </c>
      <c r="L225">
        <v>1</v>
      </c>
      <c r="M225" t="s">
        <v>1157</v>
      </c>
      <c r="N225">
        <v>1</v>
      </c>
      <c r="O225" t="s">
        <v>1157</v>
      </c>
      <c r="P225" t="str">
        <f>VLOOKUP(A225, 'SSDL schema'!B$1:P$495, 11, FALSE)</f>
        <v>yes</v>
      </c>
      <c r="Q225" t="str">
        <f t="shared" si="23"/>
        <v>no</v>
      </c>
      <c r="S225" t="str">
        <f>IF('SSDL schema'!J225 = "", "", 'SSDL schema'!J225)</f>
        <v>S</v>
      </c>
    </row>
    <row r="226" spans="1:19" x14ac:dyDescent="0.35">
      <c r="A226" s="5" t="str">
        <f>'SSDL schema'!B226</f>
        <v>GEP_NORM_NET_DAYS</v>
      </c>
      <c r="B226" s="14" t="str">
        <f>IF(TRIM('SSDL schema'!F226) = "", "", 'SSDL schema'!F226)</f>
        <v>GEP Invoice Payment Term Net Days</v>
      </c>
      <c r="C226" t="str">
        <f>IF(TRIM('SSDL schema'!G226) = "", "", 'SSDL schema'!G226)</f>
        <v>GEP - Payment Term</v>
      </c>
      <c r="D226" t="str">
        <f>IF(TRIM('SSDL schema'!C226) = "", "", 'SSDL schema'!C226)</f>
        <v>float</v>
      </c>
      <c r="E226" t="str">
        <f>IF(TRIM('SSDL schema'!D226) = "", "", 'SSDL schema'!D226)</f>
        <v/>
      </c>
      <c r="F226">
        <f t="shared" si="18"/>
        <v>0</v>
      </c>
      <c r="G226">
        <f t="shared" si="19"/>
        <v>0</v>
      </c>
      <c r="H226" t="str">
        <f t="shared" si="20"/>
        <v>ShowOnProjectSetupWorkflowUtilities</v>
      </c>
      <c r="I226">
        <f t="shared" si="21"/>
        <v>0</v>
      </c>
      <c r="J226">
        <f>IF(TRIM('SSDL schema'!H226) = "", "", 'SSDL schema'!H226)</f>
        <v>35</v>
      </c>
      <c r="K226">
        <f t="shared" si="22"/>
        <v>0</v>
      </c>
      <c r="L226">
        <v>1</v>
      </c>
      <c r="M226" t="s">
        <v>1157</v>
      </c>
      <c r="N226">
        <v>1</v>
      </c>
      <c r="O226" t="s">
        <v>1157</v>
      </c>
      <c r="P226" t="str">
        <f>VLOOKUP(A226, 'SSDL schema'!B$1:P$495, 11, FALSE)</f>
        <v>yes</v>
      </c>
      <c r="Q226" t="str">
        <f t="shared" si="23"/>
        <v>no</v>
      </c>
      <c r="S226" t="str">
        <f>IF('SSDL schema'!J226 = "", "", 'SSDL schema'!J226)</f>
        <v/>
      </c>
    </row>
    <row r="227" spans="1:19" x14ac:dyDescent="0.35">
      <c r="A227" s="5" t="str">
        <f>'SSDL schema'!B227</f>
        <v>GEP_NORM_DISCOUNT_PERCENTAGE</v>
      </c>
      <c r="B227" s="14" t="str">
        <f>IF(TRIM('SSDL schema'!F227) = "", "", 'SSDL schema'!F227)</f>
        <v>GEP Invoice Payment Term Discount Percentage</v>
      </c>
      <c r="C227" t="str">
        <f>IF(TRIM('SSDL schema'!G227) = "", "", 'SSDL schema'!G227)</f>
        <v>GEP - Payment Term</v>
      </c>
      <c r="D227" t="str">
        <f>IF(TRIM('SSDL schema'!C227) = "", "", 'SSDL schema'!C227)</f>
        <v>float</v>
      </c>
      <c r="E227" t="str">
        <f>IF(TRIM('SSDL schema'!D227) = "", "", 'SSDL schema'!D227)</f>
        <v/>
      </c>
      <c r="F227">
        <f t="shared" si="18"/>
        <v>0</v>
      </c>
      <c r="G227">
        <f t="shared" si="19"/>
        <v>0</v>
      </c>
      <c r="H227" t="str">
        <f t="shared" si="20"/>
        <v>ShowOnProjectSetupWorkflowUtilities</v>
      </c>
      <c r="I227">
        <f t="shared" si="21"/>
        <v>0</v>
      </c>
      <c r="J227">
        <f>IF(TRIM('SSDL schema'!H227) = "", "", 'SSDL schema'!H227)</f>
        <v>0.1</v>
      </c>
      <c r="K227">
        <f t="shared" si="22"/>
        <v>0</v>
      </c>
      <c r="L227">
        <v>1</v>
      </c>
      <c r="M227" t="s">
        <v>1157</v>
      </c>
      <c r="N227">
        <v>1</v>
      </c>
      <c r="O227" t="s">
        <v>1157</v>
      </c>
      <c r="P227" t="str">
        <f>VLOOKUP(A227, 'SSDL schema'!B$1:P$495, 11, FALSE)</f>
        <v>yes</v>
      </c>
      <c r="Q227" t="str">
        <f t="shared" si="23"/>
        <v>no</v>
      </c>
      <c r="S227" t="str">
        <f>IF('SSDL schema'!J227 = "", "", 'SSDL schema'!J227)</f>
        <v/>
      </c>
    </row>
    <row r="228" spans="1:19" x14ac:dyDescent="0.35">
      <c r="A228" s="5" t="str">
        <f>'SSDL schema'!B228</f>
        <v>GEP_NORM_DISCOUNT_DAYS</v>
      </c>
      <c r="B228" s="14" t="str">
        <f>IF(TRIM('SSDL schema'!F228) = "", "", 'SSDL schema'!F228)</f>
        <v>GEP Invoice Payment Term Net Days Discount Adjusted</v>
      </c>
      <c r="C228" t="str">
        <f>IF(TRIM('SSDL schema'!G228) = "", "", 'SSDL schema'!G228)</f>
        <v>GEP - Payment Term</v>
      </c>
      <c r="D228" t="str">
        <f>IF(TRIM('SSDL schema'!C228) = "", "", 'SSDL schema'!C228)</f>
        <v>float</v>
      </c>
      <c r="E228" t="str">
        <f>IF(TRIM('SSDL schema'!D228) = "", "", 'SSDL schema'!D228)</f>
        <v/>
      </c>
      <c r="F228">
        <f t="shared" si="18"/>
        <v>0</v>
      </c>
      <c r="G228">
        <f t="shared" si="19"/>
        <v>0</v>
      </c>
      <c r="H228" t="str">
        <f t="shared" si="20"/>
        <v>ShowOnProjectSetupWorkflowUtilities</v>
      </c>
      <c r="I228">
        <f t="shared" si="21"/>
        <v>0</v>
      </c>
      <c r="J228" t="str">
        <f>IF(TRIM('SSDL schema'!H228) = "", "", 'SSDL schema'!H228)</f>
        <v/>
      </c>
      <c r="K228">
        <f t="shared" si="22"/>
        <v>0</v>
      </c>
      <c r="L228">
        <v>1</v>
      </c>
      <c r="M228" t="s">
        <v>1157</v>
      </c>
      <c r="N228">
        <v>1</v>
      </c>
      <c r="O228" t="s">
        <v>1157</v>
      </c>
      <c r="P228" t="str">
        <f>VLOOKUP(A228, 'SSDL schema'!B$1:P$495, 11, FALSE)</f>
        <v>yes</v>
      </c>
      <c r="Q228" t="str">
        <f t="shared" si="23"/>
        <v>no</v>
      </c>
      <c r="S228" t="str">
        <f>IF('SSDL schema'!J228 = "", "", 'SSDL schema'!J228)</f>
        <v/>
      </c>
    </row>
    <row r="229" spans="1:19" x14ac:dyDescent="0.35">
      <c r="A229" s="5" t="str">
        <f>'SSDL schema'!B229</f>
        <v>GL_ACCOUNT_CODE</v>
      </c>
      <c r="B229" s="14" t="str">
        <f>IF(TRIM('SSDL schema'!F229) = "", "", 'SSDL schema'!F229)</f>
        <v>GL Account Code</v>
      </c>
      <c r="C229" t="str">
        <f>IF(TRIM('SSDL schema'!G229) = "", "", 'SSDL schema'!G229)</f>
        <v>ERP - Invoice - GL</v>
      </c>
      <c r="D229" t="str">
        <f>IF(TRIM('SSDL schema'!C229) = "", "", 'SSDL schema'!C229)</f>
        <v>nvarchar</v>
      </c>
      <c r="E229">
        <f>IF(TRIM('SSDL schema'!D229) = "", "", 'SSDL schema'!D229)</f>
        <v>255</v>
      </c>
      <c r="F229">
        <f t="shared" si="18"/>
        <v>1</v>
      </c>
      <c r="G229">
        <f t="shared" si="19"/>
        <v>0</v>
      </c>
      <c r="H229" t="str">
        <f t="shared" si="20"/>
        <v>ShowOnProjectSetupWorkflowUtilities</v>
      </c>
      <c r="I229">
        <f t="shared" si="21"/>
        <v>0</v>
      </c>
      <c r="J229" t="str">
        <f>IF(TRIM('SSDL schema'!H229) = "", "", 'SSDL schema'!H229)</f>
        <v/>
      </c>
      <c r="K229">
        <f t="shared" si="22"/>
        <v>1</v>
      </c>
      <c r="L229">
        <v>1</v>
      </c>
      <c r="M229" t="s">
        <v>1157</v>
      </c>
      <c r="N229">
        <v>1</v>
      </c>
      <c r="O229" t="s">
        <v>1157</v>
      </c>
      <c r="P229" t="str">
        <f>VLOOKUP(A229, 'SSDL schema'!B$1:P$495, 11, FALSE)</f>
        <v>yes</v>
      </c>
      <c r="Q229" t="str">
        <f t="shared" si="23"/>
        <v>yes</v>
      </c>
      <c r="S229" t="str">
        <f>IF('SSDL schema'!J229 = "", "", 'SSDL schema'!J229)</f>
        <v>S</v>
      </c>
    </row>
    <row r="230" spans="1:19" x14ac:dyDescent="0.35">
      <c r="A230" s="5" t="str">
        <f>'SSDL schema'!B230</f>
        <v>GL_ACCOUNT_NAME</v>
      </c>
      <c r="B230" s="14" t="str">
        <f>IF(TRIM('SSDL schema'!F230) = "", "", 'SSDL schema'!F230)</f>
        <v>GL Account Name</v>
      </c>
      <c r="C230" t="str">
        <f>IF(TRIM('SSDL schema'!G230) = "", "", 'SSDL schema'!G230)</f>
        <v>ERP - Invoice - GL</v>
      </c>
      <c r="D230" t="str">
        <f>IF(TRIM('SSDL schema'!C230) = "", "", 'SSDL schema'!C230)</f>
        <v>nvarchar</v>
      </c>
      <c r="E230">
        <f>IF(TRIM('SSDL schema'!D230) = "", "", 'SSDL schema'!D230)</f>
        <v>255</v>
      </c>
      <c r="F230">
        <f t="shared" si="18"/>
        <v>1</v>
      </c>
      <c r="G230">
        <f t="shared" si="19"/>
        <v>0</v>
      </c>
      <c r="H230" t="str">
        <f t="shared" si="20"/>
        <v>ShowOnProjectSetupWorkflowUtilities</v>
      </c>
      <c r="I230">
        <f t="shared" si="21"/>
        <v>0</v>
      </c>
      <c r="J230" t="str">
        <f>IF(TRIM('SSDL schema'!H230) = "", "", 'SSDL schema'!H230)</f>
        <v/>
      </c>
      <c r="K230">
        <f t="shared" si="22"/>
        <v>1</v>
      </c>
      <c r="L230">
        <v>1</v>
      </c>
      <c r="M230" t="s">
        <v>1157</v>
      </c>
      <c r="N230">
        <v>1</v>
      </c>
      <c r="O230" t="s">
        <v>1157</v>
      </c>
      <c r="P230" t="str">
        <f>VLOOKUP(A230, 'SSDL schema'!B$1:P$495, 11, FALSE)</f>
        <v>yes</v>
      </c>
      <c r="Q230" t="str">
        <f t="shared" si="23"/>
        <v>yes</v>
      </c>
      <c r="S230" t="str">
        <f>IF('SSDL schema'!J230 = "", "", 'SSDL schema'!J230)</f>
        <v>S</v>
      </c>
    </row>
    <row r="231" spans="1:19" x14ac:dyDescent="0.35">
      <c r="A231" s="5" t="str">
        <f>'SSDL schema'!B231</f>
        <v>GL_ACCOUNT_HIERARCHY_L1</v>
      </c>
      <c r="B231" s="14" t="str">
        <f>IF(TRIM('SSDL schema'!F231) = "", "", 'SSDL schema'!F231)</f>
        <v>GL Hierarchy 1</v>
      </c>
      <c r="C231" t="str">
        <f>IF(TRIM('SSDL schema'!G231) = "", "", 'SSDL schema'!G231)</f>
        <v>ERP - Invoice - GL</v>
      </c>
      <c r="D231" t="str">
        <f>IF(TRIM('SSDL schema'!C231) = "", "", 'SSDL schema'!C231)</f>
        <v>nvarchar</v>
      </c>
      <c r="E231">
        <f>IF(TRIM('SSDL schema'!D231) = "", "", 'SSDL schema'!D231)</f>
        <v>255</v>
      </c>
      <c r="F231">
        <f t="shared" si="18"/>
        <v>1</v>
      </c>
      <c r="G231">
        <f t="shared" si="19"/>
        <v>0</v>
      </c>
      <c r="H231" t="str">
        <f t="shared" si="20"/>
        <v>ShowOnProjectSetupWorkflowUtilities</v>
      </c>
      <c r="I231">
        <f t="shared" si="21"/>
        <v>0</v>
      </c>
      <c r="J231" t="str">
        <f>IF(TRIM('SSDL schema'!H231) = "", "", 'SSDL schema'!H231)</f>
        <v/>
      </c>
      <c r="K231">
        <f t="shared" si="22"/>
        <v>0</v>
      </c>
      <c r="L231">
        <v>1</v>
      </c>
      <c r="M231" t="s">
        <v>1157</v>
      </c>
      <c r="N231">
        <v>1</v>
      </c>
      <c r="O231" t="s">
        <v>1157</v>
      </c>
      <c r="P231" t="str">
        <f>VLOOKUP(A231, 'SSDL schema'!B$1:P$495, 11, FALSE)</f>
        <v>yes</v>
      </c>
      <c r="Q231" t="str">
        <f t="shared" si="23"/>
        <v>yes</v>
      </c>
      <c r="S231" t="str">
        <f>IF('SSDL schema'!J231 = "", "", 'SSDL schema'!J231)</f>
        <v/>
      </c>
    </row>
    <row r="232" spans="1:19" x14ac:dyDescent="0.35">
      <c r="A232" s="5" t="str">
        <f>'SSDL schema'!B232</f>
        <v>GL_ACCOUNT_HIERARCHY_L2</v>
      </c>
      <c r="B232" s="14" t="str">
        <f>IF(TRIM('SSDL schema'!F232) = "", "", 'SSDL schema'!F232)</f>
        <v>GL Hierarchy 2</v>
      </c>
      <c r="C232" t="str">
        <f>IF(TRIM('SSDL schema'!G232) = "", "", 'SSDL schema'!G232)</f>
        <v>ERP - Invoice - GL</v>
      </c>
      <c r="D232" t="str">
        <f>IF(TRIM('SSDL schema'!C232) = "", "", 'SSDL schema'!C232)</f>
        <v>nvarchar</v>
      </c>
      <c r="E232">
        <f>IF(TRIM('SSDL schema'!D232) = "", "", 'SSDL schema'!D232)</f>
        <v>255</v>
      </c>
      <c r="F232">
        <f t="shared" si="18"/>
        <v>1</v>
      </c>
      <c r="G232">
        <f t="shared" si="19"/>
        <v>0</v>
      </c>
      <c r="H232" t="str">
        <f t="shared" si="20"/>
        <v>ShowOnProjectSetupWorkflowUtilities</v>
      </c>
      <c r="I232">
        <f t="shared" si="21"/>
        <v>0</v>
      </c>
      <c r="J232" t="str">
        <f>IF(TRIM('SSDL schema'!H232) = "", "", 'SSDL schema'!H232)</f>
        <v/>
      </c>
      <c r="K232">
        <f t="shared" si="22"/>
        <v>0</v>
      </c>
      <c r="L232">
        <v>1</v>
      </c>
      <c r="M232" t="s">
        <v>1157</v>
      </c>
      <c r="N232">
        <v>1</v>
      </c>
      <c r="O232" t="s">
        <v>1157</v>
      </c>
      <c r="P232" t="str">
        <f>VLOOKUP(A232, 'SSDL schema'!B$1:P$495, 11, FALSE)</f>
        <v>yes</v>
      </c>
      <c r="Q232" t="str">
        <f t="shared" si="23"/>
        <v>yes</v>
      </c>
      <c r="S232" t="str">
        <f>IF('SSDL schema'!J232 = "", "", 'SSDL schema'!J232)</f>
        <v/>
      </c>
    </row>
    <row r="233" spans="1:19" x14ac:dyDescent="0.35">
      <c r="A233" s="5" t="str">
        <f>'SSDL schema'!B233</f>
        <v>CHART_OF_ACCOUNT_CODE</v>
      </c>
      <c r="B233" s="14" t="str">
        <f>IF(TRIM('SSDL schema'!F233) = "", "", 'SSDL schema'!F233)</f>
        <v>Chart of Account Code</v>
      </c>
      <c r="C233" t="str">
        <f>IF(TRIM('SSDL schema'!G233) = "", "", 'SSDL schema'!G233)</f>
        <v>ERP - Invoice - GL</v>
      </c>
      <c r="D233" t="str">
        <f>IF(TRIM('SSDL schema'!C233) = "", "", 'SSDL schema'!C233)</f>
        <v>nvarchar</v>
      </c>
      <c r="E233">
        <f>IF(TRIM('SSDL schema'!D233) = "", "", 'SSDL schema'!D233)</f>
        <v>255</v>
      </c>
      <c r="F233">
        <f t="shared" si="18"/>
        <v>1</v>
      </c>
      <c r="G233">
        <f t="shared" si="19"/>
        <v>0</v>
      </c>
      <c r="H233" t="str">
        <f t="shared" si="20"/>
        <v>ShowOnProjectSetupWorkflowUtilities</v>
      </c>
      <c r="I233">
        <f t="shared" si="21"/>
        <v>0</v>
      </c>
      <c r="J233" t="str">
        <f>IF(TRIM('SSDL schema'!H233) = "", "", 'SSDL schema'!H233)</f>
        <v/>
      </c>
      <c r="K233">
        <f t="shared" si="22"/>
        <v>0</v>
      </c>
      <c r="L233">
        <v>1</v>
      </c>
      <c r="M233" t="s">
        <v>1157</v>
      </c>
      <c r="N233">
        <v>1</v>
      </c>
      <c r="O233" t="s">
        <v>1157</v>
      </c>
      <c r="P233" t="str">
        <f>VLOOKUP(A233, 'SSDL schema'!B$1:P$495, 11, FALSE)</f>
        <v>yes</v>
      </c>
      <c r="Q233" t="str">
        <f t="shared" si="23"/>
        <v>yes</v>
      </c>
      <c r="S233" t="str">
        <f>IF('SSDL schema'!J233 = "", "", 'SSDL schema'!J233)</f>
        <v/>
      </c>
    </row>
    <row r="234" spans="1:19" x14ac:dyDescent="0.35">
      <c r="A234" s="5" t="str">
        <f>'SSDL schema'!B234</f>
        <v>CHART_OF_ACCOUNT_NAME</v>
      </c>
      <c r="B234" s="14" t="str">
        <f>IF(TRIM('SSDL schema'!F234) = "", "", 'SSDL schema'!F234)</f>
        <v>Chart of Account Name</v>
      </c>
      <c r="C234" t="str">
        <f>IF(TRIM('SSDL schema'!G234) = "", "", 'SSDL schema'!G234)</f>
        <v>ERP - Invoice - GL</v>
      </c>
      <c r="D234" t="str">
        <f>IF(TRIM('SSDL schema'!C234) = "", "", 'SSDL schema'!C234)</f>
        <v>nvarchar</v>
      </c>
      <c r="E234">
        <f>IF(TRIM('SSDL schema'!D234) = "", "", 'SSDL schema'!D234)</f>
        <v>255</v>
      </c>
      <c r="F234">
        <f t="shared" si="18"/>
        <v>1</v>
      </c>
      <c r="G234">
        <f t="shared" si="19"/>
        <v>0</v>
      </c>
      <c r="H234" t="str">
        <f t="shared" si="20"/>
        <v>ShowOnProjectSetupWorkflowUtilities</v>
      </c>
      <c r="I234">
        <f t="shared" si="21"/>
        <v>0</v>
      </c>
      <c r="J234" t="str">
        <f>IF(TRIM('SSDL schema'!H234) = "", "", 'SSDL schema'!H234)</f>
        <v/>
      </c>
      <c r="K234">
        <f t="shared" si="22"/>
        <v>0</v>
      </c>
      <c r="L234">
        <v>1</v>
      </c>
      <c r="M234" t="s">
        <v>1157</v>
      </c>
      <c r="N234">
        <v>1</v>
      </c>
      <c r="O234" t="s">
        <v>1157</v>
      </c>
      <c r="P234" t="str">
        <f>VLOOKUP(A234, 'SSDL schema'!B$1:P$495, 11, FALSE)</f>
        <v>yes</v>
      </c>
      <c r="Q234" t="str">
        <f t="shared" si="23"/>
        <v>yes</v>
      </c>
      <c r="S234" t="str">
        <f>IF('SSDL schema'!J234 = "", "", 'SSDL schema'!J234)</f>
        <v/>
      </c>
    </row>
    <row r="235" spans="1:19" x14ac:dyDescent="0.35">
      <c r="A235" s="5" t="str">
        <f>'SSDL schema'!B235</f>
        <v>COST_CENTER_CODE</v>
      </c>
      <c r="B235" s="14" t="str">
        <f>IF(TRIM('SSDL schema'!F235) = "", "", 'SSDL schema'!F235)</f>
        <v>Cost Center Code</v>
      </c>
      <c r="C235" t="str">
        <f>IF(TRIM('SSDL schema'!G235) = "", "", 'SSDL schema'!G235)</f>
        <v>ERP - Invoice - Cost Center</v>
      </c>
      <c r="D235" t="str">
        <f>IF(TRIM('SSDL schema'!C235) = "", "", 'SSDL schema'!C235)</f>
        <v>nvarchar</v>
      </c>
      <c r="E235">
        <f>IF(TRIM('SSDL schema'!D235) = "", "", 'SSDL schema'!D235)</f>
        <v>255</v>
      </c>
      <c r="F235">
        <f t="shared" si="18"/>
        <v>1</v>
      </c>
      <c r="G235">
        <f t="shared" si="19"/>
        <v>0</v>
      </c>
      <c r="H235" t="str">
        <f t="shared" si="20"/>
        <v>ShowOnProjectSetupWorkflowUtilities</v>
      </c>
      <c r="I235">
        <f t="shared" si="21"/>
        <v>0</v>
      </c>
      <c r="J235" t="str">
        <f>IF(TRIM('SSDL schema'!H235) = "", "", 'SSDL schema'!H235)</f>
        <v/>
      </c>
      <c r="K235">
        <f t="shared" si="22"/>
        <v>1</v>
      </c>
      <c r="L235">
        <v>1</v>
      </c>
      <c r="M235" t="s">
        <v>1157</v>
      </c>
      <c r="N235">
        <v>1</v>
      </c>
      <c r="O235" t="s">
        <v>1157</v>
      </c>
      <c r="P235" t="str">
        <f>VLOOKUP(A235, 'SSDL schema'!B$1:P$495, 11, FALSE)</f>
        <v>yes</v>
      </c>
      <c r="Q235" t="str">
        <f t="shared" si="23"/>
        <v>yes</v>
      </c>
      <c r="S235" t="str">
        <f>IF('SSDL schema'!J235 = "", "", 'SSDL schema'!J235)</f>
        <v>S</v>
      </c>
    </row>
    <row r="236" spans="1:19" x14ac:dyDescent="0.35">
      <c r="A236" s="5" t="str">
        <f>'SSDL schema'!B236</f>
        <v>COST_CENTER_DESCRIPTION</v>
      </c>
      <c r="B236" s="14" t="str">
        <f>IF(TRIM('SSDL schema'!F236) = "", "", 'SSDL schema'!F236)</f>
        <v>Cost Center Name</v>
      </c>
      <c r="C236" t="str">
        <f>IF(TRIM('SSDL schema'!G236) = "", "", 'SSDL schema'!G236)</f>
        <v>ERP - Invoice - Cost Center</v>
      </c>
      <c r="D236" t="str">
        <f>IF(TRIM('SSDL schema'!C236) = "", "", 'SSDL schema'!C236)</f>
        <v>nvarchar</v>
      </c>
      <c r="E236">
        <f>IF(TRIM('SSDL schema'!D236) = "", "", 'SSDL schema'!D236)</f>
        <v>255</v>
      </c>
      <c r="F236">
        <f t="shared" si="18"/>
        <v>1</v>
      </c>
      <c r="G236">
        <f t="shared" si="19"/>
        <v>0</v>
      </c>
      <c r="H236" t="str">
        <f t="shared" si="20"/>
        <v>ShowOnProjectSetupWorkflowUtilities</v>
      </c>
      <c r="I236">
        <f t="shared" si="21"/>
        <v>0</v>
      </c>
      <c r="J236" t="str">
        <f>IF(TRIM('SSDL schema'!H236) = "", "", 'SSDL schema'!H236)</f>
        <v/>
      </c>
      <c r="K236">
        <f t="shared" si="22"/>
        <v>1</v>
      </c>
      <c r="L236">
        <v>1</v>
      </c>
      <c r="M236" t="s">
        <v>1157</v>
      </c>
      <c r="N236">
        <v>1</v>
      </c>
      <c r="O236" t="s">
        <v>1157</v>
      </c>
      <c r="P236" t="str">
        <f>VLOOKUP(A236, 'SSDL schema'!B$1:P$495, 11, FALSE)</f>
        <v>yes</v>
      </c>
      <c r="Q236" t="str">
        <f t="shared" si="23"/>
        <v>yes</v>
      </c>
      <c r="S236" t="str">
        <f>IF('SSDL schema'!J236 = "", "", 'SSDL schema'!J236)</f>
        <v>S</v>
      </c>
    </row>
    <row r="237" spans="1:19" x14ac:dyDescent="0.35">
      <c r="A237" s="5" t="str">
        <f>'SSDL schema'!B237</f>
        <v>COST_CENTER_HIERARCHY_L1</v>
      </c>
      <c r="B237" s="14" t="str">
        <f>IF(TRIM('SSDL schema'!F237) = "", "", 'SSDL schema'!F237)</f>
        <v>Cost Center Hierarchy 1</v>
      </c>
      <c r="C237" t="str">
        <f>IF(TRIM('SSDL schema'!G237) = "", "", 'SSDL schema'!G237)</f>
        <v>ERP - Invoice - Cost Center</v>
      </c>
      <c r="D237" t="str">
        <f>IF(TRIM('SSDL schema'!C237) = "", "", 'SSDL schema'!C237)</f>
        <v>nvarchar</v>
      </c>
      <c r="E237">
        <f>IF(TRIM('SSDL schema'!D237) = "", "", 'SSDL schema'!D237)</f>
        <v>255</v>
      </c>
      <c r="F237">
        <f t="shared" si="18"/>
        <v>1</v>
      </c>
      <c r="G237">
        <f t="shared" si="19"/>
        <v>0</v>
      </c>
      <c r="H237" t="str">
        <f t="shared" si="20"/>
        <v>ShowOnProjectSetupWorkflowUtilities</v>
      </c>
      <c r="I237">
        <f t="shared" si="21"/>
        <v>0</v>
      </c>
      <c r="J237" t="str">
        <f>IF(TRIM('SSDL schema'!H237) = "", "", 'SSDL schema'!H237)</f>
        <v/>
      </c>
      <c r="K237">
        <f t="shared" si="22"/>
        <v>0</v>
      </c>
      <c r="L237">
        <v>1</v>
      </c>
      <c r="M237" t="s">
        <v>1157</v>
      </c>
      <c r="N237">
        <v>1</v>
      </c>
      <c r="O237" t="s">
        <v>1157</v>
      </c>
      <c r="P237" t="str">
        <f>VLOOKUP(A237, 'SSDL schema'!B$1:P$495, 11, FALSE)</f>
        <v>yes</v>
      </c>
      <c r="Q237" t="str">
        <f t="shared" si="23"/>
        <v>yes</v>
      </c>
      <c r="S237" t="str">
        <f>IF('SSDL schema'!J237 = "", "", 'SSDL schema'!J237)</f>
        <v/>
      </c>
    </row>
    <row r="238" spans="1:19" x14ac:dyDescent="0.35">
      <c r="A238" s="5" t="str">
        <f>'SSDL schema'!B238</f>
        <v>COST_CENTER_HIERARCHY_L2</v>
      </c>
      <c r="B238" s="14" t="str">
        <f>IF(TRIM('SSDL schema'!F238) = "", "", 'SSDL schema'!F238)</f>
        <v>Cost Center Hierarchy 2</v>
      </c>
      <c r="C238" t="str">
        <f>IF(TRIM('SSDL schema'!G238) = "", "", 'SSDL schema'!G238)</f>
        <v>ERP - Invoice - Cost Center</v>
      </c>
      <c r="D238" t="str">
        <f>IF(TRIM('SSDL schema'!C238) = "", "", 'SSDL schema'!C238)</f>
        <v>nvarchar</v>
      </c>
      <c r="E238">
        <f>IF(TRIM('SSDL schema'!D238) = "", "", 'SSDL schema'!D238)</f>
        <v>255</v>
      </c>
      <c r="F238">
        <f t="shared" si="18"/>
        <v>1</v>
      </c>
      <c r="G238">
        <f t="shared" si="19"/>
        <v>0</v>
      </c>
      <c r="H238" t="str">
        <f t="shared" si="20"/>
        <v>ShowOnProjectSetupWorkflowUtilities</v>
      </c>
      <c r="I238">
        <f t="shared" si="21"/>
        <v>0</v>
      </c>
      <c r="J238" t="str">
        <f>IF(TRIM('SSDL schema'!H238) = "", "", 'SSDL schema'!H238)</f>
        <v/>
      </c>
      <c r="K238">
        <f t="shared" si="22"/>
        <v>0</v>
      </c>
      <c r="L238">
        <v>1</v>
      </c>
      <c r="M238" t="s">
        <v>1157</v>
      </c>
      <c r="N238">
        <v>1</v>
      </c>
      <c r="O238" t="s">
        <v>1157</v>
      </c>
      <c r="P238" t="str">
        <f>VLOOKUP(A238, 'SSDL schema'!B$1:P$495, 11, FALSE)</f>
        <v>yes</v>
      </c>
      <c r="Q238" t="str">
        <f t="shared" si="23"/>
        <v>yes</v>
      </c>
      <c r="S238" t="str">
        <f>IF('SSDL schema'!J238 = "", "", 'SSDL schema'!J238)</f>
        <v/>
      </c>
    </row>
    <row r="239" spans="1:19" x14ac:dyDescent="0.35">
      <c r="A239" s="5" t="str">
        <f>'SSDL schema'!B239</f>
        <v>COST_CENTER_HIERARCHY_L3</v>
      </c>
      <c r="B239" s="14" t="str">
        <f>IF(TRIM('SSDL schema'!F239) = "", "", 'SSDL schema'!F239)</f>
        <v>Cost Center Hierarchy 3</v>
      </c>
      <c r="C239" t="str">
        <f>IF(TRIM('SSDL schema'!G239) = "", "", 'SSDL schema'!G239)</f>
        <v>ERP - Invoice - Cost Center</v>
      </c>
      <c r="D239" t="str">
        <f>IF(TRIM('SSDL schema'!C239) = "", "", 'SSDL schema'!C239)</f>
        <v>nvarchar</v>
      </c>
      <c r="E239">
        <f>IF(TRIM('SSDL schema'!D239) = "", "", 'SSDL schema'!D239)</f>
        <v>255</v>
      </c>
      <c r="F239">
        <f t="shared" si="18"/>
        <v>1</v>
      </c>
      <c r="G239">
        <f t="shared" si="19"/>
        <v>0</v>
      </c>
      <c r="H239" t="str">
        <f t="shared" si="20"/>
        <v>ShowOnProjectSetupWorkflowUtilities</v>
      </c>
      <c r="I239">
        <f t="shared" si="21"/>
        <v>0</v>
      </c>
      <c r="J239" t="str">
        <f>IF(TRIM('SSDL schema'!H239) = "", "", 'SSDL schema'!H239)</f>
        <v/>
      </c>
      <c r="K239">
        <f t="shared" si="22"/>
        <v>0</v>
      </c>
      <c r="L239">
        <v>1</v>
      </c>
      <c r="M239" t="s">
        <v>1157</v>
      </c>
      <c r="N239">
        <v>1</v>
      </c>
      <c r="O239" t="s">
        <v>1157</v>
      </c>
      <c r="P239" t="str">
        <f>VLOOKUP(A239, 'SSDL schema'!B$1:P$495, 11, FALSE)</f>
        <v>yes</v>
      </c>
      <c r="Q239" t="str">
        <f t="shared" si="23"/>
        <v>yes</v>
      </c>
      <c r="S239" t="str">
        <f>IF('SSDL schema'!J239 = "", "", 'SSDL schema'!J239)</f>
        <v/>
      </c>
    </row>
    <row r="240" spans="1:19" x14ac:dyDescent="0.35">
      <c r="A240" s="5" t="str">
        <f>'SSDL schema'!B240</f>
        <v>COST_CENTER_HIERARCHY_L4</v>
      </c>
      <c r="B240" s="14" t="str">
        <f>IF(TRIM('SSDL schema'!F240) = "", "", 'SSDL schema'!F240)</f>
        <v>Cost Center Hierarchy 4</v>
      </c>
      <c r="C240" t="str">
        <f>IF(TRIM('SSDL schema'!G240) = "", "", 'SSDL schema'!G240)</f>
        <v>ERP - Invoice - Cost Center</v>
      </c>
      <c r="D240" t="str">
        <f>IF(TRIM('SSDL schema'!C240) = "", "", 'SSDL schema'!C240)</f>
        <v>nvarchar</v>
      </c>
      <c r="E240">
        <f>IF(TRIM('SSDL schema'!D240) = "", "", 'SSDL schema'!D240)</f>
        <v>255</v>
      </c>
      <c r="F240">
        <f t="shared" si="18"/>
        <v>1</v>
      </c>
      <c r="G240">
        <f t="shared" si="19"/>
        <v>0</v>
      </c>
      <c r="H240" t="str">
        <f t="shared" si="20"/>
        <v>ShowOnProjectSetupWorkflowUtilities</v>
      </c>
      <c r="I240">
        <f t="shared" si="21"/>
        <v>0</v>
      </c>
      <c r="J240" t="str">
        <f>IF(TRIM('SSDL schema'!H240) = "", "", 'SSDL schema'!H240)</f>
        <v/>
      </c>
      <c r="K240">
        <f t="shared" si="22"/>
        <v>0</v>
      </c>
      <c r="L240">
        <v>1</v>
      </c>
      <c r="M240" t="s">
        <v>1157</v>
      </c>
      <c r="N240">
        <v>1</v>
      </c>
      <c r="O240" t="s">
        <v>1157</v>
      </c>
      <c r="P240" t="str">
        <f>VLOOKUP(A240, 'SSDL schema'!B$1:P$495, 11, FALSE)</f>
        <v>yes</v>
      </c>
      <c r="Q240" t="str">
        <f t="shared" si="23"/>
        <v>yes</v>
      </c>
      <c r="S240" t="str">
        <f>IF('SSDL schema'!J240 = "", "", 'SSDL schema'!J240)</f>
        <v/>
      </c>
    </row>
    <row r="241" spans="1:19" x14ac:dyDescent="0.35">
      <c r="A241" s="5" t="str">
        <f>'SSDL schema'!B241</f>
        <v>COST_CENTER_HIERARCHY_L5</v>
      </c>
      <c r="B241" s="14" t="str">
        <f>IF(TRIM('SSDL schema'!F241) = "", "", 'SSDL schema'!F241)</f>
        <v>Cost Center Hierarchy 5</v>
      </c>
      <c r="C241" t="str">
        <f>IF(TRIM('SSDL schema'!G241) = "", "", 'SSDL schema'!G241)</f>
        <v>ERP - Invoice - Cost Center</v>
      </c>
      <c r="D241" t="str">
        <f>IF(TRIM('SSDL schema'!C241) = "", "", 'SSDL schema'!C241)</f>
        <v>nvarchar</v>
      </c>
      <c r="E241">
        <f>IF(TRIM('SSDL schema'!D241) = "", "", 'SSDL schema'!D241)</f>
        <v>255</v>
      </c>
      <c r="F241">
        <f t="shared" si="18"/>
        <v>1</v>
      </c>
      <c r="G241">
        <f t="shared" si="19"/>
        <v>0</v>
      </c>
      <c r="H241" t="str">
        <f t="shared" si="20"/>
        <v>ShowOnProjectSetupWorkflowUtilities</v>
      </c>
      <c r="I241">
        <f t="shared" si="21"/>
        <v>0</v>
      </c>
      <c r="J241" t="str">
        <f>IF(TRIM('SSDL schema'!H241) = "", "", 'SSDL schema'!H241)</f>
        <v/>
      </c>
      <c r="K241">
        <f t="shared" si="22"/>
        <v>0</v>
      </c>
      <c r="L241">
        <v>1</v>
      </c>
      <c r="M241" t="s">
        <v>1157</v>
      </c>
      <c r="N241">
        <v>1</v>
      </c>
      <c r="O241" t="s">
        <v>1157</v>
      </c>
      <c r="P241" t="str">
        <f>VLOOKUP(A241, 'SSDL schema'!B$1:P$495, 11, FALSE)</f>
        <v>yes</v>
      </c>
      <c r="Q241" t="str">
        <f t="shared" si="23"/>
        <v>yes</v>
      </c>
      <c r="S241" t="str">
        <f>IF('SSDL schema'!J241 = "", "", 'SSDL schema'!J241)</f>
        <v/>
      </c>
    </row>
    <row r="242" spans="1:19" x14ac:dyDescent="0.35">
      <c r="A242" s="5" t="str">
        <f>'SSDL schema'!B242</f>
        <v>CONTRACT_SOURCE_SYSTEM</v>
      </c>
      <c r="B242" s="14" t="str">
        <f>IF(TRIM('SSDL schema'!F242) = "", "", 'SSDL schema'!F242)</f>
        <v>Contract Source System</v>
      </c>
      <c r="C242" t="str">
        <f>IF(TRIM('SSDL schema'!G242) = "", "", 'SSDL schema'!G242)</f>
        <v>ERP - Contract</v>
      </c>
      <c r="D242" t="str">
        <f>IF(TRIM('SSDL schema'!C242) = "", "", 'SSDL schema'!C242)</f>
        <v>nvarchar</v>
      </c>
      <c r="E242">
        <f>IF(TRIM('SSDL schema'!D242) = "", "", 'SSDL schema'!D242)</f>
        <v>255</v>
      </c>
      <c r="F242">
        <f t="shared" si="18"/>
        <v>1</v>
      </c>
      <c r="G242">
        <f t="shared" si="19"/>
        <v>0</v>
      </c>
      <c r="H242" t="str">
        <f t="shared" si="20"/>
        <v>ShowOnProjectSetupWorkflowUtilities</v>
      </c>
      <c r="I242">
        <f t="shared" si="21"/>
        <v>0</v>
      </c>
      <c r="J242" t="str">
        <f>IF(TRIM('SSDL schema'!H242) = "", "", 'SSDL schema'!H242)</f>
        <v>SbG, Ariba</v>
      </c>
      <c r="K242">
        <f t="shared" si="22"/>
        <v>0</v>
      </c>
      <c r="L242">
        <v>1</v>
      </c>
      <c r="M242" t="s">
        <v>1157</v>
      </c>
      <c r="N242">
        <v>1</v>
      </c>
      <c r="O242" t="s">
        <v>1157</v>
      </c>
      <c r="P242" t="str">
        <f>VLOOKUP(A242, 'SSDL schema'!B$1:P$495, 11, FALSE)</f>
        <v>yes</v>
      </c>
      <c r="Q242" t="str">
        <f t="shared" si="23"/>
        <v>yes</v>
      </c>
      <c r="S242" t="str">
        <f>IF('SSDL schema'!J242 = "", "", 'SSDL schema'!J242)</f>
        <v/>
      </c>
    </row>
    <row r="243" spans="1:19" x14ac:dyDescent="0.35">
      <c r="A243" s="5" t="str">
        <f>'SSDL schema'!B243</f>
        <v>CONTRACT_NUMBER</v>
      </c>
      <c r="B243" s="14" t="str">
        <f>IF(TRIM('SSDL schema'!F243) = "", "", 'SSDL schema'!F243)</f>
        <v>Contract Number</v>
      </c>
      <c r="C243" t="str">
        <f>IF(TRIM('SSDL schema'!G243) = "", "", 'SSDL schema'!G243)</f>
        <v>ERP - Contract</v>
      </c>
      <c r="D243" t="str">
        <f>IF(TRIM('SSDL schema'!C243) = "", "", 'SSDL schema'!C243)</f>
        <v>nvarchar</v>
      </c>
      <c r="E243">
        <f>IF(TRIM('SSDL schema'!D243) = "", "", 'SSDL schema'!D243)</f>
        <v>255</v>
      </c>
      <c r="F243">
        <f t="shared" si="18"/>
        <v>1</v>
      </c>
      <c r="G243">
        <f t="shared" si="19"/>
        <v>0</v>
      </c>
      <c r="H243" t="str">
        <f t="shared" si="20"/>
        <v>ShowOnProjectSetupWorkflowUtilities</v>
      </c>
      <c r="I243">
        <f t="shared" si="21"/>
        <v>0</v>
      </c>
      <c r="J243" t="str">
        <f>IF(TRIM('SSDL schema'!H243) = "", "", 'SSDL schema'!H243)</f>
        <v/>
      </c>
      <c r="K243">
        <f t="shared" si="22"/>
        <v>1</v>
      </c>
      <c r="L243">
        <v>1</v>
      </c>
      <c r="M243" t="s">
        <v>1157</v>
      </c>
      <c r="N243">
        <v>1</v>
      </c>
      <c r="O243" t="s">
        <v>1157</v>
      </c>
      <c r="P243" t="str">
        <f>VLOOKUP(A243, 'SSDL schema'!B$1:P$495, 11, FALSE)</f>
        <v>yes</v>
      </c>
      <c r="Q243" t="str">
        <f t="shared" si="23"/>
        <v>yes</v>
      </c>
      <c r="S243" t="str">
        <f>IF('SSDL schema'!J243 = "", "", 'SSDL schema'!J243)</f>
        <v>S</v>
      </c>
    </row>
    <row r="244" spans="1:19" x14ac:dyDescent="0.35">
      <c r="A244" s="5" t="str">
        <f>'SSDL schema'!B244</f>
        <v>CONTRACT_LINE_NUMBER</v>
      </c>
      <c r="B244" s="14" t="str">
        <f>IF(TRIM('SSDL schema'!F244) = "", "", 'SSDL schema'!F244)</f>
        <v>Contract Line Number</v>
      </c>
      <c r="C244" t="str">
        <f>IF(TRIM('SSDL schema'!G244) = "", "", 'SSDL schema'!G244)</f>
        <v>ERP - Contract</v>
      </c>
      <c r="D244" t="str">
        <f>IF(TRIM('SSDL schema'!C244) = "", "", 'SSDL schema'!C244)</f>
        <v>nvarchar</v>
      </c>
      <c r="E244">
        <f>IF(TRIM('SSDL schema'!D244) = "", "", 'SSDL schema'!D244)</f>
        <v>255</v>
      </c>
      <c r="F244">
        <f t="shared" si="18"/>
        <v>1</v>
      </c>
      <c r="G244">
        <f t="shared" si="19"/>
        <v>0</v>
      </c>
      <c r="H244" t="str">
        <f t="shared" si="20"/>
        <v>ShowOnProjectSetupWorkflowUtilities</v>
      </c>
      <c r="I244">
        <f t="shared" si="21"/>
        <v>0</v>
      </c>
      <c r="J244" t="str">
        <f>IF(TRIM('SSDL schema'!H244) = "", "", 'SSDL schema'!H244)</f>
        <v/>
      </c>
      <c r="K244">
        <f t="shared" si="22"/>
        <v>0</v>
      </c>
      <c r="L244">
        <v>1</v>
      </c>
      <c r="M244" t="s">
        <v>1157</v>
      </c>
      <c r="N244">
        <v>1</v>
      </c>
      <c r="O244" t="s">
        <v>1157</v>
      </c>
      <c r="P244" t="str">
        <f>VLOOKUP(A244, 'SSDL schema'!B$1:P$495, 11, FALSE)</f>
        <v>yes</v>
      </c>
      <c r="Q244" t="str">
        <f t="shared" si="23"/>
        <v>yes</v>
      </c>
      <c r="S244" t="str">
        <f>IF('SSDL schema'!J244 = "", "", 'SSDL schema'!J244)</f>
        <v/>
      </c>
    </row>
    <row r="245" spans="1:19" x14ac:dyDescent="0.35">
      <c r="A245" s="5" t="str">
        <f>'SSDL schema'!B245</f>
        <v>CONTRACT_AMOUNT</v>
      </c>
      <c r="B245" s="14" t="str">
        <f>IF(TRIM('SSDL schema'!F245) = "", "", 'SSDL schema'!F245)</f>
        <v>Contract Amount</v>
      </c>
      <c r="C245" t="str">
        <f>IF(TRIM('SSDL schema'!G245) = "", "", 'SSDL schema'!G245)</f>
        <v>ERP - Contract</v>
      </c>
      <c r="D245" t="str">
        <f>IF(TRIM('SSDL schema'!C245) = "", "", 'SSDL schema'!C245)</f>
        <v>float</v>
      </c>
      <c r="E245" t="str">
        <f>IF(TRIM('SSDL schema'!D245) = "", "", 'SSDL schema'!D245)</f>
        <v/>
      </c>
      <c r="F245">
        <f t="shared" si="18"/>
        <v>1</v>
      </c>
      <c r="G245">
        <f t="shared" si="19"/>
        <v>0</v>
      </c>
      <c r="H245" t="str">
        <f t="shared" si="20"/>
        <v>ShowOnProjectSetupWorkflowUtilities</v>
      </c>
      <c r="I245">
        <f t="shared" si="21"/>
        <v>0</v>
      </c>
      <c r="J245" t="str">
        <f>IF(TRIM('SSDL schema'!H245) = "", "", 'SSDL schema'!H245)</f>
        <v/>
      </c>
      <c r="K245">
        <f t="shared" si="22"/>
        <v>1</v>
      </c>
      <c r="L245">
        <v>1</v>
      </c>
      <c r="M245" t="s">
        <v>1157</v>
      </c>
      <c r="N245">
        <v>1</v>
      </c>
      <c r="O245" t="s">
        <v>1157</v>
      </c>
      <c r="P245" t="str">
        <f>VLOOKUP(A245, 'SSDL schema'!B$1:P$495, 11, FALSE)</f>
        <v>yes</v>
      </c>
      <c r="Q245" t="str">
        <f t="shared" si="23"/>
        <v>yes</v>
      </c>
      <c r="S245" t="str">
        <f>IF('SSDL schema'!J245 = "", "", 'SSDL schema'!J245)</f>
        <v>S</v>
      </c>
    </row>
    <row r="246" spans="1:19" x14ac:dyDescent="0.35">
      <c r="A246" s="5" t="str">
        <f>'SSDL schema'!B246</f>
        <v>CONTRACT_START_DATE</v>
      </c>
      <c r="B246" s="14" t="str">
        <f>IF(TRIM('SSDL schema'!F246) = "", "", 'SSDL schema'!F246)</f>
        <v>Contract Start Date</v>
      </c>
      <c r="C246" t="str">
        <f>IF(TRIM('SSDL schema'!G246) = "", "", 'SSDL schema'!G246)</f>
        <v>ERP - Contract</v>
      </c>
      <c r="D246" t="str">
        <f>IF(TRIM('SSDL schema'!C246) = "", "", 'SSDL schema'!C246)</f>
        <v>date</v>
      </c>
      <c r="E246" t="str">
        <f>IF(TRIM('SSDL schema'!D246) = "", "", 'SSDL schema'!D246)</f>
        <v/>
      </c>
      <c r="F246">
        <f t="shared" si="18"/>
        <v>1</v>
      </c>
      <c r="G246">
        <f t="shared" si="19"/>
        <v>0</v>
      </c>
      <c r="H246" t="str">
        <f t="shared" si="20"/>
        <v>ShowOnProjectSetupWorkflowUtilities</v>
      </c>
      <c r="I246">
        <f t="shared" si="21"/>
        <v>0</v>
      </c>
      <c r="J246" t="str">
        <f>IF(TRIM('SSDL schema'!H246) = "", "", 'SSDL schema'!H246)</f>
        <v/>
      </c>
      <c r="K246">
        <f t="shared" si="22"/>
        <v>1</v>
      </c>
      <c r="L246">
        <v>1</v>
      </c>
      <c r="M246" t="s">
        <v>1157</v>
      </c>
      <c r="N246">
        <v>1</v>
      </c>
      <c r="O246" t="s">
        <v>1157</v>
      </c>
      <c r="P246" t="str">
        <f>VLOOKUP(A246, 'SSDL schema'!B$1:P$495, 11, FALSE)</f>
        <v>yes</v>
      </c>
      <c r="Q246" t="str">
        <f t="shared" si="23"/>
        <v>yes</v>
      </c>
      <c r="S246" t="str">
        <f>IF('SSDL schema'!J246 = "", "", 'SSDL schema'!J246)</f>
        <v>S</v>
      </c>
    </row>
    <row r="247" spans="1:19" x14ac:dyDescent="0.35">
      <c r="A247" s="5" t="str">
        <f>'SSDL schema'!B247</f>
        <v>CONTRACT_END_DATE</v>
      </c>
      <c r="B247" s="14" t="str">
        <f>IF(TRIM('SSDL schema'!F247) = "", "", 'SSDL schema'!F247)</f>
        <v>Contract End Date</v>
      </c>
      <c r="C247" t="str">
        <f>IF(TRIM('SSDL schema'!G247) = "", "", 'SSDL schema'!G247)</f>
        <v>ERP - Contract</v>
      </c>
      <c r="D247" t="str">
        <f>IF(TRIM('SSDL schema'!C247) = "", "", 'SSDL schema'!C247)</f>
        <v>date</v>
      </c>
      <c r="E247" t="str">
        <f>IF(TRIM('SSDL schema'!D247) = "", "", 'SSDL schema'!D247)</f>
        <v/>
      </c>
      <c r="F247">
        <f t="shared" si="18"/>
        <v>1</v>
      </c>
      <c r="G247">
        <f t="shared" si="19"/>
        <v>0</v>
      </c>
      <c r="H247" t="str">
        <f t="shared" si="20"/>
        <v>ShowOnProjectSetupWorkflowUtilities</v>
      </c>
      <c r="I247">
        <f t="shared" si="21"/>
        <v>0</v>
      </c>
      <c r="J247" t="str">
        <f>IF(TRIM('SSDL schema'!H247) = "", "", 'SSDL schema'!H247)</f>
        <v/>
      </c>
      <c r="K247">
        <f t="shared" si="22"/>
        <v>1</v>
      </c>
      <c r="L247">
        <v>1</v>
      </c>
      <c r="M247" t="s">
        <v>1157</v>
      </c>
      <c r="N247">
        <v>1</v>
      </c>
      <c r="O247" t="s">
        <v>1157</v>
      </c>
      <c r="P247" t="str">
        <f>VLOOKUP(A247, 'SSDL schema'!B$1:P$495, 11, FALSE)</f>
        <v>yes</v>
      </c>
      <c r="Q247" t="str">
        <f t="shared" si="23"/>
        <v>yes</v>
      </c>
      <c r="S247" t="str">
        <f>IF('SSDL schema'!J247 = "", "", 'SSDL schema'!J247)</f>
        <v>S</v>
      </c>
    </row>
    <row r="248" spans="1:19" x14ac:dyDescent="0.35">
      <c r="A248" s="5" t="str">
        <f>'SSDL schema'!B248</f>
        <v>CONTRACT_SUPPLIER_NUMBER</v>
      </c>
      <c r="B248" s="14" t="str">
        <f>IF(TRIM('SSDL schema'!F248) = "", "", 'SSDL schema'!F248)</f>
        <v>Contract Supplier Number</v>
      </c>
      <c r="C248" t="str">
        <f>IF(TRIM('SSDL schema'!G248) = "", "", 'SSDL schema'!G248)</f>
        <v>ERP - Contract</v>
      </c>
      <c r="D248" t="str">
        <f>IF(TRIM('SSDL schema'!C248) = "", "", 'SSDL schema'!C248)</f>
        <v>nvarchar</v>
      </c>
      <c r="E248">
        <f>IF(TRIM('SSDL schema'!D248) = "", "", 'SSDL schema'!D248)</f>
        <v>255</v>
      </c>
      <c r="F248">
        <f t="shared" si="18"/>
        <v>1</v>
      </c>
      <c r="G248">
        <f t="shared" si="19"/>
        <v>0</v>
      </c>
      <c r="H248" t="str">
        <f t="shared" si="20"/>
        <v>ShowOnProjectSetupWorkflowUtilities</v>
      </c>
      <c r="I248">
        <f t="shared" si="21"/>
        <v>0</v>
      </c>
      <c r="J248" t="str">
        <f>IF(TRIM('SSDL schema'!H248) = "", "", 'SSDL schema'!H248)</f>
        <v/>
      </c>
      <c r="K248">
        <f t="shared" si="22"/>
        <v>0</v>
      </c>
      <c r="L248">
        <v>1</v>
      </c>
      <c r="M248" t="s">
        <v>1157</v>
      </c>
      <c r="N248">
        <v>1</v>
      </c>
      <c r="O248" t="s">
        <v>1157</v>
      </c>
      <c r="P248" t="str">
        <f>VLOOKUP(A248, 'SSDL schema'!B$1:P$495, 11, FALSE)</f>
        <v>yes</v>
      </c>
      <c r="Q248" t="str">
        <f t="shared" si="23"/>
        <v>yes</v>
      </c>
      <c r="S248" t="str">
        <f>IF('SSDL schema'!J248 = "", "", 'SSDL schema'!J248)</f>
        <v/>
      </c>
    </row>
    <row r="249" spans="1:19" x14ac:dyDescent="0.35">
      <c r="A249" s="5" t="str">
        <f>'SSDL schema'!B249</f>
        <v>CONTRACT_SUPPLIER_NAME</v>
      </c>
      <c r="B249" s="14" t="str">
        <f>IF(TRIM('SSDL schema'!F249) = "", "", 'SSDL schema'!F249)</f>
        <v>Contract Supplier Name</v>
      </c>
      <c r="C249" t="str">
        <f>IF(TRIM('SSDL schema'!G249) = "", "", 'SSDL schema'!G249)</f>
        <v>ERP - Contract</v>
      </c>
      <c r="D249" t="str">
        <f>IF(TRIM('SSDL schema'!C249) = "", "", 'SSDL schema'!C249)</f>
        <v>nvarchar</v>
      </c>
      <c r="E249">
        <f>IF(TRIM('SSDL schema'!D249) = "", "", 'SSDL schema'!D249)</f>
        <v>255</v>
      </c>
      <c r="F249">
        <f t="shared" si="18"/>
        <v>1</v>
      </c>
      <c r="G249">
        <f t="shared" si="19"/>
        <v>0</v>
      </c>
      <c r="H249" t="str">
        <f t="shared" si="20"/>
        <v>ShowOnProjectSetupWorkflowUtilities</v>
      </c>
      <c r="I249">
        <f t="shared" si="21"/>
        <v>0</v>
      </c>
      <c r="J249" t="str">
        <f>IF(TRIM('SSDL schema'!H249) = "", "", 'SSDL schema'!H249)</f>
        <v/>
      </c>
      <c r="K249">
        <f t="shared" si="22"/>
        <v>1</v>
      </c>
      <c r="L249">
        <v>1</v>
      </c>
      <c r="M249" t="s">
        <v>1157</v>
      </c>
      <c r="N249">
        <v>1</v>
      </c>
      <c r="O249" t="s">
        <v>1157</v>
      </c>
      <c r="P249" t="str">
        <f>VLOOKUP(A249, 'SSDL schema'!B$1:P$495, 11, FALSE)</f>
        <v>yes</v>
      </c>
      <c r="Q249" t="str">
        <f t="shared" si="23"/>
        <v>yes</v>
      </c>
      <c r="S249" t="str">
        <f>IF('SSDL schema'!J249 = "", "", 'SSDL schema'!J249)</f>
        <v>S</v>
      </c>
    </row>
    <row r="250" spans="1:19" x14ac:dyDescent="0.35">
      <c r="A250" s="5" t="str">
        <f>'SSDL schema'!B250</f>
        <v>CONTRACT_DESCRIPTION</v>
      </c>
      <c r="B250" s="14" t="str">
        <f>IF(TRIM('SSDL schema'!F250) = "", "", 'SSDL schema'!F250)</f>
        <v>Contract Description</v>
      </c>
      <c r="C250" t="str">
        <f>IF(TRIM('SSDL schema'!G250) = "", "", 'SSDL schema'!G250)</f>
        <v>ERP - Contract</v>
      </c>
      <c r="D250" t="str">
        <f>IF(TRIM('SSDL schema'!C250) = "", "", 'SSDL schema'!C250)</f>
        <v>nvarchar</v>
      </c>
      <c r="E250">
        <f>IF(TRIM('SSDL schema'!D250) = "", "", 'SSDL schema'!D250)</f>
        <v>2000</v>
      </c>
      <c r="F250">
        <f t="shared" si="18"/>
        <v>1</v>
      </c>
      <c r="G250">
        <f t="shared" si="19"/>
        <v>0</v>
      </c>
      <c r="H250" t="str">
        <f t="shared" si="20"/>
        <v>ShowOnProjectSetupWorkflowUtilities</v>
      </c>
      <c r="I250">
        <f t="shared" si="21"/>
        <v>0</v>
      </c>
      <c r="J250" t="str">
        <f>IF(TRIM('SSDL schema'!H250) = "", "", 'SSDL schema'!H250)</f>
        <v/>
      </c>
      <c r="K250">
        <f t="shared" si="22"/>
        <v>1</v>
      </c>
      <c r="L250">
        <v>1</v>
      </c>
      <c r="M250" t="s">
        <v>1157</v>
      </c>
      <c r="N250">
        <v>1</v>
      </c>
      <c r="O250" t="s">
        <v>1157</v>
      </c>
      <c r="P250" t="str">
        <f>VLOOKUP(A250, 'SSDL schema'!B$1:P$495, 11, FALSE)</f>
        <v>yes</v>
      </c>
      <c r="Q250" t="str">
        <f t="shared" si="23"/>
        <v>yes</v>
      </c>
      <c r="S250" t="str">
        <f>IF('SSDL schema'!J250 = "", "", 'SSDL schema'!J250)</f>
        <v>S</v>
      </c>
    </row>
    <row r="251" spans="1:19" x14ac:dyDescent="0.35">
      <c r="A251" s="5" t="str">
        <f>'SSDL schema'!B251</f>
        <v>CONTRACT_DESCRIPTION_2</v>
      </c>
      <c r="B251" s="14" t="str">
        <f>IF(TRIM('SSDL schema'!F251) = "", "", 'SSDL schema'!F251)</f>
        <v>Contract Description 2</v>
      </c>
      <c r="C251" t="str">
        <f>IF(TRIM('SSDL schema'!G251) = "", "", 'SSDL schema'!G251)</f>
        <v>ERP - Contract</v>
      </c>
      <c r="D251" t="str">
        <f>IF(TRIM('SSDL schema'!C251) = "", "", 'SSDL schema'!C251)</f>
        <v>nvarchar</v>
      </c>
      <c r="E251">
        <f>IF(TRIM('SSDL schema'!D251) = "", "", 'SSDL schema'!D251)</f>
        <v>2000</v>
      </c>
      <c r="F251">
        <f t="shared" si="18"/>
        <v>1</v>
      </c>
      <c r="G251">
        <f t="shared" si="19"/>
        <v>0</v>
      </c>
      <c r="H251" t="str">
        <f t="shared" si="20"/>
        <v>ShowOnProjectSetupWorkflowUtilities</v>
      </c>
      <c r="I251">
        <f t="shared" si="21"/>
        <v>0</v>
      </c>
      <c r="J251" t="str">
        <f>IF(TRIM('SSDL schema'!H251) = "", "", 'SSDL schema'!H251)</f>
        <v/>
      </c>
      <c r="K251">
        <f t="shared" si="22"/>
        <v>0</v>
      </c>
      <c r="L251">
        <v>1</v>
      </c>
      <c r="M251" t="s">
        <v>1157</v>
      </c>
      <c r="N251">
        <v>1</v>
      </c>
      <c r="O251" t="s">
        <v>1157</v>
      </c>
      <c r="P251" t="str">
        <f>VLOOKUP(A251, 'SSDL schema'!B$1:P$495, 11, FALSE)</f>
        <v>yes</v>
      </c>
      <c r="Q251" t="str">
        <f t="shared" si="23"/>
        <v>yes</v>
      </c>
      <c r="S251" t="str">
        <f>IF('SSDL schema'!J251 = "", "", 'SSDL schema'!J251)</f>
        <v/>
      </c>
    </row>
    <row r="252" spans="1:19" x14ac:dyDescent="0.35">
      <c r="A252" s="5" t="str">
        <f>'SSDL schema'!B252</f>
        <v>CONTRACT_CATEGORY_CODE</v>
      </c>
      <c r="B252" s="14" t="str">
        <f>IF(TRIM('SSDL schema'!F252) = "", "", 'SSDL schema'!F252)</f>
        <v>Contract Category Code</v>
      </c>
      <c r="C252" t="str">
        <f>IF(TRIM('SSDL schema'!G252) = "", "", 'SSDL schema'!G252)</f>
        <v>ERP - Contract</v>
      </c>
      <c r="D252" t="str">
        <f>IF(TRIM('SSDL schema'!C252) = "", "", 'SSDL schema'!C252)</f>
        <v>nvarchar</v>
      </c>
      <c r="E252">
        <f>IF(TRIM('SSDL schema'!D252) = "", "", 'SSDL schema'!D252)</f>
        <v>255</v>
      </c>
      <c r="F252">
        <f t="shared" si="18"/>
        <v>1</v>
      </c>
      <c r="G252">
        <f t="shared" si="19"/>
        <v>0</v>
      </c>
      <c r="H252" t="str">
        <f t="shared" si="20"/>
        <v>ShowOnProjectSetupWorkflowUtilities</v>
      </c>
      <c r="I252">
        <f t="shared" si="21"/>
        <v>0</v>
      </c>
      <c r="J252" t="str">
        <f>IF(TRIM('SSDL schema'!H252) = "", "", 'SSDL schema'!H252)</f>
        <v/>
      </c>
      <c r="K252">
        <f t="shared" si="22"/>
        <v>0</v>
      </c>
      <c r="L252">
        <v>1</v>
      </c>
      <c r="M252" t="s">
        <v>1157</v>
      </c>
      <c r="N252">
        <v>1</v>
      </c>
      <c r="O252" t="s">
        <v>1157</v>
      </c>
      <c r="P252" t="str">
        <f>VLOOKUP(A252, 'SSDL schema'!B$1:P$495, 11, FALSE)</f>
        <v>yes</v>
      </c>
      <c r="Q252" t="str">
        <f t="shared" si="23"/>
        <v>yes</v>
      </c>
      <c r="S252" t="str">
        <f>IF('SSDL schema'!J252 = "", "", 'SSDL schema'!J252)</f>
        <v/>
      </c>
    </row>
    <row r="253" spans="1:19" x14ac:dyDescent="0.35">
      <c r="A253" s="5" t="str">
        <f>'SSDL schema'!B253</f>
        <v>CONTRACT_CATEGORY_1</v>
      </c>
      <c r="B253" s="14" t="str">
        <f>IF(TRIM('SSDL schema'!F253) = "", "", 'SSDL schema'!F253)</f>
        <v>Contract Category 1</v>
      </c>
      <c r="C253" t="str">
        <f>IF(TRIM('SSDL schema'!G253) = "", "", 'SSDL schema'!G253)</f>
        <v>ERP - Contract</v>
      </c>
      <c r="D253" t="str">
        <f>IF(TRIM('SSDL schema'!C253) = "", "", 'SSDL schema'!C253)</f>
        <v>nvarchar</v>
      </c>
      <c r="E253">
        <f>IF(TRIM('SSDL schema'!D253) = "", "", 'SSDL schema'!D253)</f>
        <v>255</v>
      </c>
      <c r="F253">
        <f t="shared" si="18"/>
        <v>1</v>
      </c>
      <c r="G253">
        <f t="shared" si="19"/>
        <v>0</v>
      </c>
      <c r="H253" t="str">
        <f t="shared" si="20"/>
        <v>ShowOnProjectSetupWorkflowUtilities</v>
      </c>
      <c r="I253">
        <f t="shared" si="21"/>
        <v>0</v>
      </c>
      <c r="J253" t="str">
        <f>IF(TRIM('SSDL schema'!H253) = "", "", 'SSDL schema'!H253)</f>
        <v/>
      </c>
      <c r="K253">
        <f t="shared" si="22"/>
        <v>0</v>
      </c>
      <c r="L253">
        <v>1</v>
      </c>
      <c r="M253" t="s">
        <v>1157</v>
      </c>
      <c r="N253">
        <v>1</v>
      </c>
      <c r="O253" t="s">
        <v>1157</v>
      </c>
      <c r="P253" t="str">
        <f>VLOOKUP(A253, 'SSDL schema'!B$1:P$495, 11, FALSE)</f>
        <v>yes</v>
      </c>
      <c r="Q253" t="str">
        <f t="shared" si="23"/>
        <v>yes</v>
      </c>
      <c r="S253" t="str">
        <f>IF('SSDL schema'!J253 = "", "", 'SSDL schema'!J253)</f>
        <v/>
      </c>
    </row>
    <row r="254" spans="1:19" x14ac:dyDescent="0.35">
      <c r="A254" s="5" t="str">
        <f>'SSDL schema'!B254</f>
        <v>CONTRACT_CATEGORY_2</v>
      </c>
      <c r="B254" s="14" t="str">
        <f>IF(TRIM('SSDL schema'!F254) = "", "", 'SSDL schema'!F254)</f>
        <v>Contract Category 2</v>
      </c>
      <c r="C254" t="str">
        <f>IF(TRIM('SSDL schema'!G254) = "", "", 'SSDL schema'!G254)</f>
        <v>ERP - Contract</v>
      </c>
      <c r="D254" t="str">
        <f>IF(TRIM('SSDL schema'!C254) = "", "", 'SSDL schema'!C254)</f>
        <v>nvarchar</v>
      </c>
      <c r="E254">
        <f>IF(TRIM('SSDL schema'!D254) = "", "", 'SSDL schema'!D254)</f>
        <v>255</v>
      </c>
      <c r="F254">
        <f t="shared" si="18"/>
        <v>1</v>
      </c>
      <c r="G254">
        <f t="shared" si="19"/>
        <v>0</v>
      </c>
      <c r="H254" t="str">
        <f t="shared" si="20"/>
        <v>ShowOnProjectSetupWorkflowUtilities</v>
      </c>
      <c r="I254">
        <f t="shared" si="21"/>
        <v>0</v>
      </c>
      <c r="J254" t="str">
        <f>IF(TRIM('SSDL schema'!H254) = "", "", 'SSDL schema'!H254)</f>
        <v/>
      </c>
      <c r="K254">
        <f t="shared" si="22"/>
        <v>0</v>
      </c>
      <c r="L254">
        <v>1</v>
      </c>
      <c r="M254" t="s">
        <v>1157</v>
      </c>
      <c r="N254">
        <v>1</v>
      </c>
      <c r="O254" t="s">
        <v>1157</v>
      </c>
      <c r="P254" t="str">
        <f>VLOOKUP(A254, 'SSDL schema'!B$1:P$495, 11, FALSE)</f>
        <v>yes</v>
      </c>
      <c r="Q254" t="str">
        <f t="shared" si="23"/>
        <v>yes</v>
      </c>
      <c r="S254" t="str">
        <f>IF('SSDL schema'!J254 = "", "", 'SSDL schema'!J254)</f>
        <v/>
      </c>
    </row>
    <row r="255" spans="1:19" x14ac:dyDescent="0.35">
      <c r="A255" s="5" t="str">
        <f>'SSDL schema'!B255</f>
        <v>CONTRACT_CATEGORY_3</v>
      </c>
      <c r="B255" s="14" t="str">
        <f>IF(TRIM('SSDL schema'!F255) = "", "", 'SSDL schema'!F255)</f>
        <v>Contract Category 3</v>
      </c>
      <c r="C255" t="str">
        <f>IF(TRIM('SSDL schema'!G255) = "", "", 'SSDL schema'!G255)</f>
        <v>ERP - Contract</v>
      </c>
      <c r="D255" t="str">
        <f>IF(TRIM('SSDL schema'!C255) = "", "", 'SSDL schema'!C255)</f>
        <v>nvarchar</v>
      </c>
      <c r="E255">
        <f>IF(TRIM('SSDL schema'!D255) = "", "", 'SSDL schema'!D255)</f>
        <v>255</v>
      </c>
      <c r="F255">
        <f t="shared" si="18"/>
        <v>1</v>
      </c>
      <c r="G255">
        <f t="shared" si="19"/>
        <v>0</v>
      </c>
      <c r="H255" t="str">
        <f t="shared" si="20"/>
        <v>ShowOnProjectSetupWorkflowUtilities</v>
      </c>
      <c r="I255">
        <f t="shared" si="21"/>
        <v>0</v>
      </c>
      <c r="J255" t="str">
        <f>IF(TRIM('SSDL schema'!H255) = "", "", 'SSDL schema'!H255)</f>
        <v/>
      </c>
      <c r="K255">
        <f t="shared" si="22"/>
        <v>0</v>
      </c>
      <c r="L255">
        <v>1</v>
      </c>
      <c r="M255" t="s">
        <v>1157</v>
      </c>
      <c r="N255">
        <v>1</v>
      </c>
      <c r="O255" t="s">
        <v>1157</v>
      </c>
      <c r="P255" t="str">
        <f>VLOOKUP(A255, 'SSDL schema'!B$1:P$495, 11, FALSE)</f>
        <v>yes</v>
      </c>
      <c r="Q255" t="str">
        <f t="shared" si="23"/>
        <v>yes</v>
      </c>
      <c r="S255" t="str">
        <f>IF('SSDL schema'!J255 = "", "", 'SSDL schema'!J255)</f>
        <v/>
      </c>
    </row>
    <row r="256" spans="1:19" x14ac:dyDescent="0.35">
      <c r="A256" s="5" t="str">
        <f>'SSDL schema'!B256</f>
        <v>CONTRACT_CATEGORY_4</v>
      </c>
      <c r="B256" s="14" t="str">
        <f>IF(TRIM('SSDL schema'!F256) = "", "", 'SSDL schema'!F256)</f>
        <v>Contract Category 4</v>
      </c>
      <c r="C256" t="str">
        <f>IF(TRIM('SSDL schema'!G256) = "", "", 'SSDL schema'!G256)</f>
        <v>ERP - Contract</v>
      </c>
      <c r="D256" t="str">
        <f>IF(TRIM('SSDL schema'!C256) = "", "", 'SSDL schema'!C256)</f>
        <v>nvarchar</v>
      </c>
      <c r="E256">
        <f>IF(TRIM('SSDL schema'!D256) = "", "", 'SSDL schema'!D256)</f>
        <v>255</v>
      </c>
      <c r="F256">
        <f t="shared" si="18"/>
        <v>1</v>
      </c>
      <c r="G256">
        <f t="shared" si="19"/>
        <v>0</v>
      </c>
      <c r="H256" t="str">
        <f t="shared" si="20"/>
        <v>ShowOnProjectSetupWorkflowUtilities</v>
      </c>
      <c r="I256">
        <f t="shared" si="21"/>
        <v>0</v>
      </c>
      <c r="J256" t="str">
        <f>IF(TRIM('SSDL schema'!H256) = "", "", 'SSDL schema'!H256)</f>
        <v/>
      </c>
      <c r="K256">
        <f t="shared" si="22"/>
        <v>0</v>
      </c>
      <c r="L256">
        <v>1</v>
      </c>
      <c r="M256" t="s">
        <v>1157</v>
      </c>
      <c r="N256">
        <v>1</v>
      </c>
      <c r="O256" t="s">
        <v>1157</v>
      </c>
      <c r="P256" t="str">
        <f>VLOOKUP(A256, 'SSDL schema'!B$1:P$495, 11, FALSE)</f>
        <v>yes</v>
      </c>
      <c r="Q256" t="str">
        <f t="shared" si="23"/>
        <v>yes</v>
      </c>
      <c r="S256" t="str">
        <f>IF('SSDL schema'!J256 = "", "", 'SSDL schema'!J256)</f>
        <v/>
      </c>
    </row>
    <row r="257" spans="1:19" x14ac:dyDescent="0.35">
      <c r="A257" s="5" t="str">
        <f>'SSDL schema'!B257</f>
        <v>CONTRACT_OWNER</v>
      </c>
      <c r="B257" s="14" t="str">
        <f>IF(TRIM('SSDL schema'!F257) = "", "", 'SSDL schema'!F257)</f>
        <v>Contract Owner</v>
      </c>
      <c r="C257" t="str">
        <f>IF(TRIM('SSDL schema'!G257) = "", "", 'SSDL schema'!G257)</f>
        <v>ERP - Contract</v>
      </c>
      <c r="D257" t="str">
        <f>IF(TRIM('SSDL schema'!C257) = "", "", 'SSDL schema'!C257)</f>
        <v>nvarchar</v>
      </c>
      <c r="E257">
        <f>IF(TRIM('SSDL schema'!D257) = "", "", 'SSDL schema'!D257)</f>
        <v>255</v>
      </c>
      <c r="F257">
        <f t="shared" si="18"/>
        <v>1</v>
      </c>
      <c r="G257">
        <f t="shared" si="19"/>
        <v>0</v>
      </c>
      <c r="H257" t="str">
        <f t="shared" si="20"/>
        <v>ShowOnProjectSetupWorkflowUtilities</v>
      </c>
      <c r="I257">
        <f t="shared" si="21"/>
        <v>0</v>
      </c>
      <c r="J257" t="str">
        <f>IF(TRIM('SSDL schema'!H257) = "", "", 'SSDL schema'!H257)</f>
        <v/>
      </c>
      <c r="K257">
        <f t="shared" si="22"/>
        <v>0</v>
      </c>
      <c r="L257">
        <v>1</v>
      </c>
      <c r="M257" t="s">
        <v>1157</v>
      </c>
      <c r="N257">
        <v>1</v>
      </c>
      <c r="O257" t="s">
        <v>1157</v>
      </c>
      <c r="P257" t="str">
        <f>VLOOKUP(A257, 'SSDL schema'!B$1:P$495, 11, FALSE)</f>
        <v>yes</v>
      </c>
      <c r="Q257" t="str">
        <f t="shared" si="23"/>
        <v>yes</v>
      </c>
      <c r="S257" t="str">
        <f>IF('SSDL schema'!J257 = "", "", 'SSDL schema'!J257)</f>
        <v/>
      </c>
    </row>
    <row r="258" spans="1:19" x14ac:dyDescent="0.35">
      <c r="A258" s="5" t="str">
        <f>'SSDL schema'!B258</f>
        <v>CONTRACT_STATUS</v>
      </c>
      <c r="B258" s="14" t="str">
        <f>IF(TRIM('SSDL schema'!F258) = "", "", 'SSDL schema'!F258)</f>
        <v>Contract Status</v>
      </c>
      <c r="C258" t="str">
        <f>IF(TRIM('SSDL schema'!G258) = "", "", 'SSDL schema'!G258)</f>
        <v>ERP - Contract</v>
      </c>
      <c r="D258" t="str">
        <f>IF(TRIM('SSDL schema'!C258) = "", "", 'SSDL schema'!C258)</f>
        <v>nvarchar</v>
      </c>
      <c r="E258">
        <f>IF(TRIM('SSDL schema'!D258) = "", "", 'SSDL schema'!D258)</f>
        <v>255</v>
      </c>
      <c r="F258">
        <f t="shared" si="18"/>
        <v>1</v>
      </c>
      <c r="G258">
        <f t="shared" si="19"/>
        <v>0</v>
      </c>
      <c r="H258" t="str">
        <f t="shared" si="20"/>
        <v>ShowOnProjectSetupWorkflowUtilities</v>
      </c>
      <c r="I258">
        <f t="shared" si="21"/>
        <v>0</v>
      </c>
      <c r="J258" t="str">
        <f>IF(TRIM('SSDL schema'!H258) = "", "", 'SSDL schema'!H258)</f>
        <v/>
      </c>
      <c r="K258">
        <f t="shared" si="22"/>
        <v>0</v>
      </c>
      <c r="L258">
        <v>1</v>
      </c>
      <c r="M258" t="s">
        <v>1157</v>
      </c>
      <c r="N258">
        <v>1</v>
      </c>
      <c r="O258" t="s">
        <v>1157</v>
      </c>
      <c r="P258" t="str">
        <f>VLOOKUP(A258, 'SSDL schema'!B$1:P$495, 11, FALSE)</f>
        <v>yes</v>
      </c>
      <c r="Q258" t="str">
        <f t="shared" si="23"/>
        <v>yes</v>
      </c>
      <c r="S258" t="str">
        <f>IF('SSDL schema'!J258 = "", "", 'SSDL schema'!J258)</f>
        <v/>
      </c>
    </row>
    <row r="259" spans="1:19" x14ac:dyDescent="0.35">
      <c r="A259" s="5" t="str">
        <f>'SSDL schema'!B259</f>
        <v>CONTRACT_TYPE</v>
      </c>
      <c r="B259" s="14" t="str">
        <f>IF(TRIM('SSDL schema'!F259) = "", "", 'SSDL schema'!F259)</f>
        <v>Contract Type</v>
      </c>
      <c r="C259" t="str">
        <f>IF(TRIM('SSDL schema'!G259) = "", "", 'SSDL schema'!G259)</f>
        <v>ERP - Contract</v>
      </c>
      <c r="D259" t="str">
        <f>IF(TRIM('SSDL schema'!C259) = "", "", 'SSDL schema'!C259)</f>
        <v>nvarchar</v>
      </c>
      <c r="E259">
        <f>IF(TRIM('SSDL schema'!D259) = "", "", 'SSDL schema'!D259)</f>
        <v>255</v>
      </c>
      <c r="F259">
        <f t="shared" ref="F259:F322" si="24">IF(LEFT(TRIM(C259), 3) = "GEP", 0, 1)</f>
        <v>1</v>
      </c>
      <c r="G259">
        <f t="shared" ref="G259:G322" si="25">IF(TRIM(R259) = "PK", 1, 0)</f>
        <v>0</v>
      </c>
      <c r="H259" t="str">
        <f t="shared" ref="H259:H322" si="26">IF(TRIM(P259) = "no", "HideEverywhere", "ShowOnProjectSetupWorkflowUtilities")</f>
        <v>ShowOnProjectSetupWorkflowUtilities</v>
      </c>
      <c r="I259">
        <f t="shared" ref="I259:I322" si="27">IF(TRIM(P259) = "yes", 0, 1)</f>
        <v>0</v>
      </c>
      <c r="J259" t="str">
        <f>IF(TRIM('SSDL schema'!H259) = "", "", 'SSDL schema'!H259)</f>
        <v/>
      </c>
      <c r="K259">
        <f t="shared" ref="K259:K322" si="28">IF(TRIM(S259) = "S", 1, 0)</f>
        <v>0</v>
      </c>
      <c r="L259">
        <v>1</v>
      </c>
      <c r="M259" t="s">
        <v>1157</v>
      </c>
      <c r="N259">
        <v>1</v>
      </c>
      <c r="O259" t="s">
        <v>1157</v>
      </c>
      <c r="P259" t="str">
        <f>VLOOKUP(A259, 'SSDL schema'!B$1:P$495, 11, FALSE)</f>
        <v>yes</v>
      </c>
      <c r="Q259" t="str">
        <f t="shared" ref="Q259:Q322" si="29">IF(LEFT(C259, 3) = "GEP", "no", "yes")</f>
        <v>yes</v>
      </c>
      <c r="S259" t="str">
        <f>IF('SSDL schema'!J259 = "", "", 'SSDL schema'!J259)</f>
        <v/>
      </c>
    </row>
    <row r="260" spans="1:19" x14ac:dyDescent="0.35">
      <c r="A260" s="5" t="str">
        <f>'SSDL schema'!B260</f>
        <v>CONTRACT_BUSINESS_UNIT</v>
      </c>
      <c r="B260" s="14" t="str">
        <f>IF(TRIM('SSDL schema'!F260) = "", "", 'SSDL schema'!F260)</f>
        <v>Contract Business Unit</v>
      </c>
      <c r="C260" t="str">
        <f>IF(TRIM('SSDL schema'!G260) = "", "", 'SSDL schema'!G260)</f>
        <v>ERP - Contract</v>
      </c>
      <c r="D260" t="str">
        <f>IF(TRIM('SSDL schema'!C260) = "", "", 'SSDL schema'!C260)</f>
        <v>nvarchar</v>
      </c>
      <c r="E260">
        <f>IF(TRIM('SSDL schema'!D260) = "", "", 'SSDL schema'!D260)</f>
        <v>255</v>
      </c>
      <c r="F260">
        <f t="shared" si="24"/>
        <v>1</v>
      </c>
      <c r="G260">
        <f t="shared" si="25"/>
        <v>0</v>
      </c>
      <c r="H260" t="str">
        <f t="shared" si="26"/>
        <v>ShowOnProjectSetupWorkflowUtilities</v>
      </c>
      <c r="I260">
        <f t="shared" si="27"/>
        <v>0</v>
      </c>
      <c r="J260" t="str">
        <f>IF(TRIM('SSDL schema'!H260) = "", "", 'SSDL schema'!H260)</f>
        <v/>
      </c>
      <c r="K260">
        <f t="shared" si="28"/>
        <v>0</v>
      </c>
      <c r="L260">
        <v>1</v>
      </c>
      <c r="M260" t="s">
        <v>1157</v>
      </c>
      <c r="N260">
        <v>1</v>
      </c>
      <c r="O260" t="s">
        <v>1157</v>
      </c>
      <c r="P260" t="str">
        <f>VLOOKUP(A260, 'SSDL schema'!B$1:P$495, 11, FALSE)</f>
        <v>yes</v>
      </c>
      <c r="Q260" t="str">
        <f t="shared" si="29"/>
        <v>yes</v>
      </c>
      <c r="S260" t="str">
        <f>IF('SSDL schema'!J260 = "", "", 'SSDL schema'!J260)</f>
        <v/>
      </c>
    </row>
    <row r="261" spans="1:19" x14ac:dyDescent="0.35">
      <c r="A261" s="5" t="str">
        <f>'SSDL schema'!B261</f>
        <v>CONTRACT_COMPANY</v>
      </c>
      <c r="B261" s="14" t="str">
        <f>IF(TRIM('SSDL schema'!F261) = "", "", 'SSDL schema'!F261)</f>
        <v>Contract Company</v>
      </c>
      <c r="C261" t="str">
        <f>IF(TRIM('SSDL schema'!G261) = "", "", 'SSDL schema'!G261)</f>
        <v>ERP - Contract</v>
      </c>
      <c r="D261" t="str">
        <f>IF(TRIM('SSDL schema'!C261) = "", "", 'SSDL schema'!C261)</f>
        <v>nvarchar</v>
      </c>
      <c r="E261">
        <f>IF(TRIM('SSDL schema'!D261) = "", "", 'SSDL schema'!D261)</f>
        <v>255</v>
      </c>
      <c r="F261">
        <f t="shared" si="24"/>
        <v>1</v>
      </c>
      <c r="G261">
        <f t="shared" si="25"/>
        <v>0</v>
      </c>
      <c r="H261" t="str">
        <f t="shared" si="26"/>
        <v>ShowOnProjectSetupWorkflowUtilities</v>
      </c>
      <c r="I261">
        <f t="shared" si="27"/>
        <v>0</v>
      </c>
      <c r="J261" t="str">
        <f>IF(TRIM('SSDL schema'!H261) = "", "", 'SSDL schema'!H261)</f>
        <v/>
      </c>
      <c r="K261">
        <f t="shared" si="28"/>
        <v>0</v>
      </c>
      <c r="L261">
        <v>1</v>
      </c>
      <c r="M261" t="s">
        <v>1157</v>
      </c>
      <c r="N261">
        <v>1</v>
      </c>
      <c r="O261" t="s">
        <v>1157</v>
      </c>
      <c r="P261" t="str">
        <f>VLOOKUP(A261, 'SSDL schema'!B$1:P$495, 11, FALSE)</f>
        <v>yes</v>
      </c>
      <c r="Q261" t="str">
        <f t="shared" si="29"/>
        <v>yes</v>
      </c>
      <c r="S261" t="str">
        <f>IF('SSDL schema'!J261 = "", "", 'SSDL schema'!J261)</f>
        <v/>
      </c>
    </row>
    <row r="262" spans="1:19" x14ac:dyDescent="0.35">
      <c r="A262" s="5" t="str">
        <f>'SSDL schema'!B262</f>
        <v>CONTRACT_BU_COUNTRY</v>
      </c>
      <c r="B262" s="14" t="str">
        <f>IF(TRIM('SSDL schema'!F262) = "", "", 'SSDL schema'!F262)</f>
        <v>Contract BU Country</v>
      </c>
      <c r="C262" t="str">
        <f>IF(TRIM('SSDL schema'!G262) = "", "", 'SSDL schema'!G262)</f>
        <v>ERP - Contract</v>
      </c>
      <c r="D262" t="str">
        <f>IF(TRIM('SSDL schema'!C262) = "", "", 'SSDL schema'!C262)</f>
        <v>nvarchar</v>
      </c>
      <c r="E262">
        <f>IF(TRIM('SSDL schema'!D262) = "", "", 'SSDL schema'!D262)</f>
        <v>255</v>
      </c>
      <c r="F262">
        <f t="shared" si="24"/>
        <v>1</v>
      </c>
      <c r="G262">
        <f t="shared" si="25"/>
        <v>0</v>
      </c>
      <c r="H262" t="str">
        <f t="shared" si="26"/>
        <v>ShowOnProjectSetupWorkflowUtilities</v>
      </c>
      <c r="I262">
        <f t="shared" si="27"/>
        <v>0</v>
      </c>
      <c r="J262" t="str">
        <f>IF(TRIM('SSDL schema'!H262) = "", "", 'SSDL schema'!H262)</f>
        <v/>
      </c>
      <c r="K262">
        <f t="shared" si="28"/>
        <v>0</v>
      </c>
      <c r="L262">
        <v>1</v>
      </c>
      <c r="M262" t="s">
        <v>1157</v>
      </c>
      <c r="N262">
        <v>1</v>
      </c>
      <c r="O262" t="s">
        <v>1157</v>
      </c>
      <c r="P262" t="str">
        <f>VLOOKUP(A262, 'SSDL schema'!B$1:P$495, 11, FALSE)</f>
        <v>yes</v>
      </c>
      <c r="Q262" t="str">
        <f t="shared" si="29"/>
        <v>yes</v>
      </c>
      <c r="S262" t="str">
        <f>IF('SSDL schema'!J262 = "", "", 'SSDL schema'!J262)</f>
        <v/>
      </c>
    </row>
    <row r="263" spans="1:19" x14ac:dyDescent="0.35">
      <c r="A263" s="5" t="str">
        <f>'SSDL schema'!B263</f>
        <v>CONTRACT_BU_REGION</v>
      </c>
      <c r="B263" s="14" t="str">
        <f>IF(TRIM('SSDL schema'!F263) = "", "", 'SSDL schema'!F263)</f>
        <v>Contract BU Region</v>
      </c>
      <c r="C263" t="str">
        <f>IF(TRIM('SSDL schema'!G263) = "", "", 'SSDL schema'!G263)</f>
        <v>ERP - Contract</v>
      </c>
      <c r="D263" t="str">
        <f>IF(TRIM('SSDL schema'!C263) = "", "", 'SSDL schema'!C263)</f>
        <v>nvarchar</v>
      </c>
      <c r="E263">
        <f>IF(TRIM('SSDL schema'!D263) = "", "", 'SSDL schema'!D263)</f>
        <v>255</v>
      </c>
      <c r="F263">
        <f t="shared" si="24"/>
        <v>1</v>
      </c>
      <c r="G263">
        <f t="shared" si="25"/>
        <v>0</v>
      </c>
      <c r="H263" t="str">
        <f t="shared" si="26"/>
        <v>ShowOnProjectSetupWorkflowUtilities</v>
      </c>
      <c r="I263">
        <f t="shared" si="27"/>
        <v>0</v>
      </c>
      <c r="J263" t="str">
        <f>IF(TRIM('SSDL schema'!H263) = "", "", 'SSDL schema'!H263)</f>
        <v/>
      </c>
      <c r="K263">
        <f t="shared" si="28"/>
        <v>0</v>
      </c>
      <c r="L263">
        <v>1</v>
      </c>
      <c r="M263" t="s">
        <v>1157</v>
      </c>
      <c r="N263">
        <v>1</v>
      </c>
      <c r="O263" t="s">
        <v>1157</v>
      </c>
      <c r="P263" t="str">
        <f>VLOOKUP(A263, 'SSDL schema'!B$1:P$495, 11, FALSE)</f>
        <v>yes</v>
      </c>
      <c r="Q263" t="str">
        <f t="shared" si="29"/>
        <v>yes</v>
      </c>
      <c r="S263" t="str">
        <f>IF('SSDL schema'!J263 = "", "", 'SSDL schema'!J263)</f>
        <v/>
      </c>
    </row>
    <row r="264" spans="1:19" x14ac:dyDescent="0.35">
      <c r="A264" s="5" t="str">
        <f>'SSDL schema'!B264</f>
        <v>CONTRACT_RENEWAL_TYPE</v>
      </c>
      <c r="B264" s="14" t="str">
        <f>IF(TRIM('SSDL schema'!F264) = "", "", 'SSDL schema'!F264)</f>
        <v>Contract Renewal Type</v>
      </c>
      <c r="C264" t="str">
        <f>IF(TRIM('SSDL schema'!G264) = "", "", 'SSDL schema'!G264)</f>
        <v>ERP - Contract</v>
      </c>
      <c r="D264" t="str">
        <f>IF(TRIM('SSDL schema'!C264) = "", "", 'SSDL schema'!C264)</f>
        <v>nvarchar</v>
      </c>
      <c r="E264">
        <f>IF(TRIM('SSDL schema'!D264) = "", "", 'SSDL schema'!D264)</f>
        <v>255</v>
      </c>
      <c r="F264">
        <f t="shared" si="24"/>
        <v>1</v>
      </c>
      <c r="G264">
        <f t="shared" si="25"/>
        <v>0</v>
      </c>
      <c r="H264" t="str">
        <f t="shared" si="26"/>
        <v>ShowOnProjectSetupWorkflowUtilities</v>
      </c>
      <c r="I264">
        <f t="shared" si="27"/>
        <v>0</v>
      </c>
      <c r="J264" t="str">
        <f>IF(TRIM('SSDL schema'!H264) = "", "", 'SSDL schema'!H264)</f>
        <v/>
      </c>
      <c r="K264">
        <f t="shared" si="28"/>
        <v>0</v>
      </c>
      <c r="L264">
        <v>1</v>
      </c>
      <c r="M264" t="s">
        <v>1157</v>
      </c>
      <c r="N264">
        <v>1</v>
      </c>
      <c r="O264" t="s">
        <v>1157</v>
      </c>
      <c r="P264" t="str">
        <f>VLOOKUP(A264, 'SSDL schema'!B$1:P$495, 11, FALSE)</f>
        <v>yes</v>
      </c>
      <c r="Q264" t="str">
        <f t="shared" si="29"/>
        <v>yes</v>
      </c>
      <c r="S264" t="str">
        <f>IF('SSDL schema'!J264 = "", "", 'SSDL schema'!J264)</f>
        <v/>
      </c>
    </row>
    <row r="265" spans="1:19" x14ac:dyDescent="0.35">
      <c r="A265" s="5" t="str">
        <f>'SSDL schema'!B265</f>
        <v>CLIENT_CHILD_SUPPLIER</v>
      </c>
      <c r="B265" s="14" t="str">
        <f>IF(TRIM('SSDL schema'!F265) = "", "", 'SSDL schema'!F265)</f>
        <v>Client Child Supplier</v>
      </c>
      <c r="C265" t="str">
        <f>IF(TRIM('SSDL schema'!G265) = "", "", 'SSDL schema'!G265)</f>
        <v>ERP - Existing Enrichment</v>
      </c>
      <c r="D265" t="str">
        <f>IF(TRIM('SSDL schema'!C265) = "", "", 'SSDL schema'!C265)</f>
        <v>nvarchar</v>
      </c>
      <c r="E265">
        <f>IF(TRIM('SSDL schema'!D265) = "", "", 'SSDL schema'!D265)</f>
        <v>255</v>
      </c>
      <c r="F265">
        <f t="shared" si="24"/>
        <v>1</v>
      </c>
      <c r="G265">
        <f t="shared" si="25"/>
        <v>0</v>
      </c>
      <c r="H265" t="str">
        <f t="shared" si="26"/>
        <v>ShowOnProjectSetupWorkflowUtilities</v>
      </c>
      <c r="I265">
        <f t="shared" si="27"/>
        <v>0</v>
      </c>
      <c r="J265" t="str">
        <f>IF(TRIM('SSDL schema'!H265) = "", "", 'SSDL schema'!H265)</f>
        <v/>
      </c>
      <c r="K265">
        <f t="shared" si="28"/>
        <v>0</v>
      </c>
      <c r="L265">
        <v>1</v>
      </c>
      <c r="M265" t="s">
        <v>1157</v>
      </c>
      <c r="N265">
        <v>1</v>
      </c>
      <c r="O265" t="s">
        <v>1157</v>
      </c>
      <c r="P265" t="str">
        <f>VLOOKUP(A265, 'SSDL schema'!B$1:P$495, 11, FALSE)</f>
        <v>yes</v>
      </c>
      <c r="Q265" t="str">
        <f t="shared" si="29"/>
        <v>yes</v>
      </c>
      <c r="S265" t="str">
        <f>IF('SSDL schema'!J265 = "", "", 'SSDL schema'!J265)</f>
        <v/>
      </c>
    </row>
    <row r="266" spans="1:19" x14ac:dyDescent="0.35">
      <c r="A266" s="5" t="str">
        <f>'SSDL schema'!B266</f>
        <v>CLIENT_PARENT_SUPPLIER</v>
      </c>
      <c r="B266" s="14" t="str">
        <f>IF(TRIM('SSDL schema'!F266) = "", "", 'SSDL schema'!F266)</f>
        <v>Client Parent Supplier</v>
      </c>
      <c r="C266" t="str">
        <f>IF(TRIM('SSDL schema'!G266) = "", "", 'SSDL schema'!G266)</f>
        <v>ERP - Existing Enrichment</v>
      </c>
      <c r="D266" t="str">
        <f>IF(TRIM('SSDL schema'!C266) = "", "", 'SSDL schema'!C266)</f>
        <v>nvarchar</v>
      </c>
      <c r="E266">
        <f>IF(TRIM('SSDL schema'!D266) = "", "", 'SSDL schema'!D266)</f>
        <v>255</v>
      </c>
      <c r="F266">
        <f t="shared" si="24"/>
        <v>1</v>
      </c>
      <c r="G266">
        <f t="shared" si="25"/>
        <v>0</v>
      </c>
      <c r="H266" t="str">
        <f t="shared" si="26"/>
        <v>ShowOnProjectSetupWorkflowUtilities</v>
      </c>
      <c r="I266">
        <f t="shared" si="27"/>
        <v>0</v>
      </c>
      <c r="J266" t="str">
        <f>IF(TRIM('SSDL schema'!H266) = "", "", 'SSDL schema'!H266)</f>
        <v/>
      </c>
      <c r="K266">
        <f t="shared" si="28"/>
        <v>0</v>
      </c>
      <c r="L266">
        <v>1</v>
      </c>
      <c r="M266" t="s">
        <v>1157</v>
      </c>
      <c r="N266">
        <v>1</v>
      </c>
      <c r="O266" t="s">
        <v>1157</v>
      </c>
      <c r="P266" t="str">
        <f>VLOOKUP(A266, 'SSDL schema'!B$1:P$495, 11, FALSE)</f>
        <v>yes</v>
      </c>
      <c r="Q266" t="str">
        <f t="shared" si="29"/>
        <v>yes</v>
      </c>
      <c r="S266" t="str">
        <f>IF('SSDL schema'!J266 = "", "", 'SSDL schema'!J266)</f>
        <v/>
      </c>
    </row>
    <row r="267" spans="1:19" x14ac:dyDescent="0.35">
      <c r="A267" s="5" t="str">
        <f>'SSDL schema'!B267</f>
        <v>CLIENT_CATEGORY_CODE</v>
      </c>
      <c r="B267" s="14" t="str">
        <f>IF(TRIM('SSDL schema'!F267) = "", "", 'SSDL schema'!F267)</f>
        <v>Client Category Code</v>
      </c>
      <c r="C267" t="str">
        <f>IF(TRIM('SSDL schema'!G267) = "", "", 'SSDL schema'!G267)</f>
        <v>ERP - Existing Enrichment</v>
      </c>
      <c r="D267" t="str">
        <f>IF(TRIM('SSDL schema'!C267) = "", "", 'SSDL schema'!C267)</f>
        <v>nvarchar</v>
      </c>
      <c r="E267">
        <f>IF(TRIM('SSDL schema'!D267) = "", "", 'SSDL schema'!D267)</f>
        <v>255</v>
      </c>
      <c r="F267">
        <f t="shared" si="24"/>
        <v>1</v>
      </c>
      <c r="G267">
        <f t="shared" si="25"/>
        <v>0</v>
      </c>
      <c r="H267" t="str">
        <f t="shared" si="26"/>
        <v>ShowOnProjectSetupWorkflowUtilities</v>
      </c>
      <c r="I267">
        <f t="shared" si="27"/>
        <v>0</v>
      </c>
      <c r="J267" t="str">
        <f>IF(TRIM('SSDL schema'!H267) = "", "", 'SSDL schema'!H267)</f>
        <v/>
      </c>
      <c r="K267">
        <f t="shared" si="28"/>
        <v>0</v>
      </c>
      <c r="L267">
        <v>1</v>
      </c>
      <c r="M267" t="s">
        <v>1157</v>
      </c>
      <c r="N267">
        <v>1</v>
      </c>
      <c r="O267" t="s">
        <v>1157</v>
      </c>
      <c r="P267" t="str">
        <f>VLOOKUP(A267, 'SSDL schema'!B$1:P$495, 11, FALSE)</f>
        <v>yes</v>
      </c>
      <c r="Q267" t="str">
        <f t="shared" si="29"/>
        <v>yes</v>
      </c>
      <c r="S267" t="str">
        <f>IF('SSDL schema'!J267 = "", "", 'SSDL schema'!J267)</f>
        <v/>
      </c>
    </row>
    <row r="268" spans="1:19" x14ac:dyDescent="0.35">
      <c r="A268" s="5" t="str">
        <f>'SSDL schema'!B268</f>
        <v>CLIENT_CATEGORY_1</v>
      </c>
      <c r="B268" s="14" t="str">
        <f>IF(TRIM('SSDL schema'!F268) = "", "", 'SSDL schema'!F268)</f>
        <v>Client Category 1</v>
      </c>
      <c r="C268" t="str">
        <f>IF(TRIM('SSDL schema'!G268) = "", "", 'SSDL schema'!G268)</f>
        <v>ERP - Existing Enrichment</v>
      </c>
      <c r="D268" t="str">
        <f>IF(TRIM('SSDL schema'!C268) = "", "", 'SSDL schema'!C268)</f>
        <v>nvarchar</v>
      </c>
      <c r="E268">
        <f>IF(TRIM('SSDL schema'!D268) = "", "", 'SSDL schema'!D268)</f>
        <v>255</v>
      </c>
      <c r="F268">
        <f t="shared" si="24"/>
        <v>1</v>
      </c>
      <c r="G268">
        <f t="shared" si="25"/>
        <v>0</v>
      </c>
      <c r="H268" t="str">
        <f t="shared" si="26"/>
        <v>ShowOnProjectSetupWorkflowUtilities</v>
      </c>
      <c r="I268">
        <f t="shared" si="27"/>
        <v>0</v>
      </c>
      <c r="J268" t="str">
        <f>IF(TRIM('SSDL schema'!H268) = "", "", 'SSDL schema'!H268)</f>
        <v/>
      </c>
      <c r="K268">
        <f t="shared" si="28"/>
        <v>0</v>
      </c>
      <c r="L268">
        <v>1</v>
      </c>
      <c r="M268" t="s">
        <v>1157</v>
      </c>
      <c r="N268">
        <v>1</v>
      </c>
      <c r="O268" t="s">
        <v>1157</v>
      </c>
      <c r="P268" t="str">
        <f>VLOOKUP(A268, 'SSDL schema'!B$1:P$495, 11, FALSE)</f>
        <v>yes</v>
      </c>
      <c r="Q268" t="str">
        <f t="shared" si="29"/>
        <v>yes</v>
      </c>
      <c r="S268" t="str">
        <f>IF('SSDL schema'!J268 = "", "", 'SSDL schema'!J268)</f>
        <v/>
      </c>
    </row>
    <row r="269" spans="1:19" x14ac:dyDescent="0.35">
      <c r="A269" s="5" t="str">
        <f>'SSDL schema'!B269</f>
        <v>CLIENT_CATEGORY_2</v>
      </c>
      <c r="B269" s="14" t="str">
        <f>IF(TRIM('SSDL schema'!F269) = "", "", 'SSDL schema'!F269)</f>
        <v>Client Category 2</v>
      </c>
      <c r="C269" t="str">
        <f>IF(TRIM('SSDL schema'!G269) = "", "", 'SSDL schema'!G269)</f>
        <v>ERP - Existing Enrichment</v>
      </c>
      <c r="D269" t="str">
        <f>IF(TRIM('SSDL schema'!C269) = "", "", 'SSDL schema'!C269)</f>
        <v>nvarchar</v>
      </c>
      <c r="E269">
        <f>IF(TRIM('SSDL schema'!D269) = "", "", 'SSDL schema'!D269)</f>
        <v>255</v>
      </c>
      <c r="F269">
        <f t="shared" si="24"/>
        <v>1</v>
      </c>
      <c r="G269">
        <f t="shared" si="25"/>
        <v>0</v>
      </c>
      <c r="H269" t="str">
        <f t="shared" si="26"/>
        <v>ShowOnProjectSetupWorkflowUtilities</v>
      </c>
      <c r="I269">
        <f t="shared" si="27"/>
        <v>0</v>
      </c>
      <c r="J269" t="str">
        <f>IF(TRIM('SSDL schema'!H269) = "", "", 'SSDL schema'!H269)</f>
        <v/>
      </c>
      <c r="K269">
        <f t="shared" si="28"/>
        <v>0</v>
      </c>
      <c r="L269">
        <v>1</v>
      </c>
      <c r="M269" t="s">
        <v>1157</v>
      </c>
      <c r="N269">
        <v>1</v>
      </c>
      <c r="O269" t="s">
        <v>1157</v>
      </c>
      <c r="P269" t="str">
        <f>VLOOKUP(A269, 'SSDL schema'!B$1:P$495, 11, FALSE)</f>
        <v>yes</v>
      </c>
      <c r="Q269" t="str">
        <f t="shared" si="29"/>
        <v>yes</v>
      </c>
      <c r="S269" t="str">
        <f>IF('SSDL schema'!J269 = "", "", 'SSDL schema'!J269)</f>
        <v/>
      </c>
    </row>
    <row r="270" spans="1:19" x14ac:dyDescent="0.35">
      <c r="A270" s="5" t="str">
        <f>'SSDL schema'!B270</f>
        <v>CLIENT_CATEGORY_3</v>
      </c>
      <c r="B270" s="14" t="str">
        <f>IF(TRIM('SSDL schema'!F270) = "", "", 'SSDL schema'!F270)</f>
        <v>Client Category 3</v>
      </c>
      <c r="C270" t="str">
        <f>IF(TRIM('SSDL schema'!G270) = "", "", 'SSDL schema'!G270)</f>
        <v>ERP - Existing Enrichment</v>
      </c>
      <c r="D270" t="str">
        <f>IF(TRIM('SSDL schema'!C270) = "", "", 'SSDL schema'!C270)</f>
        <v>nvarchar</v>
      </c>
      <c r="E270">
        <f>IF(TRIM('SSDL schema'!D270) = "", "", 'SSDL schema'!D270)</f>
        <v>255</v>
      </c>
      <c r="F270">
        <f t="shared" si="24"/>
        <v>1</v>
      </c>
      <c r="G270">
        <f t="shared" si="25"/>
        <v>0</v>
      </c>
      <c r="H270" t="str">
        <f t="shared" si="26"/>
        <v>ShowOnProjectSetupWorkflowUtilities</v>
      </c>
      <c r="I270">
        <f t="shared" si="27"/>
        <v>0</v>
      </c>
      <c r="J270" t="str">
        <f>IF(TRIM('SSDL schema'!H270) = "", "", 'SSDL schema'!H270)</f>
        <v/>
      </c>
      <c r="K270">
        <f t="shared" si="28"/>
        <v>0</v>
      </c>
      <c r="L270">
        <v>1</v>
      </c>
      <c r="M270" t="s">
        <v>1157</v>
      </c>
      <c r="N270">
        <v>1</v>
      </c>
      <c r="O270" t="s">
        <v>1157</v>
      </c>
      <c r="P270" t="str">
        <f>VLOOKUP(A270, 'SSDL schema'!B$1:P$495, 11, FALSE)</f>
        <v>yes</v>
      </c>
      <c r="Q270" t="str">
        <f t="shared" si="29"/>
        <v>yes</v>
      </c>
      <c r="S270" t="str">
        <f>IF('SSDL schema'!J270 = "", "", 'SSDL schema'!J270)</f>
        <v/>
      </c>
    </row>
    <row r="271" spans="1:19" x14ac:dyDescent="0.35">
      <c r="A271" s="5" t="str">
        <f>'SSDL schema'!B271</f>
        <v>CLIENT_CATEGORY_4</v>
      </c>
      <c r="B271" s="14" t="str">
        <f>IF(TRIM('SSDL schema'!F271) = "", "", 'SSDL schema'!F271)</f>
        <v>Client Category 4</v>
      </c>
      <c r="C271" t="str">
        <f>IF(TRIM('SSDL schema'!G271) = "", "", 'SSDL schema'!G271)</f>
        <v>ERP - Existing Enrichment</v>
      </c>
      <c r="D271" t="str">
        <f>IF(TRIM('SSDL schema'!C271) = "", "", 'SSDL schema'!C271)</f>
        <v>nvarchar</v>
      </c>
      <c r="E271">
        <f>IF(TRIM('SSDL schema'!D271) = "", "", 'SSDL schema'!D271)</f>
        <v>255</v>
      </c>
      <c r="F271">
        <f t="shared" si="24"/>
        <v>1</v>
      </c>
      <c r="G271">
        <f t="shared" si="25"/>
        <v>0</v>
      </c>
      <c r="H271" t="str">
        <f t="shared" si="26"/>
        <v>ShowOnProjectSetupWorkflowUtilities</v>
      </c>
      <c r="I271">
        <f t="shared" si="27"/>
        <v>0</v>
      </c>
      <c r="J271" t="str">
        <f>IF(TRIM('SSDL schema'!H271) = "", "", 'SSDL schema'!H271)</f>
        <v/>
      </c>
      <c r="K271">
        <f t="shared" si="28"/>
        <v>0</v>
      </c>
      <c r="L271">
        <v>1</v>
      </c>
      <c r="M271" t="s">
        <v>1157</v>
      </c>
      <c r="N271">
        <v>1</v>
      </c>
      <c r="O271" t="s">
        <v>1157</v>
      </c>
      <c r="P271" t="str">
        <f>VLOOKUP(A271, 'SSDL schema'!B$1:P$495, 11, FALSE)</f>
        <v>yes</v>
      </c>
      <c r="Q271" t="str">
        <f t="shared" si="29"/>
        <v>yes</v>
      </c>
      <c r="S271" t="str">
        <f>IF('SSDL schema'!J271 = "", "", 'SSDL schema'!J271)</f>
        <v/>
      </c>
    </row>
    <row r="272" spans="1:19" x14ac:dyDescent="0.35">
      <c r="A272" s="5" t="str">
        <f>'SSDL schema'!B272</f>
        <v>GEP_CATEGORY_KEY</v>
      </c>
      <c r="B272" s="14" t="str">
        <f>IF(TRIM('SSDL schema'!F272) = "", "", 'SSDL schema'!F272)</f>
        <v>GEP Category Key</v>
      </c>
      <c r="C272" t="str">
        <f>IF(TRIM('SSDL schema'!G272) = "", "", 'SSDL schema'!G272)</f>
        <v>GEP - Category</v>
      </c>
      <c r="D272" t="str">
        <f>IF(TRIM('SSDL schema'!C272) = "", "", 'SSDL schema'!C272)</f>
        <v>nvarchar</v>
      </c>
      <c r="E272">
        <f>IF(TRIM('SSDL schema'!D272) = "", "", 'SSDL schema'!D272)</f>
        <v>255</v>
      </c>
      <c r="F272">
        <f t="shared" si="24"/>
        <v>0</v>
      </c>
      <c r="G272">
        <f t="shared" si="25"/>
        <v>0</v>
      </c>
      <c r="H272" t="str">
        <f t="shared" si="26"/>
        <v>ShowOnProjectSetupWorkflowUtilities</v>
      </c>
      <c r="I272">
        <f t="shared" si="27"/>
        <v>0</v>
      </c>
      <c r="J272" t="str">
        <f>IF(TRIM('SSDL schema'!H272) = "", "", 'SSDL schema'!H272)</f>
        <v/>
      </c>
      <c r="K272">
        <f t="shared" si="28"/>
        <v>0</v>
      </c>
      <c r="L272">
        <v>1</v>
      </c>
      <c r="M272" t="s">
        <v>1157</v>
      </c>
      <c r="N272">
        <v>1</v>
      </c>
      <c r="O272" t="s">
        <v>1157</v>
      </c>
      <c r="P272" t="str">
        <f>VLOOKUP(A272, 'SSDL schema'!B$1:P$495, 11, FALSE)</f>
        <v>yes</v>
      </c>
      <c r="Q272" t="str">
        <f t="shared" si="29"/>
        <v>no</v>
      </c>
      <c r="S272" t="str">
        <f>IF('SSDL schema'!J272 = "", "", 'SSDL schema'!J272)</f>
        <v/>
      </c>
    </row>
    <row r="273" spans="1:19" x14ac:dyDescent="0.35">
      <c r="A273" s="5" t="str">
        <f>'SSDL schema'!B273</f>
        <v>GEP_CATEGORY_CODE</v>
      </c>
      <c r="B273" s="14" t="str">
        <f>IF(TRIM('SSDL schema'!F273) = "", "", 'SSDL schema'!F273)</f>
        <v>GEP Category Code</v>
      </c>
      <c r="C273" t="str">
        <f>IF(TRIM('SSDL schema'!G273) = "", "", 'SSDL schema'!G273)</f>
        <v>GEP - Category</v>
      </c>
      <c r="D273" t="str">
        <f>IF(TRIM('SSDL schema'!C273) = "", "", 'SSDL schema'!C273)</f>
        <v>nvarchar</v>
      </c>
      <c r="E273">
        <f>IF(TRIM('SSDL schema'!D273) = "", "", 'SSDL schema'!D273)</f>
        <v>255</v>
      </c>
      <c r="F273">
        <f t="shared" si="24"/>
        <v>0</v>
      </c>
      <c r="G273">
        <f t="shared" si="25"/>
        <v>0</v>
      </c>
      <c r="H273" t="str">
        <f t="shared" si="26"/>
        <v>ShowOnProjectSetupWorkflowUtilities</v>
      </c>
      <c r="I273">
        <f t="shared" si="27"/>
        <v>0</v>
      </c>
      <c r="J273" t="str">
        <f>IF(TRIM('SSDL schema'!H273) = "", "", 'SSDL schema'!H273)</f>
        <v/>
      </c>
      <c r="K273">
        <f t="shared" si="28"/>
        <v>0</v>
      </c>
      <c r="L273">
        <v>1</v>
      </c>
      <c r="M273" t="s">
        <v>1157</v>
      </c>
      <c r="N273">
        <v>1</v>
      </c>
      <c r="O273" t="s">
        <v>1157</v>
      </c>
      <c r="P273" t="str">
        <f>VLOOKUP(A273, 'SSDL schema'!B$1:P$495, 11, FALSE)</f>
        <v>yes</v>
      </c>
      <c r="Q273" t="str">
        <f t="shared" si="29"/>
        <v>no</v>
      </c>
      <c r="S273" t="str">
        <f>IF('SSDL schema'!J273 = "", "", 'SSDL schema'!J273)</f>
        <v/>
      </c>
    </row>
    <row r="274" spans="1:19" x14ac:dyDescent="0.35">
      <c r="A274" s="5" t="str">
        <f>'SSDL schema'!B274</f>
        <v>GEP_CATEGORY_LEVEL_1</v>
      </c>
      <c r="B274" s="14" t="str">
        <f>IF(TRIM('SSDL schema'!F274) = "", "", 'SSDL schema'!F274)</f>
        <v>GEP Category Level 1</v>
      </c>
      <c r="C274" t="str">
        <f>IF(TRIM('SSDL schema'!G274) = "", "", 'SSDL schema'!G274)</f>
        <v>GEP - Category</v>
      </c>
      <c r="D274" t="str">
        <f>IF(TRIM('SSDL schema'!C274) = "", "", 'SSDL schema'!C274)</f>
        <v>nvarchar</v>
      </c>
      <c r="E274">
        <f>IF(TRIM('SSDL schema'!D274) = "", "", 'SSDL schema'!D274)</f>
        <v>255</v>
      </c>
      <c r="F274">
        <f t="shared" si="24"/>
        <v>0</v>
      </c>
      <c r="G274">
        <f t="shared" si="25"/>
        <v>0</v>
      </c>
      <c r="H274" t="str">
        <f t="shared" si="26"/>
        <v>ShowOnProjectSetupWorkflowUtilities</v>
      </c>
      <c r="I274">
        <f t="shared" si="27"/>
        <v>1</v>
      </c>
      <c r="J274" t="str">
        <f>IF(TRIM('SSDL schema'!H274) = "", "", 'SSDL schema'!H274)</f>
        <v/>
      </c>
      <c r="K274">
        <f t="shared" si="28"/>
        <v>1</v>
      </c>
      <c r="L274">
        <v>1</v>
      </c>
      <c r="M274" t="s">
        <v>1157</v>
      </c>
      <c r="N274">
        <v>1</v>
      </c>
      <c r="O274" t="s">
        <v>1157</v>
      </c>
      <c r="P274" t="str">
        <f>VLOOKUP(A274, 'SSDL schema'!B$1:P$495, 11, FALSE)</f>
        <v>yes  (selected by default, user should not unselect)</v>
      </c>
      <c r="Q274" t="str">
        <f t="shared" si="29"/>
        <v>no</v>
      </c>
      <c r="S274" t="str">
        <f>IF('SSDL schema'!J274 = "", "", 'SSDL schema'!J274)</f>
        <v>S</v>
      </c>
    </row>
    <row r="275" spans="1:19" x14ac:dyDescent="0.35">
      <c r="A275" s="5" t="str">
        <f>'SSDL schema'!B275</f>
        <v>GEP_CATEGORY_LEVEL_2</v>
      </c>
      <c r="B275" s="14" t="str">
        <f>IF(TRIM('SSDL schema'!F275) = "", "", 'SSDL schema'!F275)</f>
        <v>GEP Category Level 2</v>
      </c>
      <c r="C275" t="str">
        <f>IF(TRIM('SSDL schema'!G275) = "", "", 'SSDL schema'!G275)</f>
        <v>GEP - Category</v>
      </c>
      <c r="D275" t="str">
        <f>IF(TRIM('SSDL schema'!C275) = "", "", 'SSDL schema'!C275)</f>
        <v>nvarchar</v>
      </c>
      <c r="E275">
        <f>IF(TRIM('SSDL schema'!D275) = "", "", 'SSDL schema'!D275)</f>
        <v>255</v>
      </c>
      <c r="F275">
        <f t="shared" si="24"/>
        <v>0</v>
      </c>
      <c r="G275">
        <f t="shared" si="25"/>
        <v>0</v>
      </c>
      <c r="H275" t="str">
        <f t="shared" si="26"/>
        <v>ShowOnProjectSetupWorkflowUtilities</v>
      </c>
      <c r="I275">
        <f t="shared" si="27"/>
        <v>1</v>
      </c>
      <c r="J275" t="str">
        <f>IF(TRIM('SSDL schema'!H275) = "", "", 'SSDL schema'!H275)</f>
        <v/>
      </c>
      <c r="K275">
        <f t="shared" si="28"/>
        <v>1</v>
      </c>
      <c r="L275">
        <v>1</v>
      </c>
      <c r="M275" t="s">
        <v>1157</v>
      </c>
      <c r="N275">
        <v>1</v>
      </c>
      <c r="O275" t="s">
        <v>1157</v>
      </c>
      <c r="P275" t="str">
        <f>VLOOKUP(A275, 'SSDL schema'!B$1:P$495, 11, FALSE)</f>
        <v>yes  (selected by default, user should not unselect)</v>
      </c>
      <c r="Q275" t="str">
        <f t="shared" si="29"/>
        <v>no</v>
      </c>
      <c r="S275" t="str">
        <f>IF('SSDL schema'!J275 = "", "", 'SSDL schema'!J275)</f>
        <v>S</v>
      </c>
    </row>
    <row r="276" spans="1:19" x14ac:dyDescent="0.35">
      <c r="A276" s="5" t="str">
        <f>'SSDL schema'!B276</f>
        <v>GEP_CATEGORY_LEVEL_3</v>
      </c>
      <c r="B276" s="14" t="str">
        <f>IF(TRIM('SSDL schema'!F276) = "", "", 'SSDL schema'!F276)</f>
        <v>GEP Category Level 3</v>
      </c>
      <c r="C276" t="str">
        <f>IF(TRIM('SSDL schema'!G276) = "", "", 'SSDL schema'!G276)</f>
        <v>GEP - Category</v>
      </c>
      <c r="D276" t="str">
        <f>IF(TRIM('SSDL schema'!C276) = "", "", 'SSDL schema'!C276)</f>
        <v>nvarchar</v>
      </c>
      <c r="E276">
        <f>IF(TRIM('SSDL schema'!D276) = "", "", 'SSDL schema'!D276)</f>
        <v>255</v>
      </c>
      <c r="F276">
        <f t="shared" si="24"/>
        <v>0</v>
      </c>
      <c r="G276">
        <f t="shared" si="25"/>
        <v>0</v>
      </c>
      <c r="H276" t="str">
        <f t="shared" si="26"/>
        <v>ShowOnProjectSetupWorkflowUtilities</v>
      </c>
      <c r="I276">
        <f t="shared" si="27"/>
        <v>1</v>
      </c>
      <c r="J276" t="str">
        <f>IF(TRIM('SSDL schema'!H276) = "", "", 'SSDL schema'!H276)</f>
        <v/>
      </c>
      <c r="K276">
        <f t="shared" si="28"/>
        <v>1</v>
      </c>
      <c r="L276">
        <v>1</v>
      </c>
      <c r="M276" t="s">
        <v>1157</v>
      </c>
      <c r="N276">
        <v>1</v>
      </c>
      <c r="O276" t="s">
        <v>1157</v>
      </c>
      <c r="P276" t="str">
        <f>VLOOKUP(A276, 'SSDL schema'!B$1:P$495, 11, FALSE)</f>
        <v>yes  (selected by default, user should not unselect)</v>
      </c>
      <c r="Q276" t="str">
        <f t="shared" si="29"/>
        <v>no</v>
      </c>
      <c r="S276" t="str">
        <f>IF('SSDL schema'!J276 = "", "", 'SSDL schema'!J276)</f>
        <v>S</v>
      </c>
    </row>
    <row r="277" spans="1:19" x14ac:dyDescent="0.35">
      <c r="A277" s="5" t="str">
        <f>'SSDL schema'!B277</f>
        <v>GEP_CATEGORY_LEVEL_4</v>
      </c>
      <c r="B277" s="14" t="str">
        <f>IF(TRIM('SSDL schema'!F277) = "", "", 'SSDL schema'!F277)</f>
        <v>GEP Category Level 4</v>
      </c>
      <c r="C277" t="str">
        <f>IF(TRIM('SSDL schema'!G277) = "", "", 'SSDL schema'!G277)</f>
        <v>GEP - Category</v>
      </c>
      <c r="D277" t="str">
        <f>IF(TRIM('SSDL schema'!C277) = "", "", 'SSDL schema'!C277)</f>
        <v>nvarchar</v>
      </c>
      <c r="E277">
        <f>IF(TRIM('SSDL schema'!D277) = "", "", 'SSDL schema'!D277)</f>
        <v>255</v>
      </c>
      <c r="F277">
        <f t="shared" si="24"/>
        <v>0</v>
      </c>
      <c r="G277">
        <f t="shared" si="25"/>
        <v>0</v>
      </c>
      <c r="H277" t="str">
        <f t="shared" si="26"/>
        <v>ShowOnProjectSetupWorkflowUtilities</v>
      </c>
      <c r="I277">
        <f t="shared" si="27"/>
        <v>1</v>
      </c>
      <c r="J277" t="str">
        <f>IF(TRIM('SSDL schema'!H277) = "", "", 'SSDL schema'!H277)</f>
        <v/>
      </c>
      <c r="K277">
        <f t="shared" si="28"/>
        <v>1</v>
      </c>
      <c r="L277">
        <v>1</v>
      </c>
      <c r="M277" t="s">
        <v>1157</v>
      </c>
      <c r="N277">
        <v>1</v>
      </c>
      <c r="O277" t="s">
        <v>1157</v>
      </c>
      <c r="P277" t="str">
        <f>VLOOKUP(A277, 'SSDL schema'!B$1:P$495, 11, FALSE)</f>
        <v>yes  (selected by default, user should not unselect)</v>
      </c>
      <c r="Q277" t="str">
        <f t="shared" si="29"/>
        <v>no</v>
      </c>
      <c r="S277" t="str">
        <f>IF('SSDL schema'!J277 = "", "", 'SSDL schema'!J277)</f>
        <v>S</v>
      </c>
    </row>
    <row r="278" spans="1:19" x14ac:dyDescent="0.35">
      <c r="A278" s="5" t="str">
        <f>'SSDL schema'!B278</f>
        <v>GEP_CATEGORY_LEVEL_5</v>
      </c>
      <c r="B278" s="14" t="str">
        <f>IF(TRIM('SSDL schema'!F278) = "", "", 'SSDL schema'!F278)</f>
        <v>GEP Category Level 5</v>
      </c>
      <c r="C278" t="str">
        <f>IF(TRIM('SSDL schema'!G278) = "", "", 'SSDL schema'!G278)</f>
        <v>GEP - Category</v>
      </c>
      <c r="D278" t="str">
        <f>IF(TRIM('SSDL schema'!C278) = "", "", 'SSDL schema'!C278)</f>
        <v>nvarchar</v>
      </c>
      <c r="E278">
        <f>IF(TRIM('SSDL schema'!D278) = "", "", 'SSDL schema'!D278)</f>
        <v>255</v>
      </c>
      <c r="F278">
        <f t="shared" si="24"/>
        <v>0</v>
      </c>
      <c r="G278">
        <f t="shared" si="25"/>
        <v>0</v>
      </c>
      <c r="H278" t="str">
        <f t="shared" si="26"/>
        <v>ShowOnProjectSetupWorkflowUtilities</v>
      </c>
      <c r="I278">
        <f t="shared" si="27"/>
        <v>1</v>
      </c>
      <c r="J278" t="str">
        <f>IF(TRIM('SSDL schema'!H278) = "", "", 'SSDL schema'!H278)</f>
        <v/>
      </c>
      <c r="K278">
        <f t="shared" si="28"/>
        <v>0</v>
      </c>
      <c r="L278">
        <v>1</v>
      </c>
      <c r="M278" t="s">
        <v>1157</v>
      </c>
      <c r="N278">
        <v>1</v>
      </c>
      <c r="O278" t="s">
        <v>1157</v>
      </c>
      <c r="P278" t="str">
        <f>VLOOKUP(A278, 'SSDL schema'!B$1:P$495, 11, FALSE)</f>
        <v>yes  (selected by default, user should not unselect)</v>
      </c>
      <c r="Q278" t="str">
        <f t="shared" si="29"/>
        <v>no</v>
      </c>
      <c r="S278" t="str">
        <f>IF('SSDL schema'!J278 = "", "", 'SSDL schema'!J278)</f>
        <v/>
      </c>
    </row>
    <row r="279" spans="1:19" x14ac:dyDescent="0.35">
      <c r="A279" s="5" t="str">
        <f>'SSDL schema'!B279</f>
        <v>GEP_CATEGORY_LEVEL_6</v>
      </c>
      <c r="B279" s="14" t="str">
        <f>IF(TRIM('SSDL schema'!F279) = "", "", 'SSDL schema'!F279)</f>
        <v>GEP Category Level 6</v>
      </c>
      <c r="C279" t="str">
        <f>IF(TRIM('SSDL schema'!G279) = "", "", 'SSDL schema'!G279)</f>
        <v>GEP - Category</v>
      </c>
      <c r="D279" t="str">
        <f>IF(TRIM('SSDL schema'!C279) = "", "", 'SSDL schema'!C279)</f>
        <v>nvarchar</v>
      </c>
      <c r="E279">
        <f>IF(TRIM('SSDL schema'!D279) = "", "", 'SSDL schema'!D279)</f>
        <v>255</v>
      </c>
      <c r="F279">
        <f t="shared" si="24"/>
        <v>0</v>
      </c>
      <c r="G279">
        <f t="shared" si="25"/>
        <v>0</v>
      </c>
      <c r="H279" t="str">
        <f t="shared" si="26"/>
        <v>ShowOnProjectSetupWorkflowUtilities</v>
      </c>
      <c r="I279">
        <f t="shared" si="27"/>
        <v>1</v>
      </c>
      <c r="J279" t="str">
        <f>IF(TRIM('SSDL schema'!H279) = "", "", 'SSDL schema'!H279)</f>
        <v/>
      </c>
      <c r="K279">
        <f t="shared" si="28"/>
        <v>0</v>
      </c>
      <c r="L279">
        <v>1</v>
      </c>
      <c r="M279" t="s">
        <v>1157</v>
      </c>
      <c r="N279">
        <v>1</v>
      </c>
      <c r="O279" t="s">
        <v>1157</v>
      </c>
      <c r="P279" t="str">
        <f>VLOOKUP(A279, 'SSDL schema'!B$1:P$495, 11, FALSE)</f>
        <v>yes  (selected by default, user should not unselect)</v>
      </c>
      <c r="Q279" t="str">
        <f t="shared" si="29"/>
        <v>no</v>
      </c>
      <c r="S279" t="str">
        <f>IF('SSDL schema'!J279 = "", "", 'SSDL schema'!J279)</f>
        <v/>
      </c>
    </row>
    <row r="280" spans="1:19" x14ac:dyDescent="0.35">
      <c r="A280" s="5" t="str">
        <f>'SSDL schema'!B280</f>
        <v>GEP_CATEGORY_LEVEL_7</v>
      </c>
      <c r="B280" s="14" t="str">
        <f>IF(TRIM('SSDL schema'!F280) = "", "", 'SSDL schema'!F280)</f>
        <v>GEP Category Level 7</v>
      </c>
      <c r="C280" t="str">
        <f>IF(TRIM('SSDL schema'!G280) = "", "", 'SSDL schema'!G280)</f>
        <v>GEP - Category</v>
      </c>
      <c r="D280" t="str">
        <f>IF(TRIM('SSDL schema'!C280) = "", "", 'SSDL schema'!C280)</f>
        <v>nvarchar</v>
      </c>
      <c r="E280">
        <f>IF(TRIM('SSDL schema'!D280) = "", "", 'SSDL schema'!D280)</f>
        <v>255</v>
      </c>
      <c r="F280">
        <f t="shared" si="24"/>
        <v>0</v>
      </c>
      <c r="G280">
        <f t="shared" si="25"/>
        <v>0</v>
      </c>
      <c r="H280" t="str">
        <f t="shared" si="26"/>
        <v>ShowOnProjectSetupWorkflowUtilities</v>
      </c>
      <c r="I280">
        <f t="shared" si="27"/>
        <v>1</v>
      </c>
      <c r="J280" t="str">
        <f>IF(TRIM('SSDL schema'!H280) = "", "", 'SSDL schema'!H280)</f>
        <v/>
      </c>
      <c r="K280">
        <f t="shared" si="28"/>
        <v>0</v>
      </c>
      <c r="L280">
        <v>1</v>
      </c>
      <c r="M280" t="s">
        <v>1157</v>
      </c>
      <c r="N280">
        <v>1</v>
      </c>
      <c r="O280" t="s">
        <v>1157</v>
      </c>
      <c r="P280" t="str">
        <f>VLOOKUP(A280, 'SSDL schema'!B$1:P$495, 11, FALSE)</f>
        <v>yes  (selected by default, user should not unselect)</v>
      </c>
      <c r="Q280" t="str">
        <f t="shared" si="29"/>
        <v>no</v>
      </c>
      <c r="S280" t="str">
        <f>IF('SSDL schema'!J280 = "", "", 'SSDL schema'!J280)</f>
        <v/>
      </c>
    </row>
    <row r="281" spans="1:19" x14ac:dyDescent="0.35">
      <c r="A281" s="5" t="str">
        <f>'SSDL schema'!B281</f>
        <v>GEP_CATEGORY_VERSION</v>
      </c>
      <c r="B281" s="14" t="str">
        <f>IF(TRIM('SSDL schema'!F281) = "", "", 'SSDL schema'!F281)</f>
        <v>GEP Category Version</v>
      </c>
      <c r="C281" t="str">
        <f>IF(TRIM('SSDL schema'!G281) = "", "", 'SSDL schema'!G281)</f>
        <v>GEP - Category</v>
      </c>
      <c r="D281" t="str">
        <f>IF(TRIM('SSDL schema'!C281) = "", "", 'SSDL schema'!C281)</f>
        <v>nvarchar</v>
      </c>
      <c r="E281">
        <f>IF(TRIM('SSDL schema'!D281) = "", "", 'SSDL schema'!D281)</f>
        <v>255</v>
      </c>
      <c r="F281">
        <f t="shared" si="24"/>
        <v>0</v>
      </c>
      <c r="G281">
        <f t="shared" si="25"/>
        <v>0</v>
      </c>
      <c r="H281" t="str">
        <f t="shared" si="26"/>
        <v>ShowOnProjectSetupWorkflowUtilities</v>
      </c>
      <c r="I281">
        <f t="shared" si="27"/>
        <v>0</v>
      </c>
      <c r="J281" t="str">
        <f>IF(TRIM('SSDL schema'!H281) = "", "", 'SSDL schema'!H281)</f>
        <v/>
      </c>
      <c r="K281">
        <f t="shared" si="28"/>
        <v>0</v>
      </c>
      <c r="L281">
        <v>1</v>
      </c>
      <c r="M281" t="s">
        <v>1157</v>
      </c>
      <c r="N281">
        <v>1</v>
      </c>
      <c r="O281" t="s">
        <v>1157</v>
      </c>
      <c r="P281" t="str">
        <f>VLOOKUP(A281, 'SSDL schema'!B$1:P$495, 11, FALSE)</f>
        <v>yes</v>
      </c>
      <c r="Q281" t="str">
        <f t="shared" si="29"/>
        <v>no</v>
      </c>
      <c r="S281" t="str">
        <f>IF('SSDL schema'!J281 = "", "", 'SSDL schema'!J281)</f>
        <v/>
      </c>
    </row>
    <row r="282" spans="1:19" x14ac:dyDescent="0.35">
      <c r="A282" s="5" t="str">
        <f>'SSDL schema'!B282</f>
        <v>GEP_PRODUCT_SERVICE_FLAG</v>
      </c>
      <c r="B282" s="14" t="str">
        <f>IF(TRIM('SSDL schema'!F282) = "", "", 'SSDL schema'!F282)</f>
        <v>GEP Product Service Flag</v>
      </c>
      <c r="C282" t="str">
        <f>IF(TRIM('SSDL schema'!G282) = "", "", 'SSDL schema'!G282)</f>
        <v>GEP - Category</v>
      </c>
      <c r="D282" t="str">
        <f>IF(TRIM('SSDL schema'!C282) = "", "", 'SSDL schema'!C282)</f>
        <v>nvarchar</v>
      </c>
      <c r="E282">
        <f>IF(TRIM('SSDL schema'!D282) = "", "", 'SSDL schema'!D282)</f>
        <v>255</v>
      </c>
      <c r="F282">
        <f t="shared" si="24"/>
        <v>0</v>
      </c>
      <c r="G282">
        <f t="shared" si="25"/>
        <v>0</v>
      </c>
      <c r="H282" t="str">
        <f t="shared" si="26"/>
        <v>ShowOnProjectSetupWorkflowUtilities</v>
      </c>
      <c r="I282">
        <f t="shared" si="27"/>
        <v>0</v>
      </c>
      <c r="J282" t="str">
        <f>IF(TRIM('SSDL schema'!H282) = "", "", 'SSDL schema'!H282)</f>
        <v/>
      </c>
      <c r="K282">
        <f t="shared" si="28"/>
        <v>0</v>
      </c>
      <c r="L282">
        <v>1</v>
      </c>
      <c r="M282" t="s">
        <v>1157</v>
      </c>
      <c r="N282">
        <v>1</v>
      </c>
      <c r="O282" t="s">
        <v>1157</v>
      </c>
      <c r="P282" t="str">
        <f>VLOOKUP(A282, 'SSDL schema'!B$1:P$495, 11, FALSE)</f>
        <v>yes</v>
      </c>
      <c r="Q282" t="str">
        <f t="shared" si="29"/>
        <v>no</v>
      </c>
      <c r="S282" t="str">
        <f>IF('SSDL schema'!J282 = "", "", 'SSDL schema'!J282)</f>
        <v/>
      </c>
    </row>
    <row r="283" spans="1:19" x14ac:dyDescent="0.35">
      <c r="A283" s="5" t="str">
        <f>'SSDL schema'!B283</f>
        <v>GEP_DIRECT_INDIRECT_FLAG</v>
      </c>
      <c r="B283" s="14" t="str">
        <f>IF(TRIM('SSDL schema'!F283) = "", "", 'SSDL schema'!F283)</f>
        <v>GEP Direct Indirect Flag</v>
      </c>
      <c r="C283" t="str">
        <f>IF(TRIM('SSDL schema'!G283) = "", "", 'SSDL schema'!G283)</f>
        <v>GEP - Category</v>
      </c>
      <c r="D283" t="str">
        <f>IF(TRIM('SSDL schema'!C283) = "", "", 'SSDL schema'!C283)</f>
        <v>nvarchar</v>
      </c>
      <c r="E283">
        <f>IF(TRIM('SSDL schema'!D283) = "", "", 'SSDL schema'!D283)</f>
        <v>255</v>
      </c>
      <c r="F283">
        <f t="shared" si="24"/>
        <v>0</v>
      </c>
      <c r="G283">
        <f t="shared" si="25"/>
        <v>0</v>
      </c>
      <c r="H283" t="str">
        <f t="shared" si="26"/>
        <v>ShowOnProjectSetupWorkflowUtilities</v>
      </c>
      <c r="I283">
        <f t="shared" si="27"/>
        <v>0</v>
      </c>
      <c r="J283" t="str">
        <f>IF(TRIM('SSDL schema'!H283) = "", "", 'SSDL schema'!H283)</f>
        <v/>
      </c>
      <c r="K283">
        <f t="shared" si="28"/>
        <v>0</v>
      </c>
      <c r="L283">
        <v>1</v>
      </c>
      <c r="M283" t="s">
        <v>1157</v>
      </c>
      <c r="N283">
        <v>1</v>
      </c>
      <c r="O283" t="s">
        <v>1157</v>
      </c>
      <c r="P283" t="str">
        <f>VLOOKUP(A283, 'SSDL schema'!B$1:P$495, 11, FALSE)</f>
        <v>yes</v>
      </c>
      <c r="Q283" t="str">
        <f t="shared" si="29"/>
        <v>no</v>
      </c>
      <c r="S283" t="str">
        <f>IF('SSDL schema'!J283 = "", "", 'SSDL schema'!J283)</f>
        <v/>
      </c>
    </row>
    <row r="284" spans="1:19" x14ac:dyDescent="0.35">
      <c r="A284" s="5" t="str">
        <f>'SSDL schema'!B284</f>
        <v>GEP_SOURCING_CATEGORY</v>
      </c>
      <c r="B284" s="14" t="str">
        <f>IF(TRIM('SSDL schema'!F284) = "", "", 'SSDL schema'!F284)</f>
        <v>GEP Sourcing Category</v>
      </c>
      <c r="C284" t="str">
        <f>IF(TRIM('SSDL schema'!G284) = "", "", 'SSDL schema'!G284)</f>
        <v>GEP - Category</v>
      </c>
      <c r="D284" t="str">
        <f>IF(TRIM('SSDL schema'!C284) = "", "", 'SSDL schema'!C284)</f>
        <v>nvarchar</v>
      </c>
      <c r="E284">
        <f>IF(TRIM('SSDL schema'!D284) = "", "", 'SSDL schema'!D284)</f>
        <v>255</v>
      </c>
      <c r="F284">
        <f t="shared" si="24"/>
        <v>0</v>
      </c>
      <c r="G284">
        <f t="shared" si="25"/>
        <v>0</v>
      </c>
      <c r="H284" t="str">
        <f t="shared" si="26"/>
        <v>ShowOnProjectSetupWorkflowUtilities</v>
      </c>
      <c r="I284">
        <f t="shared" si="27"/>
        <v>0</v>
      </c>
      <c r="J284" t="str">
        <f>IF(TRIM('SSDL schema'!H284) = "", "", 'SSDL schema'!H284)</f>
        <v/>
      </c>
      <c r="K284">
        <f t="shared" si="28"/>
        <v>0</v>
      </c>
      <c r="L284">
        <v>1</v>
      </c>
      <c r="M284" t="s">
        <v>1157</v>
      </c>
      <c r="N284">
        <v>1</v>
      </c>
      <c r="O284" t="s">
        <v>1157</v>
      </c>
      <c r="P284" t="str">
        <f>VLOOKUP(A284, 'SSDL schema'!B$1:P$495, 11, FALSE)</f>
        <v>yes</v>
      </c>
      <c r="Q284" t="str">
        <f t="shared" si="29"/>
        <v>no</v>
      </c>
      <c r="S284" t="str">
        <f>IF('SSDL schema'!J284 = "", "", 'SSDL schema'!J284)</f>
        <v/>
      </c>
    </row>
    <row r="285" spans="1:19" x14ac:dyDescent="0.35">
      <c r="A285" s="5" t="str">
        <f>'SSDL schema'!B285</f>
        <v>GEP_MRO_CAPITAL_FLAG</v>
      </c>
      <c r="B285" s="14" t="str">
        <f>IF(TRIM('SSDL schema'!F285) = "", "", 'SSDL schema'!F285)</f>
        <v>GEP MRO Capital Flag</v>
      </c>
      <c r="C285" t="str">
        <f>IF(TRIM('SSDL schema'!G285) = "", "", 'SSDL schema'!G285)</f>
        <v>GEP - Category</v>
      </c>
      <c r="D285" t="str">
        <f>IF(TRIM('SSDL schema'!C285) = "", "", 'SSDL schema'!C285)</f>
        <v>nvarchar</v>
      </c>
      <c r="E285">
        <f>IF(TRIM('SSDL schema'!D285) = "", "", 'SSDL schema'!D285)</f>
        <v>255</v>
      </c>
      <c r="F285">
        <f t="shared" si="24"/>
        <v>0</v>
      </c>
      <c r="G285">
        <f t="shared" si="25"/>
        <v>0</v>
      </c>
      <c r="H285" t="str">
        <f t="shared" si="26"/>
        <v>ShowOnProjectSetupWorkflowUtilities</v>
      </c>
      <c r="I285">
        <f t="shared" si="27"/>
        <v>0</v>
      </c>
      <c r="J285" t="str">
        <f>IF(TRIM('SSDL schema'!H285) = "", "", 'SSDL schema'!H285)</f>
        <v/>
      </c>
      <c r="K285">
        <f t="shared" si="28"/>
        <v>0</v>
      </c>
      <c r="L285">
        <v>1</v>
      </c>
      <c r="M285" t="s">
        <v>1157</v>
      </c>
      <c r="N285">
        <v>1</v>
      </c>
      <c r="O285" t="s">
        <v>1157</v>
      </c>
      <c r="P285" t="str">
        <f>VLOOKUP(A285, 'SSDL schema'!B$1:P$495, 11, FALSE)</f>
        <v>yes</v>
      </c>
      <c r="Q285" t="str">
        <f t="shared" si="29"/>
        <v>no</v>
      </c>
      <c r="S285" t="str">
        <f>IF('SSDL schema'!J285 = "", "", 'SSDL schema'!J285)</f>
        <v/>
      </c>
    </row>
    <row r="286" spans="1:19" x14ac:dyDescent="0.35">
      <c r="A286" s="5" t="str">
        <f>'SSDL schema'!B286</f>
        <v>GEP_UNSPSC_KEY</v>
      </c>
      <c r="B286" s="14" t="str">
        <f>IF(TRIM('SSDL schema'!F286) = "", "", 'SSDL schema'!F286)</f>
        <v>GEP UNSPSC Key</v>
      </c>
      <c r="C286" t="str">
        <f>IF(TRIM('SSDL schema'!G286) = "", "", 'SSDL schema'!G286)</f>
        <v>GEP - Category</v>
      </c>
      <c r="D286" t="str">
        <f>IF(TRIM('SSDL schema'!C286) = "", "", 'SSDL schema'!C286)</f>
        <v>nvarchar</v>
      </c>
      <c r="E286">
        <f>IF(TRIM('SSDL schema'!D286) = "", "", 'SSDL schema'!D286)</f>
        <v>255</v>
      </c>
      <c r="F286">
        <f t="shared" si="24"/>
        <v>0</v>
      </c>
      <c r="G286">
        <f t="shared" si="25"/>
        <v>0</v>
      </c>
      <c r="H286" t="str">
        <f t="shared" si="26"/>
        <v>ShowOnProjectSetupWorkflowUtilities</v>
      </c>
      <c r="I286">
        <f t="shared" si="27"/>
        <v>0</v>
      </c>
      <c r="J286" t="str">
        <f>IF(TRIM('SSDL schema'!H286) = "", "", 'SSDL schema'!H286)</f>
        <v/>
      </c>
      <c r="K286">
        <f t="shared" si="28"/>
        <v>0</v>
      </c>
      <c r="L286">
        <v>1</v>
      </c>
      <c r="M286" t="s">
        <v>1157</v>
      </c>
      <c r="N286">
        <v>1</v>
      </c>
      <c r="O286" t="s">
        <v>1157</v>
      </c>
      <c r="P286" t="str">
        <f>VLOOKUP(A286, 'SSDL schema'!B$1:P$495, 11, FALSE)</f>
        <v>yes</v>
      </c>
      <c r="Q286" t="str">
        <f t="shared" si="29"/>
        <v>no</v>
      </c>
      <c r="S286" t="str">
        <f>IF('SSDL schema'!J286 = "", "", 'SSDL schema'!J286)</f>
        <v/>
      </c>
    </row>
    <row r="287" spans="1:19" x14ac:dyDescent="0.35">
      <c r="A287" s="5" t="str">
        <f>'SSDL schema'!B287</f>
        <v>GEP_UNSPSC_CODE</v>
      </c>
      <c r="B287" s="14" t="str">
        <f>IF(TRIM('SSDL schema'!F287) = "", "", 'SSDL schema'!F287)</f>
        <v>GEP UNSPSC Code</v>
      </c>
      <c r="C287" t="str">
        <f>IF(TRIM('SSDL schema'!G287) = "", "", 'SSDL schema'!G287)</f>
        <v>GEP - Category</v>
      </c>
      <c r="D287" t="str">
        <f>IF(TRIM('SSDL schema'!C287) = "", "", 'SSDL schema'!C287)</f>
        <v>nvarchar</v>
      </c>
      <c r="E287">
        <f>IF(TRIM('SSDL schema'!D287) = "", "", 'SSDL schema'!D287)</f>
        <v>255</v>
      </c>
      <c r="F287">
        <f t="shared" si="24"/>
        <v>0</v>
      </c>
      <c r="G287">
        <f t="shared" si="25"/>
        <v>0</v>
      </c>
      <c r="H287" t="str">
        <f t="shared" si="26"/>
        <v>ShowOnProjectSetupWorkflowUtilities</v>
      </c>
      <c r="I287">
        <f t="shared" si="27"/>
        <v>0</v>
      </c>
      <c r="J287" t="str">
        <f>IF(TRIM('SSDL schema'!H287) = "", "", 'SSDL schema'!H287)</f>
        <v/>
      </c>
      <c r="K287">
        <f t="shared" si="28"/>
        <v>0</v>
      </c>
      <c r="L287">
        <v>1</v>
      </c>
      <c r="M287" t="s">
        <v>1157</v>
      </c>
      <c r="N287">
        <v>1</v>
      </c>
      <c r="O287" t="s">
        <v>1157</v>
      </c>
      <c r="P287" t="str">
        <f>VLOOKUP(A287, 'SSDL schema'!B$1:P$495, 11, FALSE)</f>
        <v>yes</v>
      </c>
      <c r="Q287" t="str">
        <f t="shared" si="29"/>
        <v>no</v>
      </c>
      <c r="S287" t="str">
        <f>IF('SSDL schema'!J287 = "", "", 'SSDL schema'!J287)</f>
        <v/>
      </c>
    </row>
    <row r="288" spans="1:19" x14ac:dyDescent="0.35">
      <c r="A288" s="5" t="str">
        <f>'SSDL schema'!B288</f>
        <v>GEP_UNSPSC_L1_SEGMENT</v>
      </c>
      <c r="B288" s="14" t="str">
        <f>IF(TRIM('SSDL schema'!F288) = "", "", 'SSDL schema'!F288)</f>
        <v>GEP UNSPSC L1 Segment</v>
      </c>
      <c r="C288" t="str">
        <f>IF(TRIM('SSDL schema'!G288) = "", "", 'SSDL schema'!G288)</f>
        <v>GEP - Category</v>
      </c>
      <c r="D288" t="str">
        <f>IF(TRIM('SSDL schema'!C288) = "", "", 'SSDL schema'!C288)</f>
        <v>nvarchar</v>
      </c>
      <c r="E288">
        <f>IF(TRIM('SSDL schema'!D288) = "", "", 'SSDL schema'!D288)</f>
        <v>255</v>
      </c>
      <c r="F288">
        <f t="shared" si="24"/>
        <v>0</v>
      </c>
      <c r="G288">
        <f t="shared" si="25"/>
        <v>0</v>
      </c>
      <c r="H288" t="str">
        <f t="shared" si="26"/>
        <v>ShowOnProjectSetupWorkflowUtilities</v>
      </c>
      <c r="I288">
        <f t="shared" si="27"/>
        <v>0</v>
      </c>
      <c r="J288" t="str">
        <f>IF(TRIM('SSDL schema'!H288) = "", "", 'SSDL schema'!H288)</f>
        <v/>
      </c>
      <c r="K288">
        <f t="shared" si="28"/>
        <v>0</v>
      </c>
      <c r="L288">
        <v>1</v>
      </c>
      <c r="M288" t="s">
        <v>1157</v>
      </c>
      <c r="N288">
        <v>1</v>
      </c>
      <c r="O288" t="s">
        <v>1157</v>
      </c>
      <c r="P288" t="str">
        <f>VLOOKUP(A288, 'SSDL schema'!B$1:P$495, 11, FALSE)</f>
        <v>yes</v>
      </c>
      <c r="Q288" t="str">
        <f t="shared" si="29"/>
        <v>no</v>
      </c>
      <c r="S288" t="str">
        <f>IF('SSDL schema'!J288 = "", "", 'SSDL schema'!J288)</f>
        <v/>
      </c>
    </row>
    <row r="289" spans="1:19" x14ac:dyDescent="0.35">
      <c r="A289" s="5" t="str">
        <f>'SSDL schema'!B289</f>
        <v>GEP_UNSPSC_L2_FAMILY</v>
      </c>
      <c r="B289" s="14" t="str">
        <f>IF(TRIM('SSDL schema'!F289) = "", "", 'SSDL schema'!F289)</f>
        <v>GEP UNSPSC L2 Family</v>
      </c>
      <c r="C289" t="str">
        <f>IF(TRIM('SSDL schema'!G289) = "", "", 'SSDL schema'!G289)</f>
        <v>GEP - Category</v>
      </c>
      <c r="D289" t="str">
        <f>IF(TRIM('SSDL schema'!C289) = "", "", 'SSDL schema'!C289)</f>
        <v>nvarchar</v>
      </c>
      <c r="E289">
        <f>IF(TRIM('SSDL schema'!D289) = "", "", 'SSDL schema'!D289)</f>
        <v>255</v>
      </c>
      <c r="F289">
        <f t="shared" si="24"/>
        <v>0</v>
      </c>
      <c r="G289">
        <f t="shared" si="25"/>
        <v>0</v>
      </c>
      <c r="H289" t="str">
        <f t="shared" si="26"/>
        <v>ShowOnProjectSetupWorkflowUtilities</v>
      </c>
      <c r="I289">
        <f t="shared" si="27"/>
        <v>0</v>
      </c>
      <c r="J289" t="str">
        <f>IF(TRIM('SSDL schema'!H289) = "", "", 'SSDL schema'!H289)</f>
        <v/>
      </c>
      <c r="K289">
        <f t="shared" si="28"/>
        <v>0</v>
      </c>
      <c r="L289">
        <v>1</v>
      </c>
      <c r="M289" t="s">
        <v>1157</v>
      </c>
      <c r="N289">
        <v>1</v>
      </c>
      <c r="O289" t="s">
        <v>1157</v>
      </c>
      <c r="P289" t="str">
        <f>VLOOKUP(A289, 'SSDL schema'!B$1:P$495, 11, FALSE)</f>
        <v>yes</v>
      </c>
      <c r="Q289" t="str">
        <f t="shared" si="29"/>
        <v>no</v>
      </c>
      <c r="S289" t="str">
        <f>IF('SSDL schema'!J289 = "", "", 'SSDL schema'!J289)</f>
        <v/>
      </c>
    </row>
    <row r="290" spans="1:19" x14ac:dyDescent="0.35">
      <c r="A290" s="5" t="str">
        <f>'SSDL schema'!B290</f>
        <v>GEP_UNSPSC_L3_CATEGORY</v>
      </c>
      <c r="B290" s="14" t="str">
        <f>IF(TRIM('SSDL schema'!F290) = "", "", 'SSDL schema'!F290)</f>
        <v>GEP UNSPSC L3 Category</v>
      </c>
      <c r="C290" t="str">
        <f>IF(TRIM('SSDL schema'!G290) = "", "", 'SSDL schema'!G290)</f>
        <v>GEP - Category</v>
      </c>
      <c r="D290" t="str">
        <f>IF(TRIM('SSDL schema'!C290) = "", "", 'SSDL schema'!C290)</f>
        <v>nvarchar</v>
      </c>
      <c r="E290">
        <f>IF(TRIM('SSDL schema'!D290) = "", "", 'SSDL schema'!D290)</f>
        <v>255</v>
      </c>
      <c r="F290">
        <f t="shared" si="24"/>
        <v>0</v>
      </c>
      <c r="G290">
        <f t="shared" si="25"/>
        <v>0</v>
      </c>
      <c r="H290" t="str">
        <f t="shared" si="26"/>
        <v>ShowOnProjectSetupWorkflowUtilities</v>
      </c>
      <c r="I290">
        <f t="shared" si="27"/>
        <v>0</v>
      </c>
      <c r="J290" t="str">
        <f>IF(TRIM('SSDL schema'!H290) = "", "", 'SSDL schema'!H290)</f>
        <v/>
      </c>
      <c r="K290">
        <f t="shared" si="28"/>
        <v>0</v>
      </c>
      <c r="L290">
        <v>1</v>
      </c>
      <c r="M290" t="s">
        <v>1157</v>
      </c>
      <c r="N290">
        <v>1</v>
      </c>
      <c r="O290" t="s">
        <v>1157</v>
      </c>
      <c r="P290" t="str">
        <f>VLOOKUP(A290, 'SSDL schema'!B$1:P$495, 11, FALSE)</f>
        <v>yes</v>
      </c>
      <c r="Q290" t="str">
        <f t="shared" si="29"/>
        <v>no</v>
      </c>
      <c r="S290" t="str">
        <f>IF('SSDL schema'!J290 = "", "", 'SSDL schema'!J290)</f>
        <v/>
      </c>
    </row>
    <row r="291" spans="1:19" x14ac:dyDescent="0.35">
      <c r="A291" s="5" t="str">
        <f>'SSDL schema'!B291</f>
        <v>GEP_UNSPSC_L4_COMMODITY</v>
      </c>
      <c r="B291" s="14" t="str">
        <f>IF(TRIM('SSDL schema'!F291) = "", "", 'SSDL schema'!F291)</f>
        <v>GEP UNSPSC L4 Commodity</v>
      </c>
      <c r="C291" t="str">
        <f>IF(TRIM('SSDL schema'!G291) = "", "", 'SSDL schema'!G291)</f>
        <v>GEP - Category</v>
      </c>
      <c r="D291" t="str">
        <f>IF(TRIM('SSDL schema'!C291) = "", "", 'SSDL schema'!C291)</f>
        <v>nvarchar</v>
      </c>
      <c r="E291">
        <f>IF(TRIM('SSDL schema'!D291) = "", "", 'SSDL schema'!D291)</f>
        <v>255</v>
      </c>
      <c r="F291">
        <f t="shared" si="24"/>
        <v>0</v>
      </c>
      <c r="G291">
        <f t="shared" si="25"/>
        <v>0</v>
      </c>
      <c r="H291" t="str">
        <f t="shared" si="26"/>
        <v>ShowOnProjectSetupWorkflowUtilities</v>
      </c>
      <c r="I291">
        <f t="shared" si="27"/>
        <v>0</v>
      </c>
      <c r="J291" t="str">
        <f>IF(TRIM('SSDL schema'!H291) = "", "", 'SSDL schema'!H291)</f>
        <v/>
      </c>
      <c r="K291">
        <f t="shared" si="28"/>
        <v>0</v>
      </c>
      <c r="L291">
        <v>1</v>
      </c>
      <c r="M291" t="s">
        <v>1157</v>
      </c>
      <c r="N291">
        <v>1</v>
      </c>
      <c r="O291" t="s">
        <v>1157</v>
      </c>
      <c r="P291" t="str">
        <f>VLOOKUP(A291, 'SSDL schema'!B$1:P$495, 11, FALSE)</f>
        <v>yes</v>
      </c>
      <c r="Q291" t="str">
        <f t="shared" si="29"/>
        <v>no</v>
      </c>
      <c r="S291" t="str">
        <f>IF('SSDL schema'!J291 = "", "", 'SSDL schema'!J291)</f>
        <v/>
      </c>
    </row>
    <row r="292" spans="1:19" x14ac:dyDescent="0.35">
      <c r="A292" s="5" t="str">
        <f>'SSDL schema'!B292</f>
        <v>GEP_UNSPSC_VERSION</v>
      </c>
      <c r="B292" s="14" t="str">
        <f>IF(TRIM('SSDL schema'!F292) = "", "", 'SSDL schema'!F292)</f>
        <v>GEP UNSPSC Version</v>
      </c>
      <c r="C292" t="str">
        <f>IF(TRIM('SSDL schema'!G292) = "", "", 'SSDL schema'!G292)</f>
        <v>GEP - Category</v>
      </c>
      <c r="D292" t="str">
        <f>IF(TRIM('SSDL schema'!C292) = "", "", 'SSDL schema'!C292)</f>
        <v>nvarchar</v>
      </c>
      <c r="E292">
        <f>IF(TRIM('SSDL schema'!D292) = "", "", 'SSDL schema'!D292)</f>
        <v>255</v>
      </c>
      <c r="F292">
        <f t="shared" si="24"/>
        <v>0</v>
      </c>
      <c r="G292">
        <f t="shared" si="25"/>
        <v>0</v>
      </c>
      <c r="H292" t="str">
        <f t="shared" si="26"/>
        <v>ShowOnProjectSetupWorkflowUtilities</v>
      </c>
      <c r="I292">
        <f t="shared" si="27"/>
        <v>0</v>
      </c>
      <c r="J292" t="str">
        <f>IF(TRIM('SSDL schema'!H292) = "", "", 'SSDL schema'!H292)</f>
        <v/>
      </c>
      <c r="K292">
        <f t="shared" si="28"/>
        <v>0</v>
      </c>
      <c r="L292">
        <v>1</v>
      </c>
      <c r="M292" t="s">
        <v>1157</v>
      </c>
      <c r="N292">
        <v>1</v>
      </c>
      <c r="O292" t="s">
        <v>1157</v>
      </c>
      <c r="P292" t="str">
        <f>VLOOKUP(A292, 'SSDL schema'!B$1:P$495, 11, FALSE)</f>
        <v>yes</v>
      </c>
      <c r="Q292" t="str">
        <f t="shared" si="29"/>
        <v>no</v>
      </c>
      <c r="S292" t="str">
        <f>IF('SSDL schema'!J292 = "", "", 'SSDL schema'!J292)</f>
        <v/>
      </c>
    </row>
    <row r="293" spans="1:19" x14ac:dyDescent="0.35">
      <c r="A293" s="5" t="str">
        <f>'SSDL schema'!B293</f>
        <v>GEP_UNSPSC_STATUS</v>
      </c>
      <c r="B293" s="14" t="str">
        <f>IF(TRIM('SSDL schema'!F293) = "", "", 'SSDL schema'!F293)</f>
        <v>GEP UNSPSC Status</v>
      </c>
      <c r="C293" t="str">
        <f>IF(TRIM('SSDL schema'!G293) = "", "", 'SSDL schema'!G293)</f>
        <v>GEP - Category</v>
      </c>
      <c r="D293" t="str">
        <f>IF(TRIM('SSDL schema'!C293) = "", "", 'SSDL schema'!C293)</f>
        <v>nvarchar</v>
      </c>
      <c r="E293">
        <f>IF(TRIM('SSDL schema'!D293) = "", "", 'SSDL schema'!D293)</f>
        <v>255</v>
      </c>
      <c r="F293">
        <f t="shared" si="24"/>
        <v>0</v>
      </c>
      <c r="G293">
        <f t="shared" si="25"/>
        <v>0</v>
      </c>
      <c r="H293" t="str">
        <f t="shared" si="26"/>
        <v>ShowOnProjectSetupWorkflowUtilities</v>
      </c>
      <c r="I293">
        <f t="shared" si="27"/>
        <v>0</v>
      </c>
      <c r="J293" t="str">
        <f>IF(TRIM('SSDL schema'!H293) = "", "", 'SSDL schema'!H293)</f>
        <v>Active</v>
      </c>
      <c r="K293">
        <f t="shared" si="28"/>
        <v>0</v>
      </c>
      <c r="L293">
        <v>1</v>
      </c>
      <c r="M293" t="s">
        <v>1157</v>
      </c>
      <c r="N293">
        <v>1</v>
      </c>
      <c r="O293" t="s">
        <v>1157</v>
      </c>
      <c r="P293" t="str">
        <f>VLOOKUP(A293, 'SSDL schema'!B$1:P$495, 11, FALSE)</f>
        <v>yes</v>
      </c>
      <c r="Q293" t="str">
        <f t="shared" si="29"/>
        <v>no</v>
      </c>
      <c r="S293" t="str">
        <f>IF('SSDL schema'!J293 = "", "", 'SSDL schema'!J293)</f>
        <v/>
      </c>
    </row>
    <row r="294" spans="1:19" x14ac:dyDescent="0.35">
      <c r="A294" s="5" t="str">
        <f>'SSDL schema'!B294</f>
        <v>PO_SOURCE_SYSTEM</v>
      </c>
      <c r="B294" s="14" t="str">
        <f>IF(TRIM('SSDL schema'!F294) = "", "", 'SSDL schema'!F294)</f>
        <v>PO Source System</v>
      </c>
      <c r="C294" t="str">
        <f>IF(TRIM('SSDL schema'!G294) = "", "", 'SSDL schema'!G294)</f>
        <v>ERP - PO</v>
      </c>
      <c r="D294" t="str">
        <f>IF(TRIM('SSDL schema'!C294) = "", "", 'SSDL schema'!C294)</f>
        <v>nvarchar</v>
      </c>
      <c r="E294">
        <f>IF(TRIM('SSDL schema'!D294) = "", "", 'SSDL schema'!D294)</f>
        <v>255</v>
      </c>
      <c r="F294">
        <f t="shared" si="24"/>
        <v>1</v>
      </c>
      <c r="G294">
        <f t="shared" si="25"/>
        <v>0</v>
      </c>
      <c r="H294" t="str">
        <f t="shared" si="26"/>
        <v>ShowOnProjectSetupWorkflowUtilities</v>
      </c>
      <c r="I294">
        <f t="shared" si="27"/>
        <v>0</v>
      </c>
      <c r="J294" t="str">
        <f>IF(TRIM('SSDL schema'!H294) = "", "", 'SSDL schema'!H294)</f>
        <v>SbG, Ariba</v>
      </c>
      <c r="K294">
        <f t="shared" si="28"/>
        <v>0</v>
      </c>
      <c r="L294">
        <v>1</v>
      </c>
      <c r="M294" t="s">
        <v>1157</v>
      </c>
      <c r="N294">
        <v>1</v>
      </c>
      <c r="O294" t="s">
        <v>1157</v>
      </c>
      <c r="P294" t="str">
        <f>VLOOKUP(A294, 'SSDL schema'!B$1:P$495, 11, FALSE)</f>
        <v>yes</v>
      </c>
      <c r="Q294" t="str">
        <f t="shared" si="29"/>
        <v>yes</v>
      </c>
      <c r="S294" t="str">
        <f>IF('SSDL schema'!J294 = "", "", 'SSDL schema'!J294)</f>
        <v/>
      </c>
    </row>
    <row r="295" spans="1:19" x14ac:dyDescent="0.35">
      <c r="A295" s="5" t="str">
        <f>'SSDL schema'!B295</f>
        <v>PO_STATUS</v>
      </c>
      <c r="B295" s="14" t="str">
        <f>IF(TRIM('SSDL schema'!F295) = "", "", 'SSDL schema'!F295)</f>
        <v>PO Status</v>
      </c>
      <c r="C295" t="str">
        <f>IF(TRIM('SSDL schema'!G295) = "", "", 'SSDL schema'!G295)</f>
        <v>ERP - PO</v>
      </c>
      <c r="D295" t="str">
        <f>IF(TRIM('SSDL schema'!C295) = "", "", 'SSDL schema'!C295)</f>
        <v>nvarchar</v>
      </c>
      <c r="E295">
        <f>IF(TRIM('SSDL schema'!D295) = "", "", 'SSDL schema'!D295)</f>
        <v>255</v>
      </c>
      <c r="F295">
        <f t="shared" si="24"/>
        <v>1</v>
      </c>
      <c r="G295">
        <f t="shared" si="25"/>
        <v>0</v>
      </c>
      <c r="H295" t="str">
        <f t="shared" si="26"/>
        <v>ShowOnProjectSetupWorkflowUtilities</v>
      </c>
      <c r="I295">
        <f t="shared" si="27"/>
        <v>0</v>
      </c>
      <c r="J295" t="str">
        <f>IF(TRIM('SSDL schema'!H295) = "", "", 'SSDL schema'!H295)</f>
        <v>Draft, Open, Closed</v>
      </c>
      <c r="K295">
        <f t="shared" si="28"/>
        <v>0</v>
      </c>
      <c r="L295">
        <v>1</v>
      </c>
      <c r="M295" t="s">
        <v>1157</v>
      </c>
      <c r="N295">
        <v>1</v>
      </c>
      <c r="O295" t="s">
        <v>1157</v>
      </c>
      <c r="P295" t="str">
        <f>VLOOKUP(A295, 'SSDL schema'!B$1:P$495, 11, FALSE)</f>
        <v>yes</v>
      </c>
      <c r="Q295" t="str">
        <f t="shared" si="29"/>
        <v>yes</v>
      </c>
      <c r="S295" t="str">
        <f>IF('SSDL schema'!J295 = "", "", 'SSDL schema'!J295)</f>
        <v/>
      </c>
    </row>
    <row r="296" spans="1:19" x14ac:dyDescent="0.35">
      <c r="A296" s="5" t="str">
        <f>'SSDL schema'!B296</f>
        <v>PO_TYPE</v>
      </c>
      <c r="B296" s="14" t="str">
        <f>IF(TRIM('SSDL schema'!F296) = "", "", 'SSDL schema'!F296)</f>
        <v>PO Type</v>
      </c>
      <c r="C296" t="str">
        <f>IF(TRIM('SSDL schema'!G296) = "", "", 'SSDL schema'!G296)</f>
        <v>ERP - PO</v>
      </c>
      <c r="D296" t="str">
        <f>IF(TRIM('SSDL schema'!C296) = "", "", 'SSDL schema'!C296)</f>
        <v>nvarchar</v>
      </c>
      <c r="E296">
        <f>IF(TRIM('SSDL schema'!D296) = "", "", 'SSDL schema'!D296)</f>
        <v>255</v>
      </c>
      <c r="F296">
        <f t="shared" si="24"/>
        <v>1</v>
      </c>
      <c r="G296">
        <f t="shared" si="25"/>
        <v>0</v>
      </c>
      <c r="H296" t="str">
        <f t="shared" si="26"/>
        <v>ShowOnProjectSetupWorkflowUtilities</v>
      </c>
      <c r="I296">
        <f t="shared" si="27"/>
        <v>0</v>
      </c>
      <c r="J296" t="str">
        <f>IF(TRIM('SSDL schema'!H296) = "", "", 'SSDL schema'!H296)</f>
        <v>Catalog, Blanket</v>
      </c>
      <c r="K296">
        <f t="shared" si="28"/>
        <v>0</v>
      </c>
      <c r="L296">
        <v>1</v>
      </c>
      <c r="M296" t="s">
        <v>1157</v>
      </c>
      <c r="N296">
        <v>1</v>
      </c>
      <c r="O296" t="s">
        <v>1157</v>
      </c>
      <c r="P296" t="str">
        <f>VLOOKUP(A296, 'SSDL schema'!B$1:P$495, 11, FALSE)</f>
        <v>yes</v>
      </c>
      <c r="Q296" t="str">
        <f t="shared" si="29"/>
        <v>yes</v>
      </c>
      <c r="S296" t="str">
        <f>IF('SSDL schema'!J296 = "", "", 'SSDL schema'!J296)</f>
        <v/>
      </c>
    </row>
    <row r="297" spans="1:19" x14ac:dyDescent="0.35">
      <c r="A297" s="5" t="str">
        <f>'SSDL schema'!B297</f>
        <v>PO_DOCUMENT_TYPE</v>
      </c>
      <c r="B297" s="14" t="str">
        <f>IF(TRIM('SSDL schema'!F297) = "", "", 'SSDL schema'!F297)</f>
        <v>PO Document Type</v>
      </c>
      <c r="C297" t="str">
        <f>IF(TRIM('SSDL schema'!G297) = "", "", 'SSDL schema'!G297)</f>
        <v>ERP - PO</v>
      </c>
      <c r="D297" t="str">
        <f>IF(TRIM('SSDL schema'!C297) = "", "", 'SSDL schema'!C297)</f>
        <v>nvarchar</v>
      </c>
      <c r="E297">
        <f>IF(TRIM('SSDL schema'!D297) = "", "", 'SSDL schema'!D297)</f>
        <v>255</v>
      </c>
      <c r="F297">
        <f t="shared" si="24"/>
        <v>1</v>
      </c>
      <c r="G297">
        <f t="shared" si="25"/>
        <v>0</v>
      </c>
      <c r="H297" t="str">
        <f t="shared" si="26"/>
        <v>ShowOnProjectSetupWorkflowUtilities</v>
      </c>
      <c r="I297">
        <f t="shared" si="27"/>
        <v>0</v>
      </c>
      <c r="J297" t="str">
        <f>IF(TRIM('SSDL schema'!H297) = "", "", 'SSDL schema'!H297)</f>
        <v>SAP Doc Type</v>
      </c>
      <c r="K297">
        <f t="shared" si="28"/>
        <v>0</v>
      </c>
      <c r="L297">
        <v>1</v>
      </c>
      <c r="M297" t="s">
        <v>1157</v>
      </c>
      <c r="N297">
        <v>1</v>
      </c>
      <c r="O297" t="s">
        <v>1157</v>
      </c>
      <c r="P297" t="str">
        <f>VLOOKUP(A297, 'SSDL schema'!B$1:P$495, 11, FALSE)</f>
        <v>yes</v>
      </c>
      <c r="Q297" t="str">
        <f t="shared" si="29"/>
        <v>yes</v>
      </c>
      <c r="S297" t="str">
        <f>IF('SSDL schema'!J297 = "", "", 'SSDL schema'!J297)</f>
        <v/>
      </c>
    </row>
    <row r="298" spans="1:19" x14ac:dyDescent="0.35">
      <c r="A298" s="5" t="str">
        <f>'SSDL schema'!B298</f>
        <v>PO_NUMBER</v>
      </c>
      <c r="B298" s="14" t="str">
        <f>IF(TRIM('SSDL schema'!F298) = "", "", 'SSDL schema'!F298)</f>
        <v>PO Number</v>
      </c>
      <c r="C298" t="str">
        <f>IF(TRIM('SSDL schema'!G298) = "", "", 'SSDL schema'!G298)</f>
        <v>ERP - Invoice</v>
      </c>
      <c r="D298" t="str">
        <f>IF(TRIM('SSDL schema'!C298) = "", "", 'SSDL schema'!C298)</f>
        <v>nvarchar</v>
      </c>
      <c r="E298">
        <f>IF(TRIM('SSDL schema'!D298) = "", "", 'SSDL schema'!D298)</f>
        <v>255</v>
      </c>
      <c r="F298">
        <f t="shared" si="24"/>
        <v>1</v>
      </c>
      <c r="G298">
        <f t="shared" si="25"/>
        <v>0</v>
      </c>
      <c r="H298" t="str">
        <f t="shared" si="26"/>
        <v>ShowOnProjectSetupWorkflowUtilities</v>
      </c>
      <c r="I298">
        <f t="shared" si="27"/>
        <v>0</v>
      </c>
      <c r="J298" t="str">
        <f>IF(TRIM('SSDL schema'!H298) = "", "", 'SSDL schema'!H298)</f>
        <v/>
      </c>
      <c r="K298">
        <f t="shared" si="28"/>
        <v>1</v>
      </c>
      <c r="L298">
        <v>1</v>
      </c>
      <c r="M298" t="s">
        <v>1157</v>
      </c>
      <c r="N298">
        <v>1</v>
      </c>
      <c r="O298" t="s">
        <v>1157</v>
      </c>
      <c r="P298" t="str">
        <f>VLOOKUP(A298, 'SSDL schema'!B$1:P$495, 11, FALSE)</f>
        <v>yes</v>
      </c>
      <c r="Q298" t="str">
        <f t="shared" si="29"/>
        <v>yes</v>
      </c>
      <c r="S298" t="str">
        <f>IF('SSDL schema'!J298 = "", "", 'SSDL schema'!J298)</f>
        <v>S</v>
      </c>
    </row>
    <row r="299" spans="1:19" x14ac:dyDescent="0.35">
      <c r="A299" s="5" t="str">
        <f>'SSDL schema'!B299</f>
        <v>PO_LINE_NUMBER</v>
      </c>
      <c r="B299" s="14" t="str">
        <f>IF(TRIM('SSDL schema'!F299) = "", "", 'SSDL schema'!F299)</f>
        <v>PO Line Number</v>
      </c>
      <c r="C299" t="str">
        <f>IF(TRIM('SSDL schema'!G299) = "", "", 'SSDL schema'!G299)</f>
        <v>ERP - Invoice</v>
      </c>
      <c r="D299" t="str">
        <f>IF(TRIM('SSDL schema'!C299) = "", "", 'SSDL schema'!C299)</f>
        <v>nvarchar</v>
      </c>
      <c r="E299">
        <f>IF(TRIM('SSDL schema'!D299) = "", "", 'SSDL schema'!D299)</f>
        <v>255</v>
      </c>
      <c r="F299">
        <f t="shared" si="24"/>
        <v>1</v>
      </c>
      <c r="G299">
        <f t="shared" si="25"/>
        <v>0</v>
      </c>
      <c r="H299" t="str">
        <f t="shared" si="26"/>
        <v>ShowOnProjectSetupWorkflowUtilities</v>
      </c>
      <c r="I299">
        <f t="shared" si="27"/>
        <v>0</v>
      </c>
      <c r="J299" t="str">
        <f>IF(TRIM('SSDL schema'!H299) = "", "", 'SSDL schema'!H299)</f>
        <v/>
      </c>
      <c r="K299">
        <f t="shared" si="28"/>
        <v>1</v>
      </c>
      <c r="L299">
        <v>1</v>
      </c>
      <c r="M299" t="s">
        <v>1157</v>
      </c>
      <c r="N299">
        <v>1</v>
      </c>
      <c r="O299" t="s">
        <v>1157</v>
      </c>
      <c r="P299" t="str">
        <f>VLOOKUP(A299, 'SSDL schema'!B$1:P$495, 11, FALSE)</f>
        <v>yes</v>
      </c>
      <c r="Q299" t="str">
        <f t="shared" si="29"/>
        <v>yes</v>
      </c>
      <c r="S299" t="str">
        <f>IF('SSDL schema'!J299 = "", "", 'SSDL schema'!J299)</f>
        <v>S</v>
      </c>
    </row>
    <row r="300" spans="1:19" x14ac:dyDescent="0.35">
      <c r="A300" s="5" t="str">
        <f>'SSDL schema'!B300</f>
        <v>PO_EXTRA_PO_KEY</v>
      </c>
      <c r="B300" s="14" t="str">
        <f>IF(TRIM('SSDL schema'!F300) = "", "", 'SSDL schema'!F300)</f>
        <v>PO Number 2</v>
      </c>
      <c r="C300" t="str">
        <f>IF(TRIM('SSDL schema'!G300) = "", "", 'SSDL schema'!G300)</f>
        <v>ERP - PO</v>
      </c>
      <c r="D300" t="str">
        <f>IF(TRIM('SSDL schema'!C300) = "", "", 'SSDL schema'!C300)</f>
        <v>nvarchar</v>
      </c>
      <c r="E300">
        <f>IF(TRIM('SSDL schema'!D300) = "", "", 'SSDL schema'!D300)</f>
        <v>255</v>
      </c>
      <c r="F300">
        <f t="shared" si="24"/>
        <v>1</v>
      </c>
      <c r="G300">
        <f t="shared" si="25"/>
        <v>0</v>
      </c>
      <c r="H300" t="str">
        <f t="shared" si="26"/>
        <v>ShowOnProjectSetupWorkflowUtilities</v>
      </c>
      <c r="I300">
        <f t="shared" si="27"/>
        <v>0</v>
      </c>
      <c r="J300" t="str">
        <f>IF(TRIM('SSDL schema'!H300) = "", "", 'SSDL schema'!H300)</f>
        <v>Extra PO Key</v>
      </c>
      <c r="K300">
        <f t="shared" si="28"/>
        <v>0</v>
      </c>
      <c r="L300">
        <v>1</v>
      </c>
      <c r="M300" t="s">
        <v>1157</v>
      </c>
      <c r="N300">
        <v>1</v>
      </c>
      <c r="O300" t="s">
        <v>1157</v>
      </c>
      <c r="P300" t="str">
        <f>VLOOKUP(A300, 'SSDL schema'!B$1:P$495, 11, FALSE)</f>
        <v>yes</v>
      </c>
      <c r="Q300" t="str">
        <f t="shared" si="29"/>
        <v>yes</v>
      </c>
      <c r="S300" t="str">
        <f>IF('SSDL schema'!J300 = "", "", 'SSDL schema'!J300)</f>
        <v/>
      </c>
    </row>
    <row r="301" spans="1:19" x14ac:dyDescent="0.35">
      <c r="A301" s="5" t="str">
        <f>'SSDL schema'!B301</f>
        <v>PO_EXTRA_PO_LINE_KEY</v>
      </c>
      <c r="B301" s="14" t="str">
        <f>IF(TRIM('SSDL schema'!F301) = "", "", 'SSDL schema'!F301)</f>
        <v>PO Number 3</v>
      </c>
      <c r="C301" t="str">
        <f>IF(TRIM('SSDL schema'!G301) = "", "", 'SSDL schema'!G301)</f>
        <v>ERP - PO</v>
      </c>
      <c r="D301" t="str">
        <f>IF(TRIM('SSDL schema'!C301) = "", "", 'SSDL schema'!C301)</f>
        <v>nvarchar</v>
      </c>
      <c r="E301">
        <f>IF(TRIM('SSDL schema'!D301) = "", "", 'SSDL schema'!D301)</f>
        <v>255</v>
      </c>
      <c r="F301">
        <f t="shared" si="24"/>
        <v>1</v>
      </c>
      <c r="G301">
        <f t="shared" si="25"/>
        <v>0</v>
      </c>
      <c r="H301" t="str">
        <f t="shared" si="26"/>
        <v>ShowOnProjectSetupWorkflowUtilities</v>
      </c>
      <c r="I301">
        <f t="shared" si="27"/>
        <v>0</v>
      </c>
      <c r="J301" t="str">
        <f>IF(TRIM('SSDL schema'!H301) = "", "", 'SSDL schema'!H301)</f>
        <v>Extra PO Line Key</v>
      </c>
      <c r="K301">
        <f t="shared" si="28"/>
        <v>0</v>
      </c>
      <c r="L301">
        <v>1</v>
      </c>
      <c r="M301" t="s">
        <v>1157</v>
      </c>
      <c r="N301">
        <v>1</v>
      </c>
      <c r="O301" t="s">
        <v>1157</v>
      </c>
      <c r="P301" t="str">
        <f>VLOOKUP(A301, 'SSDL schema'!B$1:P$495, 11, FALSE)</f>
        <v>yes</v>
      </c>
      <c r="Q301" t="str">
        <f t="shared" si="29"/>
        <v>yes</v>
      </c>
      <c r="S301" t="str">
        <f>IF('SSDL schema'!J301 = "", "", 'SSDL schema'!J301)</f>
        <v/>
      </c>
    </row>
    <row r="302" spans="1:19" x14ac:dyDescent="0.35">
      <c r="A302" s="5" t="str">
        <f>'SSDL schema'!B302</f>
        <v>PO_DOCUMENT_DATE</v>
      </c>
      <c r="B302" s="14" t="str">
        <f>IF(TRIM('SSDL schema'!F302) = "", "", 'SSDL schema'!F302)</f>
        <v>PO Date</v>
      </c>
      <c r="C302" t="str">
        <f>IF(TRIM('SSDL schema'!G302) = "", "", 'SSDL schema'!G302)</f>
        <v>ERP - PO</v>
      </c>
      <c r="D302" t="str">
        <f>IF(TRIM('SSDL schema'!C302) = "", "", 'SSDL schema'!C302)</f>
        <v>date</v>
      </c>
      <c r="E302" t="str">
        <f>IF(TRIM('SSDL schema'!D302) = "", "", 'SSDL schema'!D302)</f>
        <v/>
      </c>
      <c r="F302">
        <f t="shared" si="24"/>
        <v>1</v>
      </c>
      <c r="G302">
        <f t="shared" si="25"/>
        <v>0</v>
      </c>
      <c r="H302" t="str">
        <f t="shared" si="26"/>
        <v>ShowOnProjectSetupWorkflowUtilities</v>
      </c>
      <c r="I302">
        <f t="shared" si="27"/>
        <v>0</v>
      </c>
      <c r="J302" t="str">
        <f>IF(TRIM('SSDL schema'!H302) = "", "", 'SSDL schema'!H302)</f>
        <v>Order Date</v>
      </c>
      <c r="K302">
        <f t="shared" si="28"/>
        <v>0</v>
      </c>
      <c r="L302">
        <v>1</v>
      </c>
      <c r="M302" t="s">
        <v>1157</v>
      </c>
      <c r="N302">
        <v>1</v>
      </c>
      <c r="O302" t="s">
        <v>1157</v>
      </c>
      <c r="P302" t="str">
        <f>VLOOKUP(A302, 'SSDL schema'!B$1:P$495, 11, FALSE)</f>
        <v>yes</v>
      </c>
      <c r="Q302" t="str">
        <f t="shared" si="29"/>
        <v>yes</v>
      </c>
      <c r="S302" t="str">
        <f>IF('SSDL schema'!J302 = "", "", 'SSDL schema'!J302)</f>
        <v/>
      </c>
    </row>
    <row r="303" spans="1:19" x14ac:dyDescent="0.35">
      <c r="A303" s="5" t="str">
        <f>'SSDL schema'!B303</f>
        <v>PO_COMPANY_CODE</v>
      </c>
      <c r="B303" s="14" t="str">
        <f>IF(TRIM('SSDL schema'!F303) = "", "", 'SSDL schema'!F303)</f>
        <v>PO Company Code</v>
      </c>
      <c r="C303" t="str">
        <f>IF(TRIM('SSDL schema'!G303) = "", "", 'SSDL schema'!G303)</f>
        <v>ERP - PO</v>
      </c>
      <c r="D303" t="str">
        <f>IF(TRIM('SSDL schema'!C303) = "", "", 'SSDL schema'!C303)</f>
        <v>nvarchar</v>
      </c>
      <c r="E303">
        <f>IF(TRIM('SSDL schema'!D303) = "", "", 'SSDL schema'!D303)</f>
        <v>255</v>
      </c>
      <c r="F303">
        <f t="shared" si="24"/>
        <v>1</v>
      </c>
      <c r="G303">
        <f t="shared" si="25"/>
        <v>0</v>
      </c>
      <c r="H303" t="str">
        <f t="shared" si="26"/>
        <v>ShowOnProjectSetupWorkflowUtilities</v>
      </c>
      <c r="I303">
        <f t="shared" si="27"/>
        <v>0</v>
      </c>
      <c r="J303" t="str">
        <f>IF(TRIM('SSDL schema'!H303) = "", "", 'SSDL schema'!H303)</f>
        <v/>
      </c>
      <c r="K303">
        <f t="shared" si="28"/>
        <v>0</v>
      </c>
      <c r="L303">
        <v>1</v>
      </c>
      <c r="M303" t="s">
        <v>1157</v>
      </c>
      <c r="N303">
        <v>1</v>
      </c>
      <c r="O303" t="s">
        <v>1157</v>
      </c>
      <c r="P303" t="str">
        <f>VLOOKUP(A303, 'SSDL schema'!B$1:P$495, 11, FALSE)</f>
        <v>yes</v>
      </c>
      <c r="Q303" t="str">
        <f t="shared" si="29"/>
        <v>yes</v>
      </c>
      <c r="S303" t="str">
        <f>IF('SSDL schema'!J303 = "", "", 'SSDL schema'!J303)</f>
        <v/>
      </c>
    </row>
    <row r="304" spans="1:19" x14ac:dyDescent="0.35">
      <c r="A304" s="5" t="str">
        <f>'SSDL schema'!B304</f>
        <v>PO_COMPANY_NAME</v>
      </c>
      <c r="B304" s="14" t="str">
        <f>IF(TRIM('SSDL schema'!F304) = "", "", 'SSDL schema'!F304)</f>
        <v>PO Company Name</v>
      </c>
      <c r="C304" t="str">
        <f>IF(TRIM('SSDL schema'!G304) = "", "", 'SSDL schema'!G304)</f>
        <v>ERP - PO</v>
      </c>
      <c r="D304" t="str">
        <f>IF(TRIM('SSDL schema'!C304) = "", "", 'SSDL schema'!C304)</f>
        <v>nvarchar</v>
      </c>
      <c r="E304">
        <f>IF(TRIM('SSDL schema'!D304) = "", "", 'SSDL schema'!D304)</f>
        <v>255</v>
      </c>
      <c r="F304">
        <f t="shared" si="24"/>
        <v>1</v>
      </c>
      <c r="G304">
        <f t="shared" si="25"/>
        <v>0</v>
      </c>
      <c r="H304" t="str">
        <f t="shared" si="26"/>
        <v>ShowOnProjectSetupWorkflowUtilities</v>
      </c>
      <c r="I304">
        <f t="shared" si="27"/>
        <v>0</v>
      </c>
      <c r="J304" t="str">
        <f>IF(TRIM('SSDL schema'!H304) = "", "", 'SSDL schema'!H304)</f>
        <v/>
      </c>
      <c r="K304">
        <f t="shared" si="28"/>
        <v>0</v>
      </c>
      <c r="L304">
        <v>1</v>
      </c>
      <c r="M304" t="s">
        <v>1157</v>
      </c>
      <c r="N304">
        <v>1</v>
      </c>
      <c r="O304" t="s">
        <v>1157</v>
      </c>
      <c r="P304" t="str">
        <f>VLOOKUP(A304, 'SSDL schema'!B$1:P$495, 11, FALSE)</f>
        <v>yes</v>
      </c>
      <c r="Q304" t="str">
        <f t="shared" si="29"/>
        <v>yes</v>
      </c>
      <c r="S304" t="str">
        <f>IF('SSDL schema'!J304 = "", "", 'SSDL schema'!J304)</f>
        <v/>
      </c>
    </row>
    <row r="305" spans="1:19" x14ac:dyDescent="0.35">
      <c r="A305" s="5" t="str">
        <f>'SSDL schema'!B305</f>
        <v>PO_LINE_AMOUNT_NORMALIZED</v>
      </c>
      <c r="B305" s="14" t="str">
        <f>IF(TRIM('SSDL schema'!F305) = "", "", 'SSDL schema'!F305)</f>
        <v>PO Line Amount Normalized</v>
      </c>
      <c r="C305" t="str">
        <f>IF(TRIM('SSDL schema'!G305) = "", "", 'SSDL schema'!G305)</f>
        <v>ERP - PO</v>
      </c>
      <c r="D305" t="str">
        <f>IF(TRIM('SSDL schema'!C305) = "", "", 'SSDL schema'!C305)</f>
        <v>float</v>
      </c>
      <c r="E305" t="str">
        <f>IF(TRIM('SSDL schema'!D305) = "", "", 'SSDL schema'!D305)</f>
        <v/>
      </c>
      <c r="F305">
        <f t="shared" si="24"/>
        <v>1</v>
      </c>
      <c r="G305">
        <f t="shared" si="25"/>
        <v>0</v>
      </c>
      <c r="H305" t="str">
        <f t="shared" si="26"/>
        <v>ShowOnProjectSetupWorkflowUtilities</v>
      </c>
      <c r="I305">
        <f t="shared" si="27"/>
        <v>0</v>
      </c>
      <c r="J305" t="str">
        <f>IF(TRIM('SSDL schema'!H305) = "", "", 'SSDL schema'!H305)</f>
        <v/>
      </c>
      <c r="K305">
        <f t="shared" si="28"/>
        <v>0</v>
      </c>
      <c r="L305">
        <v>1</v>
      </c>
      <c r="M305" t="s">
        <v>1157</v>
      </c>
      <c r="N305">
        <v>1</v>
      </c>
      <c r="O305" t="s">
        <v>1157</v>
      </c>
      <c r="P305" t="str">
        <f>VLOOKUP(A305, 'SSDL schema'!B$1:P$495, 11, FALSE)</f>
        <v>yes</v>
      </c>
      <c r="Q305" t="str">
        <f t="shared" si="29"/>
        <v>yes</v>
      </c>
      <c r="S305" t="str">
        <f>IF('SSDL schema'!J305 = "", "", 'SSDL schema'!J305)</f>
        <v/>
      </c>
    </row>
    <row r="306" spans="1:19" x14ac:dyDescent="0.35">
      <c r="A306" s="5" t="str">
        <f>'SSDL schema'!B306</f>
        <v>GEP_CATEGORY_MANAGER_LOCAL</v>
      </c>
      <c r="B306" s="14" t="str">
        <f>IF(TRIM('SSDL schema'!F306) = "", "", 'SSDL schema'!F306)</f>
        <v>GEP Category Manager Local</v>
      </c>
      <c r="C306" t="str">
        <f>IF(TRIM('SSDL schema'!G306) = "", "", 'SSDL schema'!G306)</f>
        <v>GEP - Miscellaneous</v>
      </c>
      <c r="D306" t="str">
        <f>IF(TRIM('SSDL schema'!C306) = "", "", 'SSDL schema'!C306)</f>
        <v>nvarchar</v>
      </c>
      <c r="E306">
        <f>IF(TRIM('SSDL schema'!D306) = "", "", 'SSDL schema'!D306)</f>
        <v>255</v>
      </c>
      <c r="F306">
        <f t="shared" si="24"/>
        <v>0</v>
      </c>
      <c r="G306">
        <f t="shared" si="25"/>
        <v>0</v>
      </c>
      <c r="H306" t="str">
        <f t="shared" si="26"/>
        <v>ShowOnProjectSetupWorkflowUtilities</v>
      </c>
      <c r="I306">
        <f t="shared" si="27"/>
        <v>0</v>
      </c>
      <c r="J306" t="str">
        <f>IF(TRIM('SSDL schema'!H306) = "", "", 'SSDL schema'!H306)</f>
        <v/>
      </c>
      <c r="K306">
        <f t="shared" si="28"/>
        <v>0</v>
      </c>
      <c r="L306">
        <v>1</v>
      </c>
      <c r="M306" t="s">
        <v>1157</v>
      </c>
      <c r="N306">
        <v>1</v>
      </c>
      <c r="O306" t="s">
        <v>1157</v>
      </c>
      <c r="P306" t="str">
        <f>VLOOKUP(A306, 'SSDL schema'!B$1:P$495, 11, FALSE)</f>
        <v>yes</v>
      </c>
      <c r="Q306" t="str">
        <f t="shared" si="29"/>
        <v>no</v>
      </c>
      <c r="S306" t="str">
        <f>IF('SSDL schema'!J306 = "", "", 'SSDL schema'!J306)</f>
        <v/>
      </c>
    </row>
    <row r="307" spans="1:19" x14ac:dyDescent="0.35">
      <c r="A307" s="5" t="str">
        <f>'SSDL schema'!B307</f>
        <v>PO_LINE_AMOUNT_CURRENCY</v>
      </c>
      <c r="B307" s="14" t="str">
        <f>IF(TRIM('SSDL schema'!F307) = "", "", 'SSDL schema'!F307)</f>
        <v>PO Line Amount Currency</v>
      </c>
      <c r="C307" t="str">
        <f>IF(TRIM('SSDL schema'!G307) = "", "", 'SSDL schema'!G307)</f>
        <v>ERP - PO</v>
      </c>
      <c r="D307" t="str">
        <f>IF(TRIM('SSDL schema'!C307) = "", "", 'SSDL schema'!C307)</f>
        <v>nvarchar</v>
      </c>
      <c r="E307">
        <f>IF(TRIM('SSDL schema'!D307) = "", "", 'SSDL schema'!D307)</f>
        <v>255</v>
      </c>
      <c r="F307">
        <f t="shared" si="24"/>
        <v>1</v>
      </c>
      <c r="G307">
        <f t="shared" si="25"/>
        <v>0</v>
      </c>
      <c r="H307" t="str">
        <f t="shared" si="26"/>
        <v>ShowOnProjectSetupWorkflowUtilities</v>
      </c>
      <c r="I307">
        <f t="shared" si="27"/>
        <v>0</v>
      </c>
      <c r="J307" t="str">
        <f>IF(TRIM('SSDL schema'!H307) = "", "", 'SSDL schema'!H307)</f>
        <v/>
      </c>
      <c r="K307">
        <f t="shared" si="28"/>
        <v>0</v>
      </c>
      <c r="L307">
        <v>1</v>
      </c>
      <c r="M307" t="s">
        <v>1157</v>
      </c>
      <c r="N307">
        <v>1</v>
      </c>
      <c r="O307" t="s">
        <v>1157</v>
      </c>
      <c r="P307" t="str">
        <f>VLOOKUP(A307, 'SSDL schema'!B$1:P$495, 11, FALSE)</f>
        <v>yes</v>
      </c>
      <c r="Q307" t="str">
        <f t="shared" si="29"/>
        <v>yes</v>
      </c>
      <c r="S307" t="str">
        <f>IF('SSDL schema'!J307 = "", "", 'SSDL schema'!J307)</f>
        <v/>
      </c>
    </row>
    <row r="308" spans="1:19" x14ac:dyDescent="0.35">
      <c r="A308" s="5" t="str">
        <f>'SSDL schema'!B308</f>
        <v>PO_OPEN_LINE_AMOUNT_NORMALIZED</v>
      </c>
      <c r="B308" s="14" t="str">
        <f>IF(TRIM('SSDL schema'!F308) = "", "", 'SSDL schema'!F308)</f>
        <v>PO Open Line Amount Normalized</v>
      </c>
      <c r="C308" t="str">
        <f>IF(TRIM('SSDL schema'!G308) = "", "", 'SSDL schema'!G308)</f>
        <v>ERP - PO</v>
      </c>
      <c r="D308" t="str">
        <f>IF(TRIM('SSDL schema'!C308) = "", "", 'SSDL schema'!C308)</f>
        <v>float</v>
      </c>
      <c r="E308" t="str">
        <f>IF(TRIM('SSDL schema'!D308) = "", "", 'SSDL schema'!D308)</f>
        <v/>
      </c>
      <c r="F308">
        <f t="shared" si="24"/>
        <v>1</v>
      </c>
      <c r="G308">
        <f t="shared" si="25"/>
        <v>0</v>
      </c>
      <c r="H308" t="str">
        <f t="shared" si="26"/>
        <v>ShowOnProjectSetupWorkflowUtilities</v>
      </c>
      <c r="I308">
        <f t="shared" si="27"/>
        <v>0</v>
      </c>
      <c r="J308" t="str">
        <f>IF(TRIM('SSDL schema'!H308) = "", "", 'SSDL schema'!H308)</f>
        <v/>
      </c>
      <c r="K308">
        <f t="shared" si="28"/>
        <v>0</v>
      </c>
      <c r="L308">
        <v>1</v>
      </c>
      <c r="M308" t="s">
        <v>1157</v>
      </c>
      <c r="N308">
        <v>1</v>
      </c>
      <c r="O308" t="s">
        <v>1157</v>
      </c>
      <c r="P308" t="str">
        <f>VLOOKUP(A308, 'SSDL schema'!B$1:P$495, 11, FALSE)</f>
        <v>yes</v>
      </c>
      <c r="Q308" t="str">
        <f t="shared" si="29"/>
        <v>yes</v>
      </c>
      <c r="S308" t="str">
        <f>IF('SSDL schema'!J308 = "", "", 'SSDL schema'!J308)</f>
        <v/>
      </c>
    </row>
    <row r="309" spans="1:19" x14ac:dyDescent="0.35">
      <c r="A309" s="5" t="str">
        <f>'SSDL schema'!B309</f>
        <v>PO_LINE_AMOUNT_LOCAL</v>
      </c>
      <c r="B309" s="14" t="str">
        <f>IF(TRIM('SSDL schema'!F309) = "", "", 'SSDL schema'!F309)</f>
        <v>PO Line Amount Local</v>
      </c>
      <c r="C309" t="str">
        <f>IF(TRIM('SSDL schema'!G309) = "", "", 'SSDL schema'!G309)</f>
        <v>ERP - PO</v>
      </c>
      <c r="D309" t="str">
        <f>IF(TRIM('SSDL schema'!C309) = "", "", 'SSDL schema'!C309)</f>
        <v>float</v>
      </c>
      <c r="E309" t="str">
        <f>IF(TRIM('SSDL schema'!D309) = "", "", 'SSDL schema'!D309)</f>
        <v/>
      </c>
      <c r="F309">
        <f t="shared" si="24"/>
        <v>1</v>
      </c>
      <c r="G309">
        <f t="shared" si="25"/>
        <v>0</v>
      </c>
      <c r="H309" t="str">
        <f t="shared" si="26"/>
        <v>ShowOnProjectSetupWorkflowUtilities</v>
      </c>
      <c r="I309">
        <f t="shared" si="27"/>
        <v>0</v>
      </c>
      <c r="J309" t="str">
        <f>IF(TRIM('SSDL schema'!H309) = "", "", 'SSDL schema'!H309)</f>
        <v/>
      </c>
      <c r="K309">
        <f t="shared" si="28"/>
        <v>0</v>
      </c>
      <c r="L309">
        <v>1</v>
      </c>
      <c r="M309" t="s">
        <v>1157</v>
      </c>
      <c r="N309">
        <v>1</v>
      </c>
      <c r="O309" t="s">
        <v>1157</v>
      </c>
      <c r="P309" t="str">
        <f>VLOOKUP(A309, 'SSDL schema'!B$1:P$495, 11, FALSE)</f>
        <v>yes</v>
      </c>
      <c r="Q309" t="str">
        <f t="shared" si="29"/>
        <v>yes</v>
      </c>
      <c r="S309" t="str">
        <f>IF('SSDL schema'!J309 = "", "", 'SSDL schema'!J309)</f>
        <v/>
      </c>
    </row>
    <row r="310" spans="1:19" x14ac:dyDescent="0.35">
      <c r="A310" s="5" t="str">
        <f>'SSDL schema'!B310</f>
        <v>PO_OPEN_LINE_AMOUNT_CURRENCY</v>
      </c>
      <c r="B310" s="14" t="str">
        <f>IF(TRIM('SSDL schema'!F310) = "", "", 'SSDL schema'!F310)</f>
        <v>PO Open Line Amount Currency</v>
      </c>
      <c r="C310" t="str">
        <f>IF(TRIM('SSDL schema'!G310) = "", "", 'SSDL schema'!G310)</f>
        <v>ERP - PO</v>
      </c>
      <c r="D310" t="str">
        <f>IF(TRIM('SSDL schema'!C310) = "", "", 'SSDL schema'!C310)</f>
        <v>nvarchar</v>
      </c>
      <c r="E310">
        <f>IF(TRIM('SSDL schema'!D310) = "", "", 'SSDL schema'!D310)</f>
        <v>255</v>
      </c>
      <c r="F310">
        <f t="shared" si="24"/>
        <v>1</v>
      </c>
      <c r="G310">
        <f t="shared" si="25"/>
        <v>0</v>
      </c>
      <c r="H310" t="str">
        <f t="shared" si="26"/>
        <v>ShowOnProjectSetupWorkflowUtilities</v>
      </c>
      <c r="I310">
        <f t="shared" si="27"/>
        <v>0</v>
      </c>
      <c r="J310" t="str">
        <f>IF(TRIM('SSDL schema'!H310) = "", "", 'SSDL schema'!H310)</f>
        <v/>
      </c>
      <c r="K310">
        <f t="shared" si="28"/>
        <v>0</v>
      </c>
      <c r="L310">
        <v>1</v>
      </c>
      <c r="M310" t="s">
        <v>1157</v>
      </c>
      <c r="N310">
        <v>1</v>
      </c>
      <c r="O310" t="s">
        <v>1157</v>
      </c>
      <c r="P310" t="str">
        <f>VLOOKUP(A310, 'SSDL schema'!B$1:P$495, 11, FALSE)</f>
        <v>yes</v>
      </c>
      <c r="Q310" t="str">
        <f t="shared" si="29"/>
        <v>yes</v>
      </c>
      <c r="S310" t="str">
        <f>IF('SSDL schema'!J310 = "", "", 'SSDL schema'!J310)</f>
        <v/>
      </c>
    </row>
    <row r="311" spans="1:19" x14ac:dyDescent="0.35">
      <c r="A311" s="5" t="str">
        <f>'SSDL schema'!B311</f>
        <v>PO_UNIT_PRICE_NORMALIZED</v>
      </c>
      <c r="B311" s="14" t="str">
        <f>IF(TRIM('SSDL schema'!F311) = "", "", 'SSDL schema'!F311)</f>
        <v>PO Unit Price Normalized</v>
      </c>
      <c r="C311" t="str">
        <f>IF(TRIM('SSDL schema'!G311) = "", "", 'SSDL schema'!G311)</f>
        <v>ERP - PO</v>
      </c>
      <c r="D311" t="str">
        <f>IF(TRIM('SSDL schema'!C311) = "", "", 'SSDL schema'!C311)</f>
        <v>float</v>
      </c>
      <c r="E311" t="str">
        <f>IF(TRIM('SSDL schema'!D311) = "", "", 'SSDL schema'!D311)</f>
        <v/>
      </c>
      <c r="F311">
        <f t="shared" si="24"/>
        <v>1</v>
      </c>
      <c r="G311">
        <f t="shared" si="25"/>
        <v>0</v>
      </c>
      <c r="H311" t="str">
        <f t="shared" si="26"/>
        <v>ShowOnProjectSetupWorkflowUtilities</v>
      </c>
      <c r="I311">
        <f t="shared" si="27"/>
        <v>0</v>
      </c>
      <c r="J311" t="str">
        <f>IF(TRIM('SSDL schema'!H311) = "", "", 'SSDL schema'!H311)</f>
        <v/>
      </c>
      <c r="K311">
        <f t="shared" si="28"/>
        <v>1</v>
      </c>
      <c r="L311">
        <v>1</v>
      </c>
      <c r="M311" t="s">
        <v>1157</v>
      </c>
      <c r="N311">
        <v>1</v>
      </c>
      <c r="O311" t="s">
        <v>1157</v>
      </c>
      <c r="P311" t="str">
        <f>VLOOKUP(A311, 'SSDL schema'!B$1:P$495, 11, FALSE)</f>
        <v>yes</v>
      </c>
      <c r="Q311" t="str">
        <f t="shared" si="29"/>
        <v>yes</v>
      </c>
      <c r="S311" t="str">
        <f>IF('SSDL schema'!J311 = "", "", 'SSDL schema'!J311)</f>
        <v>S</v>
      </c>
    </row>
    <row r="312" spans="1:19" x14ac:dyDescent="0.35">
      <c r="A312" s="5" t="str">
        <f>'SSDL schema'!B312</f>
        <v>PO_OPEN_LINE_AMOUNT_LOCAL</v>
      </c>
      <c r="B312" s="14" t="str">
        <f>IF(TRIM('SSDL schema'!F312) = "", "", 'SSDL schema'!F312)</f>
        <v>PO Open Line Amount Local</v>
      </c>
      <c r="C312" t="str">
        <f>IF(TRIM('SSDL schema'!G312) = "", "", 'SSDL schema'!G312)</f>
        <v>ERP - PO</v>
      </c>
      <c r="D312" t="str">
        <f>IF(TRIM('SSDL schema'!C312) = "", "", 'SSDL schema'!C312)</f>
        <v>float</v>
      </c>
      <c r="E312" t="str">
        <f>IF(TRIM('SSDL schema'!D312) = "", "", 'SSDL schema'!D312)</f>
        <v/>
      </c>
      <c r="F312">
        <f t="shared" si="24"/>
        <v>1</v>
      </c>
      <c r="G312">
        <f t="shared" si="25"/>
        <v>0</v>
      </c>
      <c r="H312" t="str">
        <f t="shared" si="26"/>
        <v>ShowOnProjectSetupWorkflowUtilities</v>
      </c>
      <c r="I312">
        <f t="shared" si="27"/>
        <v>0</v>
      </c>
      <c r="J312" t="str">
        <f>IF(TRIM('SSDL schema'!H312) = "", "", 'SSDL schema'!H312)</f>
        <v/>
      </c>
      <c r="K312">
        <f t="shared" si="28"/>
        <v>0</v>
      </c>
      <c r="L312">
        <v>1</v>
      </c>
      <c r="M312" t="s">
        <v>1157</v>
      </c>
      <c r="N312">
        <v>1</v>
      </c>
      <c r="O312" t="s">
        <v>1157</v>
      </c>
      <c r="P312" t="str">
        <f>VLOOKUP(A312, 'SSDL schema'!B$1:P$495, 11, FALSE)</f>
        <v>yes</v>
      </c>
      <c r="Q312" t="str">
        <f t="shared" si="29"/>
        <v>yes</v>
      </c>
      <c r="S312" t="str">
        <f>IF('SSDL schema'!J312 = "", "", 'SSDL schema'!J312)</f>
        <v/>
      </c>
    </row>
    <row r="313" spans="1:19" x14ac:dyDescent="0.35">
      <c r="A313" s="5" t="str">
        <f>'SSDL schema'!B313</f>
        <v>PO_UNIT_PRICE_CURRENCY</v>
      </c>
      <c r="B313" s="14" t="str">
        <f>IF(TRIM('SSDL schema'!F313) = "", "", 'SSDL schema'!F313)</f>
        <v>PO Unit Price Currency</v>
      </c>
      <c r="C313" t="str">
        <f>IF(TRIM('SSDL schema'!G313) = "", "", 'SSDL schema'!G313)</f>
        <v>ERP - PO</v>
      </c>
      <c r="D313" t="str">
        <f>IF(TRIM('SSDL schema'!C313) = "", "", 'SSDL schema'!C313)</f>
        <v>nvarchar</v>
      </c>
      <c r="E313">
        <f>IF(TRIM('SSDL schema'!D313) = "", "", 'SSDL schema'!D313)</f>
        <v>255</v>
      </c>
      <c r="F313">
        <f t="shared" si="24"/>
        <v>1</v>
      </c>
      <c r="G313">
        <f t="shared" si="25"/>
        <v>0</v>
      </c>
      <c r="H313" t="str">
        <f t="shared" si="26"/>
        <v>ShowOnProjectSetupWorkflowUtilities</v>
      </c>
      <c r="I313">
        <f t="shared" si="27"/>
        <v>0</v>
      </c>
      <c r="J313" t="str">
        <f>IF(TRIM('SSDL schema'!H313) = "", "", 'SSDL schema'!H313)</f>
        <v/>
      </c>
      <c r="K313">
        <f t="shared" si="28"/>
        <v>0</v>
      </c>
      <c r="L313">
        <v>1</v>
      </c>
      <c r="M313" t="s">
        <v>1157</v>
      </c>
      <c r="N313">
        <v>1</v>
      </c>
      <c r="O313" t="s">
        <v>1157</v>
      </c>
      <c r="P313" t="str">
        <f>VLOOKUP(A313, 'SSDL schema'!B$1:P$495, 11, FALSE)</f>
        <v>yes</v>
      </c>
      <c r="Q313" t="str">
        <f t="shared" si="29"/>
        <v>yes</v>
      </c>
      <c r="S313" t="str">
        <f>IF('SSDL schema'!J313 = "", "", 'SSDL schema'!J313)</f>
        <v/>
      </c>
    </row>
    <row r="314" spans="1:19" x14ac:dyDescent="0.35">
      <c r="A314" s="5" t="str">
        <f>'SSDL schema'!B314</f>
        <v>PO_PAYMENT_TERM</v>
      </c>
      <c r="B314" s="14" t="str">
        <f>IF(TRIM('SSDL schema'!F314) = "", "", 'SSDL schema'!F314)</f>
        <v>PO Payment Term</v>
      </c>
      <c r="C314" t="str">
        <f>IF(TRIM('SSDL schema'!G314) = "", "", 'SSDL schema'!G314)</f>
        <v>ERP - PO</v>
      </c>
      <c r="D314" t="str">
        <f>IF(TRIM('SSDL schema'!C314) = "", "", 'SSDL schema'!C314)</f>
        <v>nvarchar</v>
      </c>
      <c r="E314">
        <f>IF(TRIM('SSDL schema'!D314) = "", "", 'SSDL schema'!D314)</f>
        <v>255</v>
      </c>
      <c r="F314">
        <f t="shared" si="24"/>
        <v>1</v>
      </c>
      <c r="G314">
        <f t="shared" si="25"/>
        <v>0</v>
      </c>
      <c r="H314" t="str">
        <f t="shared" si="26"/>
        <v>ShowOnProjectSetupWorkflowUtilities</v>
      </c>
      <c r="I314">
        <f t="shared" si="27"/>
        <v>0</v>
      </c>
      <c r="J314" t="str">
        <f>IF(TRIM('SSDL schema'!H314) = "", "", 'SSDL schema'!H314)</f>
        <v/>
      </c>
      <c r="K314">
        <f t="shared" si="28"/>
        <v>0</v>
      </c>
      <c r="L314">
        <v>1</v>
      </c>
      <c r="M314" t="s">
        <v>1157</v>
      </c>
      <c r="N314">
        <v>1</v>
      </c>
      <c r="O314" t="s">
        <v>1157</v>
      </c>
      <c r="P314" t="str">
        <f>VLOOKUP(A314, 'SSDL schema'!B$1:P$495, 11, FALSE)</f>
        <v>yes</v>
      </c>
      <c r="Q314" t="str">
        <f t="shared" si="29"/>
        <v>yes</v>
      </c>
      <c r="S314" t="str">
        <f>IF('SSDL schema'!J314 = "", "", 'SSDL schema'!J314)</f>
        <v/>
      </c>
    </row>
    <row r="315" spans="1:19" x14ac:dyDescent="0.35">
      <c r="A315" s="5" t="str">
        <f>'SSDL schema'!B315</f>
        <v>GEP_NORM_PO_PAYMENT_TERM</v>
      </c>
      <c r="B315" s="14" t="str">
        <f>IF(TRIM('SSDL schema'!F315) = "", "", 'SSDL schema'!F315)</f>
        <v>GEP Normalized PO Payment Term</v>
      </c>
      <c r="C315" t="str">
        <f>IF(TRIM('SSDL schema'!G315) = "", "", 'SSDL schema'!G315)</f>
        <v>GEP - Payment Term</v>
      </c>
      <c r="D315" t="str">
        <f>IF(TRIM('SSDL schema'!C315) = "", "", 'SSDL schema'!C315)</f>
        <v>nvarchar</v>
      </c>
      <c r="E315">
        <f>IF(TRIM('SSDL schema'!D315) = "", "", 'SSDL schema'!D315)</f>
        <v>255</v>
      </c>
      <c r="F315">
        <f t="shared" si="24"/>
        <v>0</v>
      </c>
      <c r="G315">
        <f t="shared" si="25"/>
        <v>0</v>
      </c>
      <c r="H315" t="str">
        <f t="shared" si="26"/>
        <v>ShowOnProjectSetupWorkflowUtilities</v>
      </c>
      <c r="I315">
        <f t="shared" si="27"/>
        <v>0</v>
      </c>
      <c r="J315" t="str">
        <f>IF(TRIM('SSDL schema'!H315) = "", "", 'SSDL schema'!H315)</f>
        <v/>
      </c>
      <c r="K315">
        <f t="shared" si="28"/>
        <v>0</v>
      </c>
      <c r="L315">
        <v>1</v>
      </c>
      <c r="M315" t="s">
        <v>1157</v>
      </c>
      <c r="N315">
        <v>1</v>
      </c>
      <c r="O315" t="s">
        <v>1157</v>
      </c>
      <c r="P315" t="str">
        <f>VLOOKUP(A315, 'SSDL schema'!B$1:P$495, 11, FALSE)</f>
        <v>yes</v>
      </c>
      <c r="Q315" t="str">
        <f t="shared" si="29"/>
        <v>no</v>
      </c>
      <c r="S315" t="str">
        <f>IF('SSDL schema'!J315 = "", "", 'SSDL schema'!J315)</f>
        <v/>
      </c>
    </row>
    <row r="316" spans="1:19" x14ac:dyDescent="0.35">
      <c r="A316" s="5" t="str">
        <f>'SSDL schema'!B316</f>
        <v>PO_QUANTITY</v>
      </c>
      <c r="B316" s="14" t="str">
        <f>IF(TRIM('SSDL schema'!F316) = "", "", 'SSDL schema'!F316)</f>
        <v>PO Quantity</v>
      </c>
      <c r="C316" t="str">
        <f>IF(TRIM('SSDL schema'!G316) = "", "", 'SSDL schema'!G316)</f>
        <v>ERP - PO</v>
      </c>
      <c r="D316" t="str">
        <f>IF(TRIM('SSDL schema'!C316) = "", "", 'SSDL schema'!C316)</f>
        <v>float</v>
      </c>
      <c r="E316" t="str">
        <f>IF(TRIM('SSDL schema'!D316) = "", "", 'SSDL schema'!D316)</f>
        <v/>
      </c>
      <c r="F316">
        <f t="shared" si="24"/>
        <v>1</v>
      </c>
      <c r="G316">
        <f t="shared" si="25"/>
        <v>0</v>
      </c>
      <c r="H316" t="str">
        <f t="shared" si="26"/>
        <v>ShowOnProjectSetupWorkflowUtilities</v>
      </c>
      <c r="I316">
        <f t="shared" si="27"/>
        <v>0</v>
      </c>
      <c r="J316" t="str">
        <f>IF(TRIM('SSDL schema'!H316) = "", "", 'SSDL schema'!H316)</f>
        <v/>
      </c>
      <c r="K316">
        <f t="shared" si="28"/>
        <v>1</v>
      </c>
      <c r="L316">
        <v>1</v>
      </c>
      <c r="M316" t="s">
        <v>1157</v>
      </c>
      <c r="N316">
        <v>1</v>
      </c>
      <c r="O316" t="s">
        <v>1157</v>
      </c>
      <c r="P316" t="str">
        <f>VLOOKUP(A316, 'SSDL schema'!B$1:P$495, 11, FALSE)</f>
        <v>yes</v>
      </c>
      <c r="Q316" t="str">
        <f t="shared" si="29"/>
        <v>yes</v>
      </c>
      <c r="S316" t="str">
        <f>IF('SSDL schema'!J316 = "", "", 'SSDL schema'!J316)</f>
        <v>S</v>
      </c>
    </row>
    <row r="317" spans="1:19" x14ac:dyDescent="0.35">
      <c r="A317" s="5" t="str">
        <f>'SSDL schema'!B317</f>
        <v>PO_QUANTITY_NORMALIZED</v>
      </c>
      <c r="B317" s="14" t="str">
        <f>IF(TRIM('SSDL schema'!F317) = "", "", 'SSDL schema'!F317)</f>
        <v>GEP Normalized PO Quantity</v>
      </c>
      <c r="C317" t="str">
        <f>IF(TRIM('SSDL schema'!G317) = "", "", 'SSDL schema'!G317)</f>
        <v>GEP - Amount</v>
      </c>
      <c r="D317" t="str">
        <f>IF(TRIM('SSDL schema'!C317) = "", "", 'SSDL schema'!C317)</f>
        <v>float</v>
      </c>
      <c r="E317" t="str">
        <f>IF(TRIM('SSDL schema'!D317) = "", "", 'SSDL schema'!D317)</f>
        <v/>
      </c>
      <c r="F317">
        <f t="shared" si="24"/>
        <v>0</v>
      </c>
      <c r="G317">
        <f t="shared" si="25"/>
        <v>0</v>
      </c>
      <c r="H317" t="str">
        <f t="shared" si="26"/>
        <v>ShowOnProjectSetupWorkflowUtilities</v>
      </c>
      <c r="I317">
        <f t="shared" si="27"/>
        <v>0</v>
      </c>
      <c r="J317" t="str">
        <f>IF(TRIM('SSDL schema'!H317) = "", "", 'SSDL schema'!H317)</f>
        <v>Convert to Standard UOM</v>
      </c>
      <c r="K317">
        <f t="shared" si="28"/>
        <v>0</v>
      </c>
      <c r="L317">
        <v>1</v>
      </c>
      <c r="M317" t="s">
        <v>1157</v>
      </c>
      <c r="N317">
        <v>1</v>
      </c>
      <c r="O317" t="s">
        <v>1157</v>
      </c>
      <c r="P317" t="str">
        <f>VLOOKUP(A317, 'SSDL schema'!B$1:P$495, 11, FALSE)</f>
        <v>yes</v>
      </c>
      <c r="Q317" t="str">
        <f t="shared" si="29"/>
        <v>no</v>
      </c>
      <c r="S317" t="str">
        <f>IF('SSDL schema'!J317 = "", "", 'SSDL schema'!J317)</f>
        <v/>
      </c>
    </row>
    <row r="318" spans="1:19" x14ac:dyDescent="0.35">
      <c r="A318" s="5" t="str">
        <f>'SSDL schema'!B318</f>
        <v>PO_UOM</v>
      </c>
      <c r="B318" s="14" t="str">
        <f>IF(TRIM('SSDL schema'!F318) = "", "", 'SSDL schema'!F318)</f>
        <v>PO UOM</v>
      </c>
      <c r="C318" t="str">
        <f>IF(TRIM('SSDL schema'!G318) = "", "", 'SSDL schema'!G318)</f>
        <v>ERP - PO</v>
      </c>
      <c r="D318" t="str">
        <f>IF(TRIM('SSDL schema'!C318) = "", "", 'SSDL schema'!C318)</f>
        <v>nvarchar</v>
      </c>
      <c r="E318">
        <f>IF(TRIM('SSDL schema'!D318) = "", "", 'SSDL schema'!D318)</f>
        <v>255</v>
      </c>
      <c r="F318">
        <f t="shared" si="24"/>
        <v>1</v>
      </c>
      <c r="G318">
        <f t="shared" si="25"/>
        <v>0</v>
      </c>
      <c r="H318" t="str">
        <f t="shared" si="26"/>
        <v>ShowOnProjectSetupWorkflowUtilities</v>
      </c>
      <c r="I318">
        <f t="shared" si="27"/>
        <v>0</v>
      </c>
      <c r="J318" t="str">
        <f>IF(TRIM('SSDL schema'!H318) = "", "", 'SSDL schema'!H318)</f>
        <v/>
      </c>
      <c r="K318">
        <f t="shared" si="28"/>
        <v>1</v>
      </c>
      <c r="L318">
        <v>1</v>
      </c>
      <c r="M318" t="s">
        <v>1157</v>
      </c>
      <c r="N318">
        <v>1</v>
      </c>
      <c r="O318" t="s">
        <v>1157</v>
      </c>
      <c r="P318" t="str">
        <f>VLOOKUP(A318, 'SSDL schema'!B$1:P$495, 11, FALSE)</f>
        <v>yes</v>
      </c>
      <c r="Q318" t="str">
        <f t="shared" si="29"/>
        <v>yes</v>
      </c>
      <c r="S318" t="str">
        <f>IF('SSDL schema'!J318 = "", "", 'SSDL schema'!J318)</f>
        <v>S</v>
      </c>
    </row>
    <row r="319" spans="1:19" x14ac:dyDescent="0.35">
      <c r="A319" s="5" t="str">
        <f>'SSDL schema'!B319</f>
        <v>PO_UOM_NORMALIZED</v>
      </c>
      <c r="B319" s="14" t="str">
        <f>IF(TRIM('SSDL schema'!F319) = "", "", 'SSDL schema'!F319)</f>
        <v>GEP Normalized PO UOM</v>
      </c>
      <c r="C319" t="str">
        <f>IF(TRIM('SSDL schema'!G319) = "", "", 'SSDL schema'!G319)</f>
        <v>GEP - Amount</v>
      </c>
      <c r="D319" t="str">
        <f>IF(TRIM('SSDL schema'!C319) = "", "", 'SSDL schema'!C319)</f>
        <v>nvarchar</v>
      </c>
      <c r="E319">
        <f>IF(TRIM('SSDL schema'!D319) = "", "", 'SSDL schema'!D319)</f>
        <v>255</v>
      </c>
      <c r="F319">
        <f t="shared" si="24"/>
        <v>0</v>
      </c>
      <c r="G319">
        <f t="shared" si="25"/>
        <v>0</v>
      </c>
      <c r="H319" t="str">
        <f t="shared" si="26"/>
        <v>ShowOnProjectSetupWorkflowUtilities</v>
      </c>
      <c r="I319">
        <f t="shared" si="27"/>
        <v>0</v>
      </c>
      <c r="J319" t="str">
        <f>IF(TRIM('SSDL schema'!H319) = "", "", 'SSDL schema'!H319)</f>
        <v>Convert to Standard UOM</v>
      </c>
      <c r="K319">
        <f t="shared" si="28"/>
        <v>0</v>
      </c>
      <c r="L319">
        <v>1</v>
      </c>
      <c r="M319" t="s">
        <v>1157</v>
      </c>
      <c r="N319">
        <v>1</v>
      </c>
      <c r="O319" t="s">
        <v>1157</v>
      </c>
      <c r="P319" t="str">
        <f>VLOOKUP(A319, 'SSDL schema'!B$1:P$495, 11, FALSE)</f>
        <v>yes</v>
      </c>
      <c r="Q319" t="str">
        <f t="shared" si="29"/>
        <v>no</v>
      </c>
      <c r="S319" t="str">
        <f>IF('SSDL schema'!J319 = "", "", 'SSDL schema'!J319)</f>
        <v/>
      </c>
    </row>
    <row r="320" spans="1:19" x14ac:dyDescent="0.35">
      <c r="A320" s="5" t="str">
        <f>'SSDL schema'!B320</f>
        <v>PO_DESCRIPTION_1</v>
      </c>
      <c r="B320" s="14" t="str">
        <f>IF(TRIM('SSDL schema'!F320) = "", "", 'SSDL schema'!F320)</f>
        <v>PO Description</v>
      </c>
      <c r="C320" t="str">
        <f>IF(TRIM('SSDL schema'!G320) = "", "", 'SSDL schema'!G320)</f>
        <v>ERP - PO</v>
      </c>
      <c r="D320" t="str">
        <f>IF(TRIM('SSDL schema'!C320) = "", "", 'SSDL schema'!C320)</f>
        <v>nvarchar</v>
      </c>
      <c r="E320">
        <f>IF(TRIM('SSDL schema'!D320) = "", "", 'SSDL schema'!D320)</f>
        <v>2000</v>
      </c>
      <c r="F320">
        <f t="shared" si="24"/>
        <v>1</v>
      </c>
      <c r="G320">
        <f t="shared" si="25"/>
        <v>0</v>
      </c>
      <c r="H320" t="str">
        <f t="shared" si="26"/>
        <v>ShowOnProjectSetupWorkflowUtilities</v>
      </c>
      <c r="I320">
        <f t="shared" si="27"/>
        <v>0</v>
      </c>
      <c r="J320" t="str">
        <f>IF(TRIM('SSDL schema'!H320) = "", "", 'SSDL schema'!H320)</f>
        <v/>
      </c>
      <c r="K320">
        <f t="shared" si="28"/>
        <v>1</v>
      </c>
      <c r="L320">
        <v>1</v>
      </c>
      <c r="M320" t="s">
        <v>1157</v>
      </c>
      <c r="N320">
        <v>1</v>
      </c>
      <c r="O320" t="s">
        <v>1157</v>
      </c>
      <c r="P320" t="str">
        <f>VLOOKUP(A320, 'SSDL schema'!B$1:P$495, 11, FALSE)</f>
        <v>yes</v>
      </c>
      <c r="Q320" t="str">
        <f t="shared" si="29"/>
        <v>yes</v>
      </c>
      <c r="S320" t="str">
        <f>IF('SSDL schema'!J320 = "", "", 'SSDL schema'!J320)</f>
        <v>S</v>
      </c>
    </row>
    <row r="321" spans="1:19" x14ac:dyDescent="0.35">
      <c r="A321" s="5" t="str">
        <f>'SSDL schema'!B321</f>
        <v>PO_DESCRIPTION_2</v>
      </c>
      <c r="B321" s="14" t="str">
        <f>IF(TRIM('SSDL schema'!F321) = "", "", 'SSDL schema'!F321)</f>
        <v>PO Description 2</v>
      </c>
      <c r="C321" t="str">
        <f>IF(TRIM('SSDL schema'!G321) = "", "", 'SSDL schema'!G321)</f>
        <v>ERP - PO</v>
      </c>
      <c r="D321" t="str">
        <f>IF(TRIM('SSDL schema'!C321) = "", "", 'SSDL schema'!C321)</f>
        <v>nvarchar</v>
      </c>
      <c r="E321">
        <f>IF(TRIM('SSDL schema'!D321) = "", "", 'SSDL schema'!D321)</f>
        <v>2000</v>
      </c>
      <c r="F321">
        <f t="shared" si="24"/>
        <v>1</v>
      </c>
      <c r="G321">
        <f t="shared" si="25"/>
        <v>0</v>
      </c>
      <c r="H321" t="str">
        <f t="shared" si="26"/>
        <v>ShowOnProjectSetupWorkflowUtilities</v>
      </c>
      <c r="I321">
        <f t="shared" si="27"/>
        <v>0</v>
      </c>
      <c r="J321" t="str">
        <f>IF(TRIM('SSDL schema'!H321) = "", "", 'SSDL schema'!H321)</f>
        <v/>
      </c>
      <c r="K321">
        <f t="shared" si="28"/>
        <v>0</v>
      </c>
      <c r="L321">
        <v>1</v>
      </c>
      <c r="M321" t="s">
        <v>1157</v>
      </c>
      <c r="N321">
        <v>1</v>
      </c>
      <c r="O321" t="s">
        <v>1157</v>
      </c>
      <c r="P321" t="str">
        <f>VLOOKUP(A321, 'SSDL schema'!B$1:P$495, 11, FALSE)</f>
        <v>yes</v>
      </c>
      <c r="Q321" t="str">
        <f t="shared" si="29"/>
        <v>yes</v>
      </c>
      <c r="S321" t="str">
        <f>IF('SSDL schema'!J321 = "", "", 'SSDL schema'!J321)</f>
        <v/>
      </c>
    </row>
    <row r="322" spans="1:19" x14ac:dyDescent="0.35">
      <c r="A322" s="5" t="str">
        <f>'SSDL schema'!B322</f>
        <v>PO_PLANT_CODE</v>
      </c>
      <c r="B322" s="14" t="str">
        <f>IF(TRIM('SSDL schema'!F322) = "", "", 'SSDL schema'!F322)</f>
        <v>PO Plant Code</v>
      </c>
      <c r="C322" t="str">
        <f>IF(TRIM('SSDL schema'!G322) = "", "", 'SSDL schema'!G322)</f>
        <v>ERP - PO</v>
      </c>
      <c r="D322" t="str">
        <f>IF(TRIM('SSDL schema'!C322) = "", "", 'SSDL schema'!C322)</f>
        <v>nvarchar</v>
      </c>
      <c r="E322">
        <f>IF(TRIM('SSDL schema'!D322) = "", "", 'SSDL schema'!D322)</f>
        <v>255</v>
      </c>
      <c r="F322">
        <f t="shared" si="24"/>
        <v>1</v>
      </c>
      <c r="G322">
        <f t="shared" si="25"/>
        <v>0</v>
      </c>
      <c r="H322" t="str">
        <f t="shared" si="26"/>
        <v>ShowOnProjectSetupWorkflowUtilities</v>
      </c>
      <c r="I322">
        <f t="shared" si="27"/>
        <v>0</v>
      </c>
      <c r="J322" t="str">
        <f>IF(TRIM('SSDL schema'!H322) = "", "", 'SSDL schema'!H322)</f>
        <v>Plant Code, Ship to Plant</v>
      </c>
      <c r="K322">
        <f t="shared" si="28"/>
        <v>0</v>
      </c>
      <c r="L322">
        <v>1</v>
      </c>
      <c r="M322" t="s">
        <v>1157</v>
      </c>
      <c r="N322">
        <v>1</v>
      </c>
      <c r="O322" t="s">
        <v>1157</v>
      </c>
      <c r="P322" t="str">
        <f>VLOOKUP(A322, 'SSDL schema'!B$1:P$495, 11, FALSE)</f>
        <v>yes</v>
      </c>
      <c r="Q322" t="str">
        <f t="shared" si="29"/>
        <v>yes</v>
      </c>
      <c r="S322" t="str">
        <f>IF('SSDL schema'!J322 = "", "", 'SSDL schema'!J322)</f>
        <v/>
      </c>
    </row>
    <row r="323" spans="1:19" x14ac:dyDescent="0.35">
      <c r="A323" s="5" t="str">
        <f>'SSDL schema'!B323</f>
        <v>PO_PLANT_NAME</v>
      </c>
      <c r="B323" s="14" t="str">
        <f>IF(TRIM('SSDL schema'!F323) = "", "", 'SSDL schema'!F323)</f>
        <v>PO Plant Name</v>
      </c>
      <c r="C323" t="str">
        <f>IF(TRIM('SSDL schema'!G323) = "", "", 'SSDL schema'!G323)</f>
        <v>ERP - PO</v>
      </c>
      <c r="D323" t="str">
        <f>IF(TRIM('SSDL schema'!C323) = "", "", 'SSDL schema'!C323)</f>
        <v>nvarchar</v>
      </c>
      <c r="E323">
        <f>IF(TRIM('SSDL schema'!D323) = "", "", 'SSDL schema'!D323)</f>
        <v>255</v>
      </c>
      <c r="F323">
        <f t="shared" ref="F323:F386" si="30">IF(LEFT(TRIM(C323), 3) = "GEP", 0, 1)</f>
        <v>1</v>
      </c>
      <c r="G323">
        <f t="shared" ref="G323:G386" si="31">IF(TRIM(R323) = "PK", 1, 0)</f>
        <v>0</v>
      </c>
      <c r="H323" t="str">
        <f t="shared" ref="H323:H386" si="32">IF(TRIM(P323) = "no", "HideEverywhere", "ShowOnProjectSetupWorkflowUtilities")</f>
        <v>ShowOnProjectSetupWorkflowUtilities</v>
      </c>
      <c r="I323">
        <f t="shared" ref="I323:I386" si="33">IF(TRIM(P323) = "yes", 0, 1)</f>
        <v>0</v>
      </c>
      <c r="J323" t="str">
        <f>IF(TRIM('SSDL schema'!H323) = "", "", 'SSDL schema'!H323)</f>
        <v>Plant Name</v>
      </c>
      <c r="K323">
        <f t="shared" ref="K323:K386" si="34">IF(TRIM(S323) = "S", 1, 0)</f>
        <v>0</v>
      </c>
      <c r="L323">
        <v>1</v>
      </c>
      <c r="M323" t="s">
        <v>1157</v>
      </c>
      <c r="N323">
        <v>1</v>
      </c>
      <c r="O323" t="s">
        <v>1157</v>
      </c>
      <c r="P323" t="str">
        <f>VLOOKUP(A323, 'SSDL schema'!B$1:P$495, 11, FALSE)</f>
        <v>yes</v>
      </c>
      <c r="Q323" t="str">
        <f t="shared" ref="Q323:Q386" si="35">IF(LEFT(C323, 3) = "GEP", "no", "yes")</f>
        <v>yes</v>
      </c>
      <c r="S323" t="str">
        <f>IF('SSDL schema'!J323 = "", "", 'SSDL schema'!J323)</f>
        <v/>
      </c>
    </row>
    <row r="324" spans="1:19" x14ac:dyDescent="0.35">
      <c r="A324" s="5" t="str">
        <f>'SSDL schema'!B324</f>
        <v>PO_PLANT_ADDRESS</v>
      </c>
      <c r="B324" s="14" t="str">
        <f>IF(TRIM('SSDL schema'!F324) = "", "", 'SSDL schema'!F324)</f>
        <v>PO Plant Address</v>
      </c>
      <c r="C324" t="str">
        <f>IF(TRIM('SSDL schema'!G324) = "", "", 'SSDL schema'!G324)</f>
        <v>ERP - PO</v>
      </c>
      <c r="D324" t="str">
        <f>IF(TRIM('SSDL schema'!C324) = "", "", 'SSDL schema'!C324)</f>
        <v>nvarchar</v>
      </c>
      <c r="E324">
        <f>IF(TRIM('SSDL schema'!D324) = "", "", 'SSDL schema'!D324)</f>
        <v>255</v>
      </c>
      <c r="F324">
        <f t="shared" si="30"/>
        <v>1</v>
      </c>
      <c r="G324">
        <f t="shared" si="31"/>
        <v>0</v>
      </c>
      <c r="H324" t="str">
        <f t="shared" si="32"/>
        <v>ShowOnProjectSetupWorkflowUtilities</v>
      </c>
      <c r="I324">
        <f t="shared" si="33"/>
        <v>0</v>
      </c>
      <c r="J324" t="str">
        <f>IF(TRIM('SSDL schema'!H324) = "", "", 'SSDL schema'!H324)</f>
        <v>Plant Address</v>
      </c>
      <c r="K324">
        <f t="shared" si="34"/>
        <v>0</v>
      </c>
      <c r="L324">
        <v>1</v>
      </c>
      <c r="M324" t="s">
        <v>1157</v>
      </c>
      <c r="N324">
        <v>1</v>
      </c>
      <c r="O324" t="s">
        <v>1157</v>
      </c>
      <c r="P324" t="str">
        <f>VLOOKUP(A324, 'SSDL schema'!B$1:P$495, 11, FALSE)</f>
        <v>yes</v>
      </c>
      <c r="Q324" t="str">
        <f t="shared" si="35"/>
        <v>yes</v>
      </c>
      <c r="S324" t="str">
        <f>IF('SSDL schema'!J324 = "", "", 'SSDL schema'!J324)</f>
        <v/>
      </c>
    </row>
    <row r="325" spans="1:19" x14ac:dyDescent="0.35">
      <c r="A325" s="5" t="str">
        <f>'SSDL schema'!B325</f>
        <v>PO_PLANT_CITY</v>
      </c>
      <c r="B325" s="14" t="str">
        <f>IF(TRIM('SSDL schema'!F325) = "", "", 'SSDL schema'!F325)</f>
        <v>PO Plant City</v>
      </c>
      <c r="C325" t="str">
        <f>IF(TRIM('SSDL schema'!G325) = "", "", 'SSDL schema'!G325)</f>
        <v>ERP - PO</v>
      </c>
      <c r="D325" t="str">
        <f>IF(TRIM('SSDL schema'!C325) = "", "", 'SSDL schema'!C325)</f>
        <v>nvarchar</v>
      </c>
      <c r="E325">
        <f>IF(TRIM('SSDL schema'!D325) = "", "", 'SSDL schema'!D325)</f>
        <v>255</v>
      </c>
      <c r="F325">
        <f t="shared" si="30"/>
        <v>1</v>
      </c>
      <c r="G325">
        <f t="shared" si="31"/>
        <v>0</v>
      </c>
      <c r="H325" t="str">
        <f t="shared" si="32"/>
        <v>ShowOnProjectSetupWorkflowUtilities</v>
      </c>
      <c r="I325">
        <f t="shared" si="33"/>
        <v>0</v>
      </c>
      <c r="J325" t="str">
        <f>IF(TRIM('SSDL schema'!H325) = "", "", 'SSDL schema'!H325)</f>
        <v>Plant City</v>
      </c>
      <c r="K325">
        <f t="shared" si="34"/>
        <v>0</v>
      </c>
      <c r="L325">
        <v>1</v>
      </c>
      <c r="M325" t="s">
        <v>1157</v>
      </c>
      <c r="N325">
        <v>1</v>
      </c>
      <c r="O325" t="s">
        <v>1157</v>
      </c>
      <c r="P325" t="str">
        <f>VLOOKUP(A325, 'SSDL schema'!B$1:P$495, 11, FALSE)</f>
        <v>yes</v>
      </c>
      <c r="Q325" t="str">
        <f t="shared" si="35"/>
        <v>yes</v>
      </c>
      <c r="S325" t="str">
        <f>IF('SSDL schema'!J325 = "", "", 'SSDL schema'!J325)</f>
        <v/>
      </c>
    </row>
    <row r="326" spans="1:19" x14ac:dyDescent="0.35">
      <c r="A326" s="5" t="str">
        <f>'SSDL schema'!B326</f>
        <v>PO_PLANT_STATE</v>
      </c>
      <c r="B326" s="14" t="str">
        <f>IF(TRIM('SSDL schema'!F326) = "", "", 'SSDL schema'!F326)</f>
        <v>PO Plant State</v>
      </c>
      <c r="C326" t="str">
        <f>IF(TRIM('SSDL schema'!G326) = "", "", 'SSDL schema'!G326)</f>
        <v>ERP - PO</v>
      </c>
      <c r="D326" t="str">
        <f>IF(TRIM('SSDL schema'!C326) = "", "", 'SSDL schema'!C326)</f>
        <v>nvarchar</v>
      </c>
      <c r="E326">
        <f>IF(TRIM('SSDL schema'!D326) = "", "", 'SSDL schema'!D326)</f>
        <v>255</v>
      </c>
      <c r="F326">
        <f t="shared" si="30"/>
        <v>1</v>
      </c>
      <c r="G326">
        <f t="shared" si="31"/>
        <v>0</v>
      </c>
      <c r="H326" t="str">
        <f t="shared" si="32"/>
        <v>ShowOnProjectSetupWorkflowUtilities</v>
      </c>
      <c r="I326">
        <f t="shared" si="33"/>
        <v>0</v>
      </c>
      <c r="J326" t="str">
        <f>IF(TRIM('SSDL schema'!H326) = "", "", 'SSDL schema'!H326)</f>
        <v>Plant State</v>
      </c>
      <c r="K326">
        <f t="shared" si="34"/>
        <v>0</v>
      </c>
      <c r="L326">
        <v>1</v>
      </c>
      <c r="M326" t="s">
        <v>1157</v>
      </c>
      <c r="N326">
        <v>1</v>
      </c>
      <c r="O326" t="s">
        <v>1157</v>
      </c>
      <c r="P326" t="str">
        <f>VLOOKUP(A326, 'SSDL schema'!B$1:P$495, 11, FALSE)</f>
        <v>yes</v>
      </c>
      <c r="Q326" t="str">
        <f t="shared" si="35"/>
        <v>yes</v>
      </c>
      <c r="S326" t="str">
        <f>IF('SSDL schema'!J326 = "", "", 'SSDL schema'!J326)</f>
        <v/>
      </c>
    </row>
    <row r="327" spans="1:19" x14ac:dyDescent="0.35">
      <c r="A327" s="5" t="str">
        <f>'SSDL schema'!B327</f>
        <v>PO_PLANT_ZIP</v>
      </c>
      <c r="B327" s="14" t="str">
        <f>IF(TRIM('SSDL schema'!F327) = "", "", 'SSDL schema'!F327)</f>
        <v>PO Plant Zip</v>
      </c>
      <c r="C327" t="str">
        <f>IF(TRIM('SSDL schema'!G327) = "", "", 'SSDL schema'!G327)</f>
        <v>ERP - PO</v>
      </c>
      <c r="D327" t="str">
        <f>IF(TRIM('SSDL schema'!C327) = "", "", 'SSDL schema'!C327)</f>
        <v>nvarchar</v>
      </c>
      <c r="E327">
        <f>IF(TRIM('SSDL schema'!D327) = "", "", 'SSDL schema'!D327)</f>
        <v>255</v>
      </c>
      <c r="F327">
        <f t="shared" si="30"/>
        <v>1</v>
      </c>
      <c r="G327">
        <f t="shared" si="31"/>
        <v>0</v>
      </c>
      <c r="H327" t="str">
        <f t="shared" si="32"/>
        <v>ShowOnProjectSetupWorkflowUtilities</v>
      </c>
      <c r="I327">
        <f t="shared" si="33"/>
        <v>0</v>
      </c>
      <c r="J327" t="str">
        <f>IF(TRIM('SSDL schema'!H327) = "", "", 'SSDL schema'!H327)</f>
        <v>Plant Zip</v>
      </c>
      <c r="K327">
        <f t="shared" si="34"/>
        <v>0</v>
      </c>
      <c r="L327">
        <v>1</v>
      </c>
      <c r="M327" t="s">
        <v>1157</v>
      </c>
      <c r="N327">
        <v>1</v>
      </c>
      <c r="O327" t="s">
        <v>1157</v>
      </c>
      <c r="P327" t="str">
        <f>VLOOKUP(A327, 'SSDL schema'!B$1:P$495, 11, FALSE)</f>
        <v>yes</v>
      </c>
      <c r="Q327" t="str">
        <f t="shared" si="35"/>
        <v>yes</v>
      </c>
      <c r="S327" t="str">
        <f>IF('SSDL schema'!J327 = "", "", 'SSDL schema'!J327)</f>
        <v/>
      </c>
    </row>
    <row r="328" spans="1:19" x14ac:dyDescent="0.35">
      <c r="A328" s="5" t="str">
        <f>'SSDL schema'!B328</f>
        <v>PO_PLANT_COUNTRY</v>
      </c>
      <c r="B328" s="14" t="str">
        <f>IF(TRIM('SSDL schema'!F328) = "", "", 'SSDL schema'!F328)</f>
        <v>PO Plant Country</v>
      </c>
      <c r="C328" t="str">
        <f>IF(TRIM('SSDL schema'!G328) = "", "", 'SSDL schema'!G328)</f>
        <v>ERP - PO</v>
      </c>
      <c r="D328" t="str">
        <f>IF(TRIM('SSDL schema'!C328) = "", "", 'SSDL schema'!C328)</f>
        <v>nvarchar</v>
      </c>
      <c r="E328">
        <f>IF(TRIM('SSDL schema'!D328) = "", "", 'SSDL schema'!D328)</f>
        <v>255</v>
      </c>
      <c r="F328">
        <f t="shared" si="30"/>
        <v>1</v>
      </c>
      <c r="G328">
        <f t="shared" si="31"/>
        <v>0</v>
      </c>
      <c r="H328" t="str">
        <f t="shared" si="32"/>
        <v>ShowOnProjectSetupWorkflowUtilities</v>
      </c>
      <c r="I328">
        <f t="shared" si="33"/>
        <v>0</v>
      </c>
      <c r="J328" t="str">
        <f>IF(TRIM('SSDL schema'!H328) = "", "", 'SSDL schema'!H328)</f>
        <v>Plant Country</v>
      </c>
      <c r="K328">
        <f t="shared" si="34"/>
        <v>0</v>
      </c>
      <c r="L328">
        <v>1</v>
      </c>
      <c r="M328" t="s">
        <v>1157</v>
      </c>
      <c r="N328">
        <v>1</v>
      </c>
      <c r="O328" t="s">
        <v>1157</v>
      </c>
      <c r="P328" t="str">
        <f>VLOOKUP(A328, 'SSDL schema'!B$1:P$495, 11, FALSE)</f>
        <v>yes</v>
      </c>
      <c r="Q328" t="str">
        <f t="shared" si="35"/>
        <v>yes</v>
      </c>
      <c r="S328" t="str">
        <f>IF('SSDL schema'!J328 = "", "", 'SSDL schema'!J328)</f>
        <v/>
      </c>
    </row>
    <row r="329" spans="1:19" x14ac:dyDescent="0.35">
      <c r="A329" s="5" t="str">
        <f>'SSDL schema'!B329</f>
        <v>PO_PLANT_REGION</v>
      </c>
      <c r="B329" s="14" t="str">
        <f>IF(TRIM('SSDL schema'!F329) = "", "", 'SSDL schema'!F329)</f>
        <v>PO Plant Region</v>
      </c>
      <c r="C329" t="str">
        <f>IF(TRIM('SSDL schema'!G329) = "", "", 'SSDL schema'!G329)</f>
        <v>ERP - PO</v>
      </c>
      <c r="D329" t="str">
        <f>IF(TRIM('SSDL schema'!C329) = "", "", 'SSDL schema'!C329)</f>
        <v>nvarchar</v>
      </c>
      <c r="E329">
        <f>IF(TRIM('SSDL schema'!D329) = "", "", 'SSDL schema'!D329)</f>
        <v>255</v>
      </c>
      <c r="F329">
        <f t="shared" si="30"/>
        <v>1</v>
      </c>
      <c r="G329">
        <f t="shared" si="31"/>
        <v>0</v>
      </c>
      <c r="H329" t="str">
        <f t="shared" si="32"/>
        <v>ShowOnProjectSetupWorkflowUtilities</v>
      </c>
      <c r="I329">
        <f t="shared" si="33"/>
        <v>0</v>
      </c>
      <c r="J329" t="str">
        <f>IF(TRIM('SSDL schema'!H329) = "", "", 'SSDL schema'!H329)</f>
        <v>Plant Region</v>
      </c>
      <c r="K329">
        <f t="shared" si="34"/>
        <v>0</v>
      </c>
      <c r="L329">
        <v>1</v>
      </c>
      <c r="M329" t="s">
        <v>1157</v>
      </c>
      <c r="N329">
        <v>1</v>
      </c>
      <c r="O329" t="s">
        <v>1157</v>
      </c>
      <c r="P329" t="str">
        <f>VLOOKUP(A329, 'SSDL schema'!B$1:P$495, 11, FALSE)</f>
        <v>yes</v>
      </c>
      <c r="Q329" t="str">
        <f t="shared" si="35"/>
        <v>yes</v>
      </c>
      <c r="S329" t="str">
        <f>IF('SSDL schema'!J329 = "", "", 'SSDL schema'!J329)</f>
        <v/>
      </c>
    </row>
    <row r="330" spans="1:19" x14ac:dyDescent="0.35">
      <c r="A330" s="5" t="str">
        <f>'SSDL schema'!B330</f>
        <v>PO_PLANT_TYPE</v>
      </c>
      <c r="B330" s="14" t="str">
        <f>IF(TRIM('SSDL schema'!F330) = "", "", 'SSDL schema'!F330)</f>
        <v>PO Plant Type</v>
      </c>
      <c r="C330" t="str">
        <f>IF(TRIM('SSDL schema'!G330) = "", "", 'SSDL schema'!G330)</f>
        <v>ERP - PO</v>
      </c>
      <c r="D330" t="str">
        <f>IF(TRIM('SSDL schema'!C330) = "", "", 'SSDL schema'!C330)</f>
        <v>nvarchar</v>
      </c>
      <c r="E330">
        <f>IF(TRIM('SSDL schema'!D330) = "", "", 'SSDL schema'!D330)</f>
        <v>255</v>
      </c>
      <c r="F330">
        <f t="shared" si="30"/>
        <v>1</v>
      </c>
      <c r="G330">
        <f t="shared" si="31"/>
        <v>0</v>
      </c>
      <c r="H330" t="str">
        <f t="shared" si="32"/>
        <v>ShowOnProjectSetupWorkflowUtilities</v>
      </c>
      <c r="I330">
        <f t="shared" si="33"/>
        <v>0</v>
      </c>
      <c r="J330" t="str">
        <f>IF(TRIM('SSDL schema'!H330) = "", "", 'SSDL schema'!H330)</f>
        <v>Office, Plant, Store</v>
      </c>
      <c r="K330">
        <f t="shared" si="34"/>
        <v>0</v>
      </c>
      <c r="L330">
        <v>1</v>
      </c>
      <c r="M330" t="s">
        <v>1157</v>
      </c>
      <c r="N330">
        <v>1</v>
      </c>
      <c r="O330" t="s">
        <v>1157</v>
      </c>
      <c r="P330" t="str">
        <f>VLOOKUP(A330, 'SSDL schema'!B$1:P$495, 11, FALSE)</f>
        <v>yes</v>
      </c>
      <c r="Q330" t="str">
        <f t="shared" si="35"/>
        <v>yes</v>
      </c>
      <c r="S330" t="str">
        <f>IF('SSDL schema'!J330 = "", "", 'SSDL schema'!J330)</f>
        <v/>
      </c>
    </row>
    <row r="331" spans="1:19" x14ac:dyDescent="0.35">
      <c r="A331" s="5" t="str">
        <f>'SSDL schema'!B331</f>
        <v>PO_CATALOG_STATUS</v>
      </c>
      <c r="B331" s="14" t="str">
        <f>IF(TRIM('SSDL schema'!F331) = "", "", 'SSDL schema'!F331)</f>
        <v>PO Catalog</v>
      </c>
      <c r="C331" t="str">
        <f>IF(TRIM('SSDL schema'!G331) = "", "", 'SSDL schema'!G331)</f>
        <v>ERP - PO</v>
      </c>
      <c r="D331" t="str">
        <f>IF(TRIM('SSDL schema'!C331) = "", "", 'SSDL schema'!C331)</f>
        <v>nvarchar</v>
      </c>
      <c r="E331">
        <f>IF(TRIM('SSDL schema'!D331) = "", "", 'SSDL schema'!D331)</f>
        <v>255</v>
      </c>
      <c r="F331">
        <f t="shared" si="30"/>
        <v>1</v>
      </c>
      <c r="G331">
        <f t="shared" si="31"/>
        <v>0</v>
      </c>
      <c r="H331" t="str">
        <f t="shared" si="32"/>
        <v>ShowOnProjectSetupWorkflowUtilities</v>
      </c>
      <c r="I331">
        <f t="shared" si="33"/>
        <v>0</v>
      </c>
      <c r="J331" t="str">
        <f>IF(TRIM('SSDL schema'!H331) = "", "", 'SSDL schema'!H331)</f>
        <v>Catalog name</v>
      </c>
      <c r="K331">
        <f t="shared" si="34"/>
        <v>0</v>
      </c>
      <c r="L331">
        <v>1</v>
      </c>
      <c r="M331" t="s">
        <v>1157</v>
      </c>
      <c r="N331">
        <v>1</v>
      </c>
      <c r="O331" t="s">
        <v>1157</v>
      </c>
      <c r="P331" t="str">
        <f>VLOOKUP(A331, 'SSDL schema'!B$1:P$495, 11, FALSE)</f>
        <v>yes</v>
      </c>
      <c r="Q331" t="str">
        <f t="shared" si="35"/>
        <v>yes</v>
      </c>
      <c r="S331" t="str">
        <f>IF('SSDL schema'!J331 = "", "", 'SSDL schema'!J331)</f>
        <v/>
      </c>
    </row>
    <row r="332" spans="1:19" x14ac:dyDescent="0.35">
      <c r="A332" s="5" t="str">
        <f>'SSDL schema'!B332</f>
        <v>PO_SUPPLIER_NUMBER</v>
      </c>
      <c r="B332" s="14" t="str">
        <f>IF(TRIM('SSDL schema'!F332) = "", "", 'SSDL schema'!F332)</f>
        <v>PO Supplier Number</v>
      </c>
      <c r="C332" t="str">
        <f>IF(TRIM('SSDL schema'!G332) = "", "", 'SSDL schema'!G332)</f>
        <v>ERP - PO</v>
      </c>
      <c r="D332" t="str">
        <f>IF(TRIM('SSDL schema'!C332) = "", "", 'SSDL schema'!C332)</f>
        <v>nvarchar</v>
      </c>
      <c r="E332">
        <f>IF(TRIM('SSDL schema'!D332) = "", "", 'SSDL schema'!D332)</f>
        <v>255</v>
      </c>
      <c r="F332">
        <f t="shared" si="30"/>
        <v>1</v>
      </c>
      <c r="G332">
        <f t="shared" si="31"/>
        <v>0</v>
      </c>
      <c r="H332" t="str">
        <f t="shared" si="32"/>
        <v>ShowOnProjectSetupWorkflowUtilities</v>
      </c>
      <c r="I332">
        <f t="shared" si="33"/>
        <v>0</v>
      </c>
      <c r="J332" t="str">
        <f>IF(TRIM('SSDL schema'!H332) = "", "", 'SSDL schema'!H332)</f>
        <v/>
      </c>
      <c r="K332">
        <f t="shared" si="34"/>
        <v>0</v>
      </c>
      <c r="L332">
        <v>1</v>
      </c>
      <c r="M332" t="s">
        <v>1157</v>
      </c>
      <c r="N332">
        <v>1</v>
      </c>
      <c r="O332" t="s">
        <v>1157</v>
      </c>
      <c r="P332" t="str">
        <f>VLOOKUP(A332, 'SSDL schema'!B$1:P$495, 11, FALSE)</f>
        <v>yes</v>
      </c>
      <c r="Q332" t="str">
        <f t="shared" si="35"/>
        <v>yes</v>
      </c>
      <c r="S332" t="str">
        <f>IF('SSDL schema'!J332 = "", "", 'SSDL schema'!J332)</f>
        <v/>
      </c>
    </row>
    <row r="333" spans="1:19" x14ac:dyDescent="0.35">
      <c r="A333" s="5" t="str">
        <f>'SSDL schema'!B333</f>
        <v>PO_SUPPLIER_NAME</v>
      </c>
      <c r="B333" s="14" t="str">
        <f>IF(TRIM('SSDL schema'!F333) = "", "", 'SSDL schema'!F333)</f>
        <v>PO Supplier Name</v>
      </c>
      <c r="C333" t="str">
        <f>IF(TRIM('SSDL schema'!G333) = "", "", 'SSDL schema'!G333)</f>
        <v>ERP - PO</v>
      </c>
      <c r="D333" t="str">
        <f>IF(TRIM('SSDL schema'!C333) = "", "", 'SSDL schema'!C333)</f>
        <v>nvarchar</v>
      </c>
      <c r="E333">
        <f>IF(TRIM('SSDL schema'!D333) = "", "", 'SSDL schema'!D333)</f>
        <v>255</v>
      </c>
      <c r="F333">
        <f t="shared" si="30"/>
        <v>1</v>
      </c>
      <c r="G333">
        <f t="shared" si="31"/>
        <v>0</v>
      </c>
      <c r="H333" t="str">
        <f t="shared" si="32"/>
        <v>ShowOnProjectSetupWorkflowUtilities</v>
      </c>
      <c r="I333">
        <f t="shared" si="33"/>
        <v>0</v>
      </c>
      <c r="J333" t="str">
        <f>IF(TRIM('SSDL schema'!H333) = "", "", 'SSDL schema'!H333)</f>
        <v/>
      </c>
      <c r="K333">
        <f t="shared" si="34"/>
        <v>0</v>
      </c>
      <c r="L333">
        <v>1</v>
      </c>
      <c r="M333" t="s">
        <v>1157</v>
      </c>
      <c r="N333">
        <v>1</v>
      </c>
      <c r="O333" t="s">
        <v>1157</v>
      </c>
      <c r="P333" t="str">
        <f>VLOOKUP(A333, 'SSDL schema'!B$1:P$495, 11, FALSE)</f>
        <v>yes</v>
      </c>
      <c r="Q333" t="str">
        <f t="shared" si="35"/>
        <v>yes</v>
      </c>
      <c r="S333" t="str">
        <f>IF('SSDL schema'!J333 = "", "", 'SSDL schema'!J333)</f>
        <v/>
      </c>
    </row>
    <row r="334" spans="1:19" x14ac:dyDescent="0.35">
      <c r="A334" s="5" t="str">
        <f>'SSDL schema'!B334</f>
        <v>PO_BUYER_CODE</v>
      </c>
      <c r="B334" s="14" t="str">
        <f>IF(TRIM('SSDL schema'!F334) = "", "", 'SSDL schema'!F334)</f>
        <v>PO Buyer Code</v>
      </c>
      <c r="C334" t="str">
        <f>IF(TRIM('SSDL schema'!G334) = "", "", 'SSDL schema'!G334)</f>
        <v>ERP - PO</v>
      </c>
      <c r="D334" t="str">
        <f>IF(TRIM('SSDL schema'!C334) = "", "", 'SSDL schema'!C334)</f>
        <v>nvarchar</v>
      </c>
      <c r="E334">
        <f>IF(TRIM('SSDL schema'!D334) = "", "", 'SSDL schema'!D334)</f>
        <v>255</v>
      </c>
      <c r="F334">
        <f t="shared" si="30"/>
        <v>1</v>
      </c>
      <c r="G334">
        <f t="shared" si="31"/>
        <v>0</v>
      </c>
      <c r="H334" t="str">
        <f t="shared" si="32"/>
        <v>ShowOnProjectSetupWorkflowUtilities</v>
      </c>
      <c r="I334">
        <f t="shared" si="33"/>
        <v>0</v>
      </c>
      <c r="J334" t="str">
        <f>IF(TRIM('SSDL schema'!H334) = "", "", 'SSDL schema'!H334)</f>
        <v/>
      </c>
      <c r="K334">
        <f t="shared" si="34"/>
        <v>0</v>
      </c>
      <c r="L334">
        <v>1</v>
      </c>
      <c r="M334" t="s">
        <v>1157</v>
      </c>
      <c r="N334">
        <v>1</v>
      </c>
      <c r="O334" t="s">
        <v>1157</v>
      </c>
      <c r="P334" t="str">
        <f>VLOOKUP(A334, 'SSDL schema'!B$1:P$495, 11, FALSE)</f>
        <v>yes</v>
      </c>
      <c r="Q334" t="str">
        <f t="shared" si="35"/>
        <v>yes</v>
      </c>
      <c r="S334" t="str">
        <f>IF('SSDL schema'!J334 = "", "", 'SSDL schema'!J334)</f>
        <v/>
      </c>
    </row>
    <row r="335" spans="1:19" x14ac:dyDescent="0.35">
      <c r="A335" s="5" t="str">
        <f>'SSDL schema'!B335</f>
        <v>PO_BUYER_NAME</v>
      </c>
      <c r="B335" s="14" t="str">
        <f>IF(TRIM('SSDL schema'!F335) = "", "", 'SSDL schema'!F335)</f>
        <v>PO Buyer Name</v>
      </c>
      <c r="C335" t="str">
        <f>IF(TRIM('SSDL schema'!G335) = "", "", 'SSDL schema'!G335)</f>
        <v>ERP - PO</v>
      </c>
      <c r="D335" t="str">
        <f>IF(TRIM('SSDL schema'!C335) = "", "", 'SSDL schema'!C335)</f>
        <v>nvarchar</v>
      </c>
      <c r="E335">
        <f>IF(TRIM('SSDL schema'!D335) = "", "", 'SSDL schema'!D335)</f>
        <v>255</v>
      </c>
      <c r="F335">
        <f t="shared" si="30"/>
        <v>1</v>
      </c>
      <c r="G335">
        <f t="shared" si="31"/>
        <v>0</v>
      </c>
      <c r="H335" t="str">
        <f t="shared" si="32"/>
        <v>ShowOnProjectSetupWorkflowUtilities</v>
      </c>
      <c r="I335">
        <f t="shared" si="33"/>
        <v>0</v>
      </c>
      <c r="J335" t="str">
        <f>IF(TRIM('SSDL schema'!H335) = "", "", 'SSDL schema'!H335)</f>
        <v>Buyer Name</v>
      </c>
      <c r="K335">
        <f t="shared" si="34"/>
        <v>1</v>
      </c>
      <c r="L335">
        <v>1</v>
      </c>
      <c r="M335" t="s">
        <v>1157</v>
      </c>
      <c r="N335">
        <v>1</v>
      </c>
      <c r="O335" t="s">
        <v>1157</v>
      </c>
      <c r="P335" t="str">
        <f>VLOOKUP(A335, 'SSDL schema'!B$1:P$495, 11, FALSE)</f>
        <v>yes</v>
      </c>
      <c r="Q335" t="str">
        <f t="shared" si="35"/>
        <v>yes</v>
      </c>
      <c r="S335" t="str">
        <f>IF('SSDL schema'!J335 = "", "", 'SSDL schema'!J335)</f>
        <v>S</v>
      </c>
    </row>
    <row r="336" spans="1:19" x14ac:dyDescent="0.35">
      <c r="A336" s="5" t="str">
        <f>'SSDL schema'!B336</f>
        <v>PO_PURCHASING_GROUP_CODE</v>
      </c>
      <c r="B336" s="14" t="str">
        <f>IF(TRIM('SSDL schema'!F336) = "", "", 'SSDL schema'!F336)</f>
        <v>PO Purchasing Group Code</v>
      </c>
      <c r="C336" t="str">
        <f>IF(TRIM('SSDL schema'!G336) = "", "", 'SSDL schema'!G336)</f>
        <v>ERP - PO</v>
      </c>
      <c r="D336" t="str">
        <f>IF(TRIM('SSDL schema'!C336) = "", "", 'SSDL schema'!C336)</f>
        <v>nvarchar</v>
      </c>
      <c r="E336">
        <f>IF(TRIM('SSDL schema'!D336) = "", "", 'SSDL schema'!D336)</f>
        <v>255</v>
      </c>
      <c r="F336">
        <f t="shared" si="30"/>
        <v>1</v>
      </c>
      <c r="G336">
        <f t="shared" si="31"/>
        <v>0</v>
      </c>
      <c r="H336" t="str">
        <f t="shared" si="32"/>
        <v>ShowOnProjectSetupWorkflowUtilities</v>
      </c>
      <c r="I336">
        <f t="shared" si="33"/>
        <v>0</v>
      </c>
      <c r="J336" t="str">
        <f>IF(TRIM('SSDL schema'!H336) = "", "", 'SSDL schema'!H336)</f>
        <v/>
      </c>
      <c r="K336">
        <f t="shared" si="34"/>
        <v>0</v>
      </c>
      <c r="L336">
        <v>1</v>
      </c>
      <c r="M336" t="s">
        <v>1157</v>
      </c>
      <c r="N336">
        <v>1</v>
      </c>
      <c r="O336" t="s">
        <v>1157</v>
      </c>
      <c r="P336" t="str">
        <f>VLOOKUP(A336, 'SSDL schema'!B$1:P$495, 11, FALSE)</f>
        <v>yes</v>
      </c>
      <c r="Q336" t="str">
        <f t="shared" si="35"/>
        <v>yes</v>
      </c>
      <c r="S336" t="str">
        <f>IF('SSDL schema'!J336 = "", "", 'SSDL schema'!J336)</f>
        <v/>
      </c>
    </row>
    <row r="337" spans="1:19" x14ac:dyDescent="0.35">
      <c r="A337" s="5" t="str">
        <f>'SSDL schema'!B337</f>
        <v>PO_PURCHASING_GROUP_NAME</v>
      </c>
      <c r="B337" s="14" t="str">
        <f>IF(TRIM('SSDL schema'!F337) = "", "", 'SSDL schema'!F337)</f>
        <v>PO Purchasing Group Name</v>
      </c>
      <c r="C337" t="str">
        <f>IF(TRIM('SSDL schema'!G337) = "", "", 'SSDL schema'!G337)</f>
        <v>ERP - PO</v>
      </c>
      <c r="D337" t="str">
        <f>IF(TRIM('SSDL schema'!C337) = "", "", 'SSDL schema'!C337)</f>
        <v>nvarchar</v>
      </c>
      <c r="E337">
        <f>IF(TRIM('SSDL schema'!D337) = "", "", 'SSDL schema'!D337)</f>
        <v>255</v>
      </c>
      <c r="F337">
        <f t="shared" si="30"/>
        <v>1</v>
      </c>
      <c r="G337">
        <f t="shared" si="31"/>
        <v>0</v>
      </c>
      <c r="H337" t="str">
        <f t="shared" si="32"/>
        <v>ShowOnProjectSetupWorkflowUtilities</v>
      </c>
      <c r="I337">
        <f t="shared" si="33"/>
        <v>0</v>
      </c>
      <c r="J337" t="str">
        <f>IF(TRIM('SSDL schema'!H337) = "", "", 'SSDL schema'!H337)</f>
        <v>Cat Mgr</v>
      </c>
      <c r="K337">
        <f t="shared" si="34"/>
        <v>0</v>
      </c>
      <c r="L337">
        <v>1</v>
      </c>
      <c r="M337" t="s">
        <v>1157</v>
      </c>
      <c r="N337">
        <v>1</v>
      </c>
      <c r="O337" t="s">
        <v>1157</v>
      </c>
      <c r="P337" t="str">
        <f>VLOOKUP(A337, 'SSDL schema'!B$1:P$495, 11, FALSE)</f>
        <v>yes</v>
      </c>
      <c r="Q337" t="str">
        <f t="shared" si="35"/>
        <v>yes</v>
      </c>
      <c r="S337" t="str">
        <f>IF('SSDL schema'!J337 = "", "", 'SSDL schema'!J337)</f>
        <v/>
      </c>
    </row>
    <row r="338" spans="1:19" x14ac:dyDescent="0.35">
      <c r="A338" s="5" t="str">
        <f>'SSDL schema'!B338</f>
        <v>PO_PURCHASING_GROUP_NAME_2</v>
      </c>
      <c r="B338" s="14" t="str">
        <f>IF(TRIM('SSDL schema'!F338) = "", "", 'SSDL schema'!F338)</f>
        <v>PO Purchasing Group Name 2</v>
      </c>
      <c r="C338" t="str">
        <f>IF(TRIM('SSDL schema'!G338) = "", "", 'SSDL schema'!G338)</f>
        <v>ERP - PO</v>
      </c>
      <c r="D338" t="str">
        <f>IF(TRIM('SSDL schema'!C338) = "", "", 'SSDL schema'!C338)</f>
        <v>nvarchar</v>
      </c>
      <c r="E338">
        <f>IF(TRIM('SSDL schema'!D338) = "", "", 'SSDL schema'!D338)</f>
        <v>255</v>
      </c>
      <c r="F338">
        <f t="shared" si="30"/>
        <v>1</v>
      </c>
      <c r="G338">
        <f t="shared" si="31"/>
        <v>0</v>
      </c>
      <c r="H338" t="str">
        <f t="shared" si="32"/>
        <v>ShowOnProjectSetupWorkflowUtilities</v>
      </c>
      <c r="I338">
        <f t="shared" si="33"/>
        <v>0</v>
      </c>
      <c r="J338" t="str">
        <f>IF(TRIM('SSDL schema'!H338) = "", "", 'SSDL schema'!H338)</f>
        <v>Tower/ Director</v>
      </c>
      <c r="K338">
        <f t="shared" si="34"/>
        <v>0</v>
      </c>
      <c r="L338">
        <v>1</v>
      </c>
      <c r="M338" t="s">
        <v>1157</v>
      </c>
      <c r="N338">
        <v>1</v>
      </c>
      <c r="O338" t="s">
        <v>1157</v>
      </c>
      <c r="P338" t="str">
        <f>VLOOKUP(A338, 'SSDL schema'!B$1:P$495, 11, FALSE)</f>
        <v>yes</v>
      </c>
      <c r="Q338" t="str">
        <f t="shared" si="35"/>
        <v>yes</v>
      </c>
      <c r="S338" t="str">
        <f>IF('SSDL schema'!J338 = "", "", 'SSDL schema'!J338)</f>
        <v/>
      </c>
    </row>
    <row r="339" spans="1:19" x14ac:dyDescent="0.35">
      <c r="A339" s="5" t="str">
        <f>'SSDL schema'!B339</f>
        <v>PO_PURCHASING_ORG_CODE</v>
      </c>
      <c r="B339" s="14" t="str">
        <f>IF(TRIM('SSDL schema'!F339) = "", "", 'SSDL schema'!F339)</f>
        <v>PO Purchasing Org Code</v>
      </c>
      <c r="C339" t="str">
        <f>IF(TRIM('SSDL schema'!G339) = "", "", 'SSDL schema'!G339)</f>
        <v>ERP - PO</v>
      </c>
      <c r="D339" t="str">
        <f>IF(TRIM('SSDL schema'!C339) = "", "", 'SSDL schema'!C339)</f>
        <v>nvarchar</v>
      </c>
      <c r="E339">
        <f>IF(TRIM('SSDL schema'!D339) = "", "", 'SSDL schema'!D339)</f>
        <v>255</v>
      </c>
      <c r="F339">
        <f t="shared" si="30"/>
        <v>1</v>
      </c>
      <c r="G339">
        <f t="shared" si="31"/>
        <v>0</v>
      </c>
      <c r="H339" t="str">
        <f t="shared" si="32"/>
        <v>ShowOnProjectSetupWorkflowUtilities</v>
      </c>
      <c r="I339">
        <f t="shared" si="33"/>
        <v>0</v>
      </c>
      <c r="J339" t="str">
        <f>IF(TRIM('SSDL schema'!H339) = "", "", 'SSDL schema'!H339)</f>
        <v/>
      </c>
      <c r="K339">
        <f t="shared" si="34"/>
        <v>0</v>
      </c>
      <c r="L339">
        <v>1</v>
      </c>
      <c r="M339" t="s">
        <v>1157</v>
      </c>
      <c r="N339">
        <v>1</v>
      </c>
      <c r="O339" t="s">
        <v>1157</v>
      </c>
      <c r="P339" t="str">
        <f>VLOOKUP(A339, 'SSDL schema'!B$1:P$495, 11, FALSE)</f>
        <v>yes</v>
      </c>
      <c r="Q339" t="str">
        <f t="shared" si="35"/>
        <v>yes</v>
      </c>
      <c r="S339" t="str">
        <f>IF('SSDL schema'!J339 = "", "", 'SSDL schema'!J339)</f>
        <v/>
      </c>
    </row>
    <row r="340" spans="1:19" x14ac:dyDescent="0.35">
      <c r="A340" s="5" t="str">
        <f>'SSDL schema'!B340</f>
        <v>PO_PURCHASING_ORG_NAME</v>
      </c>
      <c r="B340" s="14" t="str">
        <f>IF(TRIM('SSDL schema'!F340) = "", "", 'SSDL schema'!F340)</f>
        <v>PO Purchasing Org Name</v>
      </c>
      <c r="C340" t="str">
        <f>IF(TRIM('SSDL schema'!G340) = "", "", 'SSDL schema'!G340)</f>
        <v>ERP - PO</v>
      </c>
      <c r="D340" t="str">
        <f>IF(TRIM('SSDL schema'!C340) = "", "", 'SSDL schema'!C340)</f>
        <v>nvarchar</v>
      </c>
      <c r="E340">
        <f>IF(TRIM('SSDL schema'!D340) = "", "", 'SSDL schema'!D340)</f>
        <v>255</v>
      </c>
      <c r="F340">
        <f t="shared" si="30"/>
        <v>1</v>
      </c>
      <c r="G340">
        <f t="shared" si="31"/>
        <v>0</v>
      </c>
      <c r="H340" t="str">
        <f t="shared" si="32"/>
        <v>ShowOnProjectSetupWorkflowUtilities</v>
      </c>
      <c r="I340">
        <f t="shared" si="33"/>
        <v>0</v>
      </c>
      <c r="J340" t="str">
        <f>IF(TRIM('SSDL schema'!H340) = "", "", 'SSDL schema'!H340)</f>
        <v/>
      </c>
      <c r="K340">
        <f t="shared" si="34"/>
        <v>0</v>
      </c>
      <c r="L340">
        <v>1</v>
      </c>
      <c r="M340" t="s">
        <v>1157</v>
      </c>
      <c r="N340">
        <v>1</v>
      </c>
      <c r="O340" t="s">
        <v>1157</v>
      </c>
      <c r="P340" t="str">
        <f>VLOOKUP(A340, 'SSDL schema'!B$1:P$495, 11, FALSE)</f>
        <v>yes</v>
      </c>
      <c r="Q340" t="str">
        <f t="shared" si="35"/>
        <v>yes</v>
      </c>
      <c r="S340" t="str">
        <f>IF('SSDL schema'!J340 = "", "", 'SSDL schema'!J340)</f>
        <v/>
      </c>
    </row>
    <row r="341" spans="1:19" x14ac:dyDescent="0.35">
      <c r="A341" s="5" t="str">
        <f>'SSDL schema'!B341</f>
        <v>PO_CREATED_BY</v>
      </c>
      <c r="B341" s="14" t="str">
        <f>IF(TRIM('SSDL schema'!F341) = "", "", 'SSDL schema'!F341)</f>
        <v>PO Created By</v>
      </c>
      <c r="C341" t="str">
        <f>IF(TRIM('SSDL schema'!G341) = "", "", 'SSDL schema'!G341)</f>
        <v>ERP - PO</v>
      </c>
      <c r="D341" t="str">
        <f>IF(TRIM('SSDL schema'!C341) = "", "", 'SSDL schema'!C341)</f>
        <v>nvarchar</v>
      </c>
      <c r="E341">
        <f>IF(TRIM('SSDL schema'!D341) = "", "", 'SSDL schema'!D341)</f>
        <v>255</v>
      </c>
      <c r="F341">
        <f t="shared" si="30"/>
        <v>1</v>
      </c>
      <c r="G341">
        <f t="shared" si="31"/>
        <v>0</v>
      </c>
      <c r="H341" t="str">
        <f t="shared" si="32"/>
        <v>ShowOnProjectSetupWorkflowUtilities</v>
      </c>
      <c r="I341">
        <f t="shared" si="33"/>
        <v>0</v>
      </c>
      <c r="J341" t="str">
        <f>IF(TRIM('SSDL schema'!H341) = "", "", 'SSDL schema'!H341)</f>
        <v/>
      </c>
      <c r="K341">
        <f t="shared" si="34"/>
        <v>0</v>
      </c>
      <c r="L341">
        <v>1</v>
      </c>
      <c r="M341" t="s">
        <v>1157</v>
      </c>
      <c r="N341">
        <v>1</v>
      </c>
      <c r="O341" t="s">
        <v>1157</v>
      </c>
      <c r="P341" t="str">
        <f>VLOOKUP(A341, 'SSDL schema'!B$1:P$495, 11, FALSE)</f>
        <v>yes</v>
      </c>
      <c r="Q341" t="str">
        <f t="shared" si="35"/>
        <v>yes</v>
      </c>
      <c r="S341" t="str">
        <f>IF('SSDL schema'!J341 = "", "", 'SSDL schema'!J341)</f>
        <v/>
      </c>
    </row>
    <row r="342" spans="1:19" x14ac:dyDescent="0.35">
      <c r="A342" s="5" t="str">
        <f>'SSDL schema'!B342</f>
        <v>PO_APPROVER</v>
      </c>
      <c r="B342" s="14" t="str">
        <f>IF(TRIM('SSDL schema'!F342) = "", "", 'SSDL schema'!F342)</f>
        <v>PO Approver</v>
      </c>
      <c r="C342" t="str">
        <f>IF(TRIM('SSDL schema'!G342) = "", "", 'SSDL schema'!G342)</f>
        <v>ERP - PO</v>
      </c>
      <c r="D342" t="str">
        <f>IF(TRIM('SSDL schema'!C342) = "", "", 'SSDL schema'!C342)</f>
        <v>nvarchar</v>
      </c>
      <c r="E342">
        <f>IF(TRIM('SSDL schema'!D342) = "", "", 'SSDL schema'!D342)</f>
        <v>255</v>
      </c>
      <c r="F342">
        <f t="shared" si="30"/>
        <v>1</v>
      </c>
      <c r="G342">
        <f t="shared" si="31"/>
        <v>0</v>
      </c>
      <c r="H342" t="str">
        <f t="shared" si="32"/>
        <v>ShowOnProjectSetupWorkflowUtilities</v>
      </c>
      <c r="I342">
        <f t="shared" si="33"/>
        <v>0</v>
      </c>
      <c r="J342" t="str">
        <f>IF(TRIM('SSDL schema'!H342) = "", "", 'SSDL schema'!H342)</f>
        <v/>
      </c>
      <c r="K342">
        <f t="shared" si="34"/>
        <v>0</v>
      </c>
      <c r="L342">
        <v>1</v>
      </c>
      <c r="M342" t="s">
        <v>1157</v>
      </c>
      <c r="N342">
        <v>1</v>
      </c>
      <c r="O342" t="s">
        <v>1157</v>
      </c>
      <c r="P342" t="str">
        <f>VLOOKUP(A342, 'SSDL schema'!B$1:P$495, 11, FALSE)</f>
        <v>yes</v>
      </c>
      <c r="Q342" t="str">
        <f t="shared" si="35"/>
        <v>yes</v>
      </c>
      <c r="S342" t="str">
        <f>IF('SSDL schema'!J342 = "", "", 'SSDL schema'!J342)</f>
        <v/>
      </c>
    </row>
    <row r="343" spans="1:19" x14ac:dyDescent="0.35">
      <c r="A343" s="5" t="str">
        <f>'SSDL schema'!B343</f>
        <v>PO_GL_CODE</v>
      </c>
      <c r="B343" s="14" t="str">
        <f>IF(TRIM('SSDL schema'!F343) = "", "", 'SSDL schema'!F343)</f>
        <v>PO GL Code</v>
      </c>
      <c r="C343" t="str">
        <f>IF(TRIM('SSDL schema'!G343) = "", "", 'SSDL schema'!G343)</f>
        <v>ERP - PO</v>
      </c>
      <c r="D343" t="str">
        <f>IF(TRIM('SSDL schema'!C343) = "", "", 'SSDL schema'!C343)</f>
        <v>nvarchar</v>
      </c>
      <c r="E343">
        <f>IF(TRIM('SSDL schema'!D343) = "", "", 'SSDL schema'!D343)</f>
        <v>255</v>
      </c>
      <c r="F343">
        <f t="shared" si="30"/>
        <v>1</v>
      </c>
      <c r="G343">
        <f t="shared" si="31"/>
        <v>0</v>
      </c>
      <c r="H343" t="str">
        <f t="shared" si="32"/>
        <v>ShowOnProjectSetupWorkflowUtilities</v>
      </c>
      <c r="I343">
        <f t="shared" si="33"/>
        <v>0</v>
      </c>
      <c r="J343" t="str">
        <f>IF(TRIM('SSDL schema'!H343) = "", "", 'SSDL schema'!H343)</f>
        <v/>
      </c>
      <c r="K343">
        <f t="shared" si="34"/>
        <v>0</v>
      </c>
      <c r="L343">
        <v>1</v>
      </c>
      <c r="M343" t="s">
        <v>1157</v>
      </c>
      <c r="N343">
        <v>1</v>
      </c>
      <c r="O343" t="s">
        <v>1157</v>
      </c>
      <c r="P343" t="str">
        <f>VLOOKUP(A343, 'SSDL schema'!B$1:P$495, 11, FALSE)</f>
        <v>yes</v>
      </c>
      <c r="Q343" t="str">
        <f t="shared" si="35"/>
        <v>yes</v>
      </c>
      <c r="S343" t="str">
        <f>IF('SSDL schema'!J343 = "", "", 'SSDL schema'!J343)</f>
        <v/>
      </c>
    </row>
    <row r="344" spans="1:19" x14ac:dyDescent="0.35">
      <c r="A344" s="5" t="str">
        <f>'SSDL schema'!B344</f>
        <v>PO_GL_NAME</v>
      </c>
      <c r="B344" s="14" t="str">
        <f>IF(TRIM('SSDL schema'!F344) = "", "", 'SSDL schema'!F344)</f>
        <v>PO GL Name</v>
      </c>
      <c r="C344" t="str">
        <f>IF(TRIM('SSDL schema'!G344) = "", "", 'SSDL schema'!G344)</f>
        <v>ERP - PO</v>
      </c>
      <c r="D344" t="str">
        <f>IF(TRIM('SSDL schema'!C344) = "", "", 'SSDL schema'!C344)</f>
        <v>nvarchar</v>
      </c>
      <c r="E344">
        <f>IF(TRIM('SSDL schema'!D344) = "", "", 'SSDL schema'!D344)</f>
        <v>255</v>
      </c>
      <c r="F344">
        <f t="shared" si="30"/>
        <v>1</v>
      </c>
      <c r="G344">
        <f t="shared" si="31"/>
        <v>0</v>
      </c>
      <c r="H344" t="str">
        <f t="shared" si="32"/>
        <v>ShowOnProjectSetupWorkflowUtilities</v>
      </c>
      <c r="I344">
        <f t="shared" si="33"/>
        <v>0</v>
      </c>
      <c r="J344" t="str">
        <f>IF(TRIM('SSDL schema'!H344) = "", "", 'SSDL schema'!H344)</f>
        <v/>
      </c>
      <c r="K344">
        <f t="shared" si="34"/>
        <v>0</v>
      </c>
      <c r="L344">
        <v>1</v>
      </c>
      <c r="M344" t="s">
        <v>1157</v>
      </c>
      <c r="N344">
        <v>1</v>
      </c>
      <c r="O344" t="s">
        <v>1157</v>
      </c>
      <c r="P344" t="str">
        <f>VLOOKUP(A344, 'SSDL schema'!B$1:P$495, 11, FALSE)</f>
        <v>yes</v>
      </c>
      <c r="Q344" t="str">
        <f t="shared" si="35"/>
        <v>yes</v>
      </c>
      <c r="S344" t="str">
        <f>IF('SSDL schema'!J344 = "", "", 'SSDL schema'!J344)</f>
        <v/>
      </c>
    </row>
    <row r="345" spans="1:19" x14ac:dyDescent="0.35">
      <c r="A345" s="5" t="str">
        <f>'SSDL schema'!B345</f>
        <v>PO_COST_CENTER_CODE</v>
      </c>
      <c r="B345" s="14" t="str">
        <f>IF(TRIM('SSDL schema'!F345) = "", "", 'SSDL schema'!F345)</f>
        <v>PO Cost Center Code</v>
      </c>
      <c r="C345" t="str">
        <f>IF(TRIM('SSDL schema'!G345) = "", "", 'SSDL schema'!G345)</f>
        <v>ERP - PO</v>
      </c>
      <c r="D345" t="str">
        <f>IF(TRIM('SSDL schema'!C345) = "", "", 'SSDL schema'!C345)</f>
        <v>nvarchar</v>
      </c>
      <c r="E345">
        <f>IF(TRIM('SSDL schema'!D345) = "", "", 'SSDL schema'!D345)</f>
        <v>255</v>
      </c>
      <c r="F345">
        <f t="shared" si="30"/>
        <v>1</v>
      </c>
      <c r="G345">
        <f t="shared" si="31"/>
        <v>0</v>
      </c>
      <c r="H345" t="str">
        <f t="shared" si="32"/>
        <v>ShowOnProjectSetupWorkflowUtilities</v>
      </c>
      <c r="I345">
        <f t="shared" si="33"/>
        <v>0</v>
      </c>
      <c r="J345" t="str">
        <f>IF(TRIM('SSDL schema'!H345) = "", "", 'SSDL schema'!H345)</f>
        <v/>
      </c>
      <c r="K345">
        <f t="shared" si="34"/>
        <v>0</v>
      </c>
      <c r="L345">
        <v>1</v>
      </c>
      <c r="M345" t="s">
        <v>1157</v>
      </c>
      <c r="N345">
        <v>1</v>
      </c>
      <c r="O345" t="s">
        <v>1157</v>
      </c>
      <c r="P345" t="str">
        <f>VLOOKUP(A345, 'SSDL schema'!B$1:P$495, 11, FALSE)</f>
        <v>yes</v>
      </c>
      <c r="Q345" t="str">
        <f t="shared" si="35"/>
        <v>yes</v>
      </c>
      <c r="S345" t="str">
        <f>IF('SSDL schema'!J345 = "", "", 'SSDL schema'!J345)</f>
        <v/>
      </c>
    </row>
    <row r="346" spans="1:19" x14ac:dyDescent="0.35">
      <c r="A346" s="5" t="str">
        <f>'SSDL schema'!B346</f>
        <v>PO_COST_CENTER_NAME</v>
      </c>
      <c r="B346" s="14" t="str">
        <f>IF(TRIM('SSDL schema'!F346) = "", "", 'SSDL schema'!F346)</f>
        <v>PO Cost Center Name</v>
      </c>
      <c r="C346" t="str">
        <f>IF(TRIM('SSDL schema'!G346) = "", "", 'SSDL schema'!G346)</f>
        <v>ERP - PO</v>
      </c>
      <c r="D346" t="str">
        <f>IF(TRIM('SSDL schema'!C346) = "", "", 'SSDL schema'!C346)</f>
        <v>nvarchar</v>
      </c>
      <c r="E346">
        <f>IF(TRIM('SSDL schema'!D346) = "", "", 'SSDL schema'!D346)</f>
        <v>255</v>
      </c>
      <c r="F346">
        <f t="shared" si="30"/>
        <v>1</v>
      </c>
      <c r="G346">
        <f t="shared" si="31"/>
        <v>0</v>
      </c>
      <c r="H346" t="str">
        <f t="shared" si="32"/>
        <v>ShowOnProjectSetupWorkflowUtilities</v>
      </c>
      <c r="I346">
        <f t="shared" si="33"/>
        <v>0</v>
      </c>
      <c r="J346" t="str">
        <f>IF(TRIM('SSDL schema'!H346) = "", "", 'SSDL schema'!H346)</f>
        <v/>
      </c>
      <c r="K346">
        <f t="shared" si="34"/>
        <v>0</v>
      </c>
      <c r="L346">
        <v>1</v>
      </c>
      <c r="M346" t="s">
        <v>1157</v>
      </c>
      <c r="N346">
        <v>1</v>
      </c>
      <c r="O346" t="s">
        <v>1157</v>
      </c>
      <c r="P346" t="str">
        <f>VLOOKUP(A346, 'SSDL schema'!B$1:P$495, 11, FALSE)</f>
        <v>yes</v>
      </c>
      <c r="Q346" t="str">
        <f t="shared" si="35"/>
        <v>yes</v>
      </c>
      <c r="S346" t="str">
        <f>IF('SSDL schema'!J346 = "", "", 'SSDL schema'!J346)</f>
        <v/>
      </c>
    </row>
    <row r="347" spans="1:19" x14ac:dyDescent="0.35">
      <c r="A347" s="5" t="str">
        <f>'SSDL schema'!B347</f>
        <v>PO_LANGUAGE</v>
      </c>
      <c r="B347" s="14" t="str">
        <f>IF(TRIM('SSDL schema'!F347) = "", "", 'SSDL schema'!F347)</f>
        <v>PO Language</v>
      </c>
      <c r="C347" t="str">
        <f>IF(TRIM('SSDL schema'!G347) = "", "", 'SSDL schema'!G347)</f>
        <v>ERP - PO</v>
      </c>
      <c r="D347" t="str">
        <f>IF(TRIM('SSDL schema'!C347) = "", "", 'SSDL schema'!C347)</f>
        <v>nvarchar</v>
      </c>
      <c r="E347">
        <f>IF(TRIM('SSDL schema'!D347) = "", "", 'SSDL schema'!D347)</f>
        <v>255</v>
      </c>
      <c r="F347">
        <f t="shared" si="30"/>
        <v>1</v>
      </c>
      <c r="G347">
        <f t="shared" si="31"/>
        <v>0</v>
      </c>
      <c r="H347" t="str">
        <f t="shared" si="32"/>
        <v>ShowOnProjectSetupWorkflowUtilities</v>
      </c>
      <c r="I347">
        <f t="shared" si="33"/>
        <v>0</v>
      </c>
      <c r="J347" t="str">
        <f>IF(TRIM('SSDL schema'!H347) = "", "", 'SSDL schema'!H347)</f>
        <v/>
      </c>
      <c r="K347">
        <f t="shared" si="34"/>
        <v>0</v>
      </c>
      <c r="L347">
        <v>1</v>
      </c>
      <c r="M347" t="s">
        <v>1157</v>
      </c>
      <c r="N347">
        <v>1</v>
      </c>
      <c r="O347" t="s">
        <v>1157</v>
      </c>
      <c r="P347" t="str">
        <f>VLOOKUP(A347, 'SSDL schema'!B$1:P$495, 11, FALSE)</f>
        <v>yes</v>
      </c>
      <c r="Q347" t="str">
        <f t="shared" si="35"/>
        <v>yes</v>
      </c>
      <c r="S347" t="str">
        <f>IF('SSDL schema'!J347 = "", "", 'SSDL schema'!J347)</f>
        <v/>
      </c>
    </row>
    <row r="348" spans="1:19" x14ac:dyDescent="0.35">
      <c r="A348" s="5" t="str">
        <f>'SSDL schema'!B348</f>
        <v>PO_CATEGORY_CODE</v>
      </c>
      <c r="B348" s="14" t="str">
        <f>IF(TRIM('SSDL schema'!F348) = "", "", 'SSDL schema'!F348)</f>
        <v>PO Category Code</v>
      </c>
      <c r="C348" t="str">
        <f>IF(TRIM('SSDL schema'!G348) = "", "", 'SSDL schema'!G348)</f>
        <v>ERP - PO</v>
      </c>
      <c r="D348" t="str">
        <f>IF(TRIM('SSDL schema'!C348) = "", "", 'SSDL schema'!C348)</f>
        <v>nvarchar</v>
      </c>
      <c r="E348">
        <f>IF(TRIM('SSDL schema'!D348) = "", "", 'SSDL schema'!D348)</f>
        <v>255</v>
      </c>
      <c r="F348">
        <f t="shared" si="30"/>
        <v>1</v>
      </c>
      <c r="G348">
        <f t="shared" si="31"/>
        <v>0</v>
      </c>
      <c r="H348" t="str">
        <f t="shared" si="32"/>
        <v>ShowOnProjectSetupWorkflowUtilities</v>
      </c>
      <c r="I348">
        <f t="shared" si="33"/>
        <v>0</v>
      </c>
      <c r="J348" t="str">
        <f>IF(TRIM('SSDL schema'!H348) = "", "", 'SSDL schema'!H348)</f>
        <v/>
      </c>
      <c r="K348">
        <f t="shared" si="34"/>
        <v>0</v>
      </c>
      <c r="L348">
        <v>1</v>
      </c>
      <c r="M348" t="s">
        <v>1157</v>
      </c>
      <c r="N348">
        <v>1</v>
      </c>
      <c r="O348" t="s">
        <v>1157</v>
      </c>
      <c r="P348" t="str">
        <f>VLOOKUP(A348, 'SSDL schema'!B$1:P$495, 11, FALSE)</f>
        <v>yes</v>
      </c>
      <c r="Q348" t="str">
        <f t="shared" si="35"/>
        <v>yes</v>
      </c>
      <c r="S348" t="str">
        <f>IF('SSDL schema'!J348 = "", "", 'SSDL schema'!J348)</f>
        <v/>
      </c>
    </row>
    <row r="349" spans="1:19" x14ac:dyDescent="0.35">
      <c r="A349" s="5" t="str">
        <f>'SSDL schema'!B349</f>
        <v>PO_CATEGORY_1</v>
      </c>
      <c r="B349" s="14" t="str">
        <f>IF(TRIM('SSDL schema'!F349) = "", "", 'SSDL schema'!F349)</f>
        <v>PO Category 1</v>
      </c>
      <c r="C349" t="str">
        <f>IF(TRIM('SSDL schema'!G349) = "", "", 'SSDL schema'!G349)</f>
        <v>ERP - PO</v>
      </c>
      <c r="D349" t="str">
        <f>IF(TRIM('SSDL schema'!C349) = "", "", 'SSDL schema'!C349)</f>
        <v>nvarchar</v>
      </c>
      <c r="E349">
        <f>IF(TRIM('SSDL schema'!D349) = "", "", 'SSDL schema'!D349)</f>
        <v>255</v>
      </c>
      <c r="F349">
        <f t="shared" si="30"/>
        <v>1</v>
      </c>
      <c r="G349">
        <f t="shared" si="31"/>
        <v>0</v>
      </c>
      <c r="H349" t="str">
        <f t="shared" si="32"/>
        <v>ShowOnProjectSetupWorkflowUtilities</v>
      </c>
      <c r="I349">
        <f t="shared" si="33"/>
        <v>0</v>
      </c>
      <c r="J349" t="str">
        <f>IF(TRIM('SSDL schema'!H349) = "", "", 'SSDL schema'!H349)</f>
        <v/>
      </c>
      <c r="K349">
        <f t="shared" si="34"/>
        <v>0</v>
      </c>
      <c r="L349">
        <v>1</v>
      </c>
      <c r="M349" t="s">
        <v>1157</v>
      </c>
      <c r="N349">
        <v>1</v>
      </c>
      <c r="O349" t="s">
        <v>1157</v>
      </c>
      <c r="P349" t="str">
        <f>VLOOKUP(A349, 'SSDL schema'!B$1:P$495, 11, FALSE)</f>
        <v>yes</v>
      </c>
      <c r="Q349" t="str">
        <f t="shared" si="35"/>
        <v>yes</v>
      </c>
      <c r="S349" t="str">
        <f>IF('SSDL schema'!J349 = "", "", 'SSDL schema'!J349)</f>
        <v/>
      </c>
    </row>
    <row r="350" spans="1:19" x14ac:dyDescent="0.35">
      <c r="A350" s="5" t="str">
        <f>'SSDL schema'!B350</f>
        <v>PO_CATEGORY_2</v>
      </c>
      <c r="B350" s="14" t="str">
        <f>IF(TRIM('SSDL schema'!F350) = "", "", 'SSDL schema'!F350)</f>
        <v>PO Category 2</v>
      </c>
      <c r="C350" t="str">
        <f>IF(TRIM('SSDL schema'!G350) = "", "", 'SSDL schema'!G350)</f>
        <v>ERP - PO</v>
      </c>
      <c r="D350" t="str">
        <f>IF(TRIM('SSDL schema'!C350) = "", "", 'SSDL schema'!C350)</f>
        <v>nvarchar</v>
      </c>
      <c r="E350">
        <f>IF(TRIM('SSDL schema'!D350) = "", "", 'SSDL schema'!D350)</f>
        <v>255</v>
      </c>
      <c r="F350">
        <f t="shared" si="30"/>
        <v>1</v>
      </c>
      <c r="G350">
        <f t="shared" si="31"/>
        <v>0</v>
      </c>
      <c r="H350" t="str">
        <f t="shared" si="32"/>
        <v>ShowOnProjectSetupWorkflowUtilities</v>
      </c>
      <c r="I350">
        <f t="shared" si="33"/>
        <v>0</v>
      </c>
      <c r="J350" t="str">
        <f>IF(TRIM('SSDL schema'!H350) = "", "", 'SSDL schema'!H350)</f>
        <v/>
      </c>
      <c r="K350">
        <f t="shared" si="34"/>
        <v>0</v>
      </c>
      <c r="L350">
        <v>1</v>
      </c>
      <c r="M350" t="s">
        <v>1157</v>
      </c>
      <c r="N350">
        <v>1</v>
      </c>
      <c r="O350" t="s">
        <v>1157</v>
      </c>
      <c r="P350" t="str">
        <f>VLOOKUP(A350, 'SSDL schema'!B$1:P$495, 11, FALSE)</f>
        <v>yes</v>
      </c>
      <c r="Q350" t="str">
        <f t="shared" si="35"/>
        <v>yes</v>
      </c>
      <c r="S350" t="str">
        <f>IF('SSDL schema'!J350 = "", "", 'SSDL schema'!J350)</f>
        <v/>
      </c>
    </row>
    <row r="351" spans="1:19" x14ac:dyDescent="0.35">
      <c r="A351" s="5" t="str">
        <f>'SSDL schema'!B351</f>
        <v>PO_CATEGORY_3</v>
      </c>
      <c r="B351" s="14" t="str">
        <f>IF(TRIM('SSDL schema'!F351) = "", "", 'SSDL schema'!F351)</f>
        <v>PO Category 3</v>
      </c>
      <c r="C351" t="str">
        <f>IF(TRIM('SSDL schema'!G351) = "", "", 'SSDL schema'!G351)</f>
        <v>ERP - PO</v>
      </c>
      <c r="D351" t="str">
        <f>IF(TRIM('SSDL schema'!C351) = "", "", 'SSDL schema'!C351)</f>
        <v>nvarchar</v>
      </c>
      <c r="E351">
        <f>IF(TRIM('SSDL schema'!D351) = "", "", 'SSDL schema'!D351)</f>
        <v>255</v>
      </c>
      <c r="F351">
        <f t="shared" si="30"/>
        <v>1</v>
      </c>
      <c r="G351">
        <f t="shared" si="31"/>
        <v>0</v>
      </c>
      <c r="H351" t="str">
        <f t="shared" si="32"/>
        <v>ShowOnProjectSetupWorkflowUtilities</v>
      </c>
      <c r="I351">
        <f t="shared" si="33"/>
        <v>0</v>
      </c>
      <c r="J351" t="str">
        <f>IF(TRIM('SSDL schema'!H351) = "", "", 'SSDL schema'!H351)</f>
        <v/>
      </c>
      <c r="K351">
        <f t="shared" si="34"/>
        <v>0</v>
      </c>
      <c r="L351">
        <v>1</v>
      </c>
      <c r="M351" t="s">
        <v>1157</v>
      </c>
      <c r="N351">
        <v>1</v>
      </c>
      <c r="O351" t="s">
        <v>1157</v>
      </c>
      <c r="P351" t="str">
        <f>VLOOKUP(A351, 'SSDL schema'!B$1:P$495, 11, FALSE)</f>
        <v>yes</v>
      </c>
      <c r="Q351" t="str">
        <f t="shared" si="35"/>
        <v>yes</v>
      </c>
      <c r="S351" t="str">
        <f>IF('SSDL schema'!J351 = "", "", 'SSDL schema'!J351)</f>
        <v/>
      </c>
    </row>
    <row r="352" spans="1:19" x14ac:dyDescent="0.35">
      <c r="A352" s="5" t="str">
        <f>'SSDL schema'!B352</f>
        <v>PO_CATEGORY_4</v>
      </c>
      <c r="B352" s="14" t="str">
        <f>IF(TRIM('SSDL schema'!F352) = "", "", 'SSDL schema'!F352)</f>
        <v>PO Category 4</v>
      </c>
      <c r="C352" t="str">
        <f>IF(TRIM('SSDL schema'!G352) = "", "", 'SSDL schema'!G352)</f>
        <v>ERP - PO</v>
      </c>
      <c r="D352" t="str">
        <f>IF(TRIM('SSDL schema'!C352) = "", "", 'SSDL schema'!C352)</f>
        <v>nvarchar</v>
      </c>
      <c r="E352">
        <f>IF(TRIM('SSDL schema'!D352) = "", "", 'SSDL schema'!D352)</f>
        <v>255</v>
      </c>
      <c r="F352">
        <f t="shared" si="30"/>
        <v>1</v>
      </c>
      <c r="G352">
        <f t="shared" si="31"/>
        <v>0</v>
      </c>
      <c r="H352" t="str">
        <f t="shared" si="32"/>
        <v>ShowOnProjectSetupWorkflowUtilities</v>
      </c>
      <c r="I352">
        <f t="shared" si="33"/>
        <v>0</v>
      </c>
      <c r="J352" t="str">
        <f>IF(TRIM('SSDL schema'!H352) = "", "", 'SSDL schema'!H352)</f>
        <v/>
      </c>
      <c r="K352">
        <f t="shared" si="34"/>
        <v>0</v>
      </c>
      <c r="L352">
        <v>1</v>
      </c>
      <c r="M352" t="s">
        <v>1157</v>
      </c>
      <c r="N352">
        <v>1</v>
      </c>
      <c r="O352" t="s">
        <v>1157</v>
      </c>
      <c r="P352" t="str">
        <f>VLOOKUP(A352, 'SSDL schema'!B$1:P$495, 11, FALSE)</f>
        <v>yes</v>
      </c>
      <c r="Q352" t="str">
        <f t="shared" si="35"/>
        <v>yes</v>
      </c>
      <c r="S352" t="str">
        <f>IF('SSDL schema'!J352 = "", "", 'SSDL schema'!J352)</f>
        <v/>
      </c>
    </row>
    <row r="353" spans="1:19" x14ac:dyDescent="0.35">
      <c r="A353" s="5" t="str">
        <f>'SSDL schema'!B353</f>
        <v>ITEM_MATERIAL_NUMBER</v>
      </c>
      <c r="B353" s="14" t="str">
        <f>IF(TRIM('SSDL schema'!F353) = "", "", 'SSDL schema'!F353)</f>
        <v>Material Number</v>
      </c>
      <c r="C353" t="str">
        <f>IF(TRIM('SSDL schema'!G353) = "", "", 'SSDL schema'!G353)</f>
        <v>ERP - Item Master</v>
      </c>
      <c r="D353" t="str">
        <f>IF(TRIM('SSDL schema'!C353) = "", "", 'SSDL schema'!C353)</f>
        <v>nvarchar</v>
      </c>
      <c r="E353">
        <f>IF(TRIM('SSDL schema'!D353) = "", "", 'SSDL schema'!D353)</f>
        <v>255</v>
      </c>
      <c r="F353">
        <f t="shared" si="30"/>
        <v>1</v>
      </c>
      <c r="G353">
        <f t="shared" si="31"/>
        <v>0</v>
      </c>
      <c r="H353" t="str">
        <f t="shared" si="32"/>
        <v>ShowOnProjectSetupWorkflowUtilities</v>
      </c>
      <c r="I353">
        <f t="shared" si="33"/>
        <v>0</v>
      </c>
      <c r="J353" t="str">
        <f>IF(TRIM('SSDL schema'!H353) = "", "", 'SSDL schema'!H353)</f>
        <v/>
      </c>
      <c r="K353">
        <f t="shared" si="34"/>
        <v>1</v>
      </c>
      <c r="L353">
        <v>1</v>
      </c>
      <c r="M353" t="s">
        <v>1157</v>
      </c>
      <c r="N353">
        <v>1</v>
      </c>
      <c r="O353" t="s">
        <v>1157</v>
      </c>
      <c r="P353" t="str">
        <f>VLOOKUP(A353, 'SSDL schema'!B$1:P$495, 11, FALSE)</f>
        <v>yes</v>
      </c>
      <c r="Q353" t="str">
        <f t="shared" si="35"/>
        <v>yes</v>
      </c>
      <c r="S353" t="str">
        <f>IF('SSDL schema'!J353 = "", "", 'SSDL schema'!J353)</f>
        <v>S</v>
      </c>
    </row>
    <row r="354" spans="1:19" x14ac:dyDescent="0.35">
      <c r="A354" s="5" t="str">
        <f>'SSDL schema'!B354</f>
        <v>ITEM_MATERIAL_REVISION_NUMBER</v>
      </c>
      <c r="B354" s="14" t="str">
        <f>IF(TRIM('SSDL schema'!F354) = "", "", 'SSDL schema'!F354)</f>
        <v>Material Revision Number</v>
      </c>
      <c r="C354" t="str">
        <f>IF(TRIM('SSDL schema'!G354) = "", "", 'SSDL schema'!G354)</f>
        <v>ERP - Item Master</v>
      </c>
      <c r="D354" t="str">
        <f>IF(TRIM('SSDL schema'!C354) = "", "", 'SSDL schema'!C354)</f>
        <v>nvarchar</v>
      </c>
      <c r="E354">
        <f>IF(TRIM('SSDL schema'!D354) = "", "", 'SSDL schema'!D354)</f>
        <v>255</v>
      </c>
      <c r="F354">
        <f t="shared" si="30"/>
        <v>1</v>
      </c>
      <c r="G354">
        <f t="shared" si="31"/>
        <v>0</v>
      </c>
      <c r="H354" t="str">
        <f t="shared" si="32"/>
        <v>ShowOnProjectSetupWorkflowUtilities</v>
      </c>
      <c r="I354">
        <f t="shared" si="33"/>
        <v>0</v>
      </c>
      <c r="J354" t="str">
        <f>IF(TRIM('SSDL schema'!H354) = "", "", 'SSDL schema'!H354)</f>
        <v/>
      </c>
      <c r="K354">
        <f t="shared" si="34"/>
        <v>0</v>
      </c>
      <c r="L354">
        <v>1</v>
      </c>
      <c r="M354" t="s">
        <v>1157</v>
      </c>
      <c r="N354">
        <v>1</v>
      </c>
      <c r="O354" t="s">
        <v>1157</v>
      </c>
      <c r="P354" t="str">
        <f>VLOOKUP(A354, 'SSDL schema'!B$1:P$495, 11, FALSE)</f>
        <v>yes</v>
      </c>
      <c r="Q354" t="str">
        <f t="shared" si="35"/>
        <v>yes</v>
      </c>
      <c r="S354" t="str">
        <f>IF('SSDL schema'!J354 = "", "", 'SSDL schema'!J354)</f>
        <v/>
      </c>
    </row>
    <row r="355" spans="1:19" x14ac:dyDescent="0.35">
      <c r="A355" s="5" t="str">
        <f>'SSDL schema'!B355</f>
        <v>ITEM_MATERIAL_DESCRIPTION</v>
      </c>
      <c r="B355" s="14" t="str">
        <f>IF(TRIM('SSDL schema'!F355) = "", "", 'SSDL schema'!F355)</f>
        <v>Material Description</v>
      </c>
      <c r="C355" t="str">
        <f>IF(TRIM('SSDL schema'!G355) = "", "", 'SSDL schema'!G355)</f>
        <v>ERP - Item Master</v>
      </c>
      <c r="D355" t="str">
        <f>IF(TRIM('SSDL schema'!C355) = "", "", 'SSDL schema'!C355)</f>
        <v>nvarchar</v>
      </c>
      <c r="E355">
        <f>IF(TRIM('SSDL schema'!D355) = "", "", 'SSDL schema'!D355)</f>
        <v>255</v>
      </c>
      <c r="F355">
        <f t="shared" si="30"/>
        <v>1</v>
      </c>
      <c r="G355">
        <f t="shared" si="31"/>
        <v>0</v>
      </c>
      <c r="H355" t="str">
        <f t="shared" si="32"/>
        <v>ShowOnProjectSetupWorkflowUtilities</v>
      </c>
      <c r="I355">
        <f t="shared" si="33"/>
        <v>0</v>
      </c>
      <c r="J355" t="str">
        <f>IF(TRIM('SSDL schema'!H355) = "", "", 'SSDL schema'!H355)</f>
        <v/>
      </c>
      <c r="K355">
        <f t="shared" si="34"/>
        <v>1</v>
      </c>
      <c r="L355">
        <v>1</v>
      </c>
      <c r="M355" t="s">
        <v>1157</v>
      </c>
      <c r="N355">
        <v>1</v>
      </c>
      <c r="O355" t="s">
        <v>1157</v>
      </c>
      <c r="P355" t="str">
        <f>VLOOKUP(A355, 'SSDL schema'!B$1:P$495, 11, FALSE)</f>
        <v>yes</v>
      </c>
      <c r="Q355" t="str">
        <f t="shared" si="35"/>
        <v>yes</v>
      </c>
      <c r="S355" t="str">
        <f>IF('SSDL schema'!J355 = "", "", 'SSDL schema'!J355)</f>
        <v>S</v>
      </c>
    </row>
    <row r="356" spans="1:19" x14ac:dyDescent="0.35">
      <c r="A356" s="5" t="str">
        <f>'SSDL schema'!B356</f>
        <v>ITEM_MATERIAL_GROUP_CODE</v>
      </c>
      <c r="B356" s="14" t="str">
        <f>IF(TRIM('SSDL schema'!F356) = "", "", 'SSDL schema'!F356)</f>
        <v>Material Group Code</v>
      </c>
      <c r="C356" t="str">
        <f>IF(TRIM('SSDL schema'!G356) = "", "", 'SSDL schema'!G356)</f>
        <v>ERP - Item Master</v>
      </c>
      <c r="D356" t="str">
        <f>IF(TRIM('SSDL schema'!C356) = "", "", 'SSDL schema'!C356)</f>
        <v>nvarchar</v>
      </c>
      <c r="E356">
        <f>IF(TRIM('SSDL schema'!D356) = "", "", 'SSDL schema'!D356)</f>
        <v>255</v>
      </c>
      <c r="F356">
        <f t="shared" si="30"/>
        <v>1</v>
      </c>
      <c r="G356">
        <f t="shared" si="31"/>
        <v>0</v>
      </c>
      <c r="H356" t="str">
        <f t="shared" si="32"/>
        <v>ShowOnProjectSetupWorkflowUtilities</v>
      </c>
      <c r="I356">
        <f t="shared" si="33"/>
        <v>0</v>
      </c>
      <c r="J356" t="str">
        <f>IF(TRIM('SSDL schema'!H356) = "", "", 'SSDL schema'!H356)</f>
        <v/>
      </c>
      <c r="K356">
        <f t="shared" si="34"/>
        <v>0</v>
      </c>
      <c r="L356">
        <v>1</v>
      </c>
      <c r="M356" t="s">
        <v>1157</v>
      </c>
      <c r="N356">
        <v>1</v>
      </c>
      <c r="O356" t="s">
        <v>1157</v>
      </c>
      <c r="P356" t="str">
        <f>VLOOKUP(A356, 'SSDL schema'!B$1:P$495, 11, FALSE)</f>
        <v>yes</v>
      </c>
      <c r="Q356" t="str">
        <f t="shared" si="35"/>
        <v>yes</v>
      </c>
      <c r="S356" t="str">
        <f>IF('SSDL schema'!J356 = "", "", 'SSDL schema'!J356)</f>
        <v/>
      </c>
    </row>
    <row r="357" spans="1:19" x14ac:dyDescent="0.35">
      <c r="A357" s="5" t="str">
        <f>'SSDL schema'!B357</f>
        <v>ITEM_MATERIAL_GROUP_DESCRIPTION</v>
      </c>
      <c r="B357" s="14" t="str">
        <f>IF(TRIM('SSDL schema'!F357) = "", "", 'SSDL schema'!F357)</f>
        <v>Material Group Description</v>
      </c>
      <c r="C357" t="str">
        <f>IF(TRIM('SSDL schema'!G357) = "", "", 'SSDL schema'!G357)</f>
        <v>ERP - Item Master</v>
      </c>
      <c r="D357" t="str">
        <f>IF(TRIM('SSDL schema'!C357) = "", "", 'SSDL schema'!C357)</f>
        <v>nvarchar</v>
      </c>
      <c r="E357">
        <f>IF(TRIM('SSDL schema'!D357) = "", "", 'SSDL schema'!D357)</f>
        <v>255</v>
      </c>
      <c r="F357">
        <f t="shared" si="30"/>
        <v>1</v>
      </c>
      <c r="G357">
        <f t="shared" si="31"/>
        <v>0</v>
      </c>
      <c r="H357" t="str">
        <f t="shared" si="32"/>
        <v>ShowOnProjectSetupWorkflowUtilities</v>
      </c>
      <c r="I357">
        <f t="shared" si="33"/>
        <v>0</v>
      </c>
      <c r="J357" t="str">
        <f>IF(TRIM('SSDL schema'!H357) = "", "", 'SSDL schema'!H357)</f>
        <v/>
      </c>
      <c r="K357">
        <f t="shared" si="34"/>
        <v>1</v>
      </c>
      <c r="L357">
        <v>1</v>
      </c>
      <c r="M357" t="s">
        <v>1157</v>
      </c>
      <c r="N357">
        <v>1</v>
      </c>
      <c r="O357" t="s">
        <v>1157</v>
      </c>
      <c r="P357" t="str">
        <f>VLOOKUP(A357, 'SSDL schema'!B$1:P$495, 11, FALSE)</f>
        <v>yes</v>
      </c>
      <c r="Q357" t="str">
        <f t="shared" si="35"/>
        <v>yes</v>
      </c>
      <c r="S357" t="str">
        <f>IF('SSDL schema'!J357 = "", "", 'SSDL schema'!J357)</f>
        <v>S</v>
      </c>
    </row>
    <row r="358" spans="1:19" x14ac:dyDescent="0.35">
      <c r="A358" s="5" t="str">
        <f>'SSDL schema'!B358</f>
        <v>ITEM_MATERIAL_TYPE</v>
      </c>
      <c r="B358" s="14" t="str">
        <f>IF(TRIM('SSDL schema'!F358) = "", "", 'SSDL schema'!F358)</f>
        <v>Material Type</v>
      </c>
      <c r="C358" t="str">
        <f>IF(TRIM('SSDL schema'!G358) = "", "", 'SSDL schema'!G358)</f>
        <v>ERP - Item Master</v>
      </c>
      <c r="D358" t="str">
        <f>IF(TRIM('SSDL schema'!C358) = "", "", 'SSDL schema'!C358)</f>
        <v>nvarchar</v>
      </c>
      <c r="E358">
        <f>IF(TRIM('SSDL schema'!D358) = "", "", 'SSDL schema'!D358)</f>
        <v>255</v>
      </c>
      <c r="F358">
        <f t="shared" si="30"/>
        <v>1</v>
      </c>
      <c r="G358">
        <f t="shared" si="31"/>
        <v>0</v>
      </c>
      <c r="H358" t="str">
        <f t="shared" si="32"/>
        <v>ShowOnProjectSetupWorkflowUtilities</v>
      </c>
      <c r="I358">
        <f t="shared" si="33"/>
        <v>0</v>
      </c>
      <c r="J358" t="str">
        <f>IF(TRIM('SSDL schema'!H358) = "", "", 'SSDL schema'!H358)</f>
        <v>Direct, Indirect</v>
      </c>
      <c r="K358">
        <f t="shared" si="34"/>
        <v>0</v>
      </c>
      <c r="L358">
        <v>1</v>
      </c>
      <c r="M358" t="s">
        <v>1157</v>
      </c>
      <c r="N358">
        <v>1</v>
      </c>
      <c r="O358" t="s">
        <v>1157</v>
      </c>
      <c r="P358" t="str">
        <f>VLOOKUP(A358, 'SSDL schema'!B$1:P$495, 11, FALSE)</f>
        <v>yes</v>
      </c>
      <c r="Q358" t="str">
        <f t="shared" si="35"/>
        <v>yes</v>
      </c>
      <c r="S358" t="str">
        <f>IF('SSDL schema'!J358 = "", "", 'SSDL schema'!J358)</f>
        <v/>
      </c>
    </row>
    <row r="359" spans="1:19" x14ac:dyDescent="0.35">
      <c r="A359" s="5" t="str">
        <f>'SSDL schema'!B359</f>
        <v>ITEM_MANUFACTURER_NAME</v>
      </c>
      <c r="B359" s="14" t="str">
        <f>IF(TRIM('SSDL schema'!F359) = "", "", 'SSDL schema'!F359)</f>
        <v>Manufacturer Name</v>
      </c>
      <c r="C359" t="str">
        <f>IF(TRIM('SSDL schema'!G359) = "", "", 'SSDL schema'!G359)</f>
        <v>ERP - Item Master</v>
      </c>
      <c r="D359" t="str">
        <f>IF(TRIM('SSDL schema'!C359) = "", "", 'SSDL schema'!C359)</f>
        <v>nvarchar</v>
      </c>
      <c r="E359">
        <f>IF(TRIM('SSDL schema'!D359) = "", "", 'SSDL schema'!D359)</f>
        <v>255</v>
      </c>
      <c r="F359">
        <f t="shared" si="30"/>
        <v>1</v>
      </c>
      <c r="G359">
        <f t="shared" si="31"/>
        <v>0</v>
      </c>
      <c r="H359" t="str">
        <f t="shared" si="32"/>
        <v>ShowOnProjectSetupWorkflowUtilities</v>
      </c>
      <c r="I359">
        <f t="shared" si="33"/>
        <v>0</v>
      </c>
      <c r="J359" t="str">
        <f>IF(TRIM('SSDL schema'!H359) = "", "", 'SSDL schema'!H359)</f>
        <v/>
      </c>
      <c r="K359">
        <f t="shared" si="34"/>
        <v>0</v>
      </c>
      <c r="L359">
        <v>1</v>
      </c>
      <c r="M359" t="s">
        <v>1157</v>
      </c>
      <c r="N359">
        <v>1</v>
      </c>
      <c r="O359" t="s">
        <v>1157</v>
      </c>
      <c r="P359" t="str">
        <f>VLOOKUP(A359, 'SSDL schema'!B$1:P$495, 11, FALSE)</f>
        <v>yes</v>
      </c>
      <c r="Q359" t="str">
        <f t="shared" si="35"/>
        <v>yes</v>
      </c>
      <c r="S359" t="str">
        <f>IF('SSDL schema'!J359 = "", "", 'SSDL schema'!J359)</f>
        <v/>
      </c>
    </row>
    <row r="360" spans="1:19" x14ac:dyDescent="0.35">
      <c r="A360" s="5" t="str">
        <f>'SSDL schema'!B360</f>
        <v>ITEM_MANUFACTURER_PART_NUMBER</v>
      </c>
      <c r="B360" s="14" t="str">
        <f>IF(TRIM('SSDL schema'!F360) = "", "", 'SSDL schema'!F360)</f>
        <v>Manufacturer Part No</v>
      </c>
      <c r="C360" t="str">
        <f>IF(TRIM('SSDL schema'!G360) = "", "", 'SSDL schema'!G360)</f>
        <v>ERP - Item Master</v>
      </c>
      <c r="D360" t="str">
        <f>IF(TRIM('SSDL schema'!C360) = "", "", 'SSDL schema'!C360)</f>
        <v>nvarchar</v>
      </c>
      <c r="E360">
        <f>IF(TRIM('SSDL schema'!D360) = "", "", 'SSDL schema'!D360)</f>
        <v>255</v>
      </c>
      <c r="F360">
        <f t="shared" si="30"/>
        <v>1</v>
      </c>
      <c r="G360">
        <f t="shared" si="31"/>
        <v>0</v>
      </c>
      <c r="H360" t="str">
        <f t="shared" si="32"/>
        <v>ShowOnProjectSetupWorkflowUtilities</v>
      </c>
      <c r="I360">
        <f t="shared" si="33"/>
        <v>0</v>
      </c>
      <c r="J360" t="str">
        <f>IF(TRIM('SSDL schema'!H360) = "", "", 'SSDL schema'!H360)</f>
        <v/>
      </c>
      <c r="K360">
        <f t="shared" si="34"/>
        <v>0</v>
      </c>
      <c r="L360">
        <v>1</v>
      </c>
      <c r="M360" t="s">
        <v>1157</v>
      </c>
      <c r="N360">
        <v>1</v>
      </c>
      <c r="O360" t="s">
        <v>1157</v>
      </c>
      <c r="P360" t="str">
        <f>VLOOKUP(A360, 'SSDL schema'!B$1:P$495, 11, FALSE)</f>
        <v>yes</v>
      </c>
      <c r="Q360" t="str">
        <f t="shared" si="35"/>
        <v>yes</v>
      </c>
      <c r="S360" t="str">
        <f>IF('SSDL schema'!J360 = "", "", 'SSDL schema'!J360)</f>
        <v/>
      </c>
    </row>
    <row r="361" spans="1:19" x14ac:dyDescent="0.35">
      <c r="A361" s="5" t="str">
        <f>'SSDL schema'!B361</f>
        <v>ITEM_SUPPLIER_PART_NUMBER</v>
      </c>
      <c r="B361" s="14" t="str">
        <f>IF(TRIM('SSDL schema'!F361) = "", "", 'SSDL schema'!F361)</f>
        <v>Supplier Part No</v>
      </c>
      <c r="C361" t="str">
        <f>IF(TRIM('SSDL schema'!G361) = "", "", 'SSDL schema'!G361)</f>
        <v>ERP - Item Master</v>
      </c>
      <c r="D361" t="str">
        <f>IF(TRIM('SSDL schema'!C361) = "", "", 'SSDL schema'!C361)</f>
        <v>nvarchar</v>
      </c>
      <c r="E361">
        <f>IF(TRIM('SSDL schema'!D361) = "", "", 'SSDL schema'!D361)</f>
        <v>255</v>
      </c>
      <c r="F361">
        <f t="shared" si="30"/>
        <v>1</v>
      </c>
      <c r="G361">
        <f t="shared" si="31"/>
        <v>0</v>
      </c>
      <c r="H361" t="str">
        <f t="shared" si="32"/>
        <v>ShowOnProjectSetupWorkflowUtilities</v>
      </c>
      <c r="I361">
        <f t="shared" si="33"/>
        <v>0</v>
      </c>
      <c r="J361" t="str">
        <f>IF(TRIM('SSDL schema'!H361) = "", "", 'SSDL schema'!H361)</f>
        <v/>
      </c>
      <c r="K361">
        <f t="shared" si="34"/>
        <v>0</v>
      </c>
      <c r="L361">
        <v>1</v>
      </c>
      <c r="M361" t="s">
        <v>1157</v>
      </c>
      <c r="N361">
        <v>1</v>
      </c>
      <c r="O361" t="s">
        <v>1157</v>
      </c>
      <c r="P361" t="str">
        <f>VLOOKUP(A361, 'SSDL schema'!B$1:P$495, 11, FALSE)</f>
        <v>yes</v>
      </c>
      <c r="Q361" t="str">
        <f t="shared" si="35"/>
        <v>yes</v>
      </c>
      <c r="S361" t="str">
        <f>IF('SSDL schema'!J361 = "", "", 'SSDL schema'!J361)</f>
        <v/>
      </c>
    </row>
    <row r="362" spans="1:19" x14ac:dyDescent="0.35">
      <c r="A362" s="5" t="str">
        <f>'SSDL schema'!B362</f>
        <v>ITEM_MATERIAL_CATEGORY_CODE</v>
      </c>
      <c r="B362" s="14" t="str">
        <f>IF(TRIM('SSDL schema'!F362) = "", "", 'SSDL schema'!F362)</f>
        <v>Material Category Code</v>
      </c>
      <c r="C362" t="str">
        <f>IF(TRIM('SSDL schema'!G362) = "", "", 'SSDL schema'!G362)</f>
        <v>ERP - Item Master</v>
      </c>
      <c r="D362" t="str">
        <f>IF(TRIM('SSDL schema'!C362) = "", "", 'SSDL schema'!C362)</f>
        <v>nvarchar</v>
      </c>
      <c r="E362">
        <f>IF(TRIM('SSDL schema'!D362) = "", "", 'SSDL schema'!D362)</f>
        <v>255</v>
      </c>
      <c r="F362">
        <f t="shared" si="30"/>
        <v>1</v>
      </c>
      <c r="G362">
        <f t="shared" si="31"/>
        <v>0</v>
      </c>
      <c r="H362" t="str">
        <f t="shared" si="32"/>
        <v>ShowOnProjectSetupWorkflowUtilities</v>
      </c>
      <c r="I362">
        <f t="shared" si="33"/>
        <v>0</v>
      </c>
      <c r="J362" t="str">
        <f>IF(TRIM('SSDL schema'!H362) = "", "", 'SSDL schema'!H362)</f>
        <v>UNSPSC, eClass</v>
      </c>
      <c r="K362">
        <f t="shared" si="34"/>
        <v>0</v>
      </c>
      <c r="L362">
        <v>1</v>
      </c>
      <c r="M362" t="s">
        <v>1157</v>
      </c>
      <c r="N362">
        <v>1</v>
      </c>
      <c r="O362" t="s">
        <v>1157</v>
      </c>
      <c r="P362" t="str">
        <f>VLOOKUP(A362, 'SSDL schema'!B$1:P$495, 11, FALSE)</f>
        <v>yes</v>
      </c>
      <c r="Q362" t="str">
        <f t="shared" si="35"/>
        <v>yes</v>
      </c>
      <c r="S362" t="str">
        <f>IF('SSDL schema'!J362 = "", "", 'SSDL schema'!J362)</f>
        <v/>
      </c>
    </row>
    <row r="363" spans="1:19" x14ac:dyDescent="0.35">
      <c r="A363" s="5" t="str">
        <f>'SSDL schema'!B363</f>
        <v>ITEM_MATERIAL_CATEGORY_1</v>
      </c>
      <c r="B363" s="14" t="str">
        <f>IF(TRIM('SSDL schema'!F363) = "", "", 'SSDL schema'!F363)</f>
        <v>Material Category L1</v>
      </c>
      <c r="C363" t="str">
        <f>IF(TRIM('SSDL schema'!G363) = "", "", 'SSDL schema'!G363)</f>
        <v>ERP - Item Master</v>
      </c>
      <c r="D363" t="str">
        <f>IF(TRIM('SSDL schema'!C363) = "", "", 'SSDL schema'!C363)</f>
        <v>nvarchar</v>
      </c>
      <c r="E363">
        <f>IF(TRIM('SSDL schema'!D363) = "", "", 'SSDL schema'!D363)</f>
        <v>255</v>
      </c>
      <c r="F363">
        <f t="shared" si="30"/>
        <v>1</v>
      </c>
      <c r="G363">
        <f t="shared" si="31"/>
        <v>0</v>
      </c>
      <c r="H363" t="str">
        <f t="shared" si="32"/>
        <v>ShowOnProjectSetupWorkflowUtilities</v>
      </c>
      <c r="I363">
        <f t="shared" si="33"/>
        <v>0</v>
      </c>
      <c r="J363" t="str">
        <f>IF(TRIM('SSDL schema'!H363) = "", "", 'SSDL schema'!H363)</f>
        <v>UNSPSC, eClass</v>
      </c>
      <c r="K363">
        <f t="shared" si="34"/>
        <v>0</v>
      </c>
      <c r="L363">
        <v>1</v>
      </c>
      <c r="M363" t="s">
        <v>1157</v>
      </c>
      <c r="N363">
        <v>1</v>
      </c>
      <c r="O363" t="s">
        <v>1157</v>
      </c>
      <c r="P363" t="str">
        <f>VLOOKUP(A363, 'SSDL schema'!B$1:P$495, 11, FALSE)</f>
        <v>yes</v>
      </c>
      <c r="Q363" t="str">
        <f t="shared" si="35"/>
        <v>yes</v>
      </c>
      <c r="S363" t="str">
        <f>IF('SSDL schema'!J363 = "", "", 'SSDL schema'!J363)</f>
        <v/>
      </c>
    </row>
    <row r="364" spans="1:19" x14ac:dyDescent="0.35">
      <c r="A364" s="5" t="str">
        <f>'SSDL schema'!B364</f>
        <v>ITEM_MATERIAL_CATEGORY_2</v>
      </c>
      <c r="B364" s="14" t="str">
        <f>IF(TRIM('SSDL schema'!F364) = "", "", 'SSDL schema'!F364)</f>
        <v>Material Category L2</v>
      </c>
      <c r="C364" t="str">
        <f>IF(TRIM('SSDL schema'!G364) = "", "", 'SSDL schema'!G364)</f>
        <v>ERP - Item Master</v>
      </c>
      <c r="D364" t="str">
        <f>IF(TRIM('SSDL schema'!C364) = "", "", 'SSDL schema'!C364)</f>
        <v>nvarchar</v>
      </c>
      <c r="E364">
        <f>IF(TRIM('SSDL schema'!D364) = "", "", 'SSDL schema'!D364)</f>
        <v>255</v>
      </c>
      <c r="F364">
        <f t="shared" si="30"/>
        <v>1</v>
      </c>
      <c r="G364">
        <f t="shared" si="31"/>
        <v>0</v>
      </c>
      <c r="H364" t="str">
        <f t="shared" si="32"/>
        <v>ShowOnProjectSetupWorkflowUtilities</v>
      </c>
      <c r="I364">
        <f t="shared" si="33"/>
        <v>0</v>
      </c>
      <c r="J364" t="str">
        <f>IF(TRIM('SSDL schema'!H364) = "", "", 'SSDL schema'!H364)</f>
        <v>UNSPSC, eClass</v>
      </c>
      <c r="K364">
        <f t="shared" si="34"/>
        <v>0</v>
      </c>
      <c r="L364">
        <v>1</v>
      </c>
      <c r="M364" t="s">
        <v>1157</v>
      </c>
      <c r="N364">
        <v>1</v>
      </c>
      <c r="O364" t="s">
        <v>1157</v>
      </c>
      <c r="P364" t="str">
        <f>VLOOKUP(A364, 'SSDL schema'!B$1:P$495, 11, FALSE)</f>
        <v>yes</v>
      </c>
      <c r="Q364" t="str">
        <f t="shared" si="35"/>
        <v>yes</v>
      </c>
      <c r="S364" t="str">
        <f>IF('SSDL schema'!J364 = "", "", 'SSDL schema'!J364)</f>
        <v/>
      </c>
    </row>
    <row r="365" spans="1:19" x14ac:dyDescent="0.35">
      <c r="A365" s="5" t="str">
        <f>'SSDL schema'!B365</f>
        <v>ITEM_MATERIAL_CATEGORY_3</v>
      </c>
      <c r="B365" s="14" t="str">
        <f>IF(TRIM('SSDL schema'!F365) = "", "", 'SSDL schema'!F365)</f>
        <v>Material Category L3</v>
      </c>
      <c r="C365" t="str">
        <f>IF(TRIM('SSDL schema'!G365) = "", "", 'SSDL schema'!G365)</f>
        <v>ERP - Item Master</v>
      </c>
      <c r="D365" t="str">
        <f>IF(TRIM('SSDL schema'!C365) = "", "", 'SSDL schema'!C365)</f>
        <v>nvarchar</v>
      </c>
      <c r="E365">
        <f>IF(TRIM('SSDL schema'!D365) = "", "", 'SSDL schema'!D365)</f>
        <v>255</v>
      </c>
      <c r="F365">
        <f t="shared" si="30"/>
        <v>1</v>
      </c>
      <c r="G365">
        <f t="shared" si="31"/>
        <v>0</v>
      </c>
      <c r="H365" t="str">
        <f t="shared" si="32"/>
        <v>ShowOnProjectSetupWorkflowUtilities</v>
      </c>
      <c r="I365">
        <f t="shared" si="33"/>
        <v>0</v>
      </c>
      <c r="J365" t="str">
        <f>IF(TRIM('SSDL schema'!H365) = "", "", 'SSDL schema'!H365)</f>
        <v>UNSPSC, eClass</v>
      </c>
      <c r="K365">
        <f t="shared" si="34"/>
        <v>0</v>
      </c>
      <c r="L365">
        <v>1</v>
      </c>
      <c r="M365" t="s">
        <v>1157</v>
      </c>
      <c r="N365">
        <v>1</v>
      </c>
      <c r="O365" t="s">
        <v>1157</v>
      </c>
      <c r="P365" t="str">
        <f>VLOOKUP(A365, 'SSDL schema'!B$1:P$495, 11, FALSE)</f>
        <v>yes</v>
      </c>
      <c r="Q365" t="str">
        <f t="shared" si="35"/>
        <v>yes</v>
      </c>
      <c r="S365" t="str">
        <f>IF('SSDL schema'!J365 = "", "", 'SSDL schema'!J365)</f>
        <v/>
      </c>
    </row>
    <row r="366" spans="1:19" x14ac:dyDescent="0.35">
      <c r="A366" s="5" t="str">
        <f>'SSDL schema'!B366</f>
        <v>ITEM_MATERIAL_CATEGORY_4</v>
      </c>
      <c r="B366" s="14" t="str">
        <f>IF(TRIM('SSDL schema'!F366) = "", "", 'SSDL schema'!F366)</f>
        <v>Material Category L4</v>
      </c>
      <c r="C366" t="str">
        <f>IF(TRIM('SSDL schema'!G366) = "", "", 'SSDL schema'!G366)</f>
        <v>ERP - Item Master</v>
      </c>
      <c r="D366" t="str">
        <f>IF(TRIM('SSDL schema'!C366) = "", "", 'SSDL schema'!C366)</f>
        <v>nvarchar</v>
      </c>
      <c r="E366">
        <f>IF(TRIM('SSDL schema'!D366) = "", "", 'SSDL schema'!D366)</f>
        <v>255</v>
      </c>
      <c r="F366">
        <f t="shared" si="30"/>
        <v>1</v>
      </c>
      <c r="G366">
        <f t="shared" si="31"/>
        <v>0</v>
      </c>
      <c r="H366" t="str">
        <f t="shared" si="32"/>
        <v>ShowOnProjectSetupWorkflowUtilities</v>
      </c>
      <c r="I366">
        <f t="shared" si="33"/>
        <v>0</v>
      </c>
      <c r="J366" t="str">
        <f>IF(TRIM('SSDL schema'!H366) = "", "", 'SSDL schema'!H366)</f>
        <v>UNSPSC, eClass</v>
      </c>
      <c r="K366">
        <f t="shared" si="34"/>
        <v>0</v>
      </c>
      <c r="L366">
        <v>1</v>
      </c>
      <c r="M366" t="s">
        <v>1157</v>
      </c>
      <c r="N366">
        <v>1</v>
      </c>
      <c r="O366" t="s">
        <v>1157</v>
      </c>
      <c r="P366" t="str">
        <f>VLOOKUP(A366, 'SSDL schema'!B$1:P$495, 11, FALSE)</f>
        <v>yes</v>
      </c>
      <c r="Q366" t="str">
        <f t="shared" si="35"/>
        <v>yes</v>
      </c>
      <c r="S366" t="str">
        <f>IF('SSDL schema'!J366 = "", "", 'SSDL schema'!J366)</f>
        <v/>
      </c>
    </row>
    <row r="367" spans="1:19" x14ac:dyDescent="0.35">
      <c r="A367" s="5" t="str">
        <f>'SSDL schema'!B367</f>
        <v>ITEM_MATERIAL_NAME</v>
      </c>
      <c r="B367" s="14" t="str">
        <f>IF(TRIM('SSDL schema'!F367) = "", "", 'SSDL schema'!F367)</f>
        <v>Material Name</v>
      </c>
      <c r="C367" t="str">
        <f>IF(TRIM('SSDL schema'!G367) = "", "", 'SSDL schema'!G367)</f>
        <v>ERP - Item Master</v>
      </c>
      <c r="D367" t="str">
        <f>IF(TRIM('SSDL schema'!C367) = "", "", 'SSDL schema'!C367)</f>
        <v>nvarchar</v>
      </c>
      <c r="E367">
        <f>IF(TRIM('SSDL schema'!D367) = "", "", 'SSDL schema'!D367)</f>
        <v>255</v>
      </c>
      <c r="F367">
        <f t="shared" si="30"/>
        <v>1</v>
      </c>
      <c r="G367">
        <f t="shared" si="31"/>
        <v>0</v>
      </c>
      <c r="H367" t="str">
        <f t="shared" si="32"/>
        <v>ShowOnProjectSetupWorkflowUtilities</v>
      </c>
      <c r="I367">
        <f t="shared" si="33"/>
        <v>0</v>
      </c>
      <c r="J367" t="str">
        <f>IF(TRIM('SSDL schema'!H367) = "", "", 'SSDL schema'!H367)</f>
        <v>Noun, Modifier</v>
      </c>
      <c r="K367">
        <f t="shared" si="34"/>
        <v>0</v>
      </c>
      <c r="L367">
        <v>1</v>
      </c>
      <c r="M367" t="s">
        <v>1157</v>
      </c>
      <c r="N367">
        <v>1</v>
      </c>
      <c r="O367" t="s">
        <v>1157</v>
      </c>
      <c r="P367" t="str">
        <f>VLOOKUP(A367, 'SSDL schema'!B$1:P$495, 11, FALSE)</f>
        <v>yes</v>
      </c>
      <c r="Q367" t="str">
        <f t="shared" si="35"/>
        <v>yes</v>
      </c>
      <c r="S367" t="str">
        <f>IF('SSDL schema'!J367 = "", "", 'SSDL schema'!J367)</f>
        <v/>
      </c>
    </row>
    <row r="368" spans="1:19" x14ac:dyDescent="0.35">
      <c r="A368" s="5" t="str">
        <f>'SSDL schema'!B368</f>
        <v>ITEM_MATERIAL_STOCK_INDICATOR</v>
      </c>
      <c r="B368" s="14" t="str">
        <f>IF(TRIM('SSDL schema'!F368) = "", "", 'SSDL schema'!F368)</f>
        <v>Material Stock Indicator</v>
      </c>
      <c r="C368" t="str">
        <f>IF(TRIM('SSDL schema'!G368) = "", "", 'SSDL schema'!G368)</f>
        <v>ERP - Item Master</v>
      </c>
      <c r="D368" t="str">
        <f>IF(TRIM('SSDL schema'!C368) = "", "", 'SSDL schema'!C368)</f>
        <v>nvarchar</v>
      </c>
      <c r="E368">
        <f>IF(TRIM('SSDL schema'!D368) = "", "", 'SSDL schema'!D368)</f>
        <v>255</v>
      </c>
      <c r="F368">
        <f t="shared" si="30"/>
        <v>1</v>
      </c>
      <c r="G368">
        <f t="shared" si="31"/>
        <v>0</v>
      </c>
      <c r="H368" t="str">
        <f t="shared" si="32"/>
        <v>ShowOnProjectSetupWorkflowUtilities</v>
      </c>
      <c r="I368">
        <f t="shared" si="33"/>
        <v>0</v>
      </c>
      <c r="J368" t="str">
        <f>IF(TRIM('SSDL schema'!H368) = "", "", 'SSDL schema'!H368)</f>
        <v>Stocked, Obsolete</v>
      </c>
      <c r="K368">
        <f t="shared" si="34"/>
        <v>0</v>
      </c>
      <c r="L368">
        <v>1</v>
      </c>
      <c r="M368" t="s">
        <v>1157</v>
      </c>
      <c r="N368">
        <v>1</v>
      </c>
      <c r="O368" t="s">
        <v>1157</v>
      </c>
      <c r="P368" t="str">
        <f>VLOOKUP(A368, 'SSDL schema'!B$1:P$495, 11, FALSE)</f>
        <v>yes</v>
      </c>
      <c r="Q368" t="str">
        <f t="shared" si="35"/>
        <v>yes</v>
      </c>
      <c r="S368" t="str">
        <f>IF('SSDL schema'!J368 = "", "", 'SSDL schema'!J368)</f>
        <v/>
      </c>
    </row>
    <row r="369" spans="1:19" x14ac:dyDescent="0.35">
      <c r="A369" s="5" t="str">
        <f>'SSDL schema'!B369</f>
        <v>ITEM_MATERIAL_CRITICALITY</v>
      </c>
      <c r="B369" s="14" t="str">
        <f>IF(TRIM('SSDL schema'!F369) = "", "", 'SSDL schema'!F369)</f>
        <v>Material Criticality</v>
      </c>
      <c r="C369" t="str">
        <f>IF(TRIM('SSDL schema'!G369) = "", "", 'SSDL schema'!G369)</f>
        <v>ERP - Item Master</v>
      </c>
      <c r="D369" t="str">
        <f>IF(TRIM('SSDL schema'!C369) = "", "", 'SSDL schema'!C369)</f>
        <v>nvarchar</v>
      </c>
      <c r="E369">
        <f>IF(TRIM('SSDL schema'!D369) = "", "", 'SSDL schema'!D369)</f>
        <v>255</v>
      </c>
      <c r="F369">
        <f t="shared" si="30"/>
        <v>1</v>
      </c>
      <c r="G369">
        <f t="shared" si="31"/>
        <v>0</v>
      </c>
      <c r="H369" t="str">
        <f t="shared" si="32"/>
        <v>ShowOnProjectSetupWorkflowUtilities</v>
      </c>
      <c r="I369">
        <f t="shared" si="33"/>
        <v>0</v>
      </c>
      <c r="J369" t="str">
        <f>IF(TRIM('SSDL schema'!H369) = "", "", 'SSDL schema'!H369)</f>
        <v/>
      </c>
      <c r="K369">
        <f t="shared" si="34"/>
        <v>0</v>
      </c>
      <c r="L369">
        <v>1</v>
      </c>
      <c r="M369" t="s">
        <v>1157</v>
      </c>
      <c r="N369">
        <v>1</v>
      </c>
      <c r="O369" t="s">
        <v>1157</v>
      </c>
      <c r="P369" t="str">
        <f>VLOOKUP(A369, 'SSDL schema'!B$1:P$495, 11, FALSE)</f>
        <v>yes</v>
      </c>
      <c r="Q369" t="str">
        <f t="shared" si="35"/>
        <v>yes</v>
      </c>
      <c r="S369" t="str">
        <f>IF('SSDL schema'!J369 = "", "", 'SSDL schema'!J369)</f>
        <v/>
      </c>
    </row>
    <row r="370" spans="1:19" x14ac:dyDescent="0.35">
      <c r="A370" s="5" t="str">
        <f>'SSDL schema'!B370</f>
        <v>ITEM_MATERIAL_LEAD_TIME</v>
      </c>
      <c r="B370" s="14" t="str">
        <f>IF(TRIM('SSDL schema'!F370) = "", "", 'SSDL schema'!F370)</f>
        <v>Material Lead Time</v>
      </c>
      <c r="C370" t="str">
        <f>IF(TRIM('SSDL schema'!G370) = "", "", 'SSDL schema'!G370)</f>
        <v>ERP - Item Master</v>
      </c>
      <c r="D370" t="str">
        <f>IF(TRIM('SSDL schema'!C370) = "", "", 'SSDL schema'!C370)</f>
        <v>float</v>
      </c>
      <c r="E370" t="str">
        <f>IF(TRIM('SSDL schema'!D370) = "", "", 'SSDL schema'!D370)</f>
        <v/>
      </c>
      <c r="F370">
        <f t="shared" si="30"/>
        <v>1</v>
      </c>
      <c r="G370">
        <f t="shared" si="31"/>
        <v>0</v>
      </c>
      <c r="H370" t="str">
        <f t="shared" si="32"/>
        <v>ShowOnProjectSetupWorkflowUtilities</v>
      </c>
      <c r="I370">
        <f t="shared" si="33"/>
        <v>0</v>
      </c>
      <c r="J370" t="str">
        <f>IF(TRIM('SSDL schema'!H370) = "", "", 'SSDL schema'!H370)</f>
        <v/>
      </c>
      <c r="K370">
        <f t="shared" si="34"/>
        <v>0</v>
      </c>
      <c r="L370">
        <v>1</v>
      </c>
      <c r="M370" t="s">
        <v>1157</v>
      </c>
      <c r="N370">
        <v>1</v>
      </c>
      <c r="O370" t="s">
        <v>1157</v>
      </c>
      <c r="P370" t="str">
        <f>VLOOKUP(A370, 'SSDL schema'!B$1:P$495, 11, FALSE)</f>
        <v>yes</v>
      </c>
      <c r="Q370" t="str">
        <f t="shared" si="35"/>
        <v>yes</v>
      </c>
      <c r="S370" t="str">
        <f>IF('SSDL schema'!J370 = "", "", 'SSDL schema'!J370)</f>
        <v/>
      </c>
    </row>
    <row r="371" spans="1:19" x14ac:dyDescent="0.35">
      <c r="A371" s="5" t="str">
        <f>'SSDL schema'!B371</f>
        <v>ITEM_MATERIAL_STANDARD_COST</v>
      </c>
      <c r="B371" s="14" t="str">
        <f>IF(TRIM('SSDL schema'!F371) = "", "", 'SSDL schema'!F371)</f>
        <v>Material Standard Cost</v>
      </c>
      <c r="C371" t="str">
        <f>IF(TRIM('SSDL schema'!G371) = "", "", 'SSDL schema'!G371)</f>
        <v>ERP - Item Master</v>
      </c>
      <c r="D371" t="str">
        <f>IF(TRIM('SSDL schema'!C371) = "", "", 'SSDL schema'!C371)</f>
        <v>float</v>
      </c>
      <c r="E371" t="str">
        <f>IF(TRIM('SSDL schema'!D371) = "", "", 'SSDL schema'!D371)</f>
        <v/>
      </c>
      <c r="F371">
        <f t="shared" si="30"/>
        <v>1</v>
      </c>
      <c r="G371">
        <f t="shared" si="31"/>
        <v>0</v>
      </c>
      <c r="H371" t="str">
        <f t="shared" si="32"/>
        <v>ShowOnProjectSetupWorkflowUtilities</v>
      </c>
      <c r="I371">
        <f t="shared" si="33"/>
        <v>0</v>
      </c>
      <c r="J371" t="str">
        <f>IF(TRIM('SSDL schema'!H371) = "", "", 'SSDL schema'!H371)</f>
        <v/>
      </c>
      <c r="K371">
        <f t="shared" si="34"/>
        <v>0</v>
      </c>
      <c r="L371">
        <v>1</v>
      </c>
      <c r="M371" t="s">
        <v>1157</v>
      </c>
      <c r="N371">
        <v>1</v>
      </c>
      <c r="O371" t="s">
        <v>1157</v>
      </c>
      <c r="P371" t="str">
        <f>VLOOKUP(A371, 'SSDL schema'!B$1:P$495, 11, FALSE)</f>
        <v>yes</v>
      </c>
      <c r="Q371" t="str">
        <f t="shared" si="35"/>
        <v>yes</v>
      </c>
      <c r="S371" t="str">
        <f>IF('SSDL schema'!J371 = "", "", 'SSDL schema'!J371)</f>
        <v/>
      </c>
    </row>
    <row r="372" spans="1:19" x14ac:dyDescent="0.35">
      <c r="A372" s="5" t="str">
        <f>'SSDL schema'!B372</f>
        <v>ITEM_MATERIAL_STANDARD_COST_CURRENCY</v>
      </c>
      <c r="B372" s="14" t="str">
        <f>IF(TRIM('SSDL schema'!F372) = "", "", 'SSDL schema'!F372)</f>
        <v>Material Standard Cost Currency</v>
      </c>
      <c r="C372" t="str">
        <f>IF(TRIM('SSDL schema'!G372) = "", "", 'SSDL schema'!G372)</f>
        <v>ERP - Item Master</v>
      </c>
      <c r="D372" t="str">
        <f>IF(TRIM('SSDL schema'!C372) = "", "", 'SSDL schema'!C372)</f>
        <v>nvarchar</v>
      </c>
      <c r="E372">
        <f>IF(TRIM('SSDL schema'!D372) = "", "", 'SSDL schema'!D372)</f>
        <v>255</v>
      </c>
      <c r="F372">
        <f t="shared" si="30"/>
        <v>1</v>
      </c>
      <c r="G372">
        <f t="shared" si="31"/>
        <v>0</v>
      </c>
      <c r="H372" t="str">
        <f t="shared" si="32"/>
        <v>ShowOnProjectSetupWorkflowUtilities</v>
      </c>
      <c r="I372">
        <f t="shared" si="33"/>
        <v>0</v>
      </c>
      <c r="J372" t="str">
        <f>IF(TRIM('SSDL schema'!H372) = "", "", 'SSDL schema'!H372)</f>
        <v/>
      </c>
      <c r="K372">
        <f t="shared" si="34"/>
        <v>0</v>
      </c>
      <c r="L372">
        <v>1</v>
      </c>
      <c r="M372" t="s">
        <v>1157</v>
      </c>
      <c r="N372">
        <v>1</v>
      </c>
      <c r="O372" t="s">
        <v>1157</v>
      </c>
      <c r="P372" t="str">
        <f>VLOOKUP(A372, 'SSDL schema'!B$1:P$495, 11, FALSE)</f>
        <v>yes</v>
      </c>
      <c r="Q372" t="str">
        <f t="shared" si="35"/>
        <v>yes</v>
      </c>
      <c r="S372" t="str">
        <f>IF('SSDL schema'!J372 = "", "", 'SSDL schema'!J372)</f>
        <v/>
      </c>
    </row>
    <row r="373" spans="1:19" x14ac:dyDescent="0.35">
      <c r="A373" s="5" t="str">
        <f>'SSDL schema'!B373</f>
        <v>ITEM_MATERIAL_STANDARD_UOM</v>
      </c>
      <c r="B373" s="14" t="str">
        <f>IF(TRIM('SSDL schema'!F373) = "", "", 'SSDL schema'!F373)</f>
        <v>Material Standard UOM</v>
      </c>
      <c r="C373" t="str">
        <f>IF(TRIM('SSDL schema'!G373) = "", "", 'SSDL schema'!G373)</f>
        <v>ERP - Item Master</v>
      </c>
      <c r="D373" t="str">
        <f>IF(TRIM('SSDL schema'!C373) = "", "", 'SSDL schema'!C373)</f>
        <v>nvarchar</v>
      </c>
      <c r="E373">
        <f>IF(TRIM('SSDL schema'!D373) = "", "", 'SSDL schema'!D373)</f>
        <v>255</v>
      </c>
      <c r="F373">
        <f t="shared" si="30"/>
        <v>1</v>
      </c>
      <c r="G373">
        <f t="shared" si="31"/>
        <v>0</v>
      </c>
      <c r="H373" t="str">
        <f t="shared" si="32"/>
        <v>ShowOnProjectSetupWorkflowUtilities</v>
      </c>
      <c r="I373">
        <f t="shared" si="33"/>
        <v>0</v>
      </c>
      <c r="J373" t="str">
        <f>IF(TRIM('SSDL schema'!H373) = "", "", 'SSDL schema'!H373)</f>
        <v/>
      </c>
      <c r="K373">
        <f t="shared" si="34"/>
        <v>0</v>
      </c>
      <c r="L373">
        <v>1</v>
      </c>
      <c r="M373" t="s">
        <v>1157</v>
      </c>
      <c r="N373">
        <v>1</v>
      </c>
      <c r="O373" t="s">
        <v>1157</v>
      </c>
      <c r="P373" t="str">
        <f>VLOOKUP(A373, 'SSDL schema'!B$1:P$495, 11, FALSE)</f>
        <v>yes</v>
      </c>
      <c r="Q373" t="str">
        <f t="shared" si="35"/>
        <v>yes</v>
      </c>
      <c r="S373" t="str">
        <f>IF('SSDL schema'!J373 = "", "", 'SSDL schema'!J373)</f>
        <v/>
      </c>
    </row>
    <row r="374" spans="1:19" x14ac:dyDescent="0.35">
      <c r="A374" s="5" t="str">
        <f>'SSDL schema'!B374</f>
        <v>ITEM_MATERIAL_STANDARD_COST_DATE</v>
      </c>
      <c r="B374" s="14" t="str">
        <f>IF(TRIM('SSDL schema'!F374) = "", "", 'SSDL schema'!F374)</f>
        <v>Material Standard Cost Date</v>
      </c>
      <c r="C374" t="str">
        <f>IF(TRIM('SSDL schema'!G374) = "", "", 'SSDL schema'!G374)</f>
        <v>ERP - Item Master</v>
      </c>
      <c r="D374" t="str">
        <f>IF(TRIM('SSDL schema'!C374) = "", "", 'SSDL schema'!C374)</f>
        <v>date</v>
      </c>
      <c r="E374" t="str">
        <f>IF(TRIM('SSDL schema'!D374) = "", "", 'SSDL schema'!D374)</f>
        <v/>
      </c>
      <c r="F374">
        <f t="shared" si="30"/>
        <v>1</v>
      </c>
      <c r="G374">
        <f t="shared" si="31"/>
        <v>0</v>
      </c>
      <c r="H374" t="str">
        <f t="shared" si="32"/>
        <v>ShowOnProjectSetupWorkflowUtilities</v>
      </c>
      <c r="I374">
        <f t="shared" si="33"/>
        <v>0</v>
      </c>
      <c r="J374" t="str">
        <f>IF(TRIM('SSDL schema'!H374) = "", "", 'SSDL schema'!H374)</f>
        <v/>
      </c>
      <c r="K374">
        <f t="shared" si="34"/>
        <v>0</v>
      </c>
      <c r="L374">
        <v>1</v>
      </c>
      <c r="M374" t="s">
        <v>1157</v>
      </c>
      <c r="N374">
        <v>1</v>
      </c>
      <c r="O374" t="s">
        <v>1157</v>
      </c>
      <c r="P374" t="str">
        <f>VLOOKUP(A374, 'SSDL schema'!B$1:P$495, 11, FALSE)</f>
        <v>yes</v>
      </c>
      <c r="Q374" t="str">
        <f t="shared" si="35"/>
        <v>yes</v>
      </c>
      <c r="S374" t="str">
        <f>IF('SSDL schema'!J374 = "", "", 'SSDL schema'!J374)</f>
        <v/>
      </c>
    </row>
    <row r="375" spans="1:19" x14ac:dyDescent="0.35">
      <c r="A375" s="5" t="str">
        <f>'SSDL schema'!B375</f>
        <v>ITEM_MATERIAL_BOM_EQUIPMENT</v>
      </c>
      <c r="B375" s="14" t="str">
        <f>IF(TRIM('SSDL schema'!F375) = "", "", 'SSDL schema'!F375)</f>
        <v>Material BOM Equipment</v>
      </c>
      <c r="C375" t="str">
        <f>IF(TRIM('SSDL schema'!G375) = "", "", 'SSDL schema'!G375)</f>
        <v>ERP - Item Master</v>
      </c>
      <c r="D375" t="str">
        <f>IF(TRIM('SSDL schema'!C375) = "", "", 'SSDL schema'!C375)</f>
        <v>nvarchar</v>
      </c>
      <c r="E375">
        <f>IF(TRIM('SSDL schema'!D375) = "", "", 'SSDL schema'!D375)</f>
        <v>255</v>
      </c>
      <c r="F375">
        <f t="shared" si="30"/>
        <v>1</v>
      </c>
      <c r="G375">
        <f t="shared" si="31"/>
        <v>0</v>
      </c>
      <c r="H375" t="str">
        <f t="shared" si="32"/>
        <v>ShowOnProjectSetupWorkflowUtilities</v>
      </c>
      <c r="I375">
        <f t="shared" si="33"/>
        <v>0</v>
      </c>
      <c r="J375" t="str">
        <f>IF(TRIM('SSDL schema'!H375) = "", "", 'SSDL schema'!H375)</f>
        <v>Parent Equipment of Part</v>
      </c>
      <c r="K375">
        <f t="shared" si="34"/>
        <v>0</v>
      </c>
      <c r="L375">
        <v>1</v>
      </c>
      <c r="M375" t="s">
        <v>1157</v>
      </c>
      <c r="N375">
        <v>1</v>
      </c>
      <c r="O375" t="s">
        <v>1157</v>
      </c>
      <c r="P375" t="str">
        <f>VLOOKUP(A375, 'SSDL schema'!B$1:P$495, 11, FALSE)</f>
        <v>yes</v>
      </c>
      <c r="Q375" t="str">
        <f t="shared" si="35"/>
        <v>yes</v>
      </c>
      <c r="S375" t="str">
        <f>IF('SSDL schema'!J375 = "", "", 'SSDL schema'!J375)</f>
        <v/>
      </c>
    </row>
    <row r="376" spans="1:19" x14ac:dyDescent="0.35">
      <c r="A376" s="5" t="str">
        <f>'SSDL schema'!B376</f>
        <v>ITEM_MATERIAL_ORIGIN_COUNTRY</v>
      </c>
      <c r="B376" s="14" t="str">
        <f>IF(TRIM('SSDL schema'!F376) = "", "", 'SSDL schema'!F376)</f>
        <v>Material Origin Country</v>
      </c>
      <c r="C376" t="str">
        <f>IF(TRIM('SSDL schema'!G376) = "", "", 'SSDL schema'!G376)</f>
        <v>ERP - Item Master</v>
      </c>
      <c r="D376" t="str">
        <f>IF(TRIM('SSDL schema'!C376) = "", "", 'SSDL schema'!C376)</f>
        <v>nvarchar</v>
      </c>
      <c r="E376">
        <f>IF(TRIM('SSDL schema'!D376) = "", "", 'SSDL schema'!D376)</f>
        <v>255</v>
      </c>
      <c r="F376">
        <f t="shared" si="30"/>
        <v>1</v>
      </c>
      <c r="G376">
        <f t="shared" si="31"/>
        <v>0</v>
      </c>
      <c r="H376" t="str">
        <f t="shared" si="32"/>
        <v>ShowOnProjectSetupWorkflowUtilities</v>
      </c>
      <c r="I376">
        <f t="shared" si="33"/>
        <v>0</v>
      </c>
      <c r="J376" t="str">
        <f>IF(TRIM('SSDL schema'!H376) = "", "", 'SSDL schema'!H376)</f>
        <v/>
      </c>
      <c r="K376">
        <f t="shared" si="34"/>
        <v>0</v>
      </c>
      <c r="L376">
        <v>1</v>
      </c>
      <c r="M376" t="s">
        <v>1157</v>
      </c>
      <c r="N376">
        <v>1</v>
      </c>
      <c r="O376" t="s">
        <v>1157</v>
      </c>
      <c r="P376" t="str">
        <f>VLOOKUP(A376, 'SSDL schema'!B$1:P$495, 11, FALSE)</f>
        <v>yes</v>
      </c>
      <c r="Q376" t="str">
        <f t="shared" si="35"/>
        <v>yes</v>
      </c>
      <c r="S376" t="str">
        <f>IF('SSDL schema'!J376 = "", "", 'SSDL schema'!J376)</f>
        <v/>
      </c>
    </row>
    <row r="377" spans="1:19" x14ac:dyDescent="0.35">
      <c r="A377" s="5" t="str">
        <f>'SSDL schema'!B377</f>
        <v>SOURCESYSTEM_1</v>
      </c>
      <c r="B377" s="14" t="str">
        <f>IF(TRIM('SSDL schema'!F377) = "", "", 'SSDL schema'!F377)</f>
        <v>Source System 1</v>
      </c>
      <c r="C377" t="str">
        <f>IF(TRIM('SSDL schema'!G377) = "", "", 'SSDL schema'!G377)</f>
        <v>ERP - Invoice - Source System</v>
      </c>
      <c r="D377" t="str">
        <f>IF(TRIM('SSDL schema'!C377) = "", "", 'SSDL schema'!C377)</f>
        <v>nvarchar</v>
      </c>
      <c r="E377">
        <f>IF(TRIM('SSDL schema'!D377) = "", "", 'SSDL schema'!D377)</f>
        <v>255</v>
      </c>
      <c r="F377">
        <f t="shared" si="30"/>
        <v>1</v>
      </c>
      <c r="G377">
        <f t="shared" si="31"/>
        <v>0</v>
      </c>
      <c r="H377" t="str">
        <f t="shared" si="32"/>
        <v>ShowOnProjectSetupWorkflowUtilities</v>
      </c>
      <c r="I377">
        <f t="shared" si="33"/>
        <v>1</v>
      </c>
      <c r="J377" t="str">
        <f>IF(TRIM('SSDL schema'!H377) = "", "", 'SSDL schema'!H377)</f>
        <v/>
      </c>
      <c r="K377">
        <f t="shared" si="34"/>
        <v>1</v>
      </c>
      <c r="L377">
        <v>1</v>
      </c>
      <c r="M377" t="s">
        <v>1157</v>
      </c>
      <c r="N377">
        <v>1</v>
      </c>
      <c r="O377" t="s">
        <v>1157</v>
      </c>
      <c r="P377" t="str">
        <f>VLOOKUP(A377, 'SSDL schema'!B$1:P$495, 11, FALSE)</f>
        <v>yes  (selected by default, user should not unselect)</v>
      </c>
      <c r="Q377" t="str">
        <f t="shared" si="35"/>
        <v>yes</v>
      </c>
      <c r="S377" t="str">
        <f>IF('SSDL schema'!J377 = "", "", 'SSDL schema'!J377)</f>
        <v>S</v>
      </c>
    </row>
    <row r="378" spans="1:19" x14ac:dyDescent="0.35">
      <c r="A378" s="5" t="str">
        <f>'SSDL schema'!B378</f>
        <v>SOURCESYSTEM_2</v>
      </c>
      <c r="B378" s="14" t="str">
        <f>IF(TRIM('SSDL schema'!F378) = "", "", 'SSDL schema'!F378)</f>
        <v>Source System 2</v>
      </c>
      <c r="C378" t="str">
        <f>IF(TRIM('SSDL schema'!G378) = "", "", 'SSDL schema'!G378)</f>
        <v>ERP - Invoice - Source System</v>
      </c>
      <c r="D378" t="str">
        <f>IF(TRIM('SSDL schema'!C378) = "", "", 'SSDL schema'!C378)</f>
        <v>nvarchar</v>
      </c>
      <c r="E378">
        <f>IF(TRIM('SSDL schema'!D378) = "", "", 'SSDL schema'!D378)</f>
        <v>255</v>
      </c>
      <c r="F378">
        <f t="shared" si="30"/>
        <v>1</v>
      </c>
      <c r="G378">
        <f t="shared" si="31"/>
        <v>0</v>
      </c>
      <c r="H378" t="str">
        <f t="shared" si="32"/>
        <v>ShowOnProjectSetupWorkflowUtilities</v>
      </c>
      <c r="I378">
        <f t="shared" si="33"/>
        <v>0</v>
      </c>
      <c r="J378" t="str">
        <f>IF(TRIM('SSDL schema'!H378) = "", "", 'SSDL schema'!H378)</f>
        <v/>
      </c>
      <c r="K378">
        <f t="shared" si="34"/>
        <v>0</v>
      </c>
      <c r="L378">
        <v>1</v>
      </c>
      <c r="M378" t="s">
        <v>1157</v>
      </c>
      <c r="N378">
        <v>1</v>
      </c>
      <c r="O378" t="s">
        <v>1157</v>
      </c>
      <c r="P378" t="str">
        <f>VLOOKUP(A378, 'SSDL schema'!B$1:P$495, 11, FALSE)</f>
        <v>yes</v>
      </c>
      <c r="Q378" t="str">
        <f t="shared" si="35"/>
        <v>yes</v>
      </c>
      <c r="S378" t="str">
        <f>IF('SSDL schema'!J378 = "", "", 'SSDL schema'!J378)</f>
        <v/>
      </c>
    </row>
    <row r="379" spans="1:19" x14ac:dyDescent="0.35">
      <c r="A379" s="5" t="str">
        <f>'SSDL schema'!B379</f>
        <v>SOURCESYSTEM_3</v>
      </c>
      <c r="B379" s="14" t="str">
        <f>IF(TRIM('SSDL schema'!F379) = "", "", 'SSDL schema'!F379)</f>
        <v>Source System 3</v>
      </c>
      <c r="C379" t="str">
        <f>IF(TRIM('SSDL schema'!G379) = "", "", 'SSDL schema'!G379)</f>
        <v>ERP - Invoice - Source System</v>
      </c>
      <c r="D379" t="str">
        <f>IF(TRIM('SSDL schema'!C379) = "", "", 'SSDL schema'!C379)</f>
        <v>nvarchar</v>
      </c>
      <c r="E379">
        <f>IF(TRIM('SSDL schema'!D379) = "", "", 'SSDL schema'!D379)</f>
        <v>255</v>
      </c>
      <c r="F379">
        <f t="shared" si="30"/>
        <v>1</v>
      </c>
      <c r="G379">
        <f t="shared" si="31"/>
        <v>0</v>
      </c>
      <c r="H379" t="str">
        <f t="shared" si="32"/>
        <v>ShowOnProjectSetupWorkflowUtilities</v>
      </c>
      <c r="I379">
        <f t="shared" si="33"/>
        <v>0</v>
      </c>
      <c r="J379" t="str">
        <f>IF(TRIM('SSDL schema'!H379) = "", "", 'SSDL schema'!H379)</f>
        <v/>
      </c>
      <c r="K379">
        <f t="shared" si="34"/>
        <v>0</v>
      </c>
      <c r="L379">
        <v>1</v>
      </c>
      <c r="M379" t="s">
        <v>1157</v>
      </c>
      <c r="N379">
        <v>1</v>
      </c>
      <c r="O379" t="s">
        <v>1157</v>
      </c>
      <c r="P379" t="str">
        <f>VLOOKUP(A379, 'SSDL schema'!B$1:P$495, 11, FALSE)</f>
        <v>yes</v>
      </c>
      <c r="Q379" t="str">
        <f t="shared" si="35"/>
        <v>yes</v>
      </c>
      <c r="S379" t="str">
        <f>IF('SSDL schema'!J379 = "", "", 'SSDL schema'!J379)</f>
        <v/>
      </c>
    </row>
    <row r="380" spans="1:19" x14ac:dyDescent="0.35">
      <c r="A380" s="5" t="str">
        <f>'SSDL schema'!B380</f>
        <v>GEP_NORM_SOURCESYSTEM_1</v>
      </c>
      <c r="B380" s="14" t="str">
        <f>IF(TRIM('SSDL schema'!F380) = "", "", 'SSDL schema'!F380)</f>
        <v>GEP Source System</v>
      </c>
      <c r="C380" t="str">
        <f>IF(TRIM('SSDL schema'!G380) = "", "", 'SSDL schema'!G380)</f>
        <v>GEP - Source System</v>
      </c>
      <c r="D380" t="str">
        <f>IF(TRIM('SSDL schema'!C380) = "", "", 'SSDL schema'!C380)</f>
        <v>nvarchar</v>
      </c>
      <c r="E380">
        <f>IF(TRIM('SSDL schema'!D380) = "", "", 'SSDL schema'!D380)</f>
        <v>255</v>
      </c>
      <c r="F380">
        <f t="shared" si="30"/>
        <v>0</v>
      </c>
      <c r="G380">
        <f t="shared" si="31"/>
        <v>0</v>
      </c>
      <c r="H380" t="str">
        <f t="shared" si="32"/>
        <v>ShowOnProjectSetupWorkflowUtilities</v>
      </c>
      <c r="I380">
        <f t="shared" si="33"/>
        <v>0</v>
      </c>
      <c r="J380" t="str">
        <f>IF(TRIM('SSDL schema'!H380) = "", "", 'SSDL schema'!H380)</f>
        <v/>
      </c>
      <c r="K380">
        <f t="shared" si="34"/>
        <v>0</v>
      </c>
      <c r="L380">
        <v>1</v>
      </c>
      <c r="M380" t="s">
        <v>1157</v>
      </c>
      <c r="N380">
        <v>1</v>
      </c>
      <c r="O380" t="s">
        <v>1157</v>
      </c>
      <c r="P380" t="str">
        <f>VLOOKUP(A380, 'SSDL schema'!B$1:P$495, 11, FALSE)</f>
        <v>yes</v>
      </c>
      <c r="Q380" t="str">
        <f t="shared" si="35"/>
        <v>no</v>
      </c>
      <c r="S380" t="str">
        <f>IF('SSDL schema'!J380 = "", "", 'SSDL schema'!J380)</f>
        <v/>
      </c>
    </row>
    <row r="381" spans="1:19" x14ac:dyDescent="0.35">
      <c r="A381" s="5" t="str">
        <f>'SSDL schema'!B381</f>
        <v>GEP_NORM_SOURCESYSTEM_2</v>
      </c>
      <c r="B381" s="14" t="str">
        <f>IF(TRIM('SSDL schema'!F381) = "", "", 'SSDL schema'!F381)</f>
        <v>GEP Source System Level 2</v>
      </c>
      <c r="C381" t="str">
        <f>IF(TRIM('SSDL schema'!G381) = "", "", 'SSDL schema'!G381)</f>
        <v>GEP - Source System</v>
      </c>
      <c r="D381" t="str">
        <f>IF(TRIM('SSDL schema'!C381) = "", "", 'SSDL schema'!C381)</f>
        <v>nvarchar</v>
      </c>
      <c r="E381">
        <f>IF(TRIM('SSDL schema'!D381) = "", "", 'SSDL schema'!D381)</f>
        <v>255</v>
      </c>
      <c r="F381">
        <f t="shared" si="30"/>
        <v>0</v>
      </c>
      <c r="G381">
        <f t="shared" si="31"/>
        <v>0</v>
      </c>
      <c r="H381" t="str">
        <f t="shared" si="32"/>
        <v>ShowOnProjectSetupWorkflowUtilities</v>
      </c>
      <c r="I381">
        <f t="shared" si="33"/>
        <v>0</v>
      </c>
      <c r="J381" t="str">
        <f>IF(TRIM('SSDL schema'!H381) = "", "", 'SSDL schema'!H381)</f>
        <v/>
      </c>
      <c r="K381">
        <f t="shared" si="34"/>
        <v>0</v>
      </c>
      <c r="L381">
        <v>1</v>
      </c>
      <c r="M381" t="s">
        <v>1157</v>
      </c>
      <c r="N381">
        <v>1</v>
      </c>
      <c r="O381" t="s">
        <v>1157</v>
      </c>
      <c r="P381" t="str">
        <f>VLOOKUP(A381, 'SSDL schema'!B$1:P$495, 11, FALSE)</f>
        <v>yes</v>
      </c>
      <c r="Q381" t="str">
        <f t="shared" si="35"/>
        <v>no</v>
      </c>
      <c r="S381" t="str">
        <f>IF('SSDL schema'!J381 = "", "", 'SSDL schema'!J381)</f>
        <v/>
      </c>
    </row>
    <row r="382" spans="1:19" x14ac:dyDescent="0.35">
      <c r="A382" s="5" t="str">
        <f>'SSDL schema'!B382</f>
        <v>GEP_NORM_SOURCESYSTEM_3</v>
      </c>
      <c r="B382" s="14" t="str">
        <f>IF(TRIM('SSDL schema'!F382) = "", "", 'SSDL schema'!F382)</f>
        <v>GEP Source System Level 3</v>
      </c>
      <c r="C382" t="str">
        <f>IF(TRIM('SSDL schema'!G382) = "", "", 'SSDL schema'!G382)</f>
        <v>GEP - Source System</v>
      </c>
      <c r="D382" t="str">
        <f>IF(TRIM('SSDL schema'!C382) = "", "", 'SSDL schema'!C382)</f>
        <v>nvarchar</v>
      </c>
      <c r="E382">
        <f>IF(TRIM('SSDL schema'!D382) = "", "", 'SSDL schema'!D382)</f>
        <v>255</v>
      </c>
      <c r="F382">
        <f t="shared" si="30"/>
        <v>0</v>
      </c>
      <c r="G382">
        <f t="shared" si="31"/>
        <v>0</v>
      </c>
      <c r="H382" t="str">
        <f t="shared" si="32"/>
        <v>ShowOnProjectSetupWorkflowUtilities</v>
      </c>
      <c r="I382">
        <f t="shared" si="33"/>
        <v>0</v>
      </c>
      <c r="J382" t="str">
        <f>IF(TRIM('SSDL schema'!H382) = "", "", 'SSDL schema'!H382)</f>
        <v/>
      </c>
      <c r="K382">
        <f t="shared" si="34"/>
        <v>0</v>
      </c>
      <c r="L382">
        <v>1</v>
      </c>
      <c r="M382" t="s">
        <v>1157</v>
      </c>
      <c r="N382">
        <v>1</v>
      </c>
      <c r="O382" t="s">
        <v>1157</v>
      </c>
      <c r="P382" t="str">
        <f>VLOOKUP(A382, 'SSDL schema'!B$1:P$495, 11, FALSE)</f>
        <v>yes</v>
      </c>
      <c r="Q382" t="str">
        <f t="shared" si="35"/>
        <v>no</v>
      </c>
      <c r="S382" t="str">
        <f>IF('SSDL schema'!J382 = "", "", 'SSDL schema'!J382)</f>
        <v/>
      </c>
    </row>
    <row r="383" spans="1:19" x14ac:dyDescent="0.35">
      <c r="A383" s="5" t="str">
        <f>'SSDL schema'!B383</f>
        <v>PROFIT_CENTER_CODE</v>
      </c>
      <c r="B383" s="14" t="str">
        <f>IF(TRIM('SSDL schema'!F383) = "", "", 'SSDL schema'!F383)</f>
        <v>Profit Center Code</v>
      </c>
      <c r="C383" t="str">
        <f>IF(TRIM('SSDL schema'!G383) = "", "", 'SSDL schema'!G383)</f>
        <v>ERP - Invoice - Cost Center</v>
      </c>
      <c r="D383" t="str">
        <f>IF(TRIM('SSDL schema'!C383) = "", "", 'SSDL schema'!C383)</f>
        <v>nvarchar</v>
      </c>
      <c r="E383">
        <f>IF(TRIM('SSDL schema'!D383) = "", "", 'SSDL schema'!D383)</f>
        <v>255</v>
      </c>
      <c r="F383">
        <f t="shared" si="30"/>
        <v>1</v>
      </c>
      <c r="G383">
        <f t="shared" si="31"/>
        <v>0</v>
      </c>
      <c r="H383" t="str">
        <f t="shared" si="32"/>
        <v>ShowOnProjectSetupWorkflowUtilities</v>
      </c>
      <c r="I383">
        <f t="shared" si="33"/>
        <v>0</v>
      </c>
      <c r="J383" t="str">
        <f>IF(TRIM('SSDL schema'!H383) = "", "", 'SSDL schema'!H383)</f>
        <v>RC code</v>
      </c>
      <c r="K383">
        <f t="shared" si="34"/>
        <v>0</v>
      </c>
      <c r="L383">
        <v>1</v>
      </c>
      <c r="M383" t="s">
        <v>1157</v>
      </c>
      <c r="N383">
        <v>1</v>
      </c>
      <c r="O383" t="s">
        <v>1157</v>
      </c>
      <c r="P383" t="str">
        <f>VLOOKUP(A383, 'SSDL schema'!B$1:P$495, 11, FALSE)</f>
        <v>yes</v>
      </c>
      <c r="Q383" t="str">
        <f t="shared" si="35"/>
        <v>yes</v>
      </c>
      <c r="S383" t="str">
        <f>IF('SSDL schema'!J383 = "", "", 'SSDL schema'!J383)</f>
        <v/>
      </c>
    </row>
    <row r="384" spans="1:19" x14ac:dyDescent="0.35">
      <c r="A384" s="5" t="str">
        <f>'SSDL schema'!B384</f>
        <v>PROFIT_CENTER_NAME</v>
      </c>
      <c r="B384" s="14" t="str">
        <f>IF(TRIM('SSDL schema'!F384) = "", "", 'SSDL schema'!F384)</f>
        <v>Profit Center Name</v>
      </c>
      <c r="C384" t="str">
        <f>IF(TRIM('SSDL schema'!G384) = "", "", 'SSDL schema'!G384)</f>
        <v>ERP - Invoice - Cost Center</v>
      </c>
      <c r="D384" t="str">
        <f>IF(TRIM('SSDL schema'!C384) = "", "", 'SSDL schema'!C384)</f>
        <v>nvarchar</v>
      </c>
      <c r="E384">
        <f>IF(TRIM('SSDL schema'!D384) = "", "", 'SSDL schema'!D384)</f>
        <v>255</v>
      </c>
      <c r="F384">
        <f t="shared" si="30"/>
        <v>1</v>
      </c>
      <c r="G384">
        <f t="shared" si="31"/>
        <v>0</v>
      </c>
      <c r="H384" t="str">
        <f t="shared" si="32"/>
        <v>ShowOnProjectSetupWorkflowUtilities</v>
      </c>
      <c r="I384">
        <f t="shared" si="33"/>
        <v>0</v>
      </c>
      <c r="J384" t="str">
        <f>IF(TRIM('SSDL schema'!H384) = "", "", 'SSDL schema'!H384)</f>
        <v/>
      </c>
      <c r="K384">
        <f t="shared" si="34"/>
        <v>0</v>
      </c>
      <c r="L384">
        <v>1</v>
      </c>
      <c r="M384" t="s">
        <v>1157</v>
      </c>
      <c r="N384">
        <v>1</v>
      </c>
      <c r="O384" t="s">
        <v>1157</v>
      </c>
      <c r="P384" t="str">
        <f>VLOOKUP(A384, 'SSDL schema'!B$1:P$495, 11, FALSE)</f>
        <v>yes</v>
      </c>
      <c r="Q384" t="str">
        <f t="shared" si="35"/>
        <v>yes</v>
      </c>
      <c r="S384" t="str">
        <f>IF('SSDL schema'!J384 = "", "", 'SSDL schema'!J384)</f>
        <v/>
      </c>
    </row>
    <row r="385" spans="1:19" x14ac:dyDescent="0.35">
      <c r="A385" s="5" t="str">
        <f>'SSDL schema'!B385</f>
        <v>PROFIT_CENTER_HIERARCHY_1</v>
      </c>
      <c r="B385" s="14" t="str">
        <f>IF(TRIM('SSDL schema'!F385) = "", "", 'SSDL schema'!F385)</f>
        <v>Profit Center Hierarchy 1</v>
      </c>
      <c r="C385" t="str">
        <f>IF(TRIM('SSDL schema'!G385) = "", "", 'SSDL schema'!G385)</f>
        <v>ERP - Invoice - Cost Center</v>
      </c>
      <c r="D385" t="str">
        <f>IF(TRIM('SSDL schema'!C385) = "", "", 'SSDL schema'!C385)</f>
        <v>nvarchar</v>
      </c>
      <c r="E385">
        <f>IF(TRIM('SSDL schema'!D385) = "", "", 'SSDL schema'!D385)</f>
        <v>255</v>
      </c>
      <c r="F385">
        <f t="shared" si="30"/>
        <v>1</v>
      </c>
      <c r="G385">
        <f t="shared" si="31"/>
        <v>0</v>
      </c>
      <c r="H385" t="str">
        <f t="shared" si="32"/>
        <v>ShowOnProjectSetupWorkflowUtilities</v>
      </c>
      <c r="I385">
        <f t="shared" si="33"/>
        <v>0</v>
      </c>
      <c r="J385" t="str">
        <f>IF(TRIM('SSDL schema'!H385) = "", "", 'SSDL schema'!H385)</f>
        <v/>
      </c>
      <c r="K385">
        <f t="shared" si="34"/>
        <v>0</v>
      </c>
      <c r="L385">
        <v>1</v>
      </c>
      <c r="M385" t="s">
        <v>1157</v>
      </c>
      <c r="N385">
        <v>1</v>
      </c>
      <c r="O385" t="s">
        <v>1157</v>
      </c>
      <c r="P385" t="str">
        <f>VLOOKUP(A385, 'SSDL schema'!B$1:P$495, 11, FALSE)</f>
        <v>yes</v>
      </c>
      <c r="Q385" t="str">
        <f t="shared" si="35"/>
        <v>yes</v>
      </c>
      <c r="S385" t="str">
        <f>IF('SSDL schema'!J385 = "", "", 'SSDL schema'!J385)</f>
        <v/>
      </c>
    </row>
    <row r="386" spans="1:19" x14ac:dyDescent="0.35">
      <c r="A386" s="5" t="str">
        <f>'SSDL schema'!B386</f>
        <v>PROFIT_CENTER_HIERARCHY_2</v>
      </c>
      <c r="B386" s="14" t="str">
        <f>IF(TRIM('SSDL schema'!F386) = "", "", 'SSDL schema'!F386)</f>
        <v>Profit Center Hierarchy 2</v>
      </c>
      <c r="C386" t="str">
        <f>IF(TRIM('SSDL schema'!G386) = "", "", 'SSDL schema'!G386)</f>
        <v>ERP - Invoice - Cost Center</v>
      </c>
      <c r="D386" t="str">
        <f>IF(TRIM('SSDL schema'!C386) = "", "", 'SSDL schema'!C386)</f>
        <v>nvarchar</v>
      </c>
      <c r="E386">
        <f>IF(TRIM('SSDL schema'!D386) = "", "", 'SSDL schema'!D386)</f>
        <v>255</v>
      </c>
      <c r="F386">
        <f t="shared" si="30"/>
        <v>1</v>
      </c>
      <c r="G386">
        <f t="shared" si="31"/>
        <v>0</v>
      </c>
      <c r="H386" t="str">
        <f t="shared" si="32"/>
        <v>ShowOnProjectSetupWorkflowUtilities</v>
      </c>
      <c r="I386">
        <f t="shared" si="33"/>
        <v>0</v>
      </c>
      <c r="J386" t="str">
        <f>IF(TRIM('SSDL schema'!H386) = "", "", 'SSDL schema'!H386)</f>
        <v/>
      </c>
      <c r="K386">
        <f t="shared" si="34"/>
        <v>0</v>
      </c>
      <c r="L386">
        <v>1</v>
      </c>
      <c r="M386" t="s">
        <v>1157</v>
      </c>
      <c r="N386">
        <v>1</v>
      </c>
      <c r="O386" t="s">
        <v>1157</v>
      </c>
      <c r="P386" t="str">
        <f>VLOOKUP(A386, 'SSDL schema'!B$1:P$495, 11, FALSE)</f>
        <v>yes</v>
      </c>
      <c r="Q386" t="str">
        <f t="shared" si="35"/>
        <v>yes</v>
      </c>
      <c r="S386" t="str">
        <f>IF('SSDL schema'!J386 = "", "", 'SSDL schema'!J386)</f>
        <v/>
      </c>
    </row>
    <row r="387" spans="1:19" x14ac:dyDescent="0.35">
      <c r="A387" s="5" t="str">
        <f>'SSDL schema'!B387</f>
        <v>PROFIT_CENTER_HIERARCHY_3</v>
      </c>
      <c r="B387" s="14" t="str">
        <f>IF(TRIM('SSDL schema'!F387) = "", "", 'SSDL schema'!F387)</f>
        <v>Profit Center Hierarchy 3</v>
      </c>
      <c r="C387" t="str">
        <f>IF(TRIM('SSDL schema'!G387) = "", "", 'SSDL schema'!G387)</f>
        <v>ERP - Invoice - Cost Center</v>
      </c>
      <c r="D387" t="str">
        <f>IF(TRIM('SSDL schema'!C387) = "", "", 'SSDL schema'!C387)</f>
        <v>nvarchar</v>
      </c>
      <c r="E387">
        <f>IF(TRIM('SSDL schema'!D387) = "", "", 'SSDL schema'!D387)</f>
        <v>255</v>
      </c>
      <c r="F387">
        <f t="shared" ref="F387:F450" si="36">IF(LEFT(TRIM(C387), 3) = "GEP", 0, 1)</f>
        <v>1</v>
      </c>
      <c r="G387">
        <f t="shared" ref="G387:G450" si="37">IF(TRIM(R387) = "PK", 1, 0)</f>
        <v>0</v>
      </c>
      <c r="H387" t="str">
        <f t="shared" ref="H387:H450" si="38">IF(TRIM(P387) = "no", "HideEverywhere", "ShowOnProjectSetupWorkflowUtilities")</f>
        <v>ShowOnProjectSetupWorkflowUtilities</v>
      </c>
      <c r="I387">
        <f t="shared" ref="I387:I450" si="39">IF(TRIM(P387) = "yes", 0, 1)</f>
        <v>0</v>
      </c>
      <c r="J387" t="str">
        <f>IF(TRIM('SSDL schema'!H387) = "", "", 'SSDL schema'!H387)</f>
        <v/>
      </c>
      <c r="K387">
        <f t="shared" ref="K387:K450" si="40">IF(TRIM(S387) = "S", 1, 0)</f>
        <v>0</v>
      </c>
      <c r="L387">
        <v>1</v>
      </c>
      <c r="M387" t="s">
        <v>1157</v>
      </c>
      <c r="N387">
        <v>1</v>
      </c>
      <c r="O387" t="s">
        <v>1157</v>
      </c>
      <c r="P387" t="str">
        <f>VLOOKUP(A387, 'SSDL schema'!B$1:P$495, 11, FALSE)</f>
        <v>yes</v>
      </c>
      <c r="Q387" t="str">
        <f t="shared" ref="Q387:Q450" si="41">IF(LEFT(C387, 3) = "GEP", "no", "yes")</f>
        <v>yes</v>
      </c>
      <c r="S387" t="str">
        <f>IF('SSDL schema'!J387 = "", "", 'SSDL schema'!J387)</f>
        <v/>
      </c>
    </row>
    <row r="388" spans="1:19" x14ac:dyDescent="0.35">
      <c r="A388" s="5" t="str">
        <f>'SSDL schema'!B388</f>
        <v>PROFIT_CENTER_HIERARCHY_4</v>
      </c>
      <c r="B388" s="14" t="str">
        <f>IF(TRIM('SSDL schema'!F388) = "", "", 'SSDL schema'!F388)</f>
        <v>Profit Center Hierarchy 4</v>
      </c>
      <c r="C388" t="str">
        <f>IF(TRIM('SSDL schema'!G388) = "", "", 'SSDL schema'!G388)</f>
        <v>ERP - Invoice - Cost Center</v>
      </c>
      <c r="D388" t="str">
        <f>IF(TRIM('SSDL schema'!C388) = "", "", 'SSDL schema'!C388)</f>
        <v>nvarchar</v>
      </c>
      <c r="E388">
        <f>IF(TRIM('SSDL schema'!D388) = "", "", 'SSDL schema'!D388)</f>
        <v>255</v>
      </c>
      <c r="F388">
        <f t="shared" si="36"/>
        <v>1</v>
      </c>
      <c r="G388">
        <f t="shared" si="37"/>
        <v>0</v>
      </c>
      <c r="H388" t="str">
        <f t="shared" si="38"/>
        <v>ShowOnProjectSetupWorkflowUtilities</v>
      </c>
      <c r="I388">
        <f t="shared" si="39"/>
        <v>0</v>
      </c>
      <c r="J388" t="str">
        <f>IF(TRIM('SSDL schema'!H388) = "", "", 'SSDL schema'!H388)</f>
        <v/>
      </c>
      <c r="K388">
        <f t="shared" si="40"/>
        <v>0</v>
      </c>
      <c r="L388">
        <v>1</v>
      </c>
      <c r="M388" t="s">
        <v>1157</v>
      </c>
      <c r="N388">
        <v>1</v>
      </c>
      <c r="O388" t="s">
        <v>1157</v>
      </c>
      <c r="P388" t="str">
        <f>VLOOKUP(A388, 'SSDL schema'!B$1:P$495, 11, FALSE)</f>
        <v>yes</v>
      </c>
      <c r="Q388" t="str">
        <f t="shared" si="41"/>
        <v>yes</v>
      </c>
      <c r="S388" t="str">
        <f>IF('SSDL schema'!J388 = "", "", 'SSDL schema'!J388)</f>
        <v/>
      </c>
    </row>
    <row r="389" spans="1:19" x14ac:dyDescent="0.35">
      <c r="A389" s="5" t="str">
        <f>'SSDL schema'!B389</f>
        <v>PROFIT_CENTER_HIERARCHY_5</v>
      </c>
      <c r="B389" s="14" t="str">
        <f>IF(TRIM('SSDL schema'!F389) = "", "", 'SSDL schema'!F389)</f>
        <v>Profit Center Hierarchy 5</v>
      </c>
      <c r="C389" t="str">
        <f>IF(TRIM('SSDL schema'!G389) = "", "", 'SSDL schema'!G389)</f>
        <v>ERP - Invoice - Cost Center</v>
      </c>
      <c r="D389" t="str">
        <f>IF(TRIM('SSDL schema'!C389) = "", "", 'SSDL schema'!C389)</f>
        <v>nvarchar</v>
      </c>
      <c r="E389">
        <f>IF(TRIM('SSDL schema'!D389) = "", "", 'SSDL schema'!D389)</f>
        <v>255</v>
      </c>
      <c r="F389">
        <f t="shared" si="36"/>
        <v>1</v>
      </c>
      <c r="G389">
        <f t="shared" si="37"/>
        <v>0</v>
      </c>
      <c r="H389" t="str">
        <f t="shared" si="38"/>
        <v>ShowOnProjectSetupWorkflowUtilities</v>
      </c>
      <c r="I389">
        <f t="shared" si="39"/>
        <v>0</v>
      </c>
      <c r="J389" t="str">
        <f>IF(TRIM('SSDL schema'!H389) = "", "", 'SSDL schema'!H389)</f>
        <v/>
      </c>
      <c r="K389">
        <f t="shared" si="40"/>
        <v>0</v>
      </c>
      <c r="L389">
        <v>1</v>
      </c>
      <c r="M389" t="s">
        <v>1157</v>
      </c>
      <c r="N389">
        <v>1</v>
      </c>
      <c r="O389" t="s">
        <v>1157</v>
      </c>
      <c r="P389" t="str">
        <f>VLOOKUP(A389, 'SSDL schema'!B$1:P$495, 11, FALSE)</f>
        <v>yes</v>
      </c>
      <c r="Q389" t="str">
        <f t="shared" si="41"/>
        <v>yes</v>
      </c>
      <c r="S389" t="str">
        <f>IF('SSDL schema'!J389 = "", "", 'SSDL schema'!J389)</f>
        <v/>
      </c>
    </row>
    <row r="390" spans="1:19" x14ac:dyDescent="0.35">
      <c r="A390" s="5" t="str">
        <f>'SSDL schema'!B390</f>
        <v>PROFIT_CENTER_HIERARCHY_6</v>
      </c>
      <c r="B390" s="14" t="str">
        <f>IF(TRIM('SSDL schema'!F390) = "", "", 'SSDL schema'!F390)</f>
        <v>Profit Center Hierarchy 6</v>
      </c>
      <c r="C390" t="str">
        <f>IF(TRIM('SSDL schema'!G390) = "", "", 'SSDL schema'!G390)</f>
        <v>ERP - Invoice - Cost Center</v>
      </c>
      <c r="D390" t="str">
        <f>IF(TRIM('SSDL schema'!C390) = "", "", 'SSDL schema'!C390)</f>
        <v>nvarchar</v>
      </c>
      <c r="E390">
        <f>IF(TRIM('SSDL schema'!D390) = "", "", 'SSDL schema'!D390)</f>
        <v>255</v>
      </c>
      <c r="F390">
        <f t="shared" si="36"/>
        <v>1</v>
      </c>
      <c r="G390">
        <f t="shared" si="37"/>
        <v>0</v>
      </c>
      <c r="H390" t="str">
        <f t="shared" si="38"/>
        <v>ShowOnProjectSetupWorkflowUtilities</v>
      </c>
      <c r="I390">
        <f t="shared" si="39"/>
        <v>0</v>
      </c>
      <c r="J390" t="str">
        <f>IF(TRIM('SSDL schema'!H390) = "", "", 'SSDL schema'!H390)</f>
        <v/>
      </c>
      <c r="K390">
        <f t="shared" si="40"/>
        <v>0</v>
      </c>
      <c r="L390">
        <v>1</v>
      </c>
      <c r="M390" t="s">
        <v>1157</v>
      </c>
      <c r="N390">
        <v>1</v>
      </c>
      <c r="O390" t="s">
        <v>1157</v>
      </c>
      <c r="P390" t="str">
        <f>VLOOKUP(A390, 'SSDL schema'!B$1:P$495, 11, FALSE)</f>
        <v>yes</v>
      </c>
      <c r="Q390" t="str">
        <f t="shared" si="41"/>
        <v>yes</v>
      </c>
      <c r="S390" t="str">
        <f>IF('SSDL schema'!J390 = "", "", 'SSDL schema'!J390)</f>
        <v/>
      </c>
    </row>
    <row r="391" spans="1:19" x14ac:dyDescent="0.35">
      <c r="A391" s="5" t="str">
        <f>'SSDL schema'!B391</f>
        <v>INCOTERMS_CODE</v>
      </c>
      <c r="B391" s="14" t="str">
        <f>IF(TRIM('SSDL schema'!F391) = "", "", 'SSDL schema'!F391)</f>
        <v>Inco Terms Code</v>
      </c>
      <c r="C391" t="str">
        <f>IF(TRIM('SSDL schema'!G391) = "", "", 'SSDL schema'!G391)</f>
        <v>ERP - Miscellaneous</v>
      </c>
      <c r="D391" t="str">
        <f>IF(TRIM('SSDL schema'!C391) = "", "", 'SSDL schema'!C391)</f>
        <v>nvarchar</v>
      </c>
      <c r="E391">
        <f>IF(TRIM('SSDL schema'!D391) = "", "", 'SSDL schema'!D391)</f>
        <v>255</v>
      </c>
      <c r="F391">
        <f t="shared" si="36"/>
        <v>1</v>
      </c>
      <c r="G391">
        <f t="shared" si="37"/>
        <v>0</v>
      </c>
      <c r="H391" t="str">
        <f t="shared" si="38"/>
        <v>ShowOnProjectSetupWorkflowUtilities</v>
      </c>
      <c r="I391">
        <f t="shared" si="39"/>
        <v>0</v>
      </c>
      <c r="J391" t="str">
        <f>IF(TRIM('SSDL schema'!H391) = "", "", 'SSDL schema'!H391)</f>
        <v>Approver Hier.</v>
      </c>
      <c r="K391">
        <f t="shared" si="40"/>
        <v>0</v>
      </c>
      <c r="L391">
        <v>1</v>
      </c>
      <c r="M391" t="s">
        <v>1157</v>
      </c>
      <c r="N391">
        <v>1</v>
      </c>
      <c r="O391" t="s">
        <v>1157</v>
      </c>
      <c r="P391" t="str">
        <f>VLOOKUP(A391, 'SSDL schema'!B$1:P$495, 11, FALSE)</f>
        <v>yes</v>
      </c>
      <c r="Q391" t="str">
        <f t="shared" si="41"/>
        <v>yes</v>
      </c>
      <c r="S391" t="str">
        <f>IF('SSDL schema'!J391 = "", "", 'SSDL schema'!J391)</f>
        <v/>
      </c>
    </row>
    <row r="392" spans="1:19" x14ac:dyDescent="0.35">
      <c r="A392" s="5" t="str">
        <f>'SSDL schema'!B392</f>
        <v>INCOTERMS_DESCRIPTION</v>
      </c>
      <c r="B392" s="14" t="str">
        <f>IF(TRIM('SSDL schema'!F392) = "", "", 'SSDL schema'!F392)</f>
        <v>Inco Terms Description</v>
      </c>
      <c r="C392" t="str">
        <f>IF(TRIM('SSDL schema'!G392) = "", "", 'SSDL schema'!G392)</f>
        <v>ERP - Miscellaneous</v>
      </c>
      <c r="D392" t="str">
        <f>IF(TRIM('SSDL schema'!C392) = "", "", 'SSDL schema'!C392)</f>
        <v>nvarchar</v>
      </c>
      <c r="E392">
        <f>IF(TRIM('SSDL schema'!D392) = "", "", 'SSDL schema'!D392)</f>
        <v>255</v>
      </c>
      <c r="F392">
        <f t="shared" si="36"/>
        <v>1</v>
      </c>
      <c r="G392">
        <f t="shared" si="37"/>
        <v>0</v>
      </c>
      <c r="H392" t="str">
        <f t="shared" si="38"/>
        <v>ShowOnProjectSetupWorkflowUtilities</v>
      </c>
      <c r="I392">
        <f t="shared" si="39"/>
        <v>0</v>
      </c>
      <c r="J392" t="str">
        <f>IF(TRIM('SSDL schema'!H392) = "", "", 'SSDL schema'!H392)</f>
        <v>If in SAP</v>
      </c>
      <c r="K392">
        <f t="shared" si="40"/>
        <v>0</v>
      </c>
      <c r="L392">
        <v>1</v>
      </c>
      <c r="M392" t="s">
        <v>1157</v>
      </c>
      <c r="N392">
        <v>1</v>
      </c>
      <c r="O392" t="s">
        <v>1157</v>
      </c>
      <c r="P392" t="str">
        <f>VLOOKUP(A392, 'SSDL schema'!B$1:P$495, 11, FALSE)</f>
        <v>yes</v>
      </c>
      <c r="Q392" t="str">
        <f t="shared" si="41"/>
        <v>yes</v>
      </c>
      <c r="S392" t="str">
        <f>IF('SSDL schema'!J392 = "", "", 'SSDL schema'!J392)</f>
        <v/>
      </c>
    </row>
    <row r="393" spans="1:19" x14ac:dyDescent="0.35">
      <c r="A393" s="5" t="str">
        <f>'SSDL schema'!B393</f>
        <v>GEP_DIVERSITY_FLAG</v>
      </c>
      <c r="B393" s="14" t="str">
        <f>IF(TRIM('SSDL schema'!F393) = "", "", 'SSDL schema'!F393)</f>
        <v xml:space="preserve">GEP Diversity Flag </v>
      </c>
      <c r="C393" t="str">
        <f>IF(TRIM('SSDL schema'!G393) = "", "", 'SSDL schema'!G393)</f>
        <v>GEP - Diversity</v>
      </c>
      <c r="D393" t="str">
        <f>IF(TRIM('SSDL schema'!C393) = "", "", 'SSDL schema'!C393)</f>
        <v>nvarchar</v>
      </c>
      <c r="E393">
        <f>IF(TRIM('SSDL schema'!D393) = "", "", 'SSDL schema'!D393)</f>
        <v>255</v>
      </c>
      <c r="F393">
        <f t="shared" si="36"/>
        <v>0</v>
      </c>
      <c r="G393">
        <f t="shared" si="37"/>
        <v>0</v>
      </c>
      <c r="H393" t="str">
        <f t="shared" si="38"/>
        <v>ShowOnProjectSetupWorkflowUtilities</v>
      </c>
      <c r="I393">
        <f t="shared" si="39"/>
        <v>0</v>
      </c>
      <c r="J393" t="str">
        <f>IF(TRIM('SSDL schema'!H393) = "", "", 'SSDL schema'!H393)</f>
        <v>Y, N</v>
      </c>
      <c r="K393">
        <f t="shared" si="40"/>
        <v>0</v>
      </c>
      <c r="L393">
        <v>1</v>
      </c>
      <c r="M393" t="s">
        <v>1157</v>
      </c>
      <c r="N393">
        <v>1</v>
      </c>
      <c r="O393" t="s">
        <v>1157</v>
      </c>
      <c r="P393" t="str">
        <f>VLOOKUP(A393, 'SSDL schema'!B$1:P$495, 11, FALSE)</f>
        <v>yes</v>
      </c>
      <c r="Q393" t="str">
        <f t="shared" si="41"/>
        <v>no</v>
      </c>
      <c r="S393" t="str">
        <f>IF('SSDL schema'!J393 = "", "", 'SSDL schema'!J393)</f>
        <v/>
      </c>
    </row>
    <row r="394" spans="1:19" x14ac:dyDescent="0.35">
      <c r="A394" s="5" t="str">
        <f>'SSDL schema'!B394</f>
        <v>GEP_DIVERSITY_TYPE</v>
      </c>
      <c r="B394" s="14" t="str">
        <f>IF(TRIM('SSDL schema'!F394) = "", "", 'SSDL schema'!F394)</f>
        <v>GEP Diversity Type</v>
      </c>
      <c r="C394" t="str">
        <f>IF(TRIM('SSDL schema'!G394) = "", "", 'SSDL schema'!G394)</f>
        <v>GEP - Diversity</v>
      </c>
      <c r="D394" t="str">
        <f>IF(TRIM('SSDL schema'!C394) = "", "", 'SSDL schema'!C394)</f>
        <v>nvarchar</v>
      </c>
      <c r="E394">
        <f>IF(TRIM('SSDL schema'!D394) = "", "", 'SSDL schema'!D394)</f>
        <v>255</v>
      </c>
      <c r="F394">
        <f t="shared" si="36"/>
        <v>0</v>
      </c>
      <c r="G394">
        <f t="shared" si="37"/>
        <v>0</v>
      </c>
      <c r="H394" t="str">
        <f t="shared" si="38"/>
        <v>ShowOnProjectSetupWorkflowUtilities</v>
      </c>
      <c r="I394">
        <f t="shared" si="39"/>
        <v>0</v>
      </c>
      <c r="J394" t="str">
        <f>IF(TRIM('SSDL schema'!H394) = "", "", 'SSDL schema'!H394)</f>
        <v>Combo</v>
      </c>
      <c r="K394">
        <f t="shared" si="40"/>
        <v>0</v>
      </c>
      <c r="L394">
        <v>1</v>
      </c>
      <c r="M394" t="s">
        <v>1157</v>
      </c>
      <c r="N394">
        <v>1</v>
      </c>
      <c r="O394" t="s">
        <v>1157</v>
      </c>
      <c r="P394" t="str">
        <f>VLOOKUP(A394, 'SSDL schema'!B$1:P$495, 11, FALSE)</f>
        <v>yes</v>
      </c>
      <c r="Q394" t="str">
        <f t="shared" si="41"/>
        <v>no</v>
      </c>
      <c r="S394" t="str">
        <f>IF('SSDL schema'!J394 = "", "", 'SSDL schema'!J394)</f>
        <v/>
      </c>
    </row>
    <row r="395" spans="1:19" x14ac:dyDescent="0.35">
      <c r="A395" s="5" t="str">
        <f>'SSDL schema'!B395</f>
        <v>GEP_DIVERSITY_8A_CERTIFICATION_INDICATOR</v>
      </c>
      <c r="B395" s="14" t="str">
        <f>IF(TRIM('SSDL schema'!F395) = "", "", 'SSDL schema'!F395)</f>
        <v>GEP Diversity 8a Certification Indicator</v>
      </c>
      <c r="C395" t="str">
        <f>IF(TRIM('SSDL schema'!G395) = "", "", 'SSDL schema'!G395)</f>
        <v>GEP - Diversity</v>
      </c>
      <c r="D395" t="str">
        <f>IF(TRIM('SSDL schema'!C395) = "", "", 'SSDL schema'!C395)</f>
        <v>nvarchar</v>
      </c>
      <c r="E395">
        <f>IF(TRIM('SSDL schema'!D395) = "", "", 'SSDL schema'!D395)</f>
        <v>255</v>
      </c>
      <c r="F395">
        <f t="shared" si="36"/>
        <v>0</v>
      </c>
      <c r="G395">
        <f t="shared" si="37"/>
        <v>0</v>
      </c>
      <c r="H395" t="str">
        <f t="shared" si="38"/>
        <v>ShowOnProjectSetupWorkflowUtilities</v>
      </c>
      <c r="I395">
        <f t="shared" si="39"/>
        <v>0</v>
      </c>
      <c r="J395" t="str">
        <f>IF(TRIM('SSDL schema'!H395) = "", "", 'SSDL schema'!H395)</f>
        <v/>
      </c>
      <c r="K395">
        <f t="shared" si="40"/>
        <v>0</v>
      </c>
      <c r="L395">
        <v>1</v>
      </c>
      <c r="M395" t="s">
        <v>1157</v>
      </c>
      <c r="N395">
        <v>1</v>
      </c>
      <c r="O395" t="s">
        <v>1157</v>
      </c>
      <c r="P395" t="str">
        <f>VLOOKUP(A395, 'SSDL schema'!B$1:P$495, 11, FALSE)</f>
        <v>yes</v>
      </c>
      <c r="Q395" t="str">
        <f t="shared" si="41"/>
        <v>no</v>
      </c>
      <c r="S395" t="str">
        <f>IF('SSDL schema'!J395 = "", "", 'SSDL schema'!J395)</f>
        <v/>
      </c>
    </row>
    <row r="396" spans="1:19" x14ac:dyDescent="0.35">
      <c r="A396" s="5" t="str">
        <f>'SSDL schema'!B396</f>
        <v>GEP_DIVERSITY_AIRPORT_CONCESSION_DISADVANTAGED_BUSINESS_ENTERPRISE_INDICATOR</v>
      </c>
      <c r="B396" s="14" t="str">
        <f>IF(TRIM('SSDL schema'!F396) = "", "", 'SSDL schema'!F396)</f>
        <v>GEP Diversity Airport Concession Disadvantaged Business Enterprise Indicator</v>
      </c>
      <c r="C396" t="str">
        <f>IF(TRIM('SSDL schema'!G396) = "", "", 'SSDL schema'!G396)</f>
        <v>GEP - Diversity</v>
      </c>
      <c r="D396" t="str">
        <f>IF(TRIM('SSDL schema'!C396) = "", "", 'SSDL schema'!C396)</f>
        <v>nvarchar</v>
      </c>
      <c r="E396">
        <f>IF(TRIM('SSDL schema'!D396) = "", "", 'SSDL schema'!D396)</f>
        <v>255</v>
      </c>
      <c r="F396">
        <f t="shared" si="36"/>
        <v>0</v>
      </c>
      <c r="G396">
        <f t="shared" si="37"/>
        <v>0</v>
      </c>
      <c r="H396" t="str">
        <f t="shared" si="38"/>
        <v>ShowOnProjectSetupWorkflowUtilities</v>
      </c>
      <c r="I396">
        <f t="shared" si="39"/>
        <v>0</v>
      </c>
      <c r="J396" t="str">
        <f>IF(TRIM('SSDL schema'!H396) = "", "", 'SSDL schema'!H396)</f>
        <v/>
      </c>
      <c r="K396">
        <f t="shared" si="40"/>
        <v>0</v>
      </c>
      <c r="L396">
        <v>1</v>
      </c>
      <c r="M396" t="s">
        <v>1157</v>
      </c>
      <c r="N396">
        <v>1</v>
      </c>
      <c r="O396" t="s">
        <v>1157</v>
      </c>
      <c r="P396" t="str">
        <f>VLOOKUP(A396, 'SSDL schema'!B$1:P$495, 11, FALSE)</f>
        <v>yes</v>
      </c>
      <c r="Q396" t="str">
        <f t="shared" si="41"/>
        <v>no</v>
      </c>
      <c r="S396" t="str">
        <f>IF('SSDL schema'!J396 = "", "", 'SSDL schema'!J396)</f>
        <v/>
      </c>
    </row>
    <row r="397" spans="1:19" x14ac:dyDescent="0.35">
      <c r="A397" s="5" t="str">
        <f>'SSDL schema'!B397</f>
        <v>GEP_DIVERSITY_ALASKAN_NATIVE_CORPORATION_INDICATOR</v>
      </c>
      <c r="B397" s="14" t="str">
        <f>IF(TRIM('SSDL schema'!F397) = "", "", 'SSDL schema'!F397)</f>
        <v>GEP Diversity Alaskan Native Corporation Indicator</v>
      </c>
      <c r="C397" t="str">
        <f>IF(TRIM('SSDL schema'!G397) = "", "", 'SSDL schema'!G397)</f>
        <v>GEP - Diversity</v>
      </c>
      <c r="D397" t="str">
        <f>IF(TRIM('SSDL schema'!C397) = "", "", 'SSDL schema'!C397)</f>
        <v>nvarchar</v>
      </c>
      <c r="E397">
        <f>IF(TRIM('SSDL schema'!D397) = "", "", 'SSDL schema'!D397)</f>
        <v>255</v>
      </c>
      <c r="F397">
        <f t="shared" si="36"/>
        <v>0</v>
      </c>
      <c r="G397">
        <f t="shared" si="37"/>
        <v>0</v>
      </c>
      <c r="H397" t="str">
        <f t="shared" si="38"/>
        <v>ShowOnProjectSetupWorkflowUtilities</v>
      </c>
      <c r="I397">
        <f t="shared" si="39"/>
        <v>0</v>
      </c>
      <c r="J397" t="str">
        <f>IF(TRIM('SSDL schema'!H397) = "", "", 'SSDL schema'!H397)</f>
        <v/>
      </c>
      <c r="K397">
        <f t="shared" si="40"/>
        <v>0</v>
      </c>
      <c r="L397">
        <v>1</v>
      </c>
      <c r="M397" t="s">
        <v>1157</v>
      </c>
      <c r="N397">
        <v>1</v>
      </c>
      <c r="O397" t="s">
        <v>1157</v>
      </c>
      <c r="P397" t="str">
        <f>VLOOKUP(A397, 'SSDL schema'!B$1:P$495, 11, FALSE)</f>
        <v>yes</v>
      </c>
      <c r="Q397" t="str">
        <f t="shared" si="41"/>
        <v>no</v>
      </c>
      <c r="S397" t="str">
        <f>IF('SSDL schema'!J397 = "", "", 'SSDL schema'!J397)</f>
        <v/>
      </c>
    </row>
    <row r="398" spans="1:19" x14ac:dyDescent="0.35">
      <c r="A398" s="5" t="str">
        <f>'SSDL schema'!B398</f>
        <v>GEP_DIVERSITY_CERTIFIED_SMALL_BUSINESS_INDICATOR</v>
      </c>
      <c r="B398" s="14" t="str">
        <f>IF(TRIM('SSDL schema'!F398) = "", "", 'SSDL schema'!F398)</f>
        <v>GEP Diversity Certified Small Business Indicator</v>
      </c>
      <c r="C398" t="str">
        <f>IF(TRIM('SSDL schema'!G398) = "", "", 'SSDL schema'!G398)</f>
        <v>GEP - Diversity</v>
      </c>
      <c r="D398" t="str">
        <f>IF(TRIM('SSDL schema'!C398) = "", "", 'SSDL schema'!C398)</f>
        <v>nvarchar</v>
      </c>
      <c r="E398">
        <f>IF(TRIM('SSDL schema'!D398) = "", "", 'SSDL schema'!D398)</f>
        <v>255</v>
      </c>
      <c r="F398">
        <f t="shared" si="36"/>
        <v>0</v>
      </c>
      <c r="G398">
        <f t="shared" si="37"/>
        <v>0</v>
      </c>
      <c r="H398" t="str">
        <f t="shared" si="38"/>
        <v>ShowOnProjectSetupWorkflowUtilities</v>
      </c>
      <c r="I398">
        <f t="shared" si="39"/>
        <v>0</v>
      </c>
      <c r="J398" t="str">
        <f>IF(TRIM('SSDL schema'!H398) = "", "", 'SSDL schema'!H398)</f>
        <v/>
      </c>
      <c r="K398">
        <f t="shared" si="40"/>
        <v>0</v>
      </c>
      <c r="L398">
        <v>1</v>
      </c>
      <c r="M398" t="s">
        <v>1157</v>
      </c>
      <c r="N398">
        <v>1</v>
      </c>
      <c r="O398" t="s">
        <v>1157</v>
      </c>
      <c r="P398" t="str">
        <f>VLOOKUP(A398, 'SSDL schema'!B$1:P$495, 11, FALSE)</f>
        <v>yes</v>
      </c>
      <c r="Q398" t="str">
        <f t="shared" si="41"/>
        <v>no</v>
      </c>
      <c r="S398" t="str">
        <f>IF('SSDL schema'!J398 = "", "", 'SSDL schema'!J398)</f>
        <v/>
      </c>
    </row>
    <row r="399" spans="1:19" x14ac:dyDescent="0.35">
      <c r="A399" s="5" t="str">
        <f>'SSDL schema'!B399</f>
        <v>GEP_DIVERSITY_DISABLED_VETERAN_BUSINESS_ENTERPRISE_INDICATOR</v>
      </c>
      <c r="B399" s="14" t="str">
        <f>IF(TRIM('SSDL schema'!F399) = "", "", 'SSDL schema'!F399)</f>
        <v>GEP Diversity Disabled Veteran Business Enterprise Indicator</v>
      </c>
      <c r="C399" t="str">
        <f>IF(TRIM('SSDL schema'!G399) = "", "", 'SSDL schema'!G399)</f>
        <v>GEP - Diversity</v>
      </c>
      <c r="D399" t="str">
        <f>IF(TRIM('SSDL schema'!C399) = "", "", 'SSDL schema'!C399)</f>
        <v>nvarchar</v>
      </c>
      <c r="E399">
        <f>IF(TRIM('SSDL schema'!D399) = "", "", 'SSDL schema'!D399)</f>
        <v>255</v>
      </c>
      <c r="F399">
        <f t="shared" si="36"/>
        <v>0</v>
      </c>
      <c r="G399">
        <f t="shared" si="37"/>
        <v>0</v>
      </c>
      <c r="H399" t="str">
        <f t="shared" si="38"/>
        <v>ShowOnProjectSetupWorkflowUtilities</v>
      </c>
      <c r="I399">
        <f t="shared" si="39"/>
        <v>0</v>
      </c>
      <c r="J399" t="str">
        <f>IF(TRIM('SSDL schema'!H399) = "", "", 'SSDL schema'!H399)</f>
        <v/>
      </c>
      <c r="K399">
        <f t="shared" si="40"/>
        <v>0</v>
      </c>
      <c r="L399">
        <v>1</v>
      </c>
      <c r="M399" t="s">
        <v>1157</v>
      </c>
      <c r="N399">
        <v>1</v>
      </c>
      <c r="O399" t="s">
        <v>1157</v>
      </c>
      <c r="P399" t="str">
        <f>VLOOKUP(A399, 'SSDL schema'!B$1:P$495, 11, FALSE)</f>
        <v>yes</v>
      </c>
      <c r="Q399" t="str">
        <f t="shared" si="41"/>
        <v>no</v>
      </c>
      <c r="S399" t="str">
        <f>IF('SSDL schema'!J399 = "", "", 'SSDL schema'!J399)</f>
        <v/>
      </c>
    </row>
    <row r="400" spans="1:19" x14ac:dyDescent="0.35">
      <c r="A400" s="5" t="str">
        <f>'SSDL schema'!B400</f>
        <v>GEP_DIVERSITY_DISABLED_OWNED_BUSINESS_INDICATOR</v>
      </c>
      <c r="B400" s="14" t="str">
        <f>IF(TRIM('SSDL schema'!F400) = "", "", 'SSDL schema'!F400)</f>
        <v>GEP Diversity Disabled Owned Business Indicator</v>
      </c>
      <c r="C400" t="str">
        <f>IF(TRIM('SSDL schema'!G400) = "", "", 'SSDL schema'!G400)</f>
        <v>GEP - Diversity</v>
      </c>
      <c r="D400" t="str">
        <f>IF(TRIM('SSDL schema'!C400) = "", "", 'SSDL schema'!C400)</f>
        <v>nvarchar</v>
      </c>
      <c r="E400">
        <f>IF(TRIM('SSDL schema'!D400) = "", "", 'SSDL schema'!D400)</f>
        <v>255</v>
      </c>
      <c r="F400">
        <f t="shared" si="36"/>
        <v>0</v>
      </c>
      <c r="G400">
        <f t="shared" si="37"/>
        <v>0</v>
      </c>
      <c r="H400" t="str">
        <f t="shared" si="38"/>
        <v>ShowOnProjectSetupWorkflowUtilities</v>
      </c>
      <c r="I400">
        <f t="shared" si="39"/>
        <v>0</v>
      </c>
      <c r="J400" t="str">
        <f>IF(TRIM('SSDL schema'!H400) = "", "", 'SSDL schema'!H400)</f>
        <v/>
      </c>
      <c r="K400">
        <f t="shared" si="40"/>
        <v>0</v>
      </c>
      <c r="L400">
        <v>1</v>
      </c>
      <c r="M400" t="s">
        <v>1157</v>
      </c>
      <c r="N400">
        <v>1</v>
      </c>
      <c r="O400" t="s">
        <v>1157</v>
      </c>
      <c r="P400" t="str">
        <f>VLOOKUP(A400, 'SSDL schema'!B$1:P$495, 11, FALSE)</f>
        <v>yes</v>
      </c>
      <c r="Q400" t="str">
        <f t="shared" si="41"/>
        <v>no</v>
      </c>
      <c r="S400" t="str">
        <f>IF('SSDL schema'!J400 = "", "", 'SSDL schema'!J400)</f>
        <v/>
      </c>
    </row>
    <row r="401" spans="1:19" x14ac:dyDescent="0.35">
      <c r="A401" s="5" t="str">
        <f>'SSDL schema'!B401</f>
        <v>GEP_DIVERSITY_DISADVANTAGED_BUSINESS_ENTERPRISE_INDICATOR</v>
      </c>
      <c r="B401" s="14" t="str">
        <f>IF(TRIM('SSDL schema'!F401) = "", "", 'SSDL schema'!F401)</f>
        <v>GEP Diversity Disadvantaged Business Enterprise Indicator</v>
      </c>
      <c r="C401" t="str">
        <f>IF(TRIM('SSDL schema'!G401) = "", "", 'SSDL schema'!G401)</f>
        <v>GEP - Diversity</v>
      </c>
      <c r="D401" t="str">
        <f>IF(TRIM('SSDL schema'!C401) = "", "", 'SSDL schema'!C401)</f>
        <v>nvarchar</v>
      </c>
      <c r="E401">
        <f>IF(TRIM('SSDL schema'!D401) = "", "", 'SSDL schema'!D401)</f>
        <v>255</v>
      </c>
      <c r="F401">
        <f t="shared" si="36"/>
        <v>0</v>
      </c>
      <c r="G401">
        <f t="shared" si="37"/>
        <v>0</v>
      </c>
      <c r="H401" t="str">
        <f t="shared" si="38"/>
        <v>ShowOnProjectSetupWorkflowUtilities</v>
      </c>
      <c r="I401">
        <f t="shared" si="39"/>
        <v>0</v>
      </c>
      <c r="J401" t="str">
        <f>IF(TRIM('SSDL schema'!H401) = "", "", 'SSDL schema'!H401)</f>
        <v/>
      </c>
      <c r="K401">
        <f t="shared" si="40"/>
        <v>0</v>
      </c>
      <c r="L401">
        <v>1</v>
      </c>
      <c r="M401" t="s">
        <v>1157</v>
      </c>
      <c r="N401">
        <v>1</v>
      </c>
      <c r="O401" t="s">
        <v>1157</v>
      </c>
      <c r="P401" t="str">
        <f>VLOOKUP(A401, 'SSDL schema'!B$1:P$495, 11, FALSE)</f>
        <v>yes</v>
      </c>
      <c r="Q401" t="str">
        <f t="shared" si="41"/>
        <v>no</v>
      </c>
      <c r="S401" t="str">
        <f>IF('SSDL schema'!J401 = "", "", 'SSDL schema'!J401)</f>
        <v/>
      </c>
    </row>
    <row r="402" spans="1:19" x14ac:dyDescent="0.35">
      <c r="A402" s="5" t="str">
        <f>'SSDL schema'!B402</f>
        <v>GEP_DIVERSITY_DISADVANTAGED_VETERAN_ENTERPRISE_INDICATOR</v>
      </c>
      <c r="B402" s="14" t="str">
        <f>IF(TRIM('SSDL schema'!F402) = "", "", 'SSDL schema'!F402)</f>
        <v>GEP Diversity Disadvantaged Veteran Enterprise Indicator</v>
      </c>
      <c r="C402" t="str">
        <f>IF(TRIM('SSDL schema'!G402) = "", "", 'SSDL schema'!G402)</f>
        <v>GEP - Diversity</v>
      </c>
      <c r="D402" t="str">
        <f>IF(TRIM('SSDL schema'!C402) = "", "", 'SSDL schema'!C402)</f>
        <v>nvarchar</v>
      </c>
      <c r="E402">
        <f>IF(TRIM('SSDL schema'!D402) = "", "", 'SSDL schema'!D402)</f>
        <v>255</v>
      </c>
      <c r="F402">
        <f t="shared" si="36"/>
        <v>0</v>
      </c>
      <c r="G402">
        <f t="shared" si="37"/>
        <v>0</v>
      </c>
      <c r="H402" t="str">
        <f t="shared" si="38"/>
        <v>ShowOnProjectSetupWorkflowUtilities</v>
      </c>
      <c r="I402">
        <f t="shared" si="39"/>
        <v>0</v>
      </c>
      <c r="J402" t="str">
        <f>IF(TRIM('SSDL schema'!H402) = "", "", 'SSDL schema'!H402)</f>
        <v/>
      </c>
      <c r="K402">
        <f t="shared" si="40"/>
        <v>0</v>
      </c>
      <c r="L402">
        <v>1</v>
      </c>
      <c r="M402" t="s">
        <v>1157</v>
      </c>
      <c r="N402">
        <v>1</v>
      </c>
      <c r="O402" t="s">
        <v>1157</v>
      </c>
      <c r="P402" t="str">
        <f>VLOOKUP(A402, 'SSDL schema'!B$1:P$495, 11, FALSE)</f>
        <v>yes</v>
      </c>
      <c r="Q402" t="str">
        <f t="shared" si="41"/>
        <v>no</v>
      </c>
      <c r="S402" t="str">
        <f>IF('SSDL schema'!J402 = "", "", 'SSDL schema'!J402)</f>
        <v/>
      </c>
    </row>
    <row r="403" spans="1:19" x14ac:dyDescent="0.35">
      <c r="A403" s="5" t="str">
        <f>'SSDL schema'!B403</f>
        <v>GEP_DIVERSITY_HUB_ZONE_CERTIFIED_BUSINESS_INDICATOR</v>
      </c>
      <c r="B403" s="14" t="str">
        <f>IF(TRIM('SSDL schema'!F403) = "", "", 'SSDL schema'!F403)</f>
        <v>GEP Diversity Hub Zone Certified Business Indicator</v>
      </c>
      <c r="C403" t="str">
        <f>IF(TRIM('SSDL schema'!G403) = "", "", 'SSDL schema'!G403)</f>
        <v>GEP - Diversity</v>
      </c>
      <c r="D403" t="str">
        <f>IF(TRIM('SSDL schema'!C403) = "", "", 'SSDL schema'!C403)</f>
        <v>nvarchar</v>
      </c>
      <c r="E403">
        <f>IF(TRIM('SSDL schema'!D403) = "", "", 'SSDL schema'!D403)</f>
        <v>255</v>
      </c>
      <c r="F403">
        <f t="shared" si="36"/>
        <v>0</v>
      </c>
      <c r="G403">
        <f t="shared" si="37"/>
        <v>0</v>
      </c>
      <c r="H403" t="str">
        <f t="shared" si="38"/>
        <v>ShowOnProjectSetupWorkflowUtilities</v>
      </c>
      <c r="I403">
        <f t="shared" si="39"/>
        <v>0</v>
      </c>
      <c r="J403" t="str">
        <f>IF(TRIM('SSDL schema'!H403) = "", "", 'SSDL schema'!H403)</f>
        <v/>
      </c>
      <c r="K403">
        <f t="shared" si="40"/>
        <v>0</v>
      </c>
      <c r="L403">
        <v>1</v>
      </c>
      <c r="M403" t="s">
        <v>1157</v>
      </c>
      <c r="N403">
        <v>1</v>
      </c>
      <c r="O403" t="s">
        <v>1157</v>
      </c>
      <c r="P403" t="str">
        <f>VLOOKUP(A403, 'SSDL schema'!B$1:P$495, 11, FALSE)</f>
        <v>yes</v>
      </c>
      <c r="Q403" t="str">
        <f t="shared" si="41"/>
        <v>no</v>
      </c>
      <c r="S403" t="str">
        <f>IF('SSDL schema'!J403 = "", "", 'SSDL schema'!J403)</f>
        <v/>
      </c>
    </row>
    <row r="404" spans="1:19" x14ac:dyDescent="0.35">
      <c r="A404" s="5" t="str">
        <f>'SSDL schema'!B404</f>
        <v>GEP_DIVERSITY_LABOR_SURPLUS_AREA_INDICATOR</v>
      </c>
      <c r="B404" s="14" t="str">
        <f>IF(TRIM('SSDL schema'!F404) = "", "", 'SSDL schema'!F404)</f>
        <v>GEP Diversity Labor Surplus Area Indicator</v>
      </c>
      <c r="C404" t="str">
        <f>IF(TRIM('SSDL schema'!G404) = "", "", 'SSDL schema'!G404)</f>
        <v>GEP - Diversity</v>
      </c>
      <c r="D404" t="str">
        <f>IF(TRIM('SSDL schema'!C404) = "", "", 'SSDL schema'!C404)</f>
        <v>nvarchar</v>
      </c>
      <c r="E404">
        <f>IF(TRIM('SSDL schema'!D404) = "", "", 'SSDL schema'!D404)</f>
        <v>255</v>
      </c>
      <c r="F404">
        <f t="shared" si="36"/>
        <v>0</v>
      </c>
      <c r="G404">
        <f t="shared" si="37"/>
        <v>0</v>
      </c>
      <c r="H404" t="str">
        <f t="shared" si="38"/>
        <v>ShowOnProjectSetupWorkflowUtilities</v>
      </c>
      <c r="I404">
        <f t="shared" si="39"/>
        <v>0</v>
      </c>
      <c r="J404" t="str">
        <f>IF(TRIM('SSDL schema'!H404) = "", "", 'SSDL schema'!H404)</f>
        <v/>
      </c>
      <c r="K404">
        <f t="shared" si="40"/>
        <v>0</v>
      </c>
      <c r="L404">
        <v>1</v>
      </c>
      <c r="M404" t="s">
        <v>1157</v>
      </c>
      <c r="N404">
        <v>1</v>
      </c>
      <c r="O404" t="s">
        <v>1157</v>
      </c>
      <c r="P404" t="str">
        <f>VLOOKUP(A404, 'SSDL schema'!B$1:P$495, 11, FALSE)</f>
        <v>yes</v>
      </c>
      <c r="Q404" t="str">
        <f t="shared" si="41"/>
        <v>no</v>
      </c>
      <c r="S404" t="str">
        <f>IF('SSDL schema'!J404 = "", "", 'SSDL schema'!J404)</f>
        <v/>
      </c>
    </row>
    <row r="405" spans="1:19" x14ac:dyDescent="0.35">
      <c r="A405" s="5" t="str">
        <f>'SSDL schema'!B405</f>
        <v>GEP_DIVERSITY_MINORITY_BUSINESS_ENTERPRISE_INDICATOR</v>
      </c>
      <c r="B405" s="14" t="str">
        <f>IF(TRIM('SSDL schema'!F405) = "", "", 'SSDL schema'!F405)</f>
        <v>GEP Diversity Minority Business Enterprise Indicator</v>
      </c>
      <c r="C405" t="str">
        <f>IF(TRIM('SSDL schema'!G405) = "", "", 'SSDL schema'!G405)</f>
        <v>GEP - Diversity</v>
      </c>
      <c r="D405" t="str">
        <f>IF(TRIM('SSDL schema'!C405) = "", "", 'SSDL schema'!C405)</f>
        <v>nvarchar</v>
      </c>
      <c r="E405">
        <f>IF(TRIM('SSDL schema'!D405) = "", "", 'SSDL schema'!D405)</f>
        <v>255</v>
      </c>
      <c r="F405">
        <f t="shared" si="36"/>
        <v>0</v>
      </c>
      <c r="G405">
        <f t="shared" si="37"/>
        <v>0</v>
      </c>
      <c r="H405" t="str">
        <f t="shared" si="38"/>
        <v>ShowOnProjectSetupWorkflowUtilities</v>
      </c>
      <c r="I405">
        <f t="shared" si="39"/>
        <v>0</v>
      </c>
      <c r="J405" t="str">
        <f>IF(TRIM('SSDL schema'!H405) = "", "", 'SSDL schema'!H405)</f>
        <v/>
      </c>
      <c r="K405">
        <f t="shared" si="40"/>
        <v>0</v>
      </c>
      <c r="L405">
        <v>1</v>
      </c>
      <c r="M405" t="s">
        <v>1157</v>
      </c>
      <c r="N405">
        <v>1</v>
      </c>
      <c r="O405" t="s">
        <v>1157</v>
      </c>
      <c r="P405" t="str">
        <f>VLOOKUP(A405, 'SSDL schema'!B$1:P$495, 11, FALSE)</f>
        <v>yes</v>
      </c>
      <c r="Q405" t="str">
        <f t="shared" si="41"/>
        <v>no</v>
      </c>
      <c r="S405" t="str">
        <f>IF('SSDL schema'!J405 = "", "", 'SSDL schema'!J405)</f>
        <v/>
      </c>
    </row>
    <row r="406" spans="1:19" x14ac:dyDescent="0.35">
      <c r="A406" s="5" t="str">
        <f>'SSDL schema'!B406</f>
        <v>GEP_DIVERSITY_MINORITY_COLLEGE_INDICATOR</v>
      </c>
      <c r="B406" s="14" t="str">
        <f>IF(TRIM('SSDL schema'!F406) = "", "", 'SSDL schema'!F406)</f>
        <v>GEP Diversity Minority College Indicator</v>
      </c>
      <c r="C406" t="str">
        <f>IF(TRIM('SSDL schema'!G406) = "", "", 'SSDL schema'!G406)</f>
        <v>GEP - Diversity</v>
      </c>
      <c r="D406" t="str">
        <f>IF(TRIM('SSDL schema'!C406) = "", "", 'SSDL schema'!C406)</f>
        <v>nvarchar</v>
      </c>
      <c r="E406">
        <f>IF(TRIM('SSDL schema'!D406) = "", "", 'SSDL schema'!D406)</f>
        <v>255</v>
      </c>
      <c r="F406">
        <f t="shared" si="36"/>
        <v>0</v>
      </c>
      <c r="G406">
        <f t="shared" si="37"/>
        <v>0</v>
      </c>
      <c r="H406" t="str">
        <f t="shared" si="38"/>
        <v>ShowOnProjectSetupWorkflowUtilities</v>
      </c>
      <c r="I406">
        <f t="shared" si="39"/>
        <v>0</v>
      </c>
      <c r="J406" t="str">
        <f>IF(TRIM('SSDL schema'!H406) = "", "", 'SSDL schema'!H406)</f>
        <v/>
      </c>
      <c r="K406">
        <f t="shared" si="40"/>
        <v>0</v>
      </c>
      <c r="L406">
        <v>1</v>
      </c>
      <c r="M406" t="s">
        <v>1157</v>
      </c>
      <c r="N406">
        <v>1</v>
      </c>
      <c r="O406" t="s">
        <v>1157</v>
      </c>
      <c r="P406" t="str">
        <f>VLOOKUP(A406, 'SSDL schema'!B$1:P$495, 11, FALSE)</f>
        <v>yes</v>
      </c>
      <c r="Q406" t="str">
        <f t="shared" si="41"/>
        <v>no</v>
      </c>
      <c r="S406" t="str">
        <f>IF('SSDL schema'!J406 = "", "", 'SSDL schema'!J406)</f>
        <v/>
      </c>
    </row>
    <row r="407" spans="1:19" x14ac:dyDescent="0.35">
      <c r="A407" s="5" t="str">
        <f>'SSDL schema'!B407</f>
        <v>GEP_DIVERSITY_MINORITY_OWNED_INDICATOR</v>
      </c>
      <c r="B407" s="14" t="str">
        <f>IF(TRIM('SSDL schema'!F407) = "", "", 'SSDL schema'!F407)</f>
        <v>GEP Diversity Minority Owned Indicator</v>
      </c>
      <c r="C407" t="str">
        <f>IF(TRIM('SSDL schema'!G407) = "", "", 'SSDL schema'!G407)</f>
        <v>GEP - Diversity</v>
      </c>
      <c r="D407" t="str">
        <f>IF(TRIM('SSDL schema'!C407) = "", "", 'SSDL schema'!C407)</f>
        <v>nvarchar</v>
      </c>
      <c r="E407">
        <f>IF(TRIM('SSDL schema'!D407) = "", "", 'SSDL schema'!D407)</f>
        <v>255</v>
      </c>
      <c r="F407">
        <f t="shared" si="36"/>
        <v>0</v>
      </c>
      <c r="G407">
        <f t="shared" si="37"/>
        <v>0</v>
      </c>
      <c r="H407" t="str">
        <f t="shared" si="38"/>
        <v>ShowOnProjectSetupWorkflowUtilities</v>
      </c>
      <c r="I407">
        <f t="shared" si="39"/>
        <v>0</v>
      </c>
      <c r="J407" t="str">
        <f>IF(TRIM('SSDL schema'!H407) = "", "", 'SSDL schema'!H407)</f>
        <v/>
      </c>
      <c r="K407">
        <f t="shared" si="40"/>
        <v>0</v>
      </c>
      <c r="L407">
        <v>1</v>
      </c>
      <c r="M407" t="s">
        <v>1157</v>
      </c>
      <c r="N407">
        <v>1</v>
      </c>
      <c r="O407" t="s">
        <v>1157</v>
      </c>
      <c r="P407" t="str">
        <f>VLOOKUP(A407, 'SSDL schema'!B$1:P$495, 11, FALSE)</f>
        <v>yes</v>
      </c>
      <c r="Q407" t="str">
        <f t="shared" si="41"/>
        <v>no</v>
      </c>
      <c r="S407" t="str">
        <f>IF('SSDL schema'!J407 = "", "", 'SSDL schema'!J407)</f>
        <v/>
      </c>
    </row>
    <row r="408" spans="1:19" x14ac:dyDescent="0.35">
      <c r="A408" s="5" t="str">
        <f>'SSDL schema'!B408</f>
        <v>GEP_DIVERSITY_OUT_OF_BUSINESS_INDICATOR</v>
      </c>
      <c r="B408" s="14" t="str">
        <f>IF(TRIM('SSDL schema'!F408) = "", "", 'SSDL schema'!F408)</f>
        <v>GEP Diversity Out Of Business Indicator</v>
      </c>
      <c r="C408" t="str">
        <f>IF(TRIM('SSDL schema'!G408) = "", "", 'SSDL schema'!G408)</f>
        <v>GEP - Diversity</v>
      </c>
      <c r="D408" t="str">
        <f>IF(TRIM('SSDL schema'!C408) = "", "", 'SSDL schema'!C408)</f>
        <v>nvarchar</v>
      </c>
      <c r="E408">
        <f>IF(TRIM('SSDL schema'!D408) = "", "", 'SSDL schema'!D408)</f>
        <v>255</v>
      </c>
      <c r="F408">
        <f t="shared" si="36"/>
        <v>0</v>
      </c>
      <c r="G408">
        <f t="shared" si="37"/>
        <v>0</v>
      </c>
      <c r="H408" t="str">
        <f t="shared" si="38"/>
        <v>ShowOnProjectSetupWorkflowUtilities</v>
      </c>
      <c r="I408">
        <f t="shared" si="39"/>
        <v>0</v>
      </c>
      <c r="J408" t="str">
        <f>IF(TRIM('SSDL schema'!H408) = "", "", 'SSDL schema'!H408)</f>
        <v/>
      </c>
      <c r="K408">
        <f t="shared" si="40"/>
        <v>0</v>
      </c>
      <c r="L408">
        <v>1</v>
      </c>
      <c r="M408" t="s">
        <v>1157</v>
      </c>
      <c r="N408">
        <v>1</v>
      </c>
      <c r="O408" t="s">
        <v>1157</v>
      </c>
      <c r="P408" t="str">
        <f>VLOOKUP(A408, 'SSDL schema'!B$1:P$495, 11, FALSE)</f>
        <v>yes</v>
      </c>
      <c r="Q408" t="str">
        <f t="shared" si="41"/>
        <v>no</v>
      </c>
      <c r="S408" t="str">
        <f>IF('SSDL schema'!J408 = "", "", 'SSDL schema'!J408)</f>
        <v/>
      </c>
    </row>
    <row r="409" spans="1:19" x14ac:dyDescent="0.35">
      <c r="A409" s="5" t="str">
        <f>'SSDL schema'!B409</f>
        <v>GEP_DIVERSITY_POLITICAL_DISTRICT</v>
      </c>
      <c r="B409" s="14" t="str">
        <f>IF(TRIM('SSDL schema'!F409) = "", "", 'SSDL schema'!F409)</f>
        <v>GEP Diversity Political District</v>
      </c>
      <c r="C409" t="str">
        <f>IF(TRIM('SSDL schema'!G409) = "", "", 'SSDL schema'!G409)</f>
        <v>GEP - Diversity</v>
      </c>
      <c r="D409" t="str">
        <f>IF(TRIM('SSDL schema'!C409) = "", "", 'SSDL schema'!C409)</f>
        <v>nvarchar</v>
      </c>
      <c r="E409">
        <f>IF(TRIM('SSDL schema'!D409) = "", "", 'SSDL schema'!D409)</f>
        <v>255</v>
      </c>
      <c r="F409">
        <f t="shared" si="36"/>
        <v>0</v>
      </c>
      <c r="G409">
        <f t="shared" si="37"/>
        <v>0</v>
      </c>
      <c r="H409" t="str">
        <f t="shared" si="38"/>
        <v>ShowOnProjectSetupWorkflowUtilities</v>
      </c>
      <c r="I409">
        <f t="shared" si="39"/>
        <v>0</v>
      </c>
      <c r="J409" t="str">
        <f>IF(TRIM('SSDL schema'!H409) = "", "", 'SSDL schema'!H409)</f>
        <v/>
      </c>
      <c r="K409">
        <f t="shared" si="40"/>
        <v>0</v>
      </c>
      <c r="L409">
        <v>1</v>
      </c>
      <c r="M409" t="s">
        <v>1157</v>
      </c>
      <c r="N409">
        <v>1</v>
      </c>
      <c r="O409" t="s">
        <v>1157</v>
      </c>
      <c r="P409" t="str">
        <f>VLOOKUP(A409, 'SSDL schema'!B$1:P$495, 11, FALSE)</f>
        <v>yes</v>
      </c>
      <c r="Q409" t="str">
        <f t="shared" si="41"/>
        <v>no</v>
      </c>
      <c r="S409" t="str">
        <f>IF('SSDL schema'!J409 = "", "", 'SSDL schema'!J409)</f>
        <v/>
      </c>
    </row>
    <row r="410" spans="1:19" x14ac:dyDescent="0.35">
      <c r="A410" s="5" t="str">
        <f>'SSDL schema'!B410</f>
        <v>GEP_DIVERSITY_SERVICE_DISABLED_VETERAN_OWNED_INDICATOR</v>
      </c>
      <c r="B410" s="14" t="str">
        <f>IF(TRIM('SSDL schema'!F410) = "", "", 'SSDL schema'!F410)</f>
        <v>GEP Diversity Service Disabled Veteran Owned Indicator</v>
      </c>
      <c r="C410" t="str">
        <f>IF(TRIM('SSDL schema'!G410) = "", "", 'SSDL schema'!G410)</f>
        <v>GEP - Diversity</v>
      </c>
      <c r="D410" t="str">
        <f>IF(TRIM('SSDL schema'!C410) = "", "", 'SSDL schema'!C410)</f>
        <v>nvarchar</v>
      </c>
      <c r="E410">
        <f>IF(TRIM('SSDL schema'!D410) = "", "", 'SSDL schema'!D410)</f>
        <v>255</v>
      </c>
      <c r="F410">
        <f t="shared" si="36"/>
        <v>0</v>
      </c>
      <c r="G410">
        <f t="shared" si="37"/>
        <v>0</v>
      </c>
      <c r="H410" t="str">
        <f t="shared" si="38"/>
        <v>ShowOnProjectSetupWorkflowUtilities</v>
      </c>
      <c r="I410">
        <f t="shared" si="39"/>
        <v>0</v>
      </c>
      <c r="J410" t="str">
        <f>IF(TRIM('SSDL schema'!H410) = "", "", 'SSDL schema'!H410)</f>
        <v/>
      </c>
      <c r="K410">
        <f t="shared" si="40"/>
        <v>0</v>
      </c>
      <c r="L410">
        <v>1</v>
      </c>
      <c r="M410" t="s">
        <v>1157</v>
      </c>
      <c r="N410">
        <v>1</v>
      </c>
      <c r="O410" t="s">
        <v>1157</v>
      </c>
      <c r="P410" t="str">
        <f>VLOOKUP(A410, 'SSDL schema'!B$1:P$495, 11, FALSE)</f>
        <v>yes</v>
      </c>
      <c r="Q410" t="str">
        <f t="shared" si="41"/>
        <v>no</v>
      </c>
      <c r="S410" t="str">
        <f>IF('SSDL schema'!J410 = "", "", 'SSDL schema'!J410)</f>
        <v/>
      </c>
    </row>
    <row r="411" spans="1:19" x14ac:dyDescent="0.35">
      <c r="A411" s="5" t="str">
        <f>'SSDL schema'!B411</f>
        <v>GEP_DIVERSITY_SMALL_BUSINESS_INDICATOR</v>
      </c>
      <c r="B411" s="14" t="str">
        <f>IF(TRIM('SSDL schema'!F411) = "", "", 'SSDL schema'!F411)</f>
        <v>GEP Diversity Small Business Indicator</v>
      </c>
      <c r="C411" t="str">
        <f>IF(TRIM('SSDL schema'!G411) = "", "", 'SSDL schema'!G411)</f>
        <v>GEP - Diversity</v>
      </c>
      <c r="D411" t="str">
        <f>IF(TRIM('SSDL schema'!C411) = "", "", 'SSDL schema'!C411)</f>
        <v>nvarchar</v>
      </c>
      <c r="E411">
        <f>IF(TRIM('SSDL schema'!D411) = "", "", 'SSDL schema'!D411)</f>
        <v>255</v>
      </c>
      <c r="F411">
        <f t="shared" si="36"/>
        <v>0</v>
      </c>
      <c r="G411">
        <f t="shared" si="37"/>
        <v>0</v>
      </c>
      <c r="H411" t="str">
        <f t="shared" si="38"/>
        <v>ShowOnProjectSetupWorkflowUtilities</v>
      </c>
      <c r="I411">
        <f t="shared" si="39"/>
        <v>0</v>
      </c>
      <c r="J411" t="str">
        <f>IF(TRIM('SSDL schema'!H411) = "", "", 'SSDL schema'!H411)</f>
        <v/>
      </c>
      <c r="K411">
        <f t="shared" si="40"/>
        <v>0</v>
      </c>
      <c r="L411">
        <v>1</v>
      </c>
      <c r="M411" t="s">
        <v>1157</v>
      </c>
      <c r="N411">
        <v>1</v>
      </c>
      <c r="O411" t="s">
        <v>1157</v>
      </c>
      <c r="P411" t="str">
        <f>VLOOKUP(A411, 'SSDL schema'!B$1:P$495, 11, FALSE)</f>
        <v>yes</v>
      </c>
      <c r="Q411" t="str">
        <f t="shared" si="41"/>
        <v>no</v>
      </c>
      <c r="S411" t="str">
        <f>IF('SSDL schema'!J411 = "", "", 'SSDL schema'!J411)</f>
        <v/>
      </c>
    </row>
    <row r="412" spans="1:19" x14ac:dyDescent="0.35">
      <c r="A412" s="5" t="str">
        <f>'SSDL schema'!B412</f>
        <v>GEP_DIVERSITY_SMALL_DISADVANTAGED_BUSINESS_INDICATOR</v>
      </c>
      <c r="B412" s="14" t="str">
        <f>IF(TRIM('SSDL schema'!F412) = "", "", 'SSDL schema'!F412)</f>
        <v>GEP Diversity Small Disadvantaged Business Indicator</v>
      </c>
      <c r="C412" t="str">
        <f>IF(TRIM('SSDL schema'!G412) = "", "", 'SSDL schema'!G412)</f>
        <v>GEP - Diversity</v>
      </c>
      <c r="D412" t="str">
        <f>IF(TRIM('SSDL schema'!C412) = "", "", 'SSDL schema'!C412)</f>
        <v>nvarchar</v>
      </c>
      <c r="E412">
        <f>IF(TRIM('SSDL schema'!D412) = "", "", 'SSDL schema'!D412)</f>
        <v>255</v>
      </c>
      <c r="F412">
        <f t="shared" si="36"/>
        <v>0</v>
      </c>
      <c r="G412">
        <f t="shared" si="37"/>
        <v>0</v>
      </c>
      <c r="H412" t="str">
        <f t="shared" si="38"/>
        <v>ShowOnProjectSetupWorkflowUtilities</v>
      </c>
      <c r="I412">
        <f t="shared" si="39"/>
        <v>0</v>
      </c>
      <c r="J412" t="str">
        <f>IF(TRIM('SSDL schema'!H412) = "", "", 'SSDL schema'!H412)</f>
        <v/>
      </c>
      <c r="K412">
        <f t="shared" si="40"/>
        <v>0</v>
      </c>
      <c r="L412">
        <v>1</v>
      </c>
      <c r="M412" t="s">
        <v>1157</v>
      </c>
      <c r="N412">
        <v>1</v>
      </c>
      <c r="O412" t="s">
        <v>1157</v>
      </c>
      <c r="P412" t="str">
        <f>VLOOKUP(A412, 'SSDL schema'!B$1:P$495, 11, FALSE)</f>
        <v>yes</v>
      </c>
      <c r="Q412" t="str">
        <f t="shared" si="41"/>
        <v>no</v>
      </c>
      <c r="S412" t="str">
        <f>IF('SSDL schema'!J412 = "", "", 'SSDL schema'!J412)</f>
        <v/>
      </c>
    </row>
    <row r="413" spans="1:19" x14ac:dyDescent="0.35">
      <c r="A413" s="5" t="str">
        <f>'SSDL schema'!B413</f>
        <v>GEP_DIVERSITY_VETERAN_BUSINESS_ENTERPRISE_INDICATOR</v>
      </c>
      <c r="B413" s="14" t="str">
        <f>IF(TRIM('SSDL schema'!F413) = "", "", 'SSDL schema'!F413)</f>
        <v>GEP Diversity Veteran Business Enterprise Indicator</v>
      </c>
      <c r="C413" t="str">
        <f>IF(TRIM('SSDL schema'!G413) = "", "", 'SSDL schema'!G413)</f>
        <v>GEP - Diversity</v>
      </c>
      <c r="D413" t="str">
        <f>IF(TRIM('SSDL schema'!C413) = "", "", 'SSDL schema'!C413)</f>
        <v>nvarchar</v>
      </c>
      <c r="E413">
        <f>IF(TRIM('SSDL schema'!D413) = "", "", 'SSDL schema'!D413)</f>
        <v>255</v>
      </c>
      <c r="F413">
        <f t="shared" si="36"/>
        <v>0</v>
      </c>
      <c r="G413">
        <f t="shared" si="37"/>
        <v>0</v>
      </c>
      <c r="H413" t="str">
        <f t="shared" si="38"/>
        <v>ShowOnProjectSetupWorkflowUtilities</v>
      </c>
      <c r="I413">
        <f t="shared" si="39"/>
        <v>0</v>
      </c>
      <c r="J413" t="str">
        <f>IF(TRIM('SSDL schema'!H413) = "", "", 'SSDL schema'!H413)</f>
        <v/>
      </c>
      <c r="K413">
        <f t="shared" si="40"/>
        <v>0</v>
      </c>
      <c r="L413">
        <v>1</v>
      </c>
      <c r="M413" t="s">
        <v>1157</v>
      </c>
      <c r="N413">
        <v>1</v>
      </c>
      <c r="O413" t="s">
        <v>1157</v>
      </c>
      <c r="P413" t="str">
        <f>VLOOKUP(A413, 'SSDL schema'!B$1:P$495, 11, FALSE)</f>
        <v>yes</v>
      </c>
      <c r="Q413" t="str">
        <f t="shared" si="41"/>
        <v>no</v>
      </c>
      <c r="S413" t="str">
        <f>IF('SSDL schema'!J413 = "", "", 'SSDL schema'!J413)</f>
        <v/>
      </c>
    </row>
    <row r="414" spans="1:19" x14ac:dyDescent="0.35">
      <c r="A414" s="5" t="str">
        <f>'SSDL schema'!B414</f>
        <v>GEP_DIVERSITY_VETERAN_OWNED_INDICATOR</v>
      </c>
      <c r="B414" s="14" t="str">
        <f>IF(TRIM('SSDL schema'!F414) = "", "", 'SSDL schema'!F414)</f>
        <v>GEP Diversity Veteran Owned Indicator</v>
      </c>
      <c r="C414" t="str">
        <f>IF(TRIM('SSDL schema'!G414) = "", "", 'SSDL schema'!G414)</f>
        <v>GEP - Diversity</v>
      </c>
      <c r="D414" t="str">
        <f>IF(TRIM('SSDL schema'!C414) = "", "", 'SSDL schema'!C414)</f>
        <v>nvarchar</v>
      </c>
      <c r="E414">
        <f>IF(TRIM('SSDL schema'!D414) = "", "", 'SSDL schema'!D414)</f>
        <v>255</v>
      </c>
      <c r="F414">
        <f t="shared" si="36"/>
        <v>0</v>
      </c>
      <c r="G414">
        <f t="shared" si="37"/>
        <v>0</v>
      </c>
      <c r="H414" t="str">
        <f t="shared" si="38"/>
        <v>ShowOnProjectSetupWorkflowUtilities</v>
      </c>
      <c r="I414">
        <f t="shared" si="39"/>
        <v>0</v>
      </c>
      <c r="J414" t="str">
        <f>IF(TRIM('SSDL schema'!H414) = "", "", 'SSDL schema'!H414)</f>
        <v/>
      </c>
      <c r="K414">
        <f t="shared" si="40"/>
        <v>0</v>
      </c>
      <c r="L414">
        <v>1</v>
      </c>
      <c r="M414" t="s">
        <v>1157</v>
      </c>
      <c r="N414">
        <v>1</v>
      </c>
      <c r="O414" t="s">
        <v>1157</v>
      </c>
      <c r="P414" t="str">
        <f>VLOOKUP(A414, 'SSDL schema'!B$1:P$495, 11, FALSE)</f>
        <v>yes</v>
      </c>
      <c r="Q414" t="str">
        <f t="shared" si="41"/>
        <v>no</v>
      </c>
      <c r="S414" t="str">
        <f>IF('SSDL schema'!J414 = "", "", 'SSDL schema'!J414)</f>
        <v/>
      </c>
    </row>
    <row r="415" spans="1:19" x14ac:dyDescent="0.35">
      <c r="A415" s="5" t="str">
        <f>'SSDL schema'!B415</f>
        <v>GEP_DIVERSITY_VIETNAM_VETERAN_OWNED_INDICATOR</v>
      </c>
      <c r="B415" s="14" t="str">
        <f>IF(TRIM('SSDL schema'!F415) = "", "", 'SSDL schema'!F415)</f>
        <v>GEP Diversity Vietnam Veteran Owned Indicator</v>
      </c>
      <c r="C415" t="str">
        <f>IF(TRIM('SSDL schema'!G415) = "", "", 'SSDL schema'!G415)</f>
        <v>GEP - Diversity</v>
      </c>
      <c r="D415" t="str">
        <f>IF(TRIM('SSDL schema'!C415) = "", "", 'SSDL schema'!C415)</f>
        <v>nvarchar</v>
      </c>
      <c r="E415">
        <f>IF(TRIM('SSDL schema'!D415) = "", "", 'SSDL schema'!D415)</f>
        <v>255</v>
      </c>
      <c r="F415">
        <f t="shared" si="36"/>
        <v>0</v>
      </c>
      <c r="G415">
        <f t="shared" si="37"/>
        <v>0</v>
      </c>
      <c r="H415" t="str">
        <f t="shared" si="38"/>
        <v>ShowOnProjectSetupWorkflowUtilities</v>
      </c>
      <c r="I415">
        <f t="shared" si="39"/>
        <v>0</v>
      </c>
      <c r="J415" t="str">
        <f>IF(TRIM('SSDL schema'!H415) = "", "", 'SSDL schema'!H415)</f>
        <v/>
      </c>
      <c r="K415">
        <f t="shared" si="40"/>
        <v>0</v>
      </c>
      <c r="L415">
        <v>1</v>
      </c>
      <c r="M415" t="s">
        <v>1157</v>
      </c>
      <c r="N415">
        <v>1</v>
      </c>
      <c r="O415" t="s">
        <v>1157</v>
      </c>
      <c r="P415" t="str">
        <f>VLOOKUP(A415, 'SSDL schema'!B$1:P$495, 11, FALSE)</f>
        <v>yes</v>
      </c>
      <c r="Q415" t="str">
        <f t="shared" si="41"/>
        <v>no</v>
      </c>
      <c r="S415" t="str">
        <f>IF('SSDL schema'!J415 = "", "", 'SSDL schema'!J415)</f>
        <v/>
      </c>
    </row>
    <row r="416" spans="1:19" x14ac:dyDescent="0.35">
      <c r="A416" s="5" t="str">
        <f>'SSDL schema'!B416</f>
        <v>GEP_DIVERSITY_OTHER_VETERAN_OWNED_INDICATOR</v>
      </c>
      <c r="B416" s="14" t="str">
        <f>IF(TRIM('SSDL schema'!F416) = "", "", 'SSDL schema'!F416)</f>
        <v>GEP Diversity Other Veteran Owned Indicator</v>
      </c>
      <c r="C416" t="str">
        <f>IF(TRIM('SSDL schema'!G416) = "", "", 'SSDL schema'!G416)</f>
        <v>GEP - Diversity</v>
      </c>
      <c r="D416" t="str">
        <f>IF(TRIM('SSDL schema'!C416) = "", "", 'SSDL schema'!C416)</f>
        <v>nvarchar</v>
      </c>
      <c r="E416">
        <f>IF(TRIM('SSDL schema'!D416) = "", "", 'SSDL schema'!D416)</f>
        <v>255</v>
      </c>
      <c r="F416">
        <f t="shared" si="36"/>
        <v>0</v>
      </c>
      <c r="G416">
        <f t="shared" si="37"/>
        <v>0</v>
      </c>
      <c r="H416" t="str">
        <f t="shared" si="38"/>
        <v>ShowOnProjectSetupWorkflowUtilities</v>
      </c>
      <c r="I416">
        <f t="shared" si="39"/>
        <v>0</v>
      </c>
      <c r="J416" t="str">
        <f>IF(TRIM('SSDL schema'!H416) = "", "", 'SSDL schema'!H416)</f>
        <v/>
      </c>
      <c r="K416">
        <f t="shared" si="40"/>
        <v>0</v>
      </c>
      <c r="L416">
        <v>1</v>
      </c>
      <c r="M416" t="s">
        <v>1157</v>
      </c>
      <c r="N416">
        <v>1</v>
      </c>
      <c r="O416" t="s">
        <v>1157</v>
      </c>
      <c r="P416" t="str">
        <f>VLOOKUP(A416, 'SSDL schema'!B$1:P$495, 11, FALSE)</f>
        <v>yes</v>
      </c>
      <c r="Q416" t="str">
        <f t="shared" si="41"/>
        <v>no</v>
      </c>
      <c r="S416" t="str">
        <f>IF('SSDL schema'!J416 = "", "", 'SSDL schema'!J416)</f>
        <v/>
      </c>
    </row>
    <row r="417" spans="1:19" x14ac:dyDescent="0.35">
      <c r="A417" s="5" t="str">
        <f>'SSDL schema'!B417</f>
        <v>GEP_DIVERSITY_WOMAN_OWNED_BUSINESS_ENTERPRISE_INDICATOR</v>
      </c>
      <c r="B417" s="14" t="str">
        <f>IF(TRIM('SSDL schema'!F417) = "", "", 'SSDL schema'!F417)</f>
        <v>GEP Diversity Woman Owned Business Enterprise Indicator</v>
      </c>
      <c r="C417" t="str">
        <f>IF(TRIM('SSDL schema'!G417) = "", "", 'SSDL schema'!G417)</f>
        <v>GEP - Diversity</v>
      </c>
      <c r="D417" t="str">
        <f>IF(TRIM('SSDL schema'!C417) = "", "", 'SSDL schema'!C417)</f>
        <v>nvarchar</v>
      </c>
      <c r="E417">
        <f>IF(TRIM('SSDL schema'!D417) = "", "", 'SSDL schema'!D417)</f>
        <v>255</v>
      </c>
      <c r="F417">
        <f t="shared" si="36"/>
        <v>0</v>
      </c>
      <c r="G417">
        <f t="shared" si="37"/>
        <v>0</v>
      </c>
      <c r="H417" t="str">
        <f t="shared" si="38"/>
        <v>ShowOnProjectSetupWorkflowUtilities</v>
      </c>
      <c r="I417">
        <f t="shared" si="39"/>
        <v>0</v>
      </c>
      <c r="J417" t="str">
        <f>IF(TRIM('SSDL schema'!H417) = "", "", 'SSDL schema'!H417)</f>
        <v/>
      </c>
      <c r="K417">
        <f t="shared" si="40"/>
        <v>0</v>
      </c>
      <c r="L417">
        <v>1</v>
      </c>
      <c r="M417" t="s">
        <v>1157</v>
      </c>
      <c r="N417">
        <v>1</v>
      </c>
      <c r="O417" t="s">
        <v>1157</v>
      </c>
      <c r="P417" t="str">
        <f>VLOOKUP(A417, 'SSDL schema'!B$1:P$495, 11, FALSE)</f>
        <v>yes</v>
      </c>
      <c r="Q417" t="str">
        <f t="shared" si="41"/>
        <v>no</v>
      </c>
      <c r="S417" t="str">
        <f>IF('SSDL schema'!J417 = "", "", 'SSDL schema'!J417)</f>
        <v/>
      </c>
    </row>
    <row r="418" spans="1:19" x14ac:dyDescent="0.35">
      <c r="A418" s="5" t="str">
        <f>'SSDL schema'!B418</f>
        <v>GEP_DIVERSITY_WOMAN_OWNED_INDICATOR</v>
      </c>
      <c r="B418" s="14" t="str">
        <f>IF(TRIM('SSDL schema'!F418) = "", "", 'SSDL schema'!F418)</f>
        <v>GEP Diversity Woman Owned Indicator</v>
      </c>
      <c r="C418" t="str">
        <f>IF(TRIM('SSDL schema'!G418) = "", "", 'SSDL schema'!G418)</f>
        <v>GEP - Diversity</v>
      </c>
      <c r="D418" t="str">
        <f>IF(TRIM('SSDL schema'!C418) = "", "", 'SSDL schema'!C418)</f>
        <v>nvarchar</v>
      </c>
      <c r="E418">
        <f>IF(TRIM('SSDL schema'!D418) = "", "", 'SSDL schema'!D418)</f>
        <v>255</v>
      </c>
      <c r="F418">
        <f t="shared" si="36"/>
        <v>0</v>
      </c>
      <c r="G418">
        <f t="shared" si="37"/>
        <v>0</v>
      </c>
      <c r="H418" t="str">
        <f t="shared" si="38"/>
        <v>ShowOnProjectSetupWorkflowUtilities</v>
      </c>
      <c r="I418">
        <f t="shared" si="39"/>
        <v>0</v>
      </c>
      <c r="J418" t="str">
        <f>IF(TRIM('SSDL schema'!H418) = "", "", 'SSDL schema'!H418)</f>
        <v/>
      </c>
      <c r="K418">
        <f t="shared" si="40"/>
        <v>0</v>
      </c>
      <c r="L418">
        <v>1</v>
      </c>
      <c r="M418" t="s">
        <v>1157</v>
      </c>
      <c r="N418">
        <v>1</v>
      </c>
      <c r="O418" t="s">
        <v>1157</v>
      </c>
      <c r="P418" t="str">
        <f>VLOOKUP(A418, 'SSDL schema'!B$1:P$495, 11, FALSE)</f>
        <v>yes</v>
      </c>
      <c r="Q418" t="str">
        <f t="shared" si="41"/>
        <v>no</v>
      </c>
      <c r="S418" t="str">
        <f>IF('SSDL schema'!J418 = "", "", 'SSDL schema'!J418)</f>
        <v/>
      </c>
    </row>
    <row r="419" spans="1:19" x14ac:dyDescent="0.35">
      <c r="A419" s="5" t="str">
        <f>'SSDL schema'!B419</f>
        <v>GEP_DIVERSITY_AFRICAN_AMERICAN_OWNED_INDICATOR</v>
      </c>
      <c r="B419" s="14" t="str">
        <f>IF(TRIM('SSDL schema'!F419) = "", "", 'SSDL schema'!F419)</f>
        <v>GEP Diversity African American Owned Indicator</v>
      </c>
      <c r="C419" t="str">
        <f>IF(TRIM('SSDL schema'!G419) = "", "", 'SSDL schema'!G419)</f>
        <v>GEP - Diversity</v>
      </c>
      <c r="D419" t="str">
        <f>IF(TRIM('SSDL schema'!C419) = "", "", 'SSDL schema'!C419)</f>
        <v>nvarchar</v>
      </c>
      <c r="E419">
        <f>IF(TRIM('SSDL schema'!D419) = "", "", 'SSDL schema'!D419)</f>
        <v>255</v>
      </c>
      <c r="F419">
        <f t="shared" si="36"/>
        <v>0</v>
      </c>
      <c r="G419">
        <f t="shared" si="37"/>
        <v>0</v>
      </c>
      <c r="H419" t="str">
        <f t="shared" si="38"/>
        <v>ShowOnProjectSetupWorkflowUtilities</v>
      </c>
      <c r="I419">
        <f t="shared" si="39"/>
        <v>0</v>
      </c>
      <c r="J419" t="str">
        <f>IF(TRIM('SSDL schema'!H419) = "", "", 'SSDL schema'!H419)</f>
        <v/>
      </c>
      <c r="K419">
        <f t="shared" si="40"/>
        <v>0</v>
      </c>
      <c r="L419">
        <v>1</v>
      </c>
      <c r="M419" t="s">
        <v>1157</v>
      </c>
      <c r="N419">
        <v>1</v>
      </c>
      <c r="O419" t="s">
        <v>1157</v>
      </c>
      <c r="P419" t="str">
        <f>VLOOKUP(A419, 'SSDL schema'!B$1:P$495, 11, FALSE)</f>
        <v>yes</v>
      </c>
      <c r="Q419" t="str">
        <f t="shared" si="41"/>
        <v>no</v>
      </c>
      <c r="S419" t="str">
        <f>IF('SSDL schema'!J419 = "", "", 'SSDL schema'!J419)</f>
        <v/>
      </c>
    </row>
    <row r="420" spans="1:19" x14ac:dyDescent="0.35">
      <c r="A420" s="5" t="str">
        <f>'SSDL schema'!B420</f>
        <v>GEP_DIVERSITY_ASIAN_PACIFIC_AMERICAN_OWNED_INDICATOR</v>
      </c>
      <c r="B420" s="14" t="str">
        <f>IF(TRIM('SSDL schema'!F420) = "", "", 'SSDL schema'!F420)</f>
        <v>GEP Diversity Asian Pacific American Owned Indicator</v>
      </c>
      <c r="C420" t="str">
        <f>IF(TRIM('SSDL schema'!G420) = "", "", 'SSDL schema'!G420)</f>
        <v>GEP - Diversity</v>
      </c>
      <c r="D420" t="str">
        <f>IF(TRIM('SSDL schema'!C420) = "", "", 'SSDL schema'!C420)</f>
        <v>nvarchar</v>
      </c>
      <c r="E420">
        <f>IF(TRIM('SSDL schema'!D420) = "", "", 'SSDL schema'!D420)</f>
        <v>255</v>
      </c>
      <c r="F420">
        <f t="shared" si="36"/>
        <v>0</v>
      </c>
      <c r="G420">
        <f t="shared" si="37"/>
        <v>0</v>
      </c>
      <c r="H420" t="str">
        <f t="shared" si="38"/>
        <v>ShowOnProjectSetupWorkflowUtilities</v>
      </c>
      <c r="I420">
        <f t="shared" si="39"/>
        <v>0</v>
      </c>
      <c r="J420" t="str">
        <f>IF(TRIM('SSDL schema'!H420) = "", "", 'SSDL schema'!H420)</f>
        <v/>
      </c>
      <c r="K420">
        <f t="shared" si="40"/>
        <v>0</v>
      </c>
      <c r="L420">
        <v>1</v>
      </c>
      <c r="M420" t="s">
        <v>1157</v>
      </c>
      <c r="N420">
        <v>1</v>
      </c>
      <c r="O420" t="s">
        <v>1157</v>
      </c>
      <c r="P420" t="str">
        <f>VLOOKUP(A420, 'SSDL schema'!B$1:P$495, 11, FALSE)</f>
        <v>yes</v>
      </c>
      <c r="Q420" t="str">
        <f t="shared" si="41"/>
        <v>no</v>
      </c>
      <c r="S420" t="str">
        <f>IF('SSDL schema'!J420 = "", "", 'SSDL schema'!J420)</f>
        <v/>
      </c>
    </row>
    <row r="421" spans="1:19" x14ac:dyDescent="0.35">
      <c r="A421" s="5" t="str">
        <f>'SSDL schema'!B421</f>
        <v>GEP_DIVERSITY_HISPANIC_AMERICAN_OWNED_INDICATOR</v>
      </c>
      <c r="B421" s="14" t="str">
        <f>IF(TRIM('SSDL schema'!F421) = "", "", 'SSDL schema'!F421)</f>
        <v>GEP Diversity Hispanic American Owned Indicator</v>
      </c>
      <c r="C421" t="str">
        <f>IF(TRIM('SSDL schema'!G421) = "", "", 'SSDL schema'!G421)</f>
        <v>GEP - Diversity</v>
      </c>
      <c r="D421" t="str">
        <f>IF(TRIM('SSDL schema'!C421) = "", "", 'SSDL schema'!C421)</f>
        <v>nvarchar</v>
      </c>
      <c r="E421">
        <f>IF(TRIM('SSDL schema'!D421) = "", "", 'SSDL schema'!D421)</f>
        <v>255</v>
      </c>
      <c r="F421">
        <f t="shared" si="36"/>
        <v>0</v>
      </c>
      <c r="G421">
        <f t="shared" si="37"/>
        <v>0</v>
      </c>
      <c r="H421" t="str">
        <f t="shared" si="38"/>
        <v>ShowOnProjectSetupWorkflowUtilities</v>
      </c>
      <c r="I421">
        <f t="shared" si="39"/>
        <v>0</v>
      </c>
      <c r="J421" t="str">
        <f>IF(TRIM('SSDL schema'!H421) = "", "", 'SSDL schema'!H421)</f>
        <v/>
      </c>
      <c r="K421">
        <f t="shared" si="40"/>
        <v>0</v>
      </c>
      <c r="L421">
        <v>1</v>
      </c>
      <c r="M421" t="s">
        <v>1157</v>
      </c>
      <c r="N421">
        <v>1</v>
      </c>
      <c r="O421" t="s">
        <v>1157</v>
      </c>
      <c r="P421" t="str">
        <f>VLOOKUP(A421, 'SSDL schema'!B$1:P$495, 11, FALSE)</f>
        <v>yes</v>
      </c>
      <c r="Q421" t="str">
        <f t="shared" si="41"/>
        <v>no</v>
      </c>
      <c r="S421" t="str">
        <f>IF('SSDL schema'!J421 = "", "", 'SSDL schema'!J421)</f>
        <v/>
      </c>
    </row>
    <row r="422" spans="1:19" x14ac:dyDescent="0.35">
      <c r="A422" s="5" t="str">
        <f>'SSDL schema'!B422</f>
        <v>GEP_DIVERSITY_NATIVE_AMERICAN_OWNED_INDICATOR</v>
      </c>
      <c r="B422" s="14" t="str">
        <f>IF(TRIM('SSDL schema'!F422) = "", "", 'SSDL schema'!F422)</f>
        <v>GEP Diversity Native American Owned Indicator</v>
      </c>
      <c r="C422" t="str">
        <f>IF(TRIM('SSDL schema'!G422) = "", "", 'SSDL schema'!G422)</f>
        <v>GEP - Diversity</v>
      </c>
      <c r="D422" t="str">
        <f>IF(TRIM('SSDL schema'!C422) = "", "", 'SSDL schema'!C422)</f>
        <v>nvarchar</v>
      </c>
      <c r="E422">
        <f>IF(TRIM('SSDL schema'!D422) = "", "", 'SSDL schema'!D422)</f>
        <v>255</v>
      </c>
      <c r="F422">
        <f t="shared" si="36"/>
        <v>0</v>
      </c>
      <c r="G422">
        <f t="shared" si="37"/>
        <v>0</v>
      </c>
      <c r="H422" t="str">
        <f t="shared" si="38"/>
        <v>ShowOnProjectSetupWorkflowUtilities</v>
      </c>
      <c r="I422">
        <f t="shared" si="39"/>
        <v>0</v>
      </c>
      <c r="J422" t="str">
        <f>IF(TRIM('SSDL schema'!H422) = "", "", 'SSDL schema'!H422)</f>
        <v/>
      </c>
      <c r="K422">
        <f t="shared" si="40"/>
        <v>0</v>
      </c>
      <c r="L422">
        <v>1</v>
      </c>
      <c r="M422" t="s">
        <v>1157</v>
      </c>
      <c r="N422">
        <v>1</v>
      </c>
      <c r="O422" t="s">
        <v>1157</v>
      </c>
      <c r="P422" t="str">
        <f>VLOOKUP(A422, 'SSDL schema'!B$1:P$495, 11, FALSE)</f>
        <v>yes</v>
      </c>
      <c r="Q422" t="str">
        <f t="shared" si="41"/>
        <v>no</v>
      </c>
      <c r="S422" t="str">
        <f>IF('SSDL schema'!J422 = "", "", 'SSDL schema'!J422)</f>
        <v/>
      </c>
    </row>
    <row r="423" spans="1:19" x14ac:dyDescent="0.35">
      <c r="A423" s="5" t="str">
        <f>'SSDL schema'!B423</f>
        <v>GEP_DIVERSITY_SUBCONTINENT_ASIAN_AMERICAN_OWNED_INDICATOR</v>
      </c>
      <c r="B423" s="14" t="str">
        <f>IF(TRIM('SSDL schema'!F423) = "", "", 'SSDL schema'!F423)</f>
        <v>GEP Diversity Subcontinent Asian American Owned Indicator</v>
      </c>
      <c r="C423" t="str">
        <f>IF(TRIM('SSDL schema'!G423) = "", "", 'SSDL schema'!G423)</f>
        <v>GEP - Diversity</v>
      </c>
      <c r="D423" t="str">
        <f>IF(TRIM('SSDL schema'!C423) = "", "", 'SSDL schema'!C423)</f>
        <v>nvarchar</v>
      </c>
      <c r="E423">
        <f>IF(TRIM('SSDL schema'!D423) = "", "", 'SSDL schema'!D423)</f>
        <v>255</v>
      </c>
      <c r="F423">
        <f t="shared" si="36"/>
        <v>0</v>
      </c>
      <c r="G423">
        <f t="shared" si="37"/>
        <v>0</v>
      </c>
      <c r="H423" t="str">
        <f t="shared" si="38"/>
        <v>ShowOnProjectSetupWorkflowUtilities</v>
      </c>
      <c r="I423">
        <f t="shared" si="39"/>
        <v>0</v>
      </c>
      <c r="J423" t="str">
        <f>IF(TRIM('SSDL schema'!H423) = "", "", 'SSDL schema'!H423)</f>
        <v/>
      </c>
      <c r="K423">
        <f t="shared" si="40"/>
        <v>0</v>
      </c>
      <c r="L423">
        <v>1</v>
      </c>
      <c r="M423" t="s">
        <v>1157</v>
      </c>
      <c r="N423">
        <v>1</v>
      </c>
      <c r="O423" t="s">
        <v>1157</v>
      </c>
      <c r="P423" t="str">
        <f>VLOOKUP(A423, 'SSDL schema'!B$1:P$495, 11, FALSE)</f>
        <v>yes</v>
      </c>
      <c r="Q423" t="str">
        <f t="shared" si="41"/>
        <v>no</v>
      </c>
      <c r="S423" t="str">
        <f>IF('SSDL schema'!J423 = "", "", 'SSDL schema'!J423)</f>
        <v/>
      </c>
    </row>
    <row r="424" spans="1:19" x14ac:dyDescent="0.35">
      <c r="A424" s="5" t="str">
        <f>'SSDL schema'!B424</f>
        <v>GEP_OTHER_DIVERSITY</v>
      </c>
      <c r="B424" s="14" t="str">
        <f>IF(TRIM('SSDL schema'!F424) = "", "", 'SSDL schema'!F424)</f>
        <v>GEP Diversity Other</v>
      </c>
      <c r="C424" t="str">
        <f>IF(TRIM('SSDL schema'!G424) = "", "", 'SSDL schema'!G424)</f>
        <v>GEP - Diversity</v>
      </c>
      <c r="D424" t="str">
        <f>IF(TRIM('SSDL schema'!C424) = "", "", 'SSDL schema'!C424)</f>
        <v>nvarchar</v>
      </c>
      <c r="E424">
        <f>IF(TRIM('SSDL schema'!D424) = "", "", 'SSDL schema'!D424)</f>
        <v>255</v>
      </c>
      <c r="F424">
        <f t="shared" si="36"/>
        <v>0</v>
      </c>
      <c r="G424">
        <f t="shared" si="37"/>
        <v>0</v>
      </c>
      <c r="H424" t="str">
        <f t="shared" si="38"/>
        <v>ShowOnProjectSetupWorkflowUtilities</v>
      </c>
      <c r="I424">
        <f t="shared" si="39"/>
        <v>0</v>
      </c>
      <c r="J424" t="str">
        <f>IF(TRIM('SSDL schema'!H424) = "", "", 'SSDL schema'!H424)</f>
        <v/>
      </c>
      <c r="K424">
        <f t="shared" si="40"/>
        <v>0</v>
      </c>
      <c r="L424">
        <v>1</v>
      </c>
      <c r="M424" t="s">
        <v>1157</v>
      </c>
      <c r="N424">
        <v>1</v>
      </c>
      <c r="O424" t="s">
        <v>1157</v>
      </c>
      <c r="P424" t="str">
        <f>VLOOKUP(A424, 'SSDL schema'!B$1:P$495, 11, FALSE)</f>
        <v>yes</v>
      </c>
      <c r="Q424" t="str">
        <f t="shared" si="41"/>
        <v>no</v>
      </c>
      <c r="S424" t="str">
        <f>IF('SSDL schema'!J424 = "", "", 'SSDL schema'!J424)</f>
        <v/>
      </c>
    </row>
    <row r="425" spans="1:19" x14ac:dyDescent="0.35">
      <c r="A425" s="5" t="str">
        <f>'SSDL schema'!B425</f>
        <v>SOURCEFILENAME</v>
      </c>
      <c r="B425" s="14" t="str">
        <f>IF(TRIM('SSDL schema'!F425) = "", "", 'SSDL schema'!F425)</f>
        <v>Source File Name</v>
      </c>
      <c r="C425" t="str">
        <f>IF(TRIM('SSDL schema'!G425) = "", "", 'SSDL schema'!G425)</f>
        <v>GEP - Admin - ID</v>
      </c>
      <c r="D425" t="str">
        <f>IF(TRIM('SSDL schema'!C425) = "", "", 'SSDL schema'!C425)</f>
        <v>nvarchar</v>
      </c>
      <c r="E425">
        <f>IF(TRIM('SSDL schema'!D425) = "", "", 'SSDL schema'!D425)</f>
        <v>1000</v>
      </c>
      <c r="F425">
        <f t="shared" si="36"/>
        <v>0</v>
      </c>
      <c r="G425">
        <f t="shared" si="37"/>
        <v>0</v>
      </c>
      <c r="H425" t="str">
        <f t="shared" si="38"/>
        <v>ShowOnProjectSetupWorkflowUtilities</v>
      </c>
      <c r="I425">
        <f t="shared" si="39"/>
        <v>1</v>
      </c>
      <c r="J425" t="str">
        <f>IF(TRIM('SSDL schema'!H425) = "", "", 'SSDL schema'!H425)</f>
        <v>Includes FTP Folder Path, New Tool logic will maintian folder names maintained within Pickup folder</v>
      </c>
      <c r="K425">
        <f t="shared" si="40"/>
        <v>0</v>
      </c>
      <c r="L425">
        <v>1</v>
      </c>
      <c r="M425" t="s">
        <v>1157</v>
      </c>
      <c r="N425">
        <v>1</v>
      </c>
      <c r="O425" t="s">
        <v>1157</v>
      </c>
      <c r="P425" t="str">
        <f>VLOOKUP(A425, 'SSDL schema'!B$1:P$495, 11, FALSE)</f>
        <v>yes  (selected by default, user should not unselect)</v>
      </c>
      <c r="Q425" t="str">
        <f t="shared" si="41"/>
        <v>no</v>
      </c>
      <c r="S425" t="str">
        <f>IF('SSDL schema'!J425 = "", "", 'SSDL schema'!J425)</f>
        <v/>
      </c>
    </row>
    <row r="426" spans="1:19" x14ac:dyDescent="0.35">
      <c r="A426" s="5" t="str">
        <f>'SSDL schema'!B426</f>
        <v>GEP_YEAR</v>
      </c>
      <c r="B426" s="14" t="str">
        <f>IF(TRIM('SSDL schema'!F426) = "", "", 'SSDL schema'!F426)</f>
        <v>GEP Calendar Year</v>
      </c>
      <c r="C426" t="str">
        <f>IF(TRIM('SSDL schema'!G426) = "", "", 'SSDL schema'!G426)</f>
        <v>GEP - Period</v>
      </c>
      <c r="D426" t="str">
        <f>IF(TRIM('SSDL schema'!C426) = "", "", 'SSDL schema'!C426)</f>
        <v>bigint</v>
      </c>
      <c r="E426" t="str">
        <f>IF(TRIM('SSDL schema'!D426) = "", "", 'SSDL schema'!D426)</f>
        <v/>
      </c>
      <c r="F426">
        <f t="shared" si="36"/>
        <v>0</v>
      </c>
      <c r="G426">
        <f t="shared" si="37"/>
        <v>0</v>
      </c>
      <c r="H426" t="str">
        <f t="shared" si="38"/>
        <v>ShowOnProjectSetupWorkflowUtilities</v>
      </c>
      <c r="I426">
        <f t="shared" si="39"/>
        <v>1</v>
      </c>
      <c r="J426" t="str">
        <f>IF(TRIM('SSDL schema'!H426) = "", "", 'SSDL schema'!H426)</f>
        <v/>
      </c>
      <c r="K426">
        <f t="shared" si="40"/>
        <v>0</v>
      </c>
      <c r="L426">
        <v>1</v>
      </c>
      <c r="M426" t="s">
        <v>1157</v>
      </c>
      <c r="N426">
        <v>1</v>
      </c>
      <c r="O426" t="s">
        <v>1157</v>
      </c>
      <c r="P426" t="str">
        <f>VLOOKUP(A426, 'SSDL schema'!B$1:P$495, 11, FALSE)</f>
        <v>yes  (selected by default, user should not unselect)</v>
      </c>
      <c r="Q426" t="str">
        <f t="shared" si="41"/>
        <v>no</v>
      </c>
      <c r="S426" t="str">
        <f>IF('SSDL schema'!J426 = "", "", 'SSDL schema'!J426)</f>
        <v/>
      </c>
    </row>
    <row r="427" spans="1:19" x14ac:dyDescent="0.35">
      <c r="A427" s="5" t="str">
        <f>'SSDL schema'!B427</f>
        <v>GEP_QTR</v>
      </c>
      <c r="B427" s="14" t="str">
        <f>IF(TRIM('SSDL schema'!F427) = "", "", 'SSDL schema'!F427)</f>
        <v>GEP Calendar Quarter</v>
      </c>
      <c r="C427" t="str">
        <f>IF(TRIM('SSDL schema'!G427) = "", "", 'SSDL schema'!G427)</f>
        <v>GEP - Period</v>
      </c>
      <c r="D427" t="str">
        <f>IF(TRIM('SSDL schema'!C427) = "", "", 'SSDL schema'!C427)</f>
        <v>nvarchar</v>
      </c>
      <c r="E427">
        <f>IF(TRIM('SSDL schema'!D427) = "", "", 'SSDL schema'!D427)</f>
        <v>20</v>
      </c>
      <c r="F427">
        <f t="shared" si="36"/>
        <v>0</v>
      </c>
      <c r="G427">
        <f t="shared" si="37"/>
        <v>0</v>
      </c>
      <c r="H427" t="str">
        <f t="shared" si="38"/>
        <v>ShowOnProjectSetupWorkflowUtilities</v>
      </c>
      <c r="I427">
        <f t="shared" si="39"/>
        <v>1</v>
      </c>
      <c r="J427" t="str">
        <f>IF(TRIM('SSDL schema'!H427) = "", "", 'SSDL schema'!H427)</f>
        <v/>
      </c>
      <c r="K427">
        <f t="shared" si="40"/>
        <v>0</v>
      </c>
      <c r="L427">
        <v>1</v>
      </c>
      <c r="M427" t="s">
        <v>1157</v>
      </c>
      <c r="N427">
        <v>1</v>
      </c>
      <c r="O427" t="s">
        <v>1157</v>
      </c>
      <c r="P427" t="str">
        <f>VLOOKUP(A427, 'SSDL schema'!B$1:P$495, 11, FALSE)</f>
        <v>yes  (selected by default, user should not unselect)</v>
      </c>
      <c r="Q427" t="str">
        <f t="shared" si="41"/>
        <v>no</v>
      </c>
      <c r="S427" t="str">
        <f>IF('SSDL schema'!J427 = "", "", 'SSDL schema'!J427)</f>
        <v/>
      </c>
    </row>
    <row r="428" spans="1:19" x14ac:dyDescent="0.35">
      <c r="A428" s="5" t="str">
        <f>'SSDL schema'!B428</f>
        <v>GEP_MONTH</v>
      </c>
      <c r="B428" s="14" t="str">
        <f>IF(TRIM('SSDL schema'!F428) = "", "", 'SSDL schema'!F428)</f>
        <v>GEP Calendar Month</v>
      </c>
      <c r="C428" t="str">
        <f>IF(TRIM('SSDL schema'!G428) = "", "", 'SSDL schema'!G428)</f>
        <v>GEP - Period</v>
      </c>
      <c r="D428" t="str">
        <f>IF(TRIM('SSDL schema'!C428) = "", "", 'SSDL schema'!C428)</f>
        <v>nvarchar</v>
      </c>
      <c r="E428">
        <f>IF(TRIM('SSDL schema'!D428) = "", "", 'SSDL schema'!D428)</f>
        <v>255</v>
      </c>
      <c r="F428">
        <f t="shared" si="36"/>
        <v>0</v>
      </c>
      <c r="G428">
        <f t="shared" si="37"/>
        <v>0</v>
      </c>
      <c r="H428" t="str">
        <f t="shared" si="38"/>
        <v>ShowOnProjectSetupWorkflowUtilities</v>
      </c>
      <c r="I428">
        <f t="shared" si="39"/>
        <v>1</v>
      </c>
      <c r="J428" t="str">
        <f>IF(TRIM('SSDL schema'!H428) = "", "", 'SSDL schema'!H428)</f>
        <v/>
      </c>
      <c r="K428">
        <f t="shared" si="40"/>
        <v>0</v>
      </c>
      <c r="L428">
        <v>1</v>
      </c>
      <c r="M428" t="s">
        <v>1157</v>
      </c>
      <c r="N428">
        <v>1</v>
      </c>
      <c r="O428" t="s">
        <v>1157</v>
      </c>
      <c r="P428" t="str">
        <f>VLOOKUP(A428, 'SSDL schema'!B$1:P$495, 11, FALSE)</f>
        <v>yes  (selected by default, user should not unselect)</v>
      </c>
      <c r="Q428" t="str">
        <f t="shared" si="41"/>
        <v>no</v>
      </c>
      <c r="S428" t="str">
        <f>IF('SSDL schema'!J428 = "", "", 'SSDL schema'!J428)</f>
        <v/>
      </c>
    </row>
    <row r="429" spans="1:19" x14ac:dyDescent="0.35">
      <c r="A429" s="5" t="str">
        <f>'SSDL schema'!B429</f>
        <v>GEP_FISCAL_ID</v>
      </c>
      <c r="B429" s="14" t="str">
        <f>IF(TRIM('SSDL schema'!F429) = "", "", 'SSDL schema'!F429)</f>
        <v>GEP Fiscal Period ID</v>
      </c>
      <c r="C429" t="str">
        <f>IF(TRIM('SSDL schema'!G429) = "", "", 'SSDL schema'!G429)</f>
        <v>GEP - Period</v>
      </c>
      <c r="D429" t="str">
        <f>IF(TRIM('SSDL schema'!C429) = "", "", 'SSDL schema'!C429)</f>
        <v>nvarchar</v>
      </c>
      <c r="E429">
        <f>IF(TRIM('SSDL schema'!D429) = "", "", 'SSDL schema'!D429)</f>
        <v>255</v>
      </c>
      <c r="F429">
        <f t="shared" si="36"/>
        <v>0</v>
      </c>
      <c r="G429">
        <f t="shared" si="37"/>
        <v>0</v>
      </c>
      <c r="H429" t="str">
        <f t="shared" si="38"/>
        <v>ShowOnProjectSetupWorkflowUtilities</v>
      </c>
      <c r="I429">
        <f t="shared" si="39"/>
        <v>0</v>
      </c>
      <c r="J429" t="str">
        <f>IF(TRIM('SSDL schema'!H429) = "", "", 'SSDL schema'!H429)</f>
        <v>P1, P2</v>
      </c>
      <c r="K429">
        <f t="shared" si="40"/>
        <v>0</v>
      </c>
      <c r="L429">
        <v>1</v>
      </c>
      <c r="M429" t="s">
        <v>1157</v>
      </c>
      <c r="N429">
        <v>1</v>
      </c>
      <c r="O429" t="s">
        <v>1157</v>
      </c>
      <c r="P429" t="str">
        <f>VLOOKUP(A429, 'SSDL schema'!B$1:P$495, 11, FALSE)</f>
        <v>yes</v>
      </c>
      <c r="Q429" t="str">
        <f t="shared" si="41"/>
        <v>no</v>
      </c>
      <c r="S429" t="str">
        <f>IF('SSDL schema'!J429 = "", "", 'SSDL schema'!J429)</f>
        <v/>
      </c>
    </row>
    <row r="430" spans="1:19" x14ac:dyDescent="0.35">
      <c r="A430" s="5" t="str">
        <f>'SSDL schema'!B430</f>
        <v>GEP_FISCAL_YEAR</v>
      </c>
      <c r="B430" s="14" t="str">
        <f>IF(TRIM('SSDL schema'!F430) = "", "", 'SSDL schema'!F430)</f>
        <v>GEP Fiscal Year</v>
      </c>
      <c r="C430" t="str">
        <f>IF(TRIM('SSDL schema'!G430) = "", "", 'SSDL schema'!G430)</f>
        <v>GEP - Period</v>
      </c>
      <c r="D430" t="str">
        <f>IF(TRIM('SSDL schema'!C430) = "", "", 'SSDL schema'!C430)</f>
        <v>nvarchar</v>
      </c>
      <c r="E430">
        <f>IF(TRIM('SSDL schema'!D430) = "", "", 'SSDL schema'!D430)</f>
        <v>255</v>
      </c>
      <c r="F430">
        <f t="shared" si="36"/>
        <v>0</v>
      </c>
      <c r="G430">
        <f t="shared" si="37"/>
        <v>0</v>
      </c>
      <c r="H430" t="str">
        <f t="shared" si="38"/>
        <v>ShowOnProjectSetupWorkflowUtilities</v>
      </c>
      <c r="I430">
        <f t="shared" si="39"/>
        <v>1</v>
      </c>
      <c r="J430" t="str">
        <f>IF(TRIM('SSDL schema'!H430) = "", "", 'SSDL schema'!H430)</f>
        <v/>
      </c>
      <c r="K430">
        <f t="shared" si="40"/>
        <v>1</v>
      </c>
      <c r="L430">
        <v>1</v>
      </c>
      <c r="M430" t="s">
        <v>1157</v>
      </c>
      <c r="N430">
        <v>1</v>
      </c>
      <c r="O430" t="s">
        <v>1157</v>
      </c>
      <c r="P430" t="str">
        <f>VLOOKUP(A430, 'SSDL schema'!B$1:P$495, 11, FALSE)</f>
        <v>yes  (selected by default, user should not unselect)</v>
      </c>
      <c r="Q430" t="str">
        <f t="shared" si="41"/>
        <v>no</v>
      </c>
      <c r="S430" t="str">
        <f>IF('SSDL schema'!J430 = "", "", 'SSDL schema'!J430)</f>
        <v>S</v>
      </c>
    </row>
    <row r="431" spans="1:19" x14ac:dyDescent="0.35">
      <c r="A431" s="5" t="str">
        <f>'SSDL schema'!B431</f>
        <v>GEP_FISCAL_QTR</v>
      </c>
      <c r="B431" s="14" t="str">
        <f>IF(TRIM('SSDL schema'!F431) = "", "", 'SSDL schema'!F431)</f>
        <v>GEP Fiscal Quarter</v>
      </c>
      <c r="C431" t="str">
        <f>IF(TRIM('SSDL schema'!G431) = "", "", 'SSDL schema'!G431)</f>
        <v>GEP - Period</v>
      </c>
      <c r="D431" t="str">
        <f>IF(TRIM('SSDL schema'!C431) = "", "", 'SSDL schema'!C431)</f>
        <v>nvarchar</v>
      </c>
      <c r="E431">
        <f>IF(TRIM('SSDL schema'!D431) = "", "", 'SSDL schema'!D431)</f>
        <v>20</v>
      </c>
      <c r="F431">
        <f t="shared" si="36"/>
        <v>0</v>
      </c>
      <c r="G431">
        <f t="shared" si="37"/>
        <v>0</v>
      </c>
      <c r="H431" t="str">
        <f t="shared" si="38"/>
        <v>ShowOnProjectSetupWorkflowUtilities</v>
      </c>
      <c r="I431">
        <f t="shared" si="39"/>
        <v>1</v>
      </c>
      <c r="J431" t="str">
        <f>IF(TRIM('SSDL schema'!H431) = "", "", 'SSDL schema'!H431)</f>
        <v/>
      </c>
      <c r="K431">
        <f t="shared" si="40"/>
        <v>1</v>
      </c>
      <c r="L431">
        <v>1</v>
      </c>
      <c r="M431" t="s">
        <v>1157</v>
      </c>
      <c r="N431">
        <v>1</v>
      </c>
      <c r="O431" t="s">
        <v>1157</v>
      </c>
      <c r="P431" t="str">
        <f>VLOOKUP(A431, 'SSDL schema'!B$1:P$495, 11, FALSE)</f>
        <v>yes  (selected by default, user should not unselect)</v>
      </c>
      <c r="Q431" t="str">
        <f t="shared" si="41"/>
        <v>no</v>
      </c>
      <c r="S431" t="str">
        <f>IF('SSDL schema'!J431 = "", "", 'SSDL schema'!J431)</f>
        <v>S</v>
      </c>
    </row>
    <row r="432" spans="1:19" x14ac:dyDescent="0.35">
      <c r="A432" s="5" t="str">
        <f>'SSDL schema'!B432</f>
        <v>GEP_FISCAL_MONTH</v>
      </c>
      <c r="B432" s="14" t="str">
        <f>IF(TRIM('SSDL schema'!F432) = "", "", 'SSDL schema'!F432)</f>
        <v>GEP Fiscal Month</v>
      </c>
      <c r="C432" t="str">
        <f>IF(TRIM('SSDL schema'!G432) = "", "", 'SSDL schema'!G432)</f>
        <v>GEP - Period</v>
      </c>
      <c r="D432" t="str">
        <f>IF(TRIM('SSDL schema'!C432) = "", "", 'SSDL schema'!C432)</f>
        <v>nvarchar</v>
      </c>
      <c r="E432">
        <f>IF(TRIM('SSDL schema'!D432) = "", "", 'SSDL schema'!D432)</f>
        <v>255</v>
      </c>
      <c r="F432">
        <f t="shared" si="36"/>
        <v>0</v>
      </c>
      <c r="G432">
        <f t="shared" si="37"/>
        <v>0</v>
      </c>
      <c r="H432" t="str">
        <f t="shared" si="38"/>
        <v>ShowOnProjectSetupWorkflowUtilities</v>
      </c>
      <c r="I432">
        <f t="shared" si="39"/>
        <v>1</v>
      </c>
      <c r="J432" t="str">
        <f>IF(TRIM('SSDL schema'!H432) = "", "", 'SSDL schema'!H432)</f>
        <v/>
      </c>
      <c r="K432">
        <f t="shared" si="40"/>
        <v>1</v>
      </c>
      <c r="L432">
        <v>1</v>
      </c>
      <c r="M432" t="s">
        <v>1157</v>
      </c>
      <c r="N432">
        <v>1</v>
      </c>
      <c r="O432" t="s">
        <v>1157</v>
      </c>
      <c r="P432" t="str">
        <f>VLOOKUP(A432, 'SSDL schema'!B$1:P$495, 11, FALSE)</f>
        <v>yes  (selected by default, user should not unselect)</v>
      </c>
      <c r="Q432" t="str">
        <f t="shared" si="41"/>
        <v>no</v>
      </c>
      <c r="S432" t="str">
        <f>IF('SSDL schema'!J432 = "", "", 'SSDL schema'!J432)</f>
        <v>S</v>
      </c>
    </row>
    <row r="433" spans="1:19" x14ac:dyDescent="0.35">
      <c r="A433" s="5" t="str">
        <f>'SSDL schema'!B433</f>
        <v>CARD_HOLDER_ID</v>
      </c>
      <c r="B433" s="14" t="str">
        <f>IF(TRIM('SSDL schema'!F433) = "", "", 'SSDL schema'!F433)</f>
        <v>Card holder ID</v>
      </c>
      <c r="C433" t="str">
        <f>IF(TRIM('SSDL schema'!G433) = "", "", 'SSDL schema'!G433)</f>
        <v>ERP - Corp Card</v>
      </c>
      <c r="D433" t="str">
        <f>IF(TRIM('SSDL schema'!C433) = "", "", 'SSDL schema'!C433)</f>
        <v>nvarchar</v>
      </c>
      <c r="E433">
        <f>IF(TRIM('SSDL schema'!D433) = "", "", 'SSDL schema'!D433)</f>
        <v>255</v>
      </c>
      <c r="F433">
        <f t="shared" si="36"/>
        <v>1</v>
      </c>
      <c r="G433">
        <f t="shared" si="37"/>
        <v>0</v>
      </c>
      <c r="H433" t="str">
        <f t="shared" si="38"/>
        <v>ShowOnProjectSetupWorkflowUtilities</v>
      </c>
      <c r="I433">
        <f t="shared" si="39"/>
        <v>0</v>
      </c>
      <c r="J433" t="str">
        <f>IF(TRIM('SSDL schema'!H433) = "", "", 'SSDL schema'!H433)</f>
        <v/>
      </c>
      <c r="K433">
        <f t="shared" si="40"/>
        <v>0</v>
      </c>
      <c r="L433">
        <v>1</v>
      </c>
      <c r="M433" t="s">
        <v>1157</v>
      </c>
      <c r="N433">
        <v>1</v>
      </c>
      <c r="O433" t="s">
        <v>1157</v>
      </c>
      <c r="P433" t="str">
        <f>VLOOKUP(A433, 'SSDL schema'!B$1:P$495, 11, FALSE)</f>
        <v>yes</v>
      </c>
      <c r="Q433" t="str">
        <f t="shared" si="41"/>
        <v>yes</v>
      </c>
      <c r="S433" t="str">
        <f>IF('SSDL schema'!J433 = "", "", 'SSDL schema'!J433)</f>
        <v/>
      </c>
    </row>
    <row r="434" spans="1:19" x14ac:dyDescent="0.35">
      <c r="A434" s="5" t="str">
        <f>'SSDL schema'!B434</f>
        <v>CARD_HOLDER_NAME</v>
      </c>
      <c r="B434" s="14" t="str">
        <f>IF(TRIM('SSDL schema'!F434) = "", "", 'SSDL schema'!F434)</f>
        <v>Card holder Name</v>
      </c>
      <c r="C434" t="str">
        <f>IF(TRIM('SSDL schema'!G434) = "", "", 'SSDL schema'!G434)</f>
        <v>ERP - Corp Card</v>
      </c>
      <c r="D434" t="str">
        <f>IF(TRIM('SSDL schema'!C434) = "", "", 'SSDL schema'!C434)</f>
        <v>nvarchar</v>
      </c>
      <c r="E434">
        <f>IF(TRIM('SSDL schema'!D434) = "", "", 'SSDL schema'!D434)</f>
        <v>255</v>
      </c>
      <c r="F434">
        <f t="shared" si="36"/>
        <v>1</v>
      </c>
      <c r="G434">
        <f t="shared" si="37"/>
        <v>0</v>
      </c>
      <c r="H434" t="str">
        <f t="shared" si="38"/>
        <v>ShowOnProjectSetupWorkflowUtilities</v>
      </c>
      <c r="I434">
        <f t="shared" si="39"/>
        <v>0</v>
      </c>
      <c r="J434" t="str">
        <f>IF(TRIM('SSDL schema'!H434) = "", "", 'SSDL schema'!H434)</f>
        <v/>
      </c>
      <c r="K434">
        <f t="shared" si="40"/>
        <v>0</v>
      </c>
      <c r="L434">
        <v>1</v>
      </c>
      <c r="M434" t="s">
        <v>1157</v>
      </c>
      <c r="N434">
        <v>1</v>
      </c>
      <c r="O434" t="s">
        <v>1157</v>
      </c>
      <c r="P434" t="str">
        <f>VLOOKUP(A434, 'SSDL schema'!B$1:P$495, 11, FALSE)</f>
        <v>yes</v>
      </c>
      <c r="Q434" t="str">
        <f t="shared" si="41"/>
        <v>yes</v>
      </c>
      <c r="S434" t="str">
        <f>IF('SSDL schema'!J434 = "", "", 'SSDL schema'!J434)</f>
        <v/>
      </c>
    </row>
    <row r="435" spans="1:19" x14ac:dyDescent="0.35">
      <c r="A435" s="5" t="str">
        <f>'SSDL schema'!B435</f>
        <v>MERCHANT_CATEGORY_CODE</v>
      </c>
      <c r="B435" s="14" t="str">
        <f>IF(TRIM('SSDL schema'!F435) = "", "", 'SSDL schema'!F435)</f>
        <v>Merchant Category Code</v>
      </c>
      <c r="C435" t="str">
        <f>IF(TRIM('SSDL schema'!G435) = "", "", 'SSDL schema'!G435)</f>
        <v>ERP - Corp Card</v>
      </c>
      <c r="D435" t="str">
        <f>IF(TRIM('SSDL schema'!C435) = "", "", 'SSDL schema'!C435)</f>
        <v>nvarchar</v>
      </c>
      <c r="E435">
        <f>IF(TRIM('SSDL schema'!D435) = "", "", 'SSDL schema'!D435)</f>
        <v>255</v>
      </c>
      <c r="F435">
        <f t="shared" si="36"/>
        <v>1</v>
      </c>
      <c r="G435">
        <f t="shared" si="37"/>
        <v>0</v>
      </c>
      <c r="H435" t="str">
        <f t="shared" si="38"/>
        <v>ShowOnProjectSetupWorkflowUtilities</v>
      </c>
      <c r="I435">
        <f t="shared" si="39"/>
        <v>0</v>
      </c>
      <c r="J435" t="str">
        <f>IF(TRIM('SSDL schema'!H435) = "", "", 'SSDL schema'!H435)</f>
        <v/>
      </c>
      <c r="K435">
        <f t="shared" si="40"/>
        <v>0</v>
      </c>
      <c r="L435">
        <v>1</v>
      </c>
      <c r="M435" t="s">
        <v>1157</v>
      </c>
      <c r="N435">
        <v>1</v>
      </c>
      <c r="O435" t="s">
        <v>1157</v>
      </c>
      <c r="P435" t="str">
        <f>VLOOKUP(A435, 'SSDL schema'!B$1:P$495, 11, FALSE)</f>
        <v>yes</v>
      </c>
      <c r="Q435" t="str">
        <f t="shared" si="41"/>
        <v>yes</v>
      </c>
      <c r="S435" t="str">
        <f>IF('SSDL schema'!J435 = "", "", 'SSDL schema'!J435)</f>
        <v/>
      </c>
    </row>
    <row r="436" spans="1:19" x14ac:dyDescent="0.35">
      <c r="A436" s="5" t="str">
        <f>'SSDL schema'!B436</f>
        <v>MERCHANT_CATEGORY_CODE_TITLE</v>
      </c>
      <c r="B436" s="14" t="str">
        <f>IF(TRIM('SSDL schema'!F436) = "", "", 'SSDL schema'!F436)</f>
        <v>Merchant Category Code Title</v>
      </c>
      <c r="C436" t="str">
        <f>IF(TRIM('SSDL schema'!G436) = "", "", 'SSDL schema'!G436)</f>
        <v>ERP - Corp Card</v>
      </c>
      <c r="D436" t="str">
        <f>IF(TRIM('SSDL schema'!C436) = "", "", 'SSDL schema'!C436)</f>
        <v>nvarchar</v>
      </c>
      <c r="E436">
        <f>IF(TRIM('SSDL schema'!D436) = "", "", 'SSDL schema'!D436)</f>
        <v>255</v>
      </c>
      <c r="F436">
        <f t="shared" si="36"/>
        <v>1</v>
      </c>
      <c r="G436">
        <f t="shared" si="37"/>
        <v>0</v>
      </c>
      <c r="H436" t="str">
        <f t="shared" si="38"/>
        <v>ShowOnProjectSetupWorkflowUtilities</v>
      </c>
      <c r="I436">
        <f t="shared" si="39"/>
        <v>0</v>
      </c>
      <c r="J436" t="str">
        <f>IF(TRIM('SSDL schema'!H436) = "", "", 'SSDL schema'!H436)</f>
        <v/>
      </c>
      <c r="K436">
        <f t="shared" si="40"/>
        <v>1</v>
      </c>
      <c r="L436">
        <v>1</v>
      </c>
      <c r="M436" t="s">
        <v>1157</v>
      </c>
      <c r="N436">
        <v>1</v>
      </c>
      <c r="O436" t="s">
        <v>1157</v>
      </c>
      <c r="P436" t="str">
        <f>VLOOKUP(A436, 'SSDL schema'!B$1:P$495, 11, FALSE)</f>
        <v>yes</v>
      </c>
      <c r="Q436" t="str">
        <f t="shared" si="41"/>
        <v>yes</v>
      </c>
      <c r="S436" t="str">
        <f>IF('SSDL schema'!J436 = "", "", 'SSDL schema'!J436)</f>
        <v>S</v>
      </c>
    </row>
    <row r="437" spans="1:19" x14ac:dyDescent="0.35">
      <c r="A437" s="5" t="str">
        <f>'SSDL schema'!B437</f>
        <v>MERCHANT_CATEGORY_GROUP_CODE</v>
      </c>
      <c r="B437" s="14" t="str">
        <f>IF(TRIM('SSDL schema'!F437) = "", "", 'SSDL schema'!F437)</f>
        <v>Merchant Category Group Code</v>
      </c>
      <c r="C437" t="str">
        <f>IF(TRIM('SSDL schema'!G437) = "", "", 'SSDL schema'!G437)</f>
        <v>ERP - Corp Card</v>
      </c>
      <c r="D437" t="str">
        <f>IF(TRIM('SSDL schema'!C437) = "", "", 'SSDL schema'!C437)</f>
        <v>nvarchar</v>
      </c>
      <c r="E437">
        <f>IF(TRIM('SSDL schema'!D437) = "", "", 'SSDL schema'!D437)</f>
        <v>255</v>
      </c>
      <c r="F437">
        <f t="shared" si="36"/>
        <v>1</v>
      </c>
      <c r="G437">
        <f t="shared" si="37"/>
        <v>0</v>
      </c>
      <c r="H437" t="str">
        <f t="shared" si="38"/>
        <v>ShowOnProjectSetupWorkflowUtilities</v>
      </c>
      <c r="I437">
        <f t="shared" si="39"/>
        <v>0</v>
      </c>
      <c r="J437" t="str">
        <f>IF(TRIM('SSDL schema'!H437) = "", "", 'SSDL schema'!H437)</f>
        <v/>
      </c>
      <c r="K437">
        <f t="shared" si="40"/>
        <v>0</v>
      </c>
      <c r="L437">
        <v>1</v>
      </c>
      <c r="M437" t="s">
        <v>1157</v>
      </c>
      <c r="N437">
        <v>1</v>
      </c>
      <c r="O437" t="s">
        <v>1157</v>
      </c>
      <c r="P437" t="str">
        <f>VLOOKUP(A437, 'SSDL schema'!B$1:P$495, 11, FALSE)</f>
        <v>yes</v>
      </c>
      <c r="Q437" t="str">
        <f t="shared" si="41"/>
        <v>yes</v>
      </c>
      <c r="S437" t="str">
        <f>IF('SSDL schema'!J437 = "", "", 'SSDL schema'!J437)</f>
        <v/>
      </c>
    </row>
    <row r="438" spans="1:19" x14ac:dyDescent="0.35">
      <c r="A438" s="5" t="str">
        <f>'SSDL schema'!B438</f>
        <v>MERCHANT_CATEGORY_GROUP_TITLE</v>
      </c>
      <c r="B438" s="14" t="str">
        <f>IF(TRIM('SSDL schema'!F438) = "", "", 'SSDL schema'!F438)</f>
        <v>Merchant Category Group Title</v>
      </c>
      <c r="C438" t="str">
        <f>IF(TRIM('SSDL schema'!G438) = "", "", 'SSDL schema'!G438)</f>
        <v>ERP - Corp Card</v>
      </c>
      <c r="D438" t="str">
        <f>IF(TRIM('SSDL schema'!C438) = "", "", 'SSDL schema'!C438)</f>
        <v>nvarchar</v>
      </c>
      <c r="E438">
        <f>IF(TRIM('SSDL schema'!D438) = "", "", 'SSDL schema'!D438)</f>
        <v>255</v>
      </c>
      <c r="F438">
        <f t="shared" si="36"/>
        <v>1</v>
      </c>
      <c r="G438">
        <f t="shared" si="37"/>
        <v>0</v>
      </c>
      <c r="H438" t="str">
        <f t="shared" si="38"/>
        <v>ShowOnProjectSetupWorkflowUtilities</v>
      </c>
      <c r="I438">
        <f t="shared" si="39"/>
        <v>0</v>
      </c>
      <c r="J438" t="str">
        <f>IF(TRIM('SSDL schema'!H438) = "", "", 'SSDL schema'!H438)</f>
        <v/>
      </c>
      <c r="K438">
        <f t="shared" si="40"/>
        <v>0</v>
      </c>
      <c r="L438">
        <v>1</v>
      </c>
      <c r="M438" t="s">
        <v>1157</v>
      </c>
      <c r="N438">
        <v>1</v>
      </c>
      <c r="O438" t="s">
        <v>1157</v>
      </c>
      <c r="P438" t="str">
        <f>VLOOKUP(A438, 'SSDL schema'!B$1:P$495, 11, FALSE)</f>
        <v>yes</v>
      </c>
      <c r="Q438" t="str">
        <f t="shared" si="41"/>
        <v>yes</v>
      </c>
      <c r="S438" t="str">
        <f>IF('SSDL schema'!J438 = "", "", 'SSDL schema'!J438)</f>
        <v/>
      </c>
    </row>
    <row r="439" spans="1:19" x14ac:dyDescent="0.35">
      <c r="A439" s="5" t="str">
        <f>'SSDL schema'!B439</f>
        <v>EXPENSE_TYPE</v>
      </c>
      <c r="B439" s="14" t="str">
        <f>IF(TRIM('SSDL schema'!F439) = "", "", 'SSDL schema'!F439)</f>
        <v>Expense Type</v>
      </c>
      <c r="C439" t="str">
        <f>IF(TRIM('SSDL schema'!G439) = "", "", 'SSDL schema'!G439)</f>
        <v>ERP - Corp Card</v>
      </c>
      <c r="D439" t="str">
        <f>IF(TRIM('SSDL schema'!C439) = "", "", 'SSDL schema'!C439)</f>
        <v>nvarchar</v>
      </c>
      <c r="E439">
        <f>IF(TRIM('SSDL schema'!D439) = "", "", 'SSDL schema'!D439)</f>
        <v>255</v>
      </c>
      <c r="F439">
        <f t="shared" si="36"/>
        <v>1</v>
      </c>
      <c r="G439">
        <f t="shared" si="37"/>
        <v>0</v>
      </c>
      <c r="H439" t="str">
        <f t="shared" si="38"/>
        <v>ShowOnProjectSetupWorkflowUtilities</v>
      </c>
      <c r="I439">
        <f t="shared" si="39"/>
        <v>0</v>
      </c>
      <c r="J439" t="str">
        <f>IF(TRIM('SSDL schema'!H439) = "", "", 'SSDL schema'!H439)</f>
        <v/>
      </c>
      <c r="K439">
        <f t="shared" si="40"/>
        <v>1</v>
      </c>
      <c r="L439">
        <v>1</v>
      </c>
      <c r="M439" t="s">
        <v>1157</v>
      </c>
      <c r="N439">
        <v>1</v>
      </c>
      <c r="O439" t="s">
        <v>1157</v>
      </c>
      <c r="P439" t="str">
        <f>VLOOKUP(A439, 'SSDL schema'!B$1:P$495, 11, FALSE)</f>
        <v>yes</v>
      </c>
      <c r="Q439" t="str">
        <f t="shared" si="41"/>
        <v>yes</v>
      </c>
      <c r="S439" t="str">
        <f>IF('SSDL schema'!J439 = "", "", 'SSDL schema'!J439)</f>
        <v>S</v>
      </c>
    </row>
    <row r="440" spans="1:19" x14ac:dyDescent="0.35">
      <c r="A440" s="5" t="str">
        <f>'SSDL schema'!B440</f>
        <v>SIC_CODE</v>
      </c>
      <c r="B440" s="14" t="str">
        <f>IF(TRIM('SSDL schema'!F440) = "", "", 'SSDL schema'!F440)</f>
        <v>SIC Code</v>
      </c>
      <c r="C440" t="str">
        <f>IF(TRIM('SSDL schema'!G440) = "", "", 'SSDL schema'!G440)</f>
        <v>ERP - Corp Card</v>
      </c>
      <c r="D440" t="str">
        <f>IF(TRIM('SSDL schema'!C440) = "", "", 'SSDL schema'!C440)</f>
        <v>nvarchar</v>
      </c>
      <c r="E440">
        <f>IF(TRIM('SSDL schema'!D440) = "", "", 'SSDL schema'!D440)</f>
        <v>255</v>
      </c>
      <c r="F440">
        <f t="shared" si="36"/>
        <v>1</v>
      </c>
      <c r="G440">
        <f t="shared" si="37"/>
        <v>0</v>
      </c>
      <c r="H440" t="str">
        <f t="shared" si="38"/>
        <v>ShowOnProjectSetupWorkflowUtilities</v>
      </c>
      <c r="I440">
        <f t="shared" si="39"/>
        <v>0</v>
      </c>
      <c r="J440" t="str">
        <f>IF(TRIM('SSDL schema'!H440) = "", "", 'SSDL schema'!H440)</f>
        <v/>
      </c>
      <c r="K440">
        <f t="shared" si="40"/>
        <v>0</v>
      </c>
      <c r="L440">
        <v>1</v>
      </c>
      <c r="M440" t="s">
        <v>1157</v>
      </c>
      <c r="N440">
        <v>1</v>
      </c>
      <c r="O440" t="s">
        <v>1157</v>
      </c>
      <c r="P440" t="str">
        <f>VLOOKUP(A440, 'SSDL schema'!B$1:P$495, 11, FALSE)</f>
        <v>yes</v>
      </c>
      <c r="Q440" t="str">
        <f t="shared" si="41"/>
        <v>yes</v>
      </c>
      <c r="S440" t="str">
        <f>IF('SSDL schema'!J440 = "", "", 'SSDL schema'!J440)</f>
        <v/>
      </c>
    </row>
    <row r="441" spans="1:19" x14ac:dyDescent="0.35">
      <c r="A441" s="5" t="str">
        <f>'SSDL schema'!B441</f>
        <v>SIC_TITLE</v>
      </c>
      <c r="B441" s="14" t="str">
        <f>IF(TRIM('SSDL schema'!F441) = "", "", 'SSDL schema'!F441)</f>
        <v>SIC Title</v>
      </c>
      <c r="C441" t="str">
        <f>IF(TRIM('SSDL schema'!G441) = "", "", 'SSDL schema'!G441)</f>
        <v>ERP - Corp Card</v>
      </c>
      <c r="D441" t="str">
        <f>IF(TRIM('SSDL schema'!C441) = "", "", 'SSDL schema'!C441)</f>
        <v>nvarchar</v>
      </c>
      <c r="E441">
        <f>IF(TRIM('SSDL schema'!D441) = "", "", 'SSDL schema'!D441)</f>
        <v>255</v>
      </c>
      <c r="F441">
        <f t="shared" si="36"/>
        <v>1</v>
      </c>
      <c r="G441">
        <f t="shared" si="37"/>
        <v>0</v>
      </c>
      <c r="H441" t="str">
        <f t="shared" si="38"/>
        <v>ShowOnProjectSetupWorkflowUtilities</v>
      </c>
      <c r="I441">
        <f t="shared" si="39"/>
        <v>0</v>
      </c>
      <c r="J441" t="str">
        <f>IF(TRIM('SSDL schema'!H441) = "", "", 'SSDL schema'!H441)</f>
        <v/>
      </c>
      <c r="K441">
        <f t="shared" si="40"/>
        <v>0</v>
      </c>
      <c r="L441">
        <v>1</v>
      </c>
      <c r="M441" t="s">
        <v>1157</v>
      </c>
      <c r="N441">
        <v>1</v>
      </c>
      <c r="O441" t="s">
        <v>1157</v>
      </c>
      <c r="P441" t="str">
        <f>VLOOKUP(A441, 'SSDL schema'!B$1:P$495, 11, FALSE)</f>
        <v>yes</v>
      </c>
      <c r="Q441" t="str">
        <f t="shared" si="41"/>
        <v>yes</v>
      </c>
      <c r="S441" t="str">
        <f>IF('SSDL schema'!J441 = "", "", 'SSDL schema'!J441)</f>
        <v/>
      </c>
    </row>
    <row r="442" spans="1:19" x14ac:dyDescent="0.35">
      <c r="A442" s="5" t="str">
        <f>'SSDL schema'!B442</f>
        <v>NAICS_CODE</v>
      </c>
      <c r="B442" s="14" t="str">
        <f>IF(TRIM('SSDL schema'!F442) = "", "", 'SSDL schema'!F442)</f>
        <v>NAICS Code</v>
      </c>
      <c r="C442" t="str">
        <f>IF(TRIM('SSDL schema'!G442) = "", "", 'SSDL schema'!G442)</f>
        <v>ERP - Corp Card</v>
      </c>
      <c r="D442" t="str">
        <f>IF(TRIM('SSDL schema'!C442) = "", "", 'SSDL schema'!C442)</f>
        <v>nvarchar</v>
      </c>
      <c r="E442">
        <f>IF(TRIM('SSDL schema'!D442) = "", "", 'SSDL schema'!D442)</f>
        <v>255</v>
      </c>
      <c r="F442">
        <f t="shared" si="36"/>
        <v>1</v>
      </c>
      <c r="G442">
        <f t="shared" si="37"/>
        <v>0</v>
      </c>
      <c r="H442" t="str">
        <f t="shared" si="38"/>
        <v>ShowOnProjectSetupWorkflowUtilities</v>
      </c>
      <c r="I442">
        <f t="shared" si="39"/>
        <v>0</v>
      </c>
      <c r="J442" t="str">
        <f>IF(TRIM('SSDL schema'!H442) = "", "", 'SSDL schema'!H442)</f>
        <v/>
      </c>
      <c r="K442">
        <f t="shared" si="40"/>
        <v>0</v>
      </c>
      <c r="L442">
        <v>1</v>
      </c>
      <c r="M442" t="s">
        <v>1157</v>
      </c>
      <c r="N442">
        <v>1</v>
      </c>
      <c r="O442" t="s">
        <v>1157</v>
      </c>
      <c r="P442" t="str">
        <f>VLOOKUP(A442, 'SSDL schema'!B$1:P$495, 11, FALSE)</f>
        <v>yes</v>
      </c>
      <c r="Q442" t="str">
        <f t="shared" si="41"/>
        <v>yes</v>
      </c>
      <c r="S442" t="str">
        <f>IF('SSDL schema'!J442 = "", "", 'SSDL schema'!J442)</f>
        <v/>
      </c>
    </row>
    <row r="443" spans="1:19" x14ac:dyDescent="0.35">
      <c r="A443" s="5" t="str">
        <f>'SSDL schema'!B443</f>
        <v>NAICS_TITLE</v>
      </c>
      <c r="B443" s="14" t="str">
        <f>IF(TRIM('SSDL schema'!F443) = "", "", 'SSDL schema'!F443)</f>
        <v>NAICS Title</v>
      </c>
      <c r="C443" t="str">
        <f>IF(TRIM('SSDL schema'!G443) = "", "", 'SSDL schema'!G443)</f>
        <v>ERP - Corp Card</v>
      </c>
      <c r="D443" t="str">
        <f>IF(TRIM('SSDL schema'!C443) = "", "", 'SSDL schema'!C443)</f>
        <v>nvarchar</v>
      </c>
      <c r="E443">
        <f>IF(TRIM('SSDL schema'!D443) = "", "", 'SSDL schema'!D443)</f>
        <v>255</v>
      </c>
      <c r="F443">
        <f t="shared" si="36"/>
        <v>1</v>
      </c>
      <c r="G443">
        <f t="shared" si="37"/>
        <v>0</v>
      </c>
      <c r="H443" t="str">
        <f t="shared" si="38"/>
        <v>ShowOnProjectSetupWorkflowUtilities</v>
      </c>
      <c r="I443">
        <f t="shared" si="39"/>
        <v>0</v>
      </c>
      <c r="J443" t="str">
        <f>IF(TRIM('SSDL schema'!H443) = "", "", 'SSDL schema'!H443)</f>
        <v/>
      </c>
      <c r="K443">
        <f t="shared" si="40"/>
        <v>0</v>
      </c>
      <c r="L443">
        <v>1</v>
      </c>
      <c r="M443" t="s">
        <v>1157</v>
      </c>
      <c r="N443">
        <v>1</v>
      </c>
      <c r="O443" t="s">
        <v>1157</v>
      </c>
      <c r="P443" t="str">
        <f>VLOOKUP(A443, 'SSDL schema'!B$1:P$495, 11, FALSE)</f>
        <v>yes</v>
      </c>
      <c r="Q443" t="str">
        <f t="shared" si="41"/>
        <v>yes</v>
      </c>
      <c r="S443" t="str">
        <f>IF('SSDL schema'!J443 = "", "", 'SSDL schema'!J443)</f>
        <v/>
      </c>
    </row>
    <row r="444" spans="1:19" x14ac:dyDescent="0.35">
      <c r="A444" s="5" t="str">
        <f>'SSDL schema'!B444</f>
        <v>PROJECT_CODE</v>
      </c>
      <c r="B444" s="14" t="str">
        <f>IF(TRIM('SSDL schema'!F444) = "", "", 'SSDL schema'!F444)</f>
        <v>Project Code</v>
      </c>
      <c r="C444" t="str">
        <f>IF(TRIM('SSDL schema'!G444) = "", "", 'SSDL schema'!G444)</f>
        <v>ERP - Miscellaneous</v>
      </c>
      <c r="D444" t="str">
        <f>IF(TRIM('SSDL schema'!C444) = "", "", 'SSDL schema'!C444)</f>
        <v>nvarchar</v>
      </c>
      <c r="E444">
        <f>IF(TRIM('SSDL schema'!D444) = "", "", 'SSDL schema'!D444)</f>
        <v>255</v>
      </c>
      <c r="F444">
        <f t="shared" si="36"/>
        <v>1</v>
      </c>
      <c r="G444">
        <f t="shared" si="37"/>
        <v>0</v>
      </c>
      <c r="H444" t="str">
        <f t="shared" si="38"/>
        <v>ShowOnProjectSetupWorkflowUtilities</v>
      </c>
      <c r="I444">
        <f t="shared" si="39"/>
        <v>0</v>
      </c>
      <c r="J444" t="str">
        <f>IF(TRIM('SSDL schema'!H444) = "", "", 'SSDL schema'!H444)</f>
        <v/>
      </c>
      <c r="K444">
        <f t="shared" si="40"/>
        <v>0</v>
      </c>
      <c r="L444">
        <v>1</v>
      </c>
      <c r="M444" t="s">
        <v>1157</v>
      </c>
      <c r="N444">
        <v>1</v>
      </c>
      <c r="O444" t="s">
        <v>1157</v>
      </c>
      <c r="P444" t="str">
        <f>VLOOKUP(A444, 'SSDL schema'!B$1:P$495, 11, FALSE)</f>
        <v>yes</v>
      </c>
      <c r="Q444" t="str">
        <f t="shared" si="41"/>
        <v>yes</v>
      </c>
      <c r="S444" t="str">
        <f>IF('SSDL schema'!J444 = "", "", 'SSDL schema'!J444)</f>
        <v/>
      </c>
    </row>
    <row r="445" spans="1:19" x14ac:dyDescent="0.35">
      <c r="A445" s="5" t="str">
        <f>'SSDL schema'!B445</f>
        <v>PROJECT_NAME</v>
      </c>
      <c r="B445" s="14" t="str">
        <f>IF(TRIM('SSDL schema'!F445) = "", "", 'SSDL schema'!F445)</f>
        <v>Project Name</v>
      </c>
      <c r="C445" t="str">
        <f>IF(TRIM('SSDL schema'!G445) = "", "", 'SSDL schema'!G445)</f>
        <v>ERP - Miscellaneous</v>
      </c>
      <c r="D445" t="str">
        <f>IF(TRIM('SSDL schema'!C445) = "", "", 'SSDL schema'!C445)</f>
        <v>nvarchar</v>
      </c>
      <c r="E445">
        <f>IF(TRIM('SSDL schema'!D445) = "", "", 'SSDL schema'!D445)</f>
        <v>255</v>
      </c>
      <c r="F445">
        <f t="shared" si="36"/>
        <v>1</v>
      </c>
      <c r="G445">
        <f t="shared" si="37"/>
        <v>0</v>
      </c>
      <c r="H445" t="str">
        <f t="shared" si="38"/>
        <v>ShowOnProjectSetupWorkflowUtilities</v>
      </c>
      <c r="I445">
        <f t="shared" si="39"/>
        <v>0</v>
      </c>
      <c r="J445" t="str">
        <f>IF(TRIM('SSDL schema'!H445) = "", "", 'SSDL schema'!H445)</f>
        <v/>
      </c>
      <c r="K445">
        <f t="shared" si="40"/>
        <v>0</v>
      </c>
      <c r="L445">
        <v>1</v>
      </c>
      <c r="M445" t="s">
        <v>1157</v>
      </c>
      <c r="N445">
        <v>1</v>
      </c>
      <c r="O445" t="s">
        <v>1157</v>
      </c>
      <c r="P445" t="str">
        <f>VLOOKUP(A445, 'SSDL schema'!B$1:P$495, 11, FALSE)</f>
        <v>yes</v>
      </c>
      <c r="Q445" t="str">
        <f t="shared" si="41"/>
        <v>yes</v>
      </c>
      <c r="S445" t="str">
        <f>IF('SSDL schema'!J445 = "", "", 'SSDL schema'!J445)</f>
        <v/>
      </c>
    </row>
    <row r="446" spans="1:19" x14ac:dyDescent="0.35">
      <c r="A446" s="5" t="str">
        <f>'SSDL schema'!B446</f>
        <v>PROJECT_DESC</v>
      </c>
      <c r="B446" s="14" t="str">
        <f>IF(TRIM('SSDL schema'!F446) = "", "", 'SSDL schema'!F446)</f>
        <v>Project Description</v>
      </c>
      <c r="C446" t="str">
        <f>IF(TRIM('SSDL schema'!G446) = "", "", 'SSDL schema'!G446)</f>
        <v>ERP - Miscellaneous</v>
      </c>
      <c r="D446" t="str">
        <f>IF(TRIM('SSDL schema'!C446) = "", "", 'SSDL schema'!C446)</f>
        <v>nvarchar</v>
      </c>
      <c r="E446">
        <f>IF(TRIM('SSDL schema'!D446) = "", "", 'SSDL schema'!D446)</f>
        <v>255</v>
      </c>
      <c r="F446">
        <f t="shared" si="36"/>
        <v>1</v>
      </c>
      <c r="G446">
        <f t="shared" si="37"/>
        <v>0</v>
      </c>
      <c r="H446" t="str">
        <f t="shared" si="38"/>
        <v>ShowOnProjectSetupWorkflowUtilities</v>
      </c>
      <c r="I446">
        <f t="shared" si="39"/>
        <v>0</v>
      </c>
      <c r="J446" t="str">
        <f>IF(TRIM('SSDL schema'!H446) = "", "", 'SSDL schema'!H446)</f>
        <v/>
      </c>
      <c r="K446">
        <f t="shared" si="40"/>
        <v>0</v>
      </c>
      <c r="L446">
        <v>1</v>
      </c>
      <c r="M446" t="s">
        <v>1157</v>
      </c>
      <c r="N446">
        <v>1</v>
      </c>
      <c r="O446" t="s">
        <v>1157</v>
      </c>
      <c r="P446" t="str">
        <f>VLOOKUP(A446, 'SSDL schema'!B$1:P$495, 11, FALSE)</f>
        <v>yes</v>
      </c>
      <c r="Q446" t="str">
        <f t="shared" si="41"/>
        <v>yes</v>
      </c>
      <c r="S446" t="str">
        <f>IF('SSDL schema'!J446 = "", "", 'SSDL schema'!J446)</f>
        <v/>
      </c>
    </row>
    <row r="447" spans="1:19" x14ac:dyDescent="0.35">
      <c r="A447" s="5" t="str">
        <f>'SSDL schema'!B447</f>
        <v>WORK_ORDER_NUMBER</v>
      </c>
      <c r="B447" s="14" t="str">
        <f>IF(TRIM('SSDL schema'!F447) = "", "", 'SSDL schema'!F447)</f>
        <v>Work Order Number</v>
      </c>
      <c r="C447" t="str">
        <f>IF(TRIM('SSDL schema'!G447) = "", "", 'SSDL schema'!G447)</f>
        <v>ERP - Miscellaneous</v>
      </c>
      <c r="D447" t="str">
        <f>IF(TRIM('SSDL schema'!C447) = "", "", 'SSDL schema'!C447)</f>
        <v>nvarchar</v>
      </c>
      <c r="E447">
        <f>IF(TRIM('SSDL schema'!D447) = "", "", 'SSDL schema'!D447)</f>
        <v>255</v>
      </c>
      <c r="F447">
        <f t="shared" si="36"/>
        <v>1</v>
      </c>
      <c r="G447">
        <f t="shared" si="37"/>
        <v>0</v>
      </c>
      <c r="H447" t="str">
        <f t="shared" si="38"/>
        <v>ShowOnProjectSetupWorkflowUtilities</v>
      </c>
      <c r="I447">
        <f t="shared" si="39"/>
        <v>0</v>
      </c>
      <c r="J447" t="str">
        <f>IF(TRIM('SSDL schema'!H447) = "", "", 'SSDL schema'!H447)</f>
        <v/>
      </c>
      <c r="K447">
        <f t="shared" si="40"/>
        <v>0</v>
      </c>
      <c r="L447">
        <v>1</v>
      </c>
      <c r="M447" t="s">
        <v>1157</v>
      </c>
      <c r="N447">
        <v>1</v>
      </c>
      <c r="O447" t="s">
        <v>1157</v>
      </c>
      <c r="P447" t="str">
        <f>VLOOKUP(A447, 'SSDL schema'!B$1:P$495, 11, FALSE)</f>
        <v>yes</v>
      </c>
      <c r="Q447" t="str">
        <f t="shared" si="41"/>
        <v>yes</v>
      </c>
      <c r="S447" t="str">
        <f>IF('SSDL schema'!J447 = "", "", 'SSDL schema'!J447)</f>
        <v/>
      </c>
    </row>
    <row r="448" spans="1:19" x14ac:dyDescent="0.35">
      <c r="A448" s="5" t="str">
        <f>'SSDL schema'!B448</f>
        <v>WORK_ORDER_DESC</v>
      </c>
      <c r="B448" s="14" t="str">
        <f>IF(TRIM('SSDL schema'!F448) = "", "", 'SSDL schema'!F448)</f>
        <v>Work Order Description</v>
      </c>
      <c r="C448" t="str">
        <f>IF(TRIM('SSDL schema'!G448) = "", "", 'SSDL schema'!G448)</f>
        <v>ERP - Miscellaneous</v>
      </c>
      <c r="D448" t="str">
        <f>IF(TRIM('SSDL schema'!C448) = "", "", 'SSDL schema'!C448)</f>
        <v>nvarchar</v>
      </c>
      <c r="E448">
        <f>IF(TRIM('SSDL schema'!D448) = "", "", 'SSDL schema'!D448)</f>
        <v>255</v>
      </c>
      <c r="F448">
        <f t="shared" si="36"/>
        <v>1</v>
      </c>
      <c r="G448">
        <f t="shared" si="37"/>
        <v>0</v>
      </c>
      <c r="H448" t="str">
        <f t="shared" si="38"/>
        <v>ShowOnProjectSetupWorkflowUtilities</v>
      </c>
      <c r="I448">
        <f t="shared" si="39"/>
        <v>0</v>
      </c>
      <c r="J448" t="str">
        <f>IF(TRIM('SSDL schema'!H448) = "", "", 'SSDL schema'!H448)</f>
        <v/>
      </c>
      <c r="K448">
        <f t="shared" si="40"/>
        <v>0</v>
      </c>
      <c r="L448">
        <v>1</v>
      </c>
      <c r="M448" t="s">
        <v>1157</v>
      </c>
      <c r="N448">
        <v>1</v>
      </c>
      <c r="O448" t="s">
        <v>1157</v>
      </c>
      <c r="P448" t="str">
        <f>VLOOKUP(A448, 'SSDL schema'!B$1:P$495, 11, FALSE)</f>
        <v>yes</v>
      </c>
      <c r="Q448" t="str">
        <f t="shared" si="41"/>
        <v>yes</v>
      </c>
      <c r="S448" t="str">
        <f>IF('SSDL schema'!J448 = "", "", 'SSDL schema'!J448)</f>
        <v/>
      </c>
    </row>
    <row r="449" spans="1:19" x14ac:dyDescent="0.35">
      <c r="A449" s="5" t="str">
        <f>'SSDL schema'!B449</f>
        <v>WBS_CODE</v>
      </c>
      <c r="B449" s="14" t="str">
        <f>IF(TRIM('SSDL schema'!F449) = "", "", 'SSDL schema'!F449)</f>
        <v>WBS Code</v>
      </c>
      <c r="C449" t="str">
        <f>IF(TRIM('SSDL schema'!G449) = "", "", 'SSDL schema'!G449)</f>
        <v>ERP - Miscellaneous</v>
      </c>
      <c r="D449" t="str">
        <f>IF(TRIM('SSDL schema'!C449) = "", "", 'SSDL schema'!C449)</f>
        <v>nvarchar</v>
      </c>
      <c r="E449">
        <f>IF(TRIM('SSDL schema'!D449) = "", "", 'SSDL schema'!D449)</f>
        <v>255</v>
      </c>
      <c r="F449">
        <f t="shared" si="36"/>
        <v>1</v>
      </c>
      <c r="G449">
        <f t="shared" si="37"/>
        <v>0</v>
      </c>
      <c r="H449" t="str">
        <f t="shared" si="38"/>
        <v>ShowOnProjectSetupWorkflowUtilities</v>
      </c>
      <c r="I449">
        <f t="shared" si="39"/>
        <v>0</v>
      </c>
      <c r="J449" t="str">
        <f>IF(TRIM('SSDL schema'!H449) = "", "", 'SSDL schema'!H449)</f>
        <v/>
      </c>
      <c r="K449">
        <f t="shared" si="40"/>
        <v>0</v>
      </c>
      <c r="L449">
        <v>1</v>
      </c>
      <c r="M449" t="s">
        <v>1157</v>
      </c>
      <c r="N449">
        <v>1</v>
      </c>
      <c r="O449" t="s">
        <v>1157</v>
      </c>
      <c r="P449" t="str">
        <f>VLOOKUP(A449, 'SSDL schema'!B$1:P$495, 11, FALSE)</f>
        <v>yes</v>
      </c>
      <c r="Q449" t="str">
        <f t="shared" si="41"/>
        <v>yes</v>
      </c>
      <c r="S449" t="str">
        <f>IF('SSDL schema'!J449 = "", "", 'SSDL schema'!J449)</f>
        <v/>
      </c>
    </row>
    <row r="450" spans="1:19" x14ac:dyDescent="0.35">
      <c r="A450" s="5" t="str">
        <f>'SSDL schema'!B450</f>
        <v>WBS_DESC</v>
      </c>
      <c r="B450" s="14" t="str">
        <f>IF(TRIM('SSDL schema'!F450) = "", "", 'SSDL schema'!F450)</f>
        <v>WBS Description</v>
      </c>
      <c r="C450" t="str">
        <f>IF(TRIM('SSDL schema'!G450) = "", "", 'SSDL schema'!G450)</f>
        <v>ERP - Miscellaneous</v>
      </c>
      <c r="D450" t="str">
        <f>IF(TRIM('SSDL schema'!C450) = "", "", 'SSDL schema'!C450)</f>
        <v>nvarchar</v>
      </c>
      <c r="E450">
        <f>IF(TRIM('SSDL schema'!D450) = "", "", 'SSDL schema'!D450)</f>
        <v>255</v>
      </c>
      <c r="F450">
        <f t="shared" si="36"/>
        <v>1</v>
      </c>
      <c r="G450">
        <f t="shared" si="37"/>
        <v>0</v>
      </c>
      <c r="H450" t="str">
        <f t="shared" si="38"/>
        <v>ShowOnProjectSetupWorkflowUtilities</v>
      </c>
      <c r="I450">
        <f t="shared" si="39"/>
        <v>0</v>
      </c>
      <c r="J450" t="str">
        <f>IF(TRIM('SSDL schema'!H450) = "", "", 'SSDL schema'!H450)</f>
        <v/>
      </c>
      <c r="K450">
        <f t="shared" si="40"/>
        <v>0</v>
      </c>
      <c r="L450">
        <v>1</v>
      </c>
      <c r="M450" t="s">
        <v>1157</v>
      </c>
      <c r="N450">
        <v>1</v>
      </c>
      <c r="O450" t="s">
        <v>1157</v>
      </c>
      <c r="P450" t="str">
        <f>VLOOKUP(A450, 'SSDL schema'!B$1:P$495, 11, FALSE)</f>
        <v>yes</v>
      </c>
      <c r="Q450" t="str">
        <f t="shared" si="41"/>
        <v>yes</v>
      </c>
      <c r="S450" t="str">
        <f>IF('SSDL schema'!J450 = "", "", 'SSDL schema'!J450)</f>
        <v/>
      </c>
    </row>
    <row r="451" spans="1:19" x14ac:dyDescent="0.35">
      <c r="A451" s="5" t="str">
        <f>'SSDL schema'!B451</f>
        <v>PRODUCT</v>
      </c>
      <c r="B451" s="14" t="str">
        <f>IF(TRIM('SSDL schema'!F451) = "", "", 'SSDL schema'!F451)</f>
        <v>Product</v>
      </c>
      <c r="C451" t="str">
        <f>IF(TRIM('SSDL schema'!G451) = "", "", 'SSDL schema'!G451)</f>
        <v>ERP - Miscellaneous</v>
      </c>
      <c r="D451" t="str">
        <f>IF(TRIM('SSDL schema'!C451) = "", "", 'SSDL schema'!C451)</f>
        <v>nvarchar</v>
      </c>
      <c r="E451">
        <f>IF(TRIM('SSDL schema'!D451) = "", "", 'SSDL schema'!D451)</f>
        <v>255</v>
      </c>
      <c r="F451">
        <f t="shared" ref="F451:F490" si="42">IF(LEFT(TRIM(C451), 3) = "GEP", 0, 1)</f>
        <v>1</v>
      </c>
      <c r="G451">
        <f t="shared" ref="G451:G490" si="43">IF(TRIM(R451) = "PK", 1, 0)</f>
        <v>0</v>
      </c>
      <c r="H451" t="str">
        <f t="shared" ref="H451:H490" si="44">IF(TRIM(P451) = "no", "HideEverywhere", "ShowOnProjectSetupWorkflowUtilities")</f>
        <v>ShowOnProjectSetupWorkflowUtilities</v>
      </c>
      <c r="I451">
        <f t="shared" ref="I451:I490" si="45">IF(TRIM(P451) = "yes", 0, 1)</f>
        <v>0</v>
      </c>
      <c r="J451" t="str">
        <f>IF(TRIM('SSDL schema'!H451) = "", "", 'SSDL schema'!H451)</f>
        <v/>
      </c>
      <c r="K451">
        <f t="shared" ref="K451:K490" si="46">IF(TRIM(S451) = "S", 1, 0)</f>
        <v>0</v>
      </c>
      <c r="L451">
        <v>1</v>
      </c>
      <c r="M451" t="s">
        <v>1157</v>
      </c>
      <c r="N451">
        <v>1</v>
      </c>
      <c r="O451" t="s">
        <v>1157</v>
      </c>
      <c r="P451" t="str">
        <f>VLOOKUP(A451, 'SSDL schema'!B$1:P$495, 11, FALSE)</f>
        <v>yes</v>
      </c>
      <c r="Q451" t="str">
        <f t="shared" ref="Q451:Q490" si="47">IF(LEFT(C451, 3) = "GEP", "no", "yes")</f>
        <v>yes</v>
      </c>
      <c r="S451" t="str">
        <f>IF('SSDL schema'!J451 = "", "", 'SSDL schema'!J451)</f>
        <v/>
      </c>
    </row>
    <row r="452" spans="1:19" x14ac:dyDescent="0.35">
      <c r="A452" s="5" t="str">
        <f>'SSDL schema'!B452</f>
        <v>PRODUCT_CATEGORY</v>
      </c>
      <c r="B452" s="14" t="str">
        <f>IF(TRIM('SSDL schema'!F452) = "", "", 'SSDL schema'!F452)</f>
        <v>Product Category</v>
      </c>
      <c r="C452" t="str">
        <f>IF(TRIM('SSDL schema'!G452) = "", "", 'SSDL schema'!G452)</f>
        <v>ERP - Miscellaneous</v>
      </c>
      <c r="D452" t="str">
        <f>IF(TRIM('SSDL schema'!C452) = "", "", 'SSDL schema'!C452)</f>
        <v>nvarchar</v>
      </c>
      <c r="E452">
        <f>IF(TRIM('SSDL schema'!D452) = "", "", 'SSDL schema'!D452)</f>
        <v>255</v>
      </c>
      <c r="F452">
        <f t="shared" si="42"/>
        <v>1</v>
      </c>
      <c r="G452">
        <f t="shared" si="43"/>
        <v>0</v>
      </c>
      <c r="H452" t="str">
        <f t="shared" si="44"/>
        <v>ShowOnProjectSetupWorkflowUtilities</v>
      </c>
      <c r="I452">
        <f t="shared" si="45"/>
        <v>0</v>
      </c>
      <c r="J452" t="str">
        <f>IF(TRIM('SSDL schema'!H452) = "", "", 'SSDL schema'!H452)</f>
        <v/>
      </c>
      <c r="K452">
        <f t="shared" si="46"/>
        <v>0</v>
      </c>
      <c r="L452">
        <v>1</v>
      </c>
      <c r="M452" t="s">
        <v>1157</v>
      </c>
      <c r="N452">
        <v>1</v>
      </c>
      <c r="O452" t="s">
        <v>1157</v>
      </c>
      <c r="P452" t="str">
        <f>VLOOKUP(A452, 'SSDL schema'!B$1:P$495, 11, FALSE)</f>
        <v>yes</v>
      </c>
      <c r="Q452" t="str">
        <f t="shared" si="47"/>
        <v>yes</v>
      </c>
      <c r="S452" t="str">
        <f>IF('SSDL schema'!J452 = "", "", 'SSDL schema'!J452)</f>
        <v/>
      </c>
    </row>
    <row r="453" spans="1:19" x14ac:dyDescent="0.35">
      <c r="A453" s="5" t="str">
        <f>'SSDL schema'!B453</f>
        <v>GEP_CONSOLIDATION_DESCRIPTION</v>
      </c>
      <c r="B453" s="14" t="str">
        <f>IF(TRIM('SSDL schema'!F453) = "", "", 'SSDL schema'!F453)</f>
        <v>GEP Consolidated Description</v>
      </c>
      <c r="C453" t="str">
        <f>IF(TRIM('SSDL schema'!G453) = "", "", 'SSDL schema'!G453)</f>
        <v>GEP - Miscellaneous</v>
      </c>
      <c r="D453" t="str">
        <f>IF(TRIM('SSDL schema'!C453) = "", "", 'SSDL schema'!C453)</f>
        <v>nvarchar</v>
      </c>
      <c r="E453">
        <f>IF(TRIM('SSDL schema'!D453) = "", "", 'SSDL schema'!D453)</f>
        <v>2000</v>
      </c>
      <c r="F453">
        <f t="shared" si="42"/>
        <v>0</v>
      </c>
      <c r="G453">
        <f t="shared" si="43"/>
        <v>0</v>
      </c>
      <c r="H453" t="str">
        <f t="shared" si="44"/>
        <v>ShowOnProjectSetupWorkflowUtilities</v>
      </c>
      <c r="I453">
        <f t="shared" si="45"/>
        <v>0</v>
      </c>
      <c r="J453" t="str">
        <f>IF(TRIM('SSDL schema'!H453) = "", "", 'SSDL schema'!H453)</f>
        <v/>
      </c>
      <c r="K453">
        <f t="shared" si="46"/>
        <v>0</v>
      </c>
      <c r="L453">
        <v>1</v>
      </c>
      <c r="M453" t="s">
        <v>1157</v>
      </c>
      <c r="N453">
        <v>1</v>
      </c>
      <c r="O453" t="s">
        <v>1157</v>
      </c>
      <c r="P453" t="str">
        <f>VLOOKUP(A453, 'SSDL schema'!B$1:P$495, 11, FALSE)</f>
        <v>yes</v>
      </c>
      <c r="Q453" t="str">
        <f t="shared" si="47"/>
        <v>no</v>
      </c>
      <c r="S453" t="str">
        <f>IF('SSDL schema'!J453 = "", "", 'SSDL schema'!J453)</f>
        <v/>
      </c>
    </row>
    <row r="454" spans="1:19" x14ac:dyDescent="0.35">
      <c r="A454" s="5" t="str">
        <f>'SSDL schema'!B454</f>
        <v>REQUISITION_SOURCE_SYSTEM</v>
      </c>
      <c r="B454" s="14" t="str">
        <f>IF(TRIM('SSDL schema'!F454) = "", "", 'SSDL schema'!F454)</f>
        <v>Requisition Source System</v>
      </c>
      <c r="C454" t="str">
        <f>IF(TRIM('SSDL schema'!G454) = "", "", 'SSDL schema'!G454)</f>
        <v>ERP - Requisition</v>
      </c>
      <c r="D454" t="str">
        <f>IF(TRIM('SSDL schema'!C454) = "", "", 'SSDL schema'!C454)</f>
        <v>nvarchar</v>
      </c>
      <c r="E454">
        <f>IF(TRIM('SSDL schema'!D454) = "", "", 'SSDL schema'!D454)</f>
        <v>255</v>
      </c>
      <c r="F454">
        <f t="shared" si="42"/>
        <v>1</v>
      </c>
      <c r="G454">
        <f t="shared" si="43"/>
        <v>0</v>
      </c>
      <c r="H454" t="str">
        <f t="shared" si="44"/>
        <v>ShowOnProjectSetupWorkflowUtilities</v>
      </c>
      <c r="I454">
        <f t="shared" si="45"/>
        <v>0</v>
      </c>
      <c r="J454" t="str">
        <f>IF(TRIM('SSDL schema'!H454) = "", "", 'SSDL schema'!H454)</f>
        <v/>
      </c>
      <c r="K454">
        <f t="shared" si="46"/>
        <v>0</v>
      </c>
      <c r="L454">
        <v>1</v>
      </c>
      <c r="M454" t="s">
        <v>1157</v>
      </c>
      <c r="N454">
        <v>1</v>
      </c>
      <c r="O454" t="s">
        <v>1157</v>
      </c>
      <c r="P454" t="str">
        <f>VLOOKUP(A454, 'SSDL schema'!B$1:P$495, 11, FALSE)</f>
        <v>yes</v>
      </c>
      <c r="Q454" t="str">
        <f t="shared" si="47"/>
        <v>yes</v>
      </c>
      <c r="S454" t="str">
        <f>IF('SSDL schema'!J454 = "", "", 'SSDL schema'!J454)</f>
        <v/>
      </c>
    </row>
    <row r="455" spans="1:19" x14ac:dyDescent="0.35">
      <c r="A455" s="5" t="str">
        <f>'SSDL schema'!B455</f>
        <v>REQUISITION_NUMBER</v>
      </c>
      <c r="B455" s="14" t="str">
        <f>IF(TRIM('SSDL schema'!F455) = "", "", 'SSDL schema'!F455)</f>
        <v>Requisition Number</v>
      </c>
      <c r="C455" t="str">
        <f>IF(TRIM('SSDL schema'!G455) = "", "", 'SSDL schema'!G455)</f>
        <v>ERP - Requisition</v>
      </c>
      <c r="D455" t="str">
        <f>IF(TRIM('SSDL schema'!C455) = "", "", 'SSDL schema'!C455)</f>
        <v>nvarchar</v>
      </c>
      <c r="E455">
        <f>IF(TRIM('SSDL schema'!D455) = "", "", 'SSDL schema'!D455)</f>
        <v>255</v>
      </c>
      <c r="F455">
        <f t="shared" si="42"/>
        <v>1</v>
      </c>
      <c r="G455">
        <f t="shared" si="43"/>
        <v>0</v>
      </c>
      <c r="H455" t="str">
        <f t="shared" si="44"/>
        <v>ShowOnProjectSetupWorkflowUtilities</v>
      </c>
      <c r="I455">
        <f t="shared" si="45"/>
        <v>0</v>
      </c>
      <c r="J455" t="str">
        <f>IF(TRIM('SSDL schema'!H455) = "", "", 'SSDL schema'!H455)</f>
        <v/>
      </c>
      <c r="K455">
        <f t="shared" si="46"/>
        <v>0</v>
      </c>
      <c r="L455">
        <v>1</v>
      </c>
      <c r="M455" t="s">
        <v>1157</v>
      </c>
      <c r="N455">
        <v>1</v>
      </c>
      <c r="O455" t="s">
        <v>1157</v>
      </c>
      <c r="P455" t="str">
        <f>VLOOKUP(A455, 'SSDL schema'!B$1:P$495, 11, FALSE)</f>
        <v>yes</v>
      </c>
      <c r="Q455" t="str">
        <f t="shared" si="47"/>
        <v>yes</v>
      </c>
      <c r="S455" t="str">
        <f>IF('SSDL schema'!J455 = "", "", 'SSDL schema'!J455)</f>
        <v/>
      </c>
    </row>
    <row r="456" spans="1:19" x14ac:dyDescent="0.35">
      <c r="A456" s="5" t="str">
        <f>'SSDL schema'!B456</f>
        <v>REQUISITION_LINE_NUMBER</v>
      </c>
      <c r="B456" s="14" t="str">
        <f>IF(TRIM('SSDL schema'!F456) = "", "", 'SSDL schema'!F456)</f>
        <v>Requisition Line Number</v>
      </c>
      <c r="C456" t="str">
        <f>IF(TRIM('SSDL schema'!G456) = "", "", 'SSDL schema'!G456)</f>
        <v>ERP - Requisition</v>
      </c>
      <c r="D456" t="str">
        <f>IF(TRIM('SSDL schema'!C456) = "", "", 'SSDL schema'!C456)</f>
        <v>nvarchar</v>
      </c>
      <c r="E456">
        <f>IF(TRIM('SSDL schema'!D456) = "", "", 'SSDL schema'!D456)</f>
        <v>255</v>
      </c>
      <c r="F456">
        <f t="shared" si="42"/>
        <v>1</v>
      </c>
      <c r="G456">
        <f t="shared" si="43"/>
        <v>0</v>
      </c>
      <c r="H456" t="str">
        <f t="shared" si="44"/>
        <v>ShowOnProjectSetupWorkflowUtilities</v>
      </c>
      <c r="I456">
        <f t="shared" si="45"/>
        <v>0</v>
      </c>
      <c r="J456" t="str">
        <f>IF(TRIM('SSDL schema'!H456) = "", "", 'SSDL schema'!H456)</f>
        <v/>
      </c>
      <c r="K456">
        <f t="shared" si="46"/>
        <v>0</v>
      </c>
      <c r="L456">
        <v>1</v>
      </c>
      <c r="M456" t="s">
        <v>1157</v>
      </c>
      <c r="N456">
        <v>1</v>
      </c>
      <c r="O456" t="s">
        <v>1157</v>
      </c>
      <c r="P456" t="str">
        <f>VLOOKUP(A456, 'SSDL schema'!B$1:P$495, 11, FALSE)</f>
        <v>yes</v>
      </c>
      <c r="Q456" t="str">
        <f t="shared" si="47"/>
        <v>yes</v>
      </c>
      <c r="S456" t="str">
        <f>IF('SSDL schema'!J456 = "", "", 'SSDL schema'!J456)</f>
        <v/>
      </c>
    </row>
    <row r="457" spans="1:19" x14ac:dyDescent="0.35">
      <c r="A457" s="5" t="str">
        <f>'SSDL schema'!B457</f>
        <v>REQUISITION_SUPPLIER_NUMBER</v>
      </c>
      <c r="B457" s="14" t="str">
        <f>IF(TRIM('SSDL schema'!F457) = "", "", 'SSDL schema'!F457)</f>
        <v>Requisition Supplier Number</v>
      </c>
      <c r="C457" t="str">
        <f>IF(TRIM('SSDL schema'!G457) = "", "", 'SSDL schema'!G457)</f>
        <v>ERP - Requisition</v>
      </c>
      <c r="D457" t="str">
        <f>IF(TRIM('SSDL schema'!C457) = "", "", 'SSDL schema'!C457)</f>
        <v>nvarchar</v>
      </c>
      <c r="E457">
        <f>IF(TRIM('SSDL schema'!D457) = "", "", 'SSDL schema'!D457)</f>
        <v>255</v>
      </c>
      <c r="F457">
        <f t="shared" si="42"/>
        <v>1</v>
      </c>
      <c r="G457">
        <f t="shared" si="43"/>
        <v>0</v>
      </c>
      <c r="H457" t="str">
        <f t="shared" si="44"/>
        <v>ShowOnProjectSetupWorkflowUtilities</v>
      </c>
      <c r="I457">
        <f t="shared" si="45"/>
        <v>0</v>
      </c>
      <c r="J457" t="str">
        <f>IF(TRIM('SSDL schema'!H457) = "", "", 'SSDL schema'!H457)</f>
        <v/>
      </c>
      <c r="K457">
        <f t="shared" si="46"/>
        <v>0</v>
      </c>
      <c r="L457">
        <v>1</v>
      </c>
      <c r="M457" t="s">
        <v>1157</v>
      </c>
      <c r="N457">
        <v>1</v>
      </c>
      <c r="O457" t="s">
        <v>1157</v>
      </c>
      <c r="P457" t="str">
        <f>VLOOKUP(A457, 'SSDL schema'!B$1:P$495, 11, FALSE)</f>
        <v>yes</v>
      </c>
      <c r="Q457" t="str">
        <f t="shared" si="47"/>
        <v>yes</v>
      </c>
      <c r="S457" t="str">
        <f>IF('SSDL schema'!J457 = "", "", 'SSDL schema'!J457)</f>
        <v/>
      </c>
    </row>
    <row r="458" spans="1:19" x14ac:dyDescent="0.35">
      <c r="A458" s="5" t="str">
        <f>'SSDL schema'!B458</f>
        <v>REQUISITION_SUPPLIER_NAME</v>
      </c>
      <c r="B458" s="14" t="str">
        <f>IF(TRIM('SSDL schema'!F458) = "", "", 'SSDL schema'!F458)</f>
        <v>Requisition Supplier Name</v>
      </c>
      <c r="C458" t="str">
        <f>IF(TRIM('SSDL schema'!G458) = "", "", 'SSDL schema'!G458)</f>
        <v>ERP - Requisition</v>
      </c>
      <c r="D458" t="str">
        <f>IF(TRIM('SSDL schema'!C458) = "", "", 'SSDL schema'!C458)</f>
        <v>nvarchar</v>
      </c>
      <c r="E458">
        <f>IF(TRIM('SSDL schema'!D458) = "", "", 'SSDL schema'!D458)</f>
        <v>255</v>
      </c>
      <c r="F458">
        <f t="shared" si="42"/>
        <v>1</v>
      </c>
      <c r="G458">
        <f t="shared" si="43"/>
        <v>0</v>
      </c>
      <c r="H458" t="str">
        <f t="shared" si="44"/>
        <v>ShowOnProjectSetupWorkflowUtilities</v>
      </c>
      <c r="I458">
        <f t="shared" si="45"/>
        <v>0</v>
      </c>
      <c r="J458" t="str">
        <f>IF(TRIM('SSDL schema'!H458) = "", "", 'SSDL schema'!H458)</f>
        <v/>
      </c>
      <c r="K458">
        <f t="shared" si="46"/>
        <v>0</v>
      </c>
      <c r="L458">
        <v>1</v>
      </c>
      <c r="M458" t="s">
        <v>1157</v>
      </c>
      <c r="N458">
        <v>1</v>
      </c>
      <c r="O458" t="s">
        <v>1157</v>
      </c>
      <c r="P458" t="str">
        <f>VLOOKUP(A458, 'SSDL schema'!B$1:P$495, 11, FALSE)</f>
        <v>yes</v>
      </c>
      <c r="Q458" t="str">
        <f t="shared" si="47"/>
        <v>yes</v>
      </c>
      <c r="S458" t="str">
        <f>IF('SSDL schema'!J458 = "", "", 'SSDL schema'!J458)</f>
        <v/>
      </c>
    </row>
    <row r="459" spans="1:19" x14ac:dyDescent="0.35">
      <c r="A459" s="5" t="str">
        <f>'SSDL schema'!B459</f>
        <v>REQUISITION_CREATION_DATE</v>
      </c>
      <c r="B459" s="14" t="str">
        <f>IF(TRIM('SSDL schema'!F459) = "", "", 'SSDL schema'!F459)</f>
        <v>Requisition Creation Date</v>
      </c>
      <c r="C459" t="str">
        <f>IF(TRIM('SSDL schema'!G459) = "", "", 'SSDL schema'!G459)</f>
        <v>ERP - Requisition</v>
      </c>
      <c r="D459" t="str">
        <f>IF(TRIM('SSDL schema'!C459) = "", "", 'SSDL schema'!C459)</f>
        <v>date</v>
      </c>
      <c r="E459" t="str">
        <f>IF(TRIM('SSDL schema'!D459) = "", "", 'SSDL schema'!D459)</f>
        <v/>
      </c>
      <c r="F459">
        <f t="shared" si="42"/>
        <v>1</v>
      </c>
      <c r="G459">
        <f t="shared" si="43"/>
        <v>0</v>
      </c>
      <c r="H459" t="str">
        <f t="shared" si="44"/>
        <v>ShowOnProjectSetupWorkflowUtilities</v>
      </c>
      <c r="I459">
        <f t="shared" si="45"/>
        <v>0</v>
      </c>
      <c r="J459" t="str">
        <f>IF(TRIM('SSDL schema'!H459) = "", "", 'SSDL schema'!H459)</f>
        <v/>
      </c>
      <c r="K459">
        <f t="shared" si="46"/>
        <v>0</v>
      </c>
      <c r="L459">
        <v>1</v>
      </c>
      <c r="M459" t="s">
        <v>1157</v>
      </c>
      <c r="N459">
        <v>1</v>
      </c>
      <c r="O459" t="s">
        <v>1157</v>
      </c>
      <c r="P459" t="str">
        <f>VLOOKUP(A459, 'SSDL schema'!B$1:P$495, 11, FALSE)</f>
        <v>yes</v>
      </c>
      <c r="Q459" t="str">
        <f t="shared" si="47"/>
        <v>yes</v>
      </c>
      <c r="S459" t="str">
        <f>IF('SSDL schema'!J459 = "", "", 'SSDL schema'!J459)</f>
        <v/>
      </c>
    </row>
    <row r="460" spans="1:19" x14ac:dyDescent="0.35">
      <c r="A460" s="5" t="str">
        <f>'SSDL schema'!B460</f>
        <v>REQUISITION_APPROVED_DATE</v>
      </c>
      <c r="B460" s="14" t="str">
        <f>IF(TRIM('SSDL schema'!F460) = "", "", 'SSDL schema'!F460)</f>
        <v>Requisition Approved Date</v>
      </c>
      <c r="C460" t="str">
        <f>IF(TRIM('SSDL schema'!G460) = "", "", 'SSDL schema'!G460)</f>
        <v>ERP - Requisition</v>
      </c>
      <c r="D460" t="str">
        <f>IF(TRIM('SSDL schema'!C460) = "", "", 'SSDL schema'!C460)</f>
        <v>date</v>
      </c>
      <c r="E460" t="str">
        <f>IF(TRIM('SSDL schema'!D460) = "", "", 'SSDL schema'!D460)</f>
        <v/>
      </c>
      <c r="F460">
        <f t="shared" si="42"/>
        <v>1</v>
      </c>
      <c r="G460">
        <f t="shared" si="43"/>
        <v>0</v>
      </c>
      <c r="H460" t="str">
        <f t="shared" si="44"/>
        <v>ShowOnProjectSetupWorkflowUtilities</v>
      </c>
      <c r="I460">
        <f t="shared" si="45"/>
        <v>0</v>
      </c>
      <c r="J460" t="str">
        <f>IF(TRIM('SSDL schema'!H460) = "", "", 'SSDL schema'!H460)</f>
        <v/>
      </c>
      <c r="K460">
        <f t="shared" si="46"/>
        <v>0</v>
      </c>
      <c r="L460">
        <v>1</v>
      </c>
      <c r="M460" t="s">
        <v>1157</v>
      </c>
      <c r="N460">
        <v>1</v>
      </c>
      <c r="O460" t="s">
        <v>1157</v>
      </c>
      <c r="P460" t="str">
        <f>VLOOKUP(A460, 'SSDL schema'!B$1:P$495, 11, FALSE)</f>
        <v>yes</v>
      </c>
      <c r="Q460" t="str">
        <f t="shared" si="47"/>
        <v>yes</v>
      </c>
      <c r="S460" t="str">
        <f>IF('SSDL schema'!J460 = "", "", 'SSDL schema'!J460)</f>
        <v/>
      </c>
    </row>
    <row r="461" spans="1:19" x14ac:dyDescent="0.35">
      <c r="A461" s="5" t="str">
        <f>'SSDL schema'!B461</f>
        <v>REQUISITION_OWNER</v>
      </c>
      <c r="B461" s="14" t="str">
        <f>IF(TRIM('SSDL schema'!F461) = "", "", 'SSDL schema'!F461)</f>
        <v>Requisition Owner</v>
      </c>
      <c r="C461" t="str">
        <f>IF(TRIM('SSDL schema'!G461) = "", "", 'SSDL schema'!G461)</f>
        <v>ERP - Requisition</v>
      </c>
      <c r="D461" t="str">
        <f>IF(TRIM('SSDL schema'!C461) = "", "", 'SSDL schema'!C461)</f>
        <v>nvarchar</v>
      </c>
      <c r="E461">
        <f>IF(TRIM('SSDL schema'!D461) = "", "", 'SSDL schema'!D461)</f>
        <v>255</v>
      </c>
      <c r="F461">
        <f t="shared" si="42"/>
        <v>1</v>
      </c>
      <c r="G461">
        <f t="shared" si="43"/>
        <v>0</v>
      </c>
      <c r="H461" t="str">
        <f t="shared" si="44"/>
        <v>ShowOnProjectSetupWorkflowUtilities</v>
      </c>
      <c r="I461">
        <f t="shared" si="45"/>
        <v>0</v>
      </c>
      <c r="J461" t="str">
        <f>IF(TRIM('SSDL schema'!H461) = "", "", 'SSDL schema'!H461)</f>
        <v/>
      </c>
      <c r="K461">
        <f t="shared" si="46"/>
        <v>0</v>
      </c>
      <c r="L461">
        <v>1</v>
      </c>
      <c r="M461" t="s">
        <v>1157</v>
      </c>
      <c r="N461">
        <v>1</v>
      </c>
      <c r="O461" t="s">
        <v>1157</v>
      </c>
      <c r="P461" t="str">
        <f>VLOOKUP(A461, 'SSDL schema'!B$1:P$495, 11, FALSE)</f>
        <v>yes</v>
      </c>
      <c r="Q461" t="str">
        <f t="shared" si="47"/>
        <v>yes</v>
      </c>
      <c r="S461" t="str">
        <f>IF('SSDL schema'!J461 = "", "", 'SSDL schema'!J461)</f>
        <v/>
      </c>
    </row>
    <row r="462" spans="1:19" x14ac:dyDescent="0.35">
      <c r="A462" s="5" t="str">
        <f>'SSDL schema'!B462</f>
        <v>REQUISITION_AMOUNT</v>
      </c>
      <c r="B462" s="14" t="str">
        <f>IF(TRIM('SSDL schema'!F462) = "", "", 'SSDL schema'!F462)</f>
        <v>Requisition Amount</v>
      </c>
      <c r="C462" t="str">
        <f>IF(TRIM('SSDL schema'!G462) = "", "", 'SSDL schema'!G462)</f>
        <v>ERP - Requisition</v>
      </c>
      <c r="D462" t="str">
        <f>IF(TRIM('SSDL schema'!C462) = "", "", 'SSDL schema'!C462)</f>
        <v>float</v>
      </c>
      <c r="E462" t="str">
        <f>IF(TRIM('SSDL schema'!D462) = "", "", 'SSDL schema'!D462)</f>
        <v/>
      </c>
      <c r="F462">
        <f t="shared" si="42"/>
        <v>1</v>
      </c>
      <c r="G462">
        <f t="shared" si="43"/>
        <v>0</v>
      </c>
      <c r="H462" t="str">
        <f t="shared" si="44"/>
        <v>ShowOnProjectSetupWorkflowUtilities</v>
      </c>
      <c r="I462">
        <f t="shared" si="45"/>
        <v>0</v>
      </c>
      <c r="J462" t="str">
        <f>IF(TRIM('SSDL schema'!H462) = "", "", 'SSDL schema'!H462)</f>
        <v/>
      </c>
      <c r="K462">
        <f t="shared" si="46"/>
        <v>0</v>
      </c>
      <c r="L462">
        <v>1</v>
      </c>
      <c r="M462" t="s">
        <v>1157</v>
      </c>
      <c r="N462">
        <v>1</v>
      </c>
      <c r="O462" t="s">
        <v>1157</v>
      </c>
      <c r="P462" t="str">
        <f>VLOOKUP(A462, 'SSDL schema'!B$1:P$495, 11, FALSE)</f>
        <v>yes</v>
      </c>
      <c r="Q462" t="str">
        <f t="shared" si="47"/>
        <v>yes</v>
      </c>
      <c r="S462" t="str">
        <f>IF('SSDL schema'!J462 = "", "", 'SSDL schema'!J462)</f>
        <v/>
      </c>
    </row>
    <row r="463" spans="1:19" x14ac:dyDescent="0.35">
      <c r="A463" s="5" t="str">
        <f>'SSDL schema'!B463</f>
        <v>REQUISITION_LINE_DESCRIPTION</v>
      </c>
      <c r="B463" s="14" t="str">
        <f>IF(TRIM('SSDL schema'!F463) = "", "", 'SSDL schema'!F463)</f>
        <v>Requisition Line Description</v>
      </c>
      <c r="C463" t="str">
        <f>IF(TRIM('SSDL schema'!G463) = "", "", 'SSDL schema'!G463)</f>
        <v>ERP - Requisition</v>
      </c>
      <c r="D463" t="str">
        <f>IF(TRIM('SSDL schema'!C463) = "", "", 'SSDL schema'!C463)</f>
        <v>nvarchar</v>
      </c>
      <c r="E463">
        <f>IF(TRIM('SSDL schema'!D463) = "", "", 'SSDL schema'!D463)</f>
        <v>255</v>
      </c>
      <c r="F463">
        <f t="shared" si="42"/>
        <v>1</v>
      </c>
      <c r="G463">
        <f t="shared" si="43"/>
        <v>0</v>
      </c>
      <c r="H463" t="str">
        <f t="shared" si="44"/>
        <v>ShowOnProjectSetupWorkflowUtilities</v>
      </c>
      <c r="I463">
        <f t="shared" si="45"/>
        <v>0</v>
      </c>
      <c r="J463" t="str">
        <f>IF(TRIM('SSDL schema'!H463) = "", "", 'SSDL schema'!H463)</f>
        <v/>
      </c>
      <c r="K463">
        <f t="shared" si="46"/>
        <v>0</v>
      </c>
      <c r="L463">
        <v>1</v>
      </c>
      <c r="M463" t="s">
        <v>1157</v>
      </c>
      <c r="N463">
        <v>1</v>
      </c>
      <c r="O463" t="s">
        <v>1157</v>
      </c>
      <c r="P463" t="str">
        <f>VLOOKUP(A463, 'SSDL schema'!B$1:P$495, 11, FALSE)</f>
        <v>yes</v>
      </c>
      <c r="Q463" t="str">
        <f t="shared" si="47"/>
        <v>yes</v>
      </c>
      <c r="S463" t="str">
        <f>IF('SSDL schema'!J463 = "", "", 'SSDL schema'!J463)</f>
        <v/>
      </c>
    </row>
    <row r="464" spans="1:19" x14ac:dyDescent="0.35">
      <c r="A464" s="5" t="str">
        <f>'SSDL schema'!B464</f>
        <v>GR_SOURCE_SYSTEM</v>
      </c>
      <c r="B464" s="14" t="str">
        <f>IF(TRIM('SSDL schema'!F464) = "", "", 'SSDL schema'!F464)</f>
        <v>Goods Receipt Source System</v>
      </c>
      <c r="C464" t="str">
        <f>IF(TRIM('SSDL schema'!G464) = "", "", 'SSDL schema'!G464)</f>
        <v>ERP - Goods Receipt</v>
      </c>
      <c r="D464" t="str">
        <f>IF(TRIM('SSDL schema'!C464) = "", "", 'SSDL schema'!C464)</f>
        <v>nvarchar</v>
      </c>
      <c r="E464">
        <f>IF(TRIM('SSDL schema'!D464) = "", "", 'SSDL schema'!D464)</f>
        <v>255</v>
      </c>
      <c r="F464">
        <f t="shared" si="42"/>
        <v>1</v>
      </c>
      <c r="G464">
        <f t="shared" si="43"/>
        <v>0</v>
      </c>
      <c r="H464" t="str">
        <f t="shared" si="44"/>
        <v>ShowOnProjectSetupWorkflowUtilities</v>
      </c>
      <c r="I464">
        <f t="shared" si="45"/>
        <v>0</v>
      </c>
      <c r="J464" t="str">
        <f>IF(TRIM('SSDL schema'!H464) = "", "", 'SSDL schema'!H464)</f>
        <v/>
      </c>
      <c r="K464">
        <f t="shared" si="46"/>
        <v>0</v>
      </c>
      <c r="L464">
        <v>1</v>
      </c>
      <c r="M464" t="s">
        <v>1157</v>
      </c>
      <c r="N464">
        <v>1</v>
      </c>
      <c r="O464" t="s">
        <v>1157</v>
      </c>
      <c r="P464" t="str">
        <f>VLOOKUP(A464, 'SSDL schema'!B$1:P$495, 11, FALSE)</f>
        <v>yes</v>
      </c>
      <c r="Q464" t="str">
        <f t="shared" si="47"/>
        <v>yes</v>
      </c>
      <c r="S464" t="str">
        <f>IF('SSDL schema'!J464 = "", "", 'SSDL schema'!J464)</f>
        <v/>
      </c>
    </row>
    <row r="465" spans="1:19" x14ac:dyDescent="0.35">
      <c r="A465" s="5" t="str">
        <f>'SSDL schema'!B465</f>
        <v>GR_NUMBER</v>
      </c>
      <c r="B465" s="14" t="str">
        <f>IF(TRIM('SSDL schema'!F465) = "", "", 'SSDL schema'!F465)</f>
        <v>Goods Receipt Number</v>
      </c>
      <c r="C465" t="str">
        <f>IF(TRIM('SSDL schema'!G465) = "", "", 'SSDL schema'!G465)</f>
        <v>ERP - Goods Receipt</v>
      </c>
      <c r="D465" t="str">
        <f>IF(TRIM('SSDL schema'!C465) = "", "", 'SSDL schema'!C465)</f>
        <v>nvarchar</v>
      </c>
      <c r="E465">
        <f>IF(TRIM('SSDL schema'!D465) = "", "", 'SSDL schema'!D465)</f>
        <v>255</v>
      </c>
      <c r="F465">
        <f t="shared" si="42"/>
        <v>1</v>
      </c>
      <c r="G465">
        <f t="shared" si="43"/>
        <v>0</v>
      </c>
      <c r="H465" t="str">
        <f t="shared" si="44"/>
        <v>ShowOnProjectSetupWorkflowUtilities</v>
      </c>
      <c r="I465">
        <f t="shared" si="45"/>
        <v>0</v>
      </c>
      <c r="J465" t="str">
        <f>IF(TRIM('SSDL schema'!H465) = "", "", 'SSDL schema'!H465)</f>
        <v/>
      </c>
      <c r="K465">
        <f t="shared" si="46"/>
        <v>0</v>
      </c>
      <c r="L465">
        <v>1</v>
      </c>
      <c r="M465" t="s">
        <v>1157</v>
      </c>
      <c r="N465">
        <v>1</v>
      </c>
      <c r="O465" t="s">
        <v>1157</v>
      </c>
      <c r="P465" t="str">
        <f>VLOOKUP(A465, 'SSDL schema'!B$1:P$495, 11, FALSE)</f>
        <v>yes</v>
      </c>
      <c r="Q465" t="str">
        <f t="shared" si="47"/>
        <v>yes</v>
      </c>
      <c r="S465" t="str">
        <f>IF('SSDL schema'!J465 = "", "", 'SSDL schema'!J465)</f>
        <v/>
      </c>
    </row>
    <row r="466" spans="1:19" x14ac:dyDescent="0.35">
      <c r="A466" s="5" t="str">
        <f>'SSDL schema'!B466</f>
        <v>GR_LINE_NUMBER</v>
      </c>
      <c r="B466" s="14" t="str">
        <f>IF(TRIM('SSDL schema'!F466) = "", "", 'SSDL schema'!F466)</f>
        <v>Goods Receipt Line Number</v>
      </c>
      <c r="C466" t="str">
        <f>IF(TRIM('SSDL schema'!G466) = "", "", 'SSDL schema'!G466)</f>
        <v>ERP - Goods Receipt</v>
      </c>
      <c r="D466" t="str">
        <f>IF(TRIM('SSDL schema'!C466) = "", "", 'SSDL schema'!C466)</f>
        <v>nvarchar</v>
      </c>
      <c r="E466">
        <f>IF(TRIM('SSDL schema'!D466) = "", "", 'SSDL schema'!D466)</f>
        <v>255</v>
      </c>
      <c r="F466">
        <f t="shared" si="42"/>
        <v>1</v>
      </c>
      <c r="G466">
        <f t="shared" si="43"/>
        <v>0</v>
      </c>
      <c r="H466" t="str">
        <f t="shared" si="44"/>
        <v>ShowOnProjectSetupWorkflowUtilities</v>
      </c>
      <c r="I466">
        <f t="shared" si="45"/>
        <v>0</v>
      </c>
      <c r="J466" t="str">
        <f>IF(TRIM('SSDL schema'!H466) = "", "", 'SSDL schema'!H466)</f>
        <v/>
      </c>
      <c r="K466">
        <f t="shared" si="46"/>
        <v>0</v>
      </c>
      <c r="L466">
        <v>1</v>
      </c>
      <c r="M466" t="s">
        <v>1157</v>
      </c>
      <c r="N466">
        <v>1</v>
      </c>
      <c r="O466" t="s">
        <v>1157</v>
      </c>
      <c r="P466" t="str">
        <f>VLOOKUP(A466, 'SSDL schema'!B$1:P$495, 11, FALSE)</f>
        <v>yes</v>
      </c>
      <c r="Q466" t="str">
        <f t="shared" si="47"/>
        <v>yes</v>
      </c>
      <c r="S466" t="str">
        <f>IF('SSDL schema'!J466 = "", "", 'SSDL schema'!J466)</f>
        <v/>
      </c>
    </row>
    <row r="467" spans="1:19" x14ac:dyDescent="0.35">
      <c r="A467" s="5" t="str">
        <f>'SSDL schema'!B467</f>
        <v>GR_SUPPLIER_NUMBER</v>
      </c>
      <c r="B467" s="14" t="str">
        <f>IF(TRIM('SSDL schema'!F467) = "", "", 'SSDL schema'!F467)</f>
        <v>Goods Receipt Supplier Number</v>
      </c>
      <c r="C467" t="str">
        <f>IF(TRIM('SSDL schema'!G467) = "", "", 'SSDL schema'!G467)</f>
        <v>ERP - Goods Receipt</v>
      </c>
      <c r="D467" t="str">
        <f>IF(TRIM('SSDL schema'!C467) = "", "", 'SSDL schema'!C467)</f>
        <v>nvarchar</v>
      </c>
      <c r="E467">
        <f>IF(TRIM('SSDL schema'!D467) = "", "", 'SSDL schema'!D467)</f>
        <v>255</v>
      </c>
      <c r="F467">
        <f t="shared" si="42"/>
        <v>1</v>
      </c>
      <c r="G467">
        <f t="shared" si="43"/>
        <v>0</v>
      </c>
      <c r="H467" t="str">
        <f t="shared" si="44"/>
        <v>ShowOnProjectSetupWorkflowUtilities</v>
      </c>
      <c r="I467">
        <f t="shared" si="45"/>
        <v>0</v>
      </c>
      <c r="J467" t="str">
        <f>IF(TRIM('SSDL schema'!H467) = "", "", 'SSDL schema'!H467)</f>
        <v/>
      </c>
      <c r="K467">
        <f t="shared" si="46"/>
        <v>0</v>
      </c>
      <c r="L467">
        <v>1</v>
      </c>
      <c r="M467" t="s">
        <v>1157</v>
      </c>
      <c r="N467">
        <v>1</v>
      </c>
      <c r="O467" t="s">
        <v>1157</v>
      </c>
      <c r="P467" t="str">
        <f>VLOOKUP(A467, 'SSDL schema'!B$1:P$495, 11, FALSE)</f>
        <v>yes</v>
      </c>
      <c r="Q467" t="str">
        <f t="shared" si="47"/>
        <v>yes</v>
      </c>
      <c r="S467" t="str">
        <f>IF('SSDL schema'!J467 = "", "", 'SSDL schema'!J467)</f>
        <v/>
      </c>
    </row>
    <row r="468" spans="1:19" x14ac:dyDescent="0.35">
      <c r="A468" s="5" t="str">
        <f>'SSDL schema'!B468</f>
        <v>GR_SUPPLIER_NAME</v>
      </c>
      <c r="B468" s="14" t="str">
        <f>IF(TRIM('SSDL schema'!F468) = "", "", 'SSDL schema'!F468)</f>
        <v>Goods Receipt Supplier Name</v>
      </c>
      <c r="C468" t="str">
        <f>IF(TRIM('SSDL schema'!G468) = "", "", 'SSDL schema'!G468)</f>
        <v>ERP - Goods Receipt</v>
      </c>
      <c r="D468" t="str">
        <f>IF(TRIM('SSDL schema'!C468) = "", "", 'SSDL schema'!C468)</f>
        <v>nvarchar</v>
      </c>
      <c r="E468">
        <f>IF(TRIM('SSDL schema'!D468) = "", "", 'SSDL schema'!D468)</f>
        <v>255</v>
      </c>
      <c r="F468">
        <f t="shared" si="42"/>
        <v>1</v>
      </c>
      <c r="G468">
        <f t="shared" si="43"/>
        <v>0</v>
      </c>
      <c r="H468" t="str">
        <f t="shared" si="44"/>
        <v>ShowOnProjectSetupWorkflowUtilities</v>
      </c>
      <c r="I468">
        <f t="shared" si="45"/>
        <v>0</v>
      </c>
      <c r="J468" t="str">
        <f>IF(TRIM('SSDL schema'!H468) = "", "", 'SSDL schema'!H468)</f>
        <v/>
      </c>
      <c r="K468">
        <f t="shared" si="46"/>
        <v>0</v>
      </c>
      <c r="L468">
        <v>1</v>
      </c>
      <c r="M468" t="s">
        <v>1157</v>
      </c>
      <c r="N468">
        <v>1</v>
      </c>
      <c r="O468" t="s">
        <v>1157</v>
      </c>
      <c r="P468" t="str">
        <f>VLOOKUP(A468, 'SSDL schema'!B$1:P$495, 11, FALSE)</f>
        <v>yes</v>
      </c>
      <c r="Q468" t="str">
        <f t="shared" si="47"/>
        <v>yes</v>
      </c>
      <c r="S468" t="str">
        <f>IF('SSDL schema'!J468 = "", "", 'SSDL schema'!J468)</f>
        <v/>
      </c>
    </row>
    <row r="469" spans="1:19" x14ac:dyDescent="0.35">
      <c r="A469" s="5" t="str">
        <f>'SSDL schema'!B469</f>
        <v>GR_DATE</v>
      </c>
      <c r="B469" s="14" t="str">
        <f>IF(TRIM('SSDL schema'!F469) = "", "", 'SSDL schema'!F469)</f>
        <v>Goods Receipt Date</v>
      </c>
      <c r="C469" t="str">
        <f>IF(TRIM('SSDL schema'!G469) = "", "", 'SSDL schema'!G469)</f>
        <v>ERP - Goods Receipt</v>
      </c>
      <c r="D469" t="str">
        <f>IF(TRIM('SSDL schema'!C469) = "", "", 'SSDL schema'!C469)</f>
        <v>date</v>
      </c>
      <c r="E469" t="str">
        <f>IF(TRIM('SSDL schema'!D469) = "", "", 'SSDL schema'!D469)</f>
        <v/>
      </c>
      <c r="F469">
        <f t="shared" si="42"/>
        <v>1</v>
      </c>
      <c r="G469">
        <f t="shared" si="43"/>
        <v>0</v>
      </c>
      <c r="H469" t="str">
        <f t="shared" si="44"/>
        <v>ShowOnProjectSetupWorkflowUtilities</v>
      </c>
      <c r="I469">
        <f t="shared" si="45"/>
        <v>0</v>
      </c>
      <c r="J469" t="str">
        <f>IF(TRIM('SSDL schema'!H469) = "", "", 'SSDL schema'!H469)</f>
        <v/>
      </c>
      <c r="K469">
        <f t="shared" si="46"/>
        <v>0</v>
      </c>
      <c r="L469">
        <v>1</v>
      </c>
      <c r="M469" t="s">
        <v>1157</v>
      </c>
      <c r="N469">
        <v>1</v>
      </c>
      <c r="O469" t="s">
        <v>1157</v>
      </c>
      <c r="P469" t="str">
        <f>VLOOKUP(A469, 'SSDL schema'!B$1:P$495, 11, FALSE)</f>
        <v>yes</v>
      </c>
      <c r="Q469" t="str">
        <f t="shared" si="47"/>
        <v>yes</v>
      </c>
      <c r="S469" t="str">
        <f>IF('SSDL schema'!J469 = "", "", 'SSDL schema'!J469)</f>
        <v/>
      </c>
    </row>
    <row r="470" spans="1:19" x14ac:dyDescent="0.35">
      <c r="A470" s="5" t="str">
        <f>'SSDL schema'!B470</f>
        <v>GR_LINE_AMOUNT</v>
      </c>
      <c r="B470" s="14" t="str">
        <f>IF(TRIM('SSDL schema'!F470) = "", "", 'SSDL schema'!F470)</f>
        <v>Goods Receipt Line Amount</v>
      </c>
      <c r="C470" t="str">
        <f>IF(TRIM('SSDL schema'!G470) = "", "", 'SSDL schema'!G470)</f>
        <v>ERP - Goods Receipt</v>
      </c>
      <c r="D470" t="str">
        <f>IF(TRIM('SSDL schema'!C470) = "", "", 'SSDL schema'!C470)</f>
        <v>float</v>
      </c>
      <c r="E470" t="str">
        <f>IF(TRIM('SSDL schema'!D470) = "", "", 'SSDL schema'!D470)</f>
        <v/>
      </c>
      <c r="F470">
        <f t="shared" si="42"/>
        <v>1</v>
      </c>
      <c r="G470">
        <f t="shared" si="43"/>
        <v>0</v>
      </c>
      <c r="H470" t="str">
        <f t="shared" si="44"/>
        <v>ShowOnProjectSetupWorkflowUtilities</v>
      </c>
      <c r="I470">
        <f t="shared" si="45"/>
        <v>0</v>
      </c>
      <c r="J470" t="str">
        <f>IF(TRIM('SSDL schema'!H470) = "", "", 'SSDL schema'!H470)</f>
        <v/>
      </c>
      <c r="K470">
        <f t="shared" si="46"/>
        <v>0</v>
      </c>
      <c r="L470">
        <v>1</v>
      </c>
      <c r="M470" t="s">
        <v>1157</v>
      </c>
      <c r="N470">
        <v>1</v>
      </c>
      <c r="O470" t="s">
        <v>1157</v>
      </c>
      <c r="P470" t="str">
        <f>VLOOKUP(A470, 'SSDL schema'!B$1:P$495, 11, FALSE)</f>
        <v>yes</v>
      </c>
      <c r="Q470" t="str">
        <f t="shared" si="47"/>
        <v>yes</v>
      </c>
      <c r="S470" t="str">
        <f>IF('SSDL schema'!J470 = "", "", 'SSDL schema'!J470)</f>
        <v/>
      </c>
    </row>
    <row r="471" spans="1:19" x14ac:dyDescent="0.35">
      <c r="A471" s="5" t="str">
        <f>'SSDL schema'!B471</f>
        <v>GR_UNIT_PRICE</v>
      </c>
      <c r="B471" s="14" t="str">
        <f>IF(TRIM('SSDL schema'!F471) = "", "", 'SSDL schema'!F471)</f>
        <v>Goods Receipt Unit Price</v>
      </c>
      <c r="C471" t="str">
        <f>IF(TRIM('SSDL schema'!G471) = "", "", 'SSDL schema'!G471)</f>
        <v>ERP - Goods Receipt</v>
      </c>
      <c r="D471" t="str">
        <f>IF(TRIM('SSDL schema'!C471) = "", "", 'SSDL schema'!C471)</f>
        <v>float</v>
      </c>
      <c r="E471" t="str">
        <f>IF(TRIM('SSDL schema'!D471) = "", "", 'SSDL schema'!D471)</f>
        <v/>
      </c>
      <c r="F471">
        <f t="shared" si="42"/>
        <v>1</v>
      </c>
      <c r="G471">
        <f t="shared" si="43"/>
        <v>0</v>
      </c>
      <c r="H471" t="str">
        <f t="shared" si="44"/>
        <v>ShowOnProjectSetupWorkflowUtilities</v>
      </c>
      <c r="I471">
        <f t="shared" si="45"/>
        <v>0</v>
      </c>
      <c r="J471" t="str">
        <f>IF(TRIM('SSDL schema'!H471) = "", "", 'SSDL schema'!H471)</f>
        <v/>
      </c>
      <c r="K471">
        <f t="shared" si="46"/>
        <v>0</v>
      </c>
      <c r="L471">
        <v>1</v>
      </c>
      <c r="M471" t="s">
        <v>1157</v>
      </c>
      <c r="N471">
        <v>1</v>
      </c>
      <c r="O471" t="s">
        <v>1157</v>
      </c>
      <c r="P471" t="str">
        <f>VLOOKUP(A471, 'SSDL schema'!B$1:P$495, 11, FALSE)</f>
        <v>yes</v>
      </c>
      <c r="Q471" t="str">
        <f t="shared" si="47"/>
        <v>yes</v>
      </c>
      <c r="S471" t="str">
        <f>IF('SSDL schema'!J471 = "", "", 'SSDL schema'!J471)</f>
        <v/>
      </c>
    </row>
    <row r="472" spans="1:19" x14ac:dyDescent="0.35">
      <c r="A472" s="5" t="str">
        <f>'SSDL schema'!B472</f>
        <v>GR_QUANTITY</v>
      </c>
      <c r="B472" s="14" t="str">
        <f>IF(TRIM('SSDL schema'!F472) = "", "", 'SSDL schema'!F472)</f>
        <v>Goods Receipt Quantity</v>
      </c>
      <c r="C472" t="str">
        <f>IF(TRIM('SSDL schema'!G472) = "", "", 'SSDL schema'!G472)</f>
        <v>ERP - Goods Receipt</v>
      </c>
      <c r="D472" t="str">
        <f>IF(TRIM('SSDL schema'!C472) = "", "", 'SSDL schema'!C472)</f>
        <v>float</v>
      </c>
      <c r="E472" t="str">
        <f>IF(TRIM('SSDL schema'!D472) = "", "", 'SSDL schema'!D472)</f>
        <v/>
      </c>
      <c r="F472">
        <f t="shared" si="42"/>
        <v>1</v>
      </c>
      <c r="G472">
        <f t="shared" si="43"/>
        <v>0</v>
      </c>
      <c r="H472" t="str">
        <f t="shared" si="44"/>
        <v>ShowOnProjectSetupWorkflowUtilities</v>
      </c>
      <c r="I472">
        <f t="shared" si="45"/>
        <v>0</v>
      </c>
      <c r="J472" t="str">
        <f>IF(TRIM('SSDL schema'!H472) = "", "", 'SSDL schema'!H472)</f>
        <v/>
      </c>
      <c r="K472">
        <f t="shared" si="46"/>
        <v>0</v>
      </c>
      <c r="L472">
        <v>1</v>
      </c>
      <c r="M472" t="s">
        <v>1157</v>
      </c>
      <c r="N472">
        <v>1</v>
      </c>
      <c r="O472" t="s">
        <v>1157</v>
      </c>
      <c r="P472" t="str">
        <f>VLOOKUP(A472, 'SSDL schema'!B$1:P$495, 11, FALSE)</f>
        <v>yes</v>
      </c>
      <c r="Q472" t="str">
        <f t="shared" si="47"/>
        <v>yes</v>
      </c>
      <c r="S472" t="str">
        <f>IF('SSDL schema'!J472 = "", "", 'SSDL schema'!J472)</f>
        <v/>
      </c>
    </row>
    <row r="473" spans="1:19" x14ac:dyDescent="0.35">
      <c r="A473" s="5" t="str">
        <f>'SSDL schema'!B473</f>
        <v>GR_UOM</v>
      </c>
      <c r="B473" s="14" t="str">
        <f>IF(TRIM('SSDL schema'!F473) = "", "", 'SSDL schema'!F473)</f>
        <v>Goods Receipt UoM</v>
      </c>
      <c r="C473" t="str">
        <f>IF(TRIM('SSDL schema'!G473) = "", "", 'SSDL schema'!G473)</f>
        <v>ERP - Goods Receipt</v>
      </c>
      <c r="D473" t="str">
        <f>IF(TRIM('SSDL schema'!C473) = "", "", 'SSDL schema'!C473)</f>
        <v>nvarchar</v>
      </c>
      <c r="E473">
        <f>IF(TRIM('SSDL schema'!D473) = "", "", 'SSDL schema'!D473)</f>
        <v>255</v>
      </c>
      <c r="F473">
        <f t="shared" si="42"/>
        <v>1</v>
      </c>
      <c r="G473">
        <f t="shared" si="43"/>
        <v>0</v>
      </c>
      <c r="H473" t="str">
        <f t="shared" si="44"/>
        <v>ShowOnProjectSetupWorkflowUtilities</v>
      </c>
      <c r="I473">
        <f t="shared" si="45"/>
        <v>0</v>
      </c>
      <c r="J473" t="str">
        <f>IF(TRIM('SSDL schema'!H473) = "", "", 'SSDL schema'!H473)</f>
        <v/>
      </c>
      <c r="K473">
        <f t="shared" si="46"/>
        <v>0</v>
      </c>
      <c r="L473">
        <v>1</v>
      </c>
      <c r="M473" t="s">
        <v>1157</v>
      </c>
      <c r="N473">
        <v>1</v>
      </c>
      <c r="O473" t="s">
        <v>1157</v>
      </c>
      <c r="P473" t="str">
        <f>VLOOKUP(A473, 'SSDL schema'!B$1:P$495, 11, FALSE)</f>
        <v>yes</v>
      </c>
      <c r="Q473" t="str">
        <f t="shared" si="47"/>
        <v>yes</v>
      </c>
      <c r="S473" t="str">
        <f>IF('SSDL schema'!J473 = "", "", 'SSDL schema'!J473)</f>
        <v/>
      </c>
    </row>
    <row r="474" spans="1:19" x14ac:dyDescent="0.35">
      <c r="A474" s="5" t="str">
        <f>'SSDL schema'!B474</f>
        <v>IMPORTEXPORTUID1</v>
      </c>
      <c r="B474" s="14" t="str">
        <f>IF(TRIM('SSDL schema'!F474) = "", "", 'SSDL schema'!F474)</f>
        <v>Import Export Unique ID 1</v>
      </c>
      <c r="C474" t="str">
        <f>IF(TRIM('SSDL schema'!G474) = "", "", 'SSDL schema'!G474)</f>
        <v>GEP - System</v>
      </c>
      <c r="D474" t="str">
        <f>IF(TRIM('SSDL schema'!C474) = "", "", 'SSDL schema'!C474)</f>
        <v>bigint</v>
      </c>
      <c r="E474" t="str">
        <f>IF(TRIM('SSDL schema'!D474) = "", "", 'SSDL schema'!D474)</f>
        <v/>
      </c>
      <c r="F474">
        <f t="shared" si="42"/>
        <v>0</v>
      </c>
      <c r="G474">
        <f t="shared" si="43"/>
        <v>0</v>
      </c>
      <c r="H474" t="str">
        <f t="shared" si="44"/>
        <v>HideEverywhere</v>
      </c>
      <c r="I474">
        <f t="shared" si="45"/>
        <v>1</v>
      </c>
      <c r="J474" t="str">
        <f>IF(TRIM('SSDL schema'!H474) = "", "", 'SSDL schema'!H474)</f>
        <v>System Internal field</v>
      </c>
      <c r="K474">
        <f t="shared" si="46"/>
        <v>0</v>
      </c>
      <c r="L474">
        <v>1</v>
      </c>
      <c r="M474" t="s">
        <v>1157</v>
      </c>
      <c r="N474">
        <v>1</v>
      </c>
      <c r="O474" t="s">
        <v>1157</v>
      </c>
      <c r="P474" t="str">
        <f>VLOOKUP(A474, 'SSDL schema'!B$1:P$495, 11, FALSE)</f>
        <v>no</v>
      </c>
      <c r="Q474" t="str">
        <f t="shared" si="47"/>
        <v>no</v>
      </c>
      <c r="S474" t="str">
        <f>IF('SSDL schema'!J474 = "", "", 'SSDL schema'!J474)</f>
        <v/>
      </c>
    </row>
    <row r="475" spans="1:19" x14ac:dyDescent="0.35">
      <c r="A475" s="5" t="str">
        <f>'SSDL schema'!B475</f>
        <v>IMPORTEXPORTUID2</v>
      </c>
      <c r="B475" s="14" t="str">
        <f>IF(TRIM('SSDL schema'!F475) = "", "", 'SSDL schema'!F475)</f>
        <v>Import Export Unique ID 2</v>
      </c>
      <c r="C475" t="str">
        <f>IF(TRIM('SSDL schema'!G475) = "", "", 'SSDL schema'!G475)</f>
        <v>GEP - System</v>
      </c>
      <c r="D475" t="str">
        <f>IF(TRIM('SSDL schema'!C475) = "", "", 'SSDL schema'!C475)</f>
        <v>bigint</v>
      </c>
      <c r="E475" t="str">
        <f>IF(TRIM('SSDL schema'!D475) = "", "", 'SSDL schema'!D475)</f>
        <v/>
      </c>
      <c r="F475">
        <f t="shared" si="42"/>
        <v>0</v>
      </c>
      <c r="G475">
        <f t="shared" si="43"/>
        <v>0</v>
      </c>
      <c r="H475" t="str">
        <f t="shared" si="44"/>
        <v>HideEverywhere</v>
      </c>
      <c r="I475">
        <f t="shared" si="45"/>
        <v>1</v>
      </c>
      <c r="J475" t="str">
        <f>IF(TRIM('SSDL schema'!H475) = "", "", 'SSDL schema'!H475)</f>
        <v>System Internal field</v>
      </c>
      <c r="K475">
        <f t="shared" si="46"/>
        <v>0</v>
      </c>
      <c r="L475">
        <v>1</v>
      </c>
      <c r="M475" t="s">
        <v>1157</v>
      </c>
      <c r="N475">
        <v>1</v>
      </c>
      <c r="O475" t="s">
        <v>1157</v>
      </c>
      <c r="P475" t="str">
        <f>VLOOKUP(A475, 'SSDL schema'!B$1:P$495, 11, FALSE)</f>
        <v>no</v>
      </c>
      <c r="Q475" t="str">
        <f t="shared" si="47"/>
        <v>no</v>
      </c>
      <c r="S475" t="str">
        <f>IF('SSDL schema'!J475 = "", "", 'SSDL schema'!J475)</f>
        <v/>
      </c>
    </row>
    <row r="476" spans="1:19" x14ac:dyDescent="0.35">
      <c r="A476" s="5" t="str">
        <f>'SSDL schema'!B476</f>
        <v>IMPORTEXPORTUID3</v>
      </c>
      <c r="B476" s="14" t="str">
        <f>IF(TRIM('SSDL schema'!F476) = "", "", 'SSDL schema'!F476)</f>
        <v>Import Export Unique ID 3</v>
      </c>
      <c r="C476" t="str">
        <f>IF(TRIM('SSDL schema'!G476) = "", "", 'SSDL schema'!G476)</f>
        <v>GEP - System</v>
      </c>
      <c r="D476" t="str">
        <f>IF(TRIM('SSDL schema'!C476) = "", "", 'SSDL schema'!C476)</f>
        <v>bigint</v>
      </c>
      <c r="E476" t="str">
        <f>IF(TRIM('SSDL schema'!D476) = "", "", 'SSDL schema'!D476)</f>
        <v/>
      </c>
      <c r="F476">
        <f t="shared" si="42"/>
        <v>0</v>
      </c>
      <c r="G476">
        <f t="shared" si="43"/>
        <v>0</v>
      </c>
      <c r="H476" t="str">
        <f t="shared" si="44"/>
        <v>HideEverywhere</v>
      </c>
      <c r="I476">
        <f t="shared" si="45"/>
        <v>1</v>
      </c>
      <c r="J476" t="str">
        <f>IF(TRIM('SSDL schema'!H476) = "", "", 'SSDL schema'!H476)</f>
        <v>System Internal field</v>
      </c>
      <c r="K476">
        <f t="shared" si="46"/>
        <v>0</v>
      </c>
      <c r="L476">
        <v>1</v>
      </c>
      <c r="M476" t="s">
        <v>1157</v>
      </c>
      <c r="N476">
        <v>1</v>
      </c>
      <c r="O476" t="s">
        <v>1157</v>
      </c>
      <c r="P476" t="str">
        <f>VLOOKUP(A476, 'SSDL schema'!B$1:P$495, 11, FALSE)</f>
        <v>no</v>
      </c>
      <c r="Q476" t="str">
        <f t="shared" si="47"/>
        <v>no</v>
      </c>
      <c r="S476" t="str">
        <f>IF('SSDL schema'!J476 = "", "", 'SSDL schema'!J476)</f>
        <v/>
      </c>
    </row>
    <row r="477" spans="1:19" x14ac:dyDescent="0.35">
      <c r="A477" s="5" t="str">
        <f>'SSDL schema'!B477</f>
        <v>IMPORTEXPORTUID4</v>
      </c>
      <c r="B477" s="14" t="str">
        <f>IF(TRIM('SSDL schema'!F477) = "", "", 'SSDL schema'!F477)</f>
        <v>Import Export Unique ID 4</v>
      </c>
      <c r="C477" t="str">
        <f>IF(TRIM('SSDL schema'!G477) = "", "", 'SSDL schema'!G477)</f>
        <v>GEP - System</v>
      </c>
      <c r="D477" t="str">
        <f>IF(TRIM('SSDL schema'!C477) = "", "", 'SSDL schema'!C477)</f>
        <v>bigint</v>
      </c>
      <c r="E477" t="str">
        <f>IF(TRIM('SSDL schema'!D477) = "", "", 'SSDL schema'!D477)</f>
        <v/>
      </c>
      <c r="F477">
        <f t="shared" si="42"/>
        <v>0</v>
      </c>
      <c r="G477">
        <f t="shared" si="43"/>
        <v>0</v>
      </c>
      <c r="H477" t="str">
        <f t="shared" si="44"/>
        <v>HideEverywhere</v>
      </c>
      <c r="I477">
        <f t="shared" si="45"/>
        <v>1</v>
      </c>
      <c r="J477" t="str">
        <f>IF(TRIM('SSDL schema'!H477) = "", "", 'SSDL schema'!H477)</f>
        <v>System Internal field</v>
      </c>
      <c r="K477">
        <f t="shared" si="46"/>
        <v>0</v>
      </c>
      <c r="L477">
        <v>1</v>
      </c>
      <c r="M477" t="s">
        <v>1157</v>
      </c>
      <c r="N477">
        <v>1</v>
      </c>
      <c r="O477" t="s">
        <v>1157</v>
      </c>
      <c r="P477" t="str">
        <f>VLOOKUP(A477, 'SSDL schema'!B$1:P$495, 11, FALSE)</f>
        <v>no</v>
      </c>
      <c r="Q477" t="str">
        <f t="shared" si="47"/>
        <v>no</v>
      </c>
      <c r="S477" t="str">
        <f>IF('SSDL schema'!J477 = "", "", 'SSDL schema'!J477)</f>
        <v/>
      </c>
    </row>
    <row r="478" spans="1:19" x14ac:dyDescent="0.35">
      <c r="A478" s="5" t="str">
        <f>'SSDL schema'!B478</f>
        <v>IMPORTEXPORTUID5</v>
      </c>
      <c r="B478" s="14" t="str">
        <f>IF(TRIM('SSDL schema'!F478) = "", "", 'SSDL schema'!F478)</f>
        <v>Import Export Unique ID 5</v>
      </c>
      <c r="C478" t="str">
        <f>IF(TRIM('SSDL schema'!G478) = "", "", 'SSDL schema'!G478)</f>
        <v>GEP - System</v>
      </c>
      <c r="D478" t="str">
        <f>IF(TRIM('SSDL schema'!C478) = "", "", 'SSDL schema'!C478)</f>
        <v>bigint</v>
      </c>
      <c r="E478" t="str">
        <f>IF(TRIM('SSDL schema'!D478) = "", "", 'SSDL schema'!D478)</f>
        <v/>
      </c>
      <c r="F478">
        <f t="shared" si="42"/>
        <v>0</v>
      </c>
      <c r="G478">
        <f t="shared" si="43"/>
        <v>0</v>
      </c>
      <c r="H478" t="str">
        <f t="shared" si="44"/>
        <v>HideEverywhere</v>
      </c>
      <c r="I478">
        <f t="shared" si="45"/>
        <v>1</v>
      </c>
      <c r="J478" t="str">
        <f>IF(TRIM('SSDL schema'!H478) = "", "", 'SSDL schema'!H478)</f>
        <v>System Internal field</v>
      </c>
      <c r="K478">
        <f t="shared" si="46"/>
        <v>0</v>
      </c>
      <c r="L478">
        <v>1</v>
      </c>
      <c r="M478" t="s">
        <v>1157</v>
      </c>
      <c r="N478">
        <v>1</v>
      </c>
      <c r="O478" t="s">
        <v>1157</v>
      </c>
      <c r="P478" t="str">
        <f>VLOOKUP(A478, 'SSDL schema'!B$1:P$495, 11, FALSE)</f>
        <v>no</v>
      </c>
      <c r="Q478" t="str">
        <f t="shared" si="47"/>
        <v>no</v>
      </c>
      <c r="S478" t="str">
        <f>IF('SSDL schema'!J478 = "", "", 'SSDL schema'!J478)</f>
        <v/>
      </c>
    </row>
    <row r="479" spans="1:19" x14ac:dyDescent="0.35">
      <c r="A479" s="5" t="str">
        <f>'SSDL schema'!B479</f>
        <v>IMPORTEXPORTUID6</v>
      </c>
      <c r="B479" s="14" t="str">
        <f>IF(TRIM('SSDL schema'!F479) = "", "", 'SSDL schema'!F479)</f>
        <v>Import Export Unique ID 6</v>
      </c>
      <c r="C479" t="str">
        <f>IF(TRIM('SSDL schema'!G479) = "", "", 'SSDL schema'!G479)</f>
        <v>GEP - System</v>
      </c>
      <c r="D479" t="str">
        <f>IF(TRIM('SSDL schema'!C479) = "", "", 'SSDL schema'!C479)</f>
        <v>bigint</v>
      </c>
      <c r="E479" t="str">
        <f>IF(TRIM('SSDL schema'!D479) = "", "", 'SSDL schema'!D479)</f>
        <v/>
      </c>
      <c r="F479">
        <f t="shared" si="42"/>
        <v>0</v>
      </c>
      <c r="G479">
        <f t="shared" si="43"/>
        <v>0</v>
      </c>
      <c r="H479" t="str">
        <f t="shared" si="44"/>
        <v>HideEverywhere</v>
      </c>
      <c r="I479">
        <f t="shared" si="45"/>
        <v>1</v>
      </c>
      <c r="J479" t="str">
        <f>IF(TRIM('SSDL schema'!H479) = "", "", 'SSDL schema'!H479)</f>
        <v>System Internal field</v>
      </c>
      <c r="K479">
        <f t="shared" si="46"/>
        <v>0</v>
      </c>
      <c r="L479">
        <v>1</v>
      </c>
      <c r="M479" t="s">
        <v>1157</v>
      </c>
      <c r="N479">
        <v>1</v>
      </c>
      <c r="O479" t="s">
        <v>1157</v>
      </c>
      <c r="P479" t="str">
        <f>VLOOKUP(A479, 'SSDL schema'!B$1:P$495, 11, FALSE)</f>
        <v>no</v>
      </c>
      <c r="Q479" t="str">
        <f t="shared" si="47"/>
        <v>no</v>
      </c>
      <c r="S479" t="str">
        <f>IF('SSDL schema'!J479 = "", "", 'SSDL schema'!J479)</f>
        <v/>
      </c>
    </row>
    <row r="480" spans="1:19" x14ac:dyDescent="0.35">
      <c r="A480" s="5" t="str">
        <f>'SSDL schema'!B480</f>
        <v>IMPORTEXPORTUID7</v>
      </c>
      <c r="B480" s="14" t="str">
        <f>IF(TRIM('SSDL schema'!F480) = "", "", 'SSDL schema'!F480)</f>
        <v>Import Export Unique ID 7</v>
      </c>
      <c r="C480" t="str">
        <f>IF(TRIM('SSDL schema'!G480) = "", "", 'SSDL schema'!G480)</f>
        <v>GEP - System</v>
      </c>
      <c r="D480" t="str">
        <f>IF(TRIM('SSDL schema'!C480) = "", "", 'SSDL schema'!C480)</f>
        <v>bigint</v>
      </c>
      <c r="E480" t="str">
        <f>IF(TRIM('SSDL schema'!D480) = "", "", 'SSDL schema'!D480)</f>
        <v/>
      </c>
      <c r="F480">
        <f t="shared" si="42"/>
        <v>0</v>
      </c>
      <c r="G480">
        <f t="shared" si="43"/>
        <v>0</v>
      </c>
      <c r="H480" t="str">
        <f t="shared" si="44"/>
        <v>HideEverywhere</v>
      </c>
      <c r="I480">
        <f t="shared" si="45"/>
        <v>1</v>
      </c>
      <c r="J480" t="str">
        <f>IF(TRIM('SSDL schema'!H480) = "", "", 'SSDL schema'!H480)</f>
        <v>System Internal field</v>
      </c>
      <c r="K480">
        <f t="shared" si="46"/>
        <v>0</v>
      </c>
      <c r="L480">
        <v>1</v>
      </c>
      <c r="M480" t="s">
        <v>1157</v>
      </c>
      <c r="N480">
        <v>1</v>
      </c>
      <c r="O480" t="s">
        <v>1157</v>
      </c>
      <c r="P480" t="str">
        <f>VLOOKUP(A480, 'SSDL schema'!B$1:P$495, 11, FALSE)</f>
        <v>no</v>
      </c>
      <c r="Q480" t="str">
        <f t="shared" si="47"/>
        <v>no</v>
      </c>
      <c r="S480" t="str">
        <f>IF('SSDL schema'!J480 = "", "", 'SSDL schema'!J480)</f>
        <v/>
      </c>
    </row>
    <row r="481" spans="1:19" x14ac:dyDescent="0.35">
      <c r="A481" s="5" t="str">
        <f>'SSDL schema'!B481</f>
        <v>IMPORTEXPORTUID8</v>
      </c>
      <c r="B481" s="14" t="str">
        <f>IF(TRIM('SSDL schema'!F481) = "", "", 'SSDL schema'!F481)</f>
        <v>Import Export Unique ID 8</v>
      </c>
      <c r="C481" t="str">
        <f>IF(TRIM('SSDL schema'!G481) = "", "", 'SSDL schema'!G481)</f>
        <v>GEP - System</v>
      </c>
      <c r="D481" t="str">
        <f>IF(TRIM('SSDL schema'!C481) = "", "", 'SSDL schema'!C481)</f>
        <v>bigint</v>
      </c>
      <c r="E481" t="str">
        <f>IF(TRIM('SSDL schema'!D481) = "", "", 'SSDL schema'!D481)</f>
        <v/>
      </c>
      <c r="F481">
        <f t="shared" si="42"/>
        <v>0</v>
      </c>
      <c r="G481">
        <f t="shared" si="43"/>
        <v>0</v>
      </c>
      <c r="H481" t="str">
        <f t="shared" si="44"/>
        <v>HideEverywhere</v>
      </c>
      <c r="I481">
        <f t="shared" si="45"/>
        <v>1</v>
      </c>
      <c r="J481" t="str">
        <f>IF(TRIM('SSDL schema'!H481) = "", "", 'SSDL schema'!H481)</f>
        <v>System Internal field</v>
      </c>
      <c r="K481">
        <f t="shared" si="46"/>
        <v>0</v>
      </c>
      <c r="L481">
        <v>1</v>
      </c>
      <c r="M481" t="s">
        <v>1157</v>
      </c>
      <c r="N481">
        <v>1</v>
      </c>
      <c r="O481" t="s">
        <v>1157</v>
      </c>
      <c r="P481" t="str">
        <f>VLOOKUP(A481, 'SSDL schema'!B$1:P$495, 11, FALSE)</f>
        <v>no</v>
      </c>
      <c r="Q481" t="str">
        <f t="shared" si="47"/>
        <v>no</v>
      </c>
      <c r="S481" t="str">
        <f>IF('SSDL schema'!J481 = "", "", 'SSDL schema'!J481)</f>
        <v/>
      </c>
    </row>
    <row r="482" spans="1:19" x14ac:dyDescent="0.35">
      <c r="A482" s="5" t="str">
        <f>'SSDL schema'!B482</f>
        <v>IMPORTEXPORTUID9</v>
      </c>
      <c r="B482" s="14" t="str">
        <f>IF(TRIM('SSDL schema'!F482) = "", "", 'SSDL schema'!F482)</f>
        <v>Import Export Unique ID 9</v>
      </c>
      <c r="C482" t="str">
        <f>IF(TRIM('SSDL schema'!G482) = "", "", 'SSDL schema'!G482)</f>
        <v>GEP - System</v>
      </c>
      <c r="D482" t="str">
        <f>IF(TRIM('SSDL schema'!C482) = "", "", 'SSDL schema'!C482)</f>
        <v>bigint</v>
      </c>
      <c r="E482" t="str">
        <f>IF(TRIM('SSDL schema'!D482) = "", "", 'SSDL schema'!D482)</f>
        <v/>
      </c>
      <c r="F482">
        <f t="shared" si="42"/>
        <v>0</v>
      </c>
      <c r="G482">
        <f t="shared" si="43"/>
        <v>0</v>
      </c>
      <c r="H482" t="str">
        <f t="shared" si="44"/>
        <v>HideEverywhere</v>
      </c>
      <c r="I482">
        <f t="shared" si="45"/>
        <v>1</v>
      </c>
      <c r="J482" t="str">
        <f>IF(TRIM('SSDL schema'!H482) = "", "", 'SSDL schema'!H482)</f>
        <v>System Internal field</v>
      </c>
      <c r="K482">
        <f t="shared" si="46"/>
        <v>0</v>
      </c>
      <c r="L482">
        <v>1</v>
      </c>
      <c r="M482" t="s">
        <v>1157</v>
      </c>
      <c r="N482">
        <v>1</v>
      </c>
      <c r="O482" t="s">
        <v>1157</v>
      </c>
      <c r="P482" t="str">
        <f>VLOOKUP(A482, 'SSDL schema'!B$1:P$495, 11, FALSE)</f>
        <v>no</v>
      </c>
      <c r="Q482" t="str">
        <f t="shared" si="47"/>
        <v>no</v>
      </c>
      <c r="S482" t="str">
        <f>IF('SSDL schema'!J482 = "", "", 'SSDL schema'!J482)</f>
        <v/>
      </c>
    </row>
    <row r="483" spans="1:19" x14ac:dyDescent="0.35">
      <c r="A483" s="5" t="str">
        <f>'SSDL schema'!B483</f>
        <v>IMPORTEXPORTUID10</v>
      </c>
      <c r="B483" s="14" t="str">
        <f>IF(TRIM('SSDL schema'!F483) = "", "", 'SSDL schema'!F483)</f>
        <v>Import Export Unique ID 10</v>
      </c>
      <c r="C483" t="str">
        <f>IF(TRIM('SSDL schema'!G483) = "", "", 'SSDL schema'!G483)</f>
        <v>GEP - System</v>
      </c>
      <c r="D483" t="str">
        <f>IF(TRIM('SSDL schema'!C483) = "", "", 'SSDL schema'!C483)</f>
        <v>bigint</v>
      </c>
      <c r="E483" t="str">
        <f>IF(TRIM('SSDL schema'!D483) = "", "", 'SSDL schema'!D483)</f>
        <v/>
      </c>
      <c r="F483">
        <f t="shared" si="42"/>
        <v>0</v>
      </c>
      <c r="G483">
        <f t="shared" si="43"/>
        <v>0</v>
      </c>
      <c r="H483" t="str">
        <f t="shared" si="44"/>
        <v>HideEverywhere</v>
      </c>
      <c r="I483">
        <f t="shared" si="45"/>
        <v>1</v>
      </c>
      <c r="J483" t="str">
        <f>IF(TRIM('SSDL schema'!H483) = "", "", 'SSDL schema'!H483)</f>
        <v>System Internal field</v>
      </c>
      <c r="K483">
        <f t="shared" si="46"/>
        <v>0</v>
      </c>
      <c r="L483">
        <v>1</v>
      </c>
      <c r="M483" t="s">
        <v>1157</v>
      </c>
      <c r="N483">
        <v>1</v>
      </c>
      <c r="O483" t="s">
        <v>1157</v>
      </c>
      <c r="P483" t="str">
        <f>VLOOKUP(A483, 'SSDL schema'!B$1:P$495, 11, FALSE)</f>
        <v>no</v>
      </c>
      <c r="Q483" t="str">
        <f t="shared" si="47"/>
        <v>no</v>
      </c>
      <c r="S483" t="str">
        <f>IF('SSDL schema'!J483 = "", "", 'SSDL schema'!J483)</f>
        <v/>
      </c>
    </row>
    <row r="484" spans="1:19" x14ac:dyDescent="0.35">
      <c r="A484" s="5" t="str">
        <f>'SSDL schema'!B484</f>
        <v>GEP_AI_SOURCE_VNE</v>
      </c>
      <c r="B484" s="14" t="str">
        <f>IF(TRIM('SSDL schema'!F484) = "", "", 'SSDL schema'!F484)</f>
        <v>GEP Supplier Normalization Source</v>
      </c>
      <c r="C484" t="str">
        <f>IF(TRIM('SSDL schema'!G484) = "", "", 'SSDL schema'!G484)</f>
        <v>GEP - Admin - Maintenance</v>
      </c>
      <c r="D484" t="str">
        <f>IF(TRIM('SSDL schema'!C484) = "", "", 'SSDL schema'!C484)</f>
        <v>nvarchar</v>
      </c>
      <c r="E484">
        <f>IF(TRIM('SSDL schema'!D484) = "", "", 'SSDL schema'!D484)</f>
        <v>255</v>
      </c>
      <c r="F484">
        <f t="shared" si="42"/>
        <v>0</v>
      </c>
      <c r="G484">
        <f t="shared" si="43"/>
        <v>0</v>
      </c>
      <c r="H484" t="str">
        <f t="shared" si="44"/>
        <v>ShowOnProjectSetupWorkflowUtilities</v>
      </c>
      <c r="I484">
        <f t="shared" si="45"/>
        <v>1</v>
      </c>
      <c r="J484" t="str">
        <f>IF(TRIM('SSDL schema'!H484) = "", "", 'SSDL schema'!H484)</f>
        <v>GEP_SUPP_SPEND_BUCKET</v>
      </c>
      <c r="K484">
        <f t="shared" si="46"/>
        <v>0</v>
      </c>
      <c r="L484">
        <v>1</v>
      </c>
      <c r="M484" t="s">
        <v>1157</v>
      </c>
      <c r="N484">
        <v>1</v>
      </c>
      <c r="O484" t="s">
        <v>1157</v>
      </c>
      <c r="P484" t="str">
        <f>VLOOKUP(A484, 'SSDL schema'!B$1:P$495, 11, FALSE)</f>
        <v>yes  (selected by default, user should not unselect)</v>
      </c>
      <c r="Q484" t="str">
        <f t="shared" si="47"/>
        <v>no</v>
      </c>
      <c r="S484" t="str">
        <f>IF('SSDL schema'!J484 = "", "", 'SSDL schema'!J484)</f>
        <v/>
      </c>
    </row>
    <row r="485" spans="1:19" x14ac:dyDescent="0.35">
      <c r="A485" s="5" t="str">
        <f>'SSDL schema'!B485</f>
        <v>GEP_AI_SOURCE_UP</v>
      </c>
      <c r="B485" s="14" t="str">
        <f>IF(TRIM('SSDL schema'!F485) = "", "", 'SSDL schema'!F485)</f>
        <v>GEP Parent Linkage Source</v>
      </c>
      <c r="C485" t="str">
        <f>IF(TRIM('SSDL schema'!G485) = "", "", 'SSDL schema'!G485)</f>
        <v>GEP - Admin - Maintenance</v>
      </c>
      <c r="D485" t="str">
        <f>IF(TRIM('SSDL schema'!C485) = "", "", 'SSDL schema'!C485)</f>
        <v>nvarchar</v>
      </c>
      <c r="E485">
        <f>IF(TRIM('SSDL schema'!D485) = "", "", 'SSDL schema'!D485)</f>
        <v>255</v>
      </c>
      <c r="F485">
        <f t="shared" si="42"/>
        <v>0</v>
      </c>
      <c r="G485">
        <f t="shared" si="43"/>
        <v>0</v>
      </c>
      <c r="H485" t="str">
        <f t="shared" si="44"/>
        <v>ShowOnProjectSetupWorkflowUtilities</v>
      </c>
      <c r="I485">
        <f t="shared" si="45"/>
        <v>1</v>
      </c>
      <c r="J485" t="str">
        <f>IF(TRIM('SSDL schema'!H485) = "", "", 'SSDL schema'!H485)</f>
        <v>RULE - CLIENT, RULE - GEP, AI- DATA LAKE, AI - PROJECT</v>
      </c>
      <c r="K485">
        <f t="shared" si="46"/>
        <v>0</v>
      </c>
      <c r="L485">
        <v>1</v>
      </c>
      <c r="M485" t="s">
        <v>1157</v>
      </c>
      <c r="N485">
        <v>1</v>
      </c>
      <c r="O485" t="s">
        <v>1157</v>
      </c>
      <c r="P485" t="str">
        <f>VLOOKUP(A485, 'SSDL schema'!B$1:P$495, 11, FALSE)</f>
        <v>yes  (selected by default, user should not unselect)</v>
      </c>
      <c r="Q485" t="str">
        <f t="shared" si="47"/>
        <v>no</v>
      </c>
      <c r="S485" t="str">
        <f>IF('SSDL schema'!J485 = "", "", 'SSDL schema'!J485)</f>
        <v/>
      </c>
    </row>
    <row r="486" spans="1:19" x14ac:dyDescent="0.35">
      <c r="A486" s="5" t="str">
        <f>'SSDL schema'!B486</f>
        <v>GEP_AI_DL_CATEGORY_L5</v>
      </c>
      <c r="B486" s="14" t="str">
        <f>IF(TRIM('SSDL schema'!F486) = "", "", 'SSDL schema'!F486)</f>
        <v>GEP AI DL Category L5</v>
      </c>
      <c r="C486" t="str">
        <f>IF(TRIM('SSDL schema'!G486) = "", "", 'SSDL schema'!G486)</f>
        <v>GEP - Admin - Data Lake</v>
      </c>
      <c r="D486" t="str">
        <f>IF(TRIM('SSDL schema'!C486) = "", "", 'SSDL schema'!C486)</f>
        <v>nvarchar</v>
      </c>
      <c r="E486">
        <f>IF(TRIM('SSDL schema'!D486) = "", "", 'SSDL schema'!D486)</f>
        <v>255</v>
      </c>
      <c r="F486">
        <f t="shared" si="42"/>
        <v>0</v>
      </c>
      <c r="G486">
        <f t="shared" si="43"/>
        <v>0</v>
      </c>
      <c r="H486" t="str">
        <f t="shared" si="44"/>
        <v>ShowOnProjectSetupWorkflowUtilities</v>
      </c>
      <c r="I486">
        <f t="shared" si="45"/>
        <v>1</v>
      </c>
      <c r="J486" t="str">
        <f>IF(TRIM('SSDL schema'!H486) = "", "", 'SSDL schema'!H486)</f>
        <v/>
      </c>
      <c r="K486">
        <f t="shared" si="46"/>
        <v>0</v>
      </c>
      <c r="L486">
        <v>1</v>
      </c>
      <c r="M486" t="s">
        <v>1157</v>
      </c>
      <c r="N486">
        <v>1</v>
      </c>
      <c r="O486" t="s">
        <v>1157</v>
      </c>
      <c r="P486" t="str">
        <f>VLOOKUP(A486, 'SSDL schema'!B$1:P$495, 11, FALSE)</f>
        <v>yes  (selected by default, user should not unselect)</v>
      </c>
      <c r="Q486" t="str">
        <f t="shared" si="47"/>
        <v>no</v>
      </c>
      <c r="S486" t="str">
        <f>IF('SSDL schema'!J486 = "", "", 'SSDL schema'!J486)</f>
        <v/>
      </c>
    </row>
    <row r="487" spans="1:19" x14ac:dyDescent="0.35">
      <c r="A487" s="5" t="str">
        <f>'SSDL schema'!B487</f>
        <v>GEP_AI_DL_CATEGORY_L6</v>
      </c>
      <c r="B487" s="14" t="str">
        <f>IF(TRIM('SSDL schema'!F487) = "", "", 'SSDL schema'!F487)</f>
        <v>GEP AI DL Category L6</v>
      </c>
      <c r="C487" t="str">
        <f>IF(TRIM('SSDL schema'!G487) = "", "", 'SSDL schema'!G487)</f>
        <v>GEP - Admin - Data Lake</v>
      </c>
      <c r="D487" t="str">
        <f>IF(TRIM('SSDL schema'!C487) = "", "", 'SSDL schema'!C487)</f>
        <v>nvarchar</v>
      </c>
      <c r="E487">
        <f>IF(TRIM('SSDL schema'!D487) = "", "", 'SSDL schema'!D487)</f>
        <v>255</v>
      </c>
      <c r="F487">
        <f t="shared" si="42"/>
        <v>0</v>
      </c>
      <c r="G487">
        <f t="shared" si="43"/>
        <v>0</v>
      </c>
      <c r="H487" t="str">
        <f t="shared" si="44"/>
        <v>ShowOnProjectSetupWorkflowUtilities</v>
      </c>
      <c r="I487">
        <f t="shared" si="45"/>
        <v>1</v>
      </c>
      <c r="J487" t="str">
        <f>IF(TRIM('SSDL schema'!H487) = "", "", 'SSDL schema'!H487)</f>
        <v/>
      </c>
      <c r="K487">
        <f t="shared" si="46"/>
        <v>0</v>
      </c>
      <c r="L487">
        <v>1</v>
      </c>
      <c r="M487" t="s">
        <v>1157</v>
      </c>
      <c r="N487">
        <v>1</v>
      </c>
      <c r="O487" t="s">
        <v>1157</v>
      </c>
      <c r="P487" t="str">
        <f>VLOOKUP(A487, 'SSDL schema'!B$1:P$495, 11, FALSE)</f>
        <v>yes  (selected by default, user should not unselect)</v>
      </c>
      <c r="Q487" t="str">
        <f t="shared" si="47"/>
        <v>no</v>
      </c>
      <c r="S487" t="str">
        <f>IF('SSDL schema'!J487 = "", "", 'SSDL schema'!J487)</f>
        <v/>
      </c>
    </row>
    <row r="488" spans="1:19" x14ac:dyDescent="0.35">
      <c r="A488" s="5" t="str">
        <f>'SSDL schema'!B488</f>
        <v>GEP_AI_DL_CATEGORY_L7</v>
      </c>
      <c r="B488" s="14" t="str">
        <f>IF(TRIM('SSDL schema'!F488) = "", "", 'SSDL schema'!F488)</f>
        <v>GEP AI DL Category L7</v>
      </c>
      <c r="C488" t="str">
        <f>IF(TRIM('SSDL schema'!G488) = "", "", 'SSDL schema'!G488)</f>
        <v>GEP - Admin - Data Lake</v>
      </c>
      <c r="D488" t="str">
        <f>IF(TRIM('SSDL schema'!C488) = "", "", 'SSDL schema'!C488)</f>
        <v>nvarchar</v>
      </c>
      <c r="E488">
        <f>IF(TRIM('SSDL schema'!D488) = "", "", 'SSDL schema'!D488)</f>
        <v>255</v>
      </c>
      <c r="F488">
        <f t="shared" si="42"/>
        <v>0</v>
      </c>
      <c r="G488">
        <f t="shared" si="43"/>
        <v>0</v>
      </c>
      <c r="H488" t="str">
        <f t="shared" si="44"/>
        <v>ShowOnProjectSetupWorkflowUtilities</v>
      </c>
      <c r="I488">
        <f t="shared" si="45"/>
        <v>1</v>
      </c>
      <c r="J488" t="str">
        <f>IF(TRIM('SSDL schema'!H488) = "", "", 'SSDL schema'!H488)</f>
        <v/>
      </c>
      <c r="K488">
        <f t="shared" si="46"/>
        <v>0</v>
      </c>
      <c r="L488">
        <v>1</v>
      </c>
      <c r="M488" t="s">
        <v>1157</v>
      </c>
      <c r="N488">
        <v>1</v>
      </c>
      <c r="O488" t="s">
        <v>1157</v>
      </c>
      <c r="P488" t="str">
        <f>VLOOKUP(A488, 'SSDL schema'!B$1:P$495, 11, FALSE)</f>
        <v>yes  (selected by default, user should not unselect)</v>
      </c>
      <c r="Q488" t="str">
        <f t="shared" si="47"/>
        <v>no</v>
      </c>
      <c r="S488" t="str">
        <f>IF('SSDL schema'!J488 = "", "", 'SSDL schema'!J488)</f>
        <v/>
      </c>
    </row>
    <row r="489" spans="1:19" x14ac:dyDescent="0.35">
      <c r="A489" s="5" t="str">
        <f>'SSDL schema'!B489</f>
        <v>GEP_NORM_SPEND_AED</v>
      </c>
      <c r="B489" s="14" t="str">
        <f>IF(TRIM('SSDL schema'!F489) = "", "", 'SSDL schema'!F489)</f>
        <v>GEP Normalized Spend (AED)</v>
      </c>
      <c r="C489" t="str">
        <f>IF(TRIM('SSDL schema'!G489) = "", "", 'SSDL schema'!G489)</f>
        <v>GEP - Amount</v>
      </c>
      <c r="D489" t="str">
        <f>IF(TRIM('SSDL schema'!C489) = "", "", 'SSDL schema'!C489)</f>
        <v>float</v>
      </c>
      <c r="E489" t="str">
        <f>IF(TRIM('SSDL schema'!D489) = "", "", 'SSDL schema'!D489)</f>
        <v/>
      </c>
      <c r="F489">
        <f t="shared" si="42"/>
        <v>0</v>
      </c>
      <c r="G489">
        <f t="shared" si="43"/>
        <v>0</v>
      </c>
      <c r="H489" t="str">
        <f t="shared" si="44"/>
        <v>ShowOnProjectSetupWorkflowUtilities</v>
      </c>
      <c r="I489">
        <f t="shared" si="45"/>
        <v>0</v>
      </c>
      <c r="J489" t="str">
        <f>IF(TRIM('SSDL schema'!H489) = "", "", 'SSDL schema'!H489)</f>
        <v/>
      </c>
      <c r="K489">
        <f t="shared" si="46"/>
        <v>0</v>
      </c>
      <c r="L489">
        <v>1</v>
      </c>
      <c r="M489" t="s">
        <v>1157</v>
      </c>
      <c r="N489">
        <v>1</v>
      </c>
      <c r="O489" t="s">
        <v>1157</v>
      </c>
      <c r="P489" t="str">
        <f>VLOOKUP(A489, 'SSDL schema'!B$1:P$495, 11, FALSE)</f>
        <v>yes</v>
      </c>
      <c r="Q489" t="str">
        <f t="shared" si="47"/>
        <v>no</v>
      </c>
      <c r="S489" t="str">
        <f>IF('SSDL schema'!J489 = "", "", 'SSDL schema'!J489)</f>
        <v/>
      </c>
    </row>
    <row r="490" spans="1:19" x14ac:dyDescent="0.35">
      <c r="A490" s="5" t="str">
        <f>'SSDL schema'!B490</f>
        <v>GEP_NORM_SPEND_INR</v>
      </c>
      <c r="B490" s="14" t="str">
        <f>IF(TRIM('SSDL schema'!F490) = "", "", 'SSDL schema'!F490)</f>
        <v>GEP Normalized Spend (INR)</v>
      </c>
      <c r="C490" t="str">
        <f>IF(TRIM('SSDL schema'!G490) = "", "", 'SSDL schema'!G490)</f>
        <v>GEP - Amount</v>
      </c>
      <c r="D490" t="str">
        <f>IF(TRIM('SSDL schema'!C490) = "", "", 'SSDL schema'!C490)</f>
        <v>float</v>
      </c>
      <c r="E490" t="str">
        <f>IF(TRIM('SSDL schema'!D490) = "", "", 'SSDL schema'!D490)</f>
        <v/>
      </c>
      <c r="F490">
        <f t="shared" si="42"/>
        <v>0</v>
      </c>
      <c r="G490">
        <f t="shared" si="43"/>
        <v>0</v>
      </c>
      <c r="H490" t="str">
        <f t="shared" si="44"/>
        <v>ShowOnProjectSetupWorkflowUtilities</v>
      </c>
      <c r="I490">
        <f t="shared" si="45"/>
        <v>0</v>
      </c>
      <c r="J490" t="str">
        <f>IF(TRIM('SSDL schema'!H490) = "", "", 'SSDL schema'!H490)</f>
        <v/>
      </c>
      <c r="K490">
        <f t="shared" si="46"/>
        <v>0</v>
      </c>
      <c r="L490">
        <v>1</v>
      </c>
      <c r="M490" t="s">
        <v>1157</v>
      </c>
      <c r="N490">
        <v>1</v>
      </c>
      <c r="O490" t="s">
        <v>1157</v>
      </c>
      <c r="P490" t="str">
        <f>VLOOKUP(A490, 'SSDL schema'!B$1:P$495, 11, FALSE)</f>
        <v>yes</v>
      </c>
      <c r="Q490" t="str">
        <f t="shared" si="47"/>
        <v>no</v>
      </c>
      <c r="S490" t="str">
        <f>IF('SSDL schema'!J490 = "", "", 'SSDL schema'!J490)</f>
        <v/>
      </c>
    </row>
    <row r="491" spans="1:19" x14ac:dyDescent="0.35">
      <c r="A491" s="5"/>
    </row>
  </sheetData>
  <autoFilter ref="A1:S490" xr:uid="{0AD7A694-DBD2-4DEF-8D9E-74E9B1B6CE0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2ED6-5E3A-4627-8916-1BD80432C142}">
  <dimension ref="A1:P49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17.453125" defaultRowHeight="14.5" x14ac:dyDescent="0.35"/>
  <cols>
    <col min="1" max="1" width="16.81640625" style="25" customWidth="1"/>
    <col min="2" max="2" width="39.26953125" style="5" customWidth="1"/>
    <col min="3" max="3" width="15" style="25" customWidth="1"/>
    <col min="4" max="4" width="11.81640625" style="25" customWidth="1"/>
    <col min="5" max="5" width="12.453125" style="25" customWidth="1"/>
    <col min="6" max="6" width="38.453125" customWidth="1"/>
    <col min="7" max="7" width="24" customWidth="1"/>
    <col min="8" max="8" width="43.7265625" customWidth="1"/>
    <col min="9" max="9" width="12.453125" customWidth="1"/>
    <col min="10" max="10" width="15.26953125" customWidth="1"/>
    <col min="11" max="11" width="29.90625" customWidth="1"/>
    <col min="12" max="12" width="43.36328125" customWidth="1"/>
    <col min="13" max="14" width="18.36328125" customWidth="1"/>
    <col min="15" max="15" width="23.6328125" customWidth="1"/>
    <col min="16" max="16" width="41.36328125" customWidth="1"/>
  </cols>
  <sheetData>
    <row r="1" spans="1:16" s="29" customFormat="1" ht="26.5" customHeight="1" x14ac:dyDescent="0.3">
      <c r="A1" s="15" t="s">
        <v>1183</v>
      </c>
      <c r="B1" s="15" t="s">
        <v>1129</v>
      </c>
      <c r="C1" s="15" t="s">
        <v>1168</v>
      </c>
      <c r="D1" s="15" t="s">
        <v>1169</v>
      </c>
      <c r="E1" s="15" t="s">
        <v>1170</v>
      </c>
      <c r="F1" s="16" t="s">
        <v>1171</v>
      </c>
      <c r="G1" s="17" t="s">
        <v>1172</v>
      </c>
      <c r="H1" s="17" t="s">
        <v>1173</v>
      </c>
      <c r="I1" s="16" t="s">
        <v>1174</v>
      </c>
      <c r="J1" s="17" t="s">
        <v>1158</v>
      </c>
      <c r="K1" s="7" t="s">
        <v>1142</v>
      </c>
      <c r="L1" s="7" t="s">
        <v>1</v>
      </c>
      <c r="M1" s="7" t="s">
        <v>2</v>
      </c>
      <c r="N1" s="10" t="s">
        <v>1175</v>
      </c>
      <c r="O1" s="10" t="s">
        <v>1176</v>
      </c>
      <c r="P1" s="10" t="s">
        <v>1177</v>
      </c>
    </row>
    <row r="2" spans="1:16" x14ac:dyDescent="0.35">
      <c r="A2" s="5" t="s">
        <v>1184</v>
      </c>
      <c r="B2" s="5" t="s">
        <v>15</v>
      </c>
      <c r="C2" s="5" t="s">
        <v>16</v>
      </c>
      <c r="D2" s="5"/>
      <c r="E2" s="11" t="s">
        <v>1159</v>
      </c>
      <c r="F2" s="18" t="s">
        <v>17</v>
      </c>
      <c r="G2" s="18" t="s">
        <v>18</v>
      </c>
      <c r="H2" s="18"/>
      <c r="I2" s="19" t="s">
        <v>19</v>
      </c>
      <c r="J2" s="18"/>
      <c r="K2" s="20" t="s">
        <v>13</v>
      </c>
      <c r="L2" s="20" t="s">
        <v>1144</v>
      </c>
      <c r="M2" s="20" t="s">
        <v>10</v>
      </c>
      <c r="N2" s="20" t="s">
        <v>13</v>
      </c>
      <c r="O2" s="20" t="s">
        <v>10</v>
      </c>
    </row>
    <row r="3" spans="1:16" x14ac:dyDescent="0.35">
      <c r="A3" s="5" t="s">
        <v>1184</v>
      </c>
      <c r="B3" s="5" t="s">
        <v>20</v>
      </c>
      <c r="C3" s="5" t="s">
        <v>21</v>
      </c>
      <c r="D3" s="5">
        <v>1000</v>
      </c>
      <c r="E3" s="11"/>
      <c r="F3" s="18" t="s">
        <v>22</v>
      </c>
      <c r="G3" s="18" t="s">
        <v>18</v>
      </c>
      <c r="H3" s="18" t="s">
        <v>23</v>
      </c>
      <c r="I3" s="19" t="s">
        <v>19</v>
      </c>
      <c r="J3" s="18"/>
      <c r="K3" s="20" t="s">
        <v>1145</v>
      </c>
      <c r="L3" s="20" t="s">
        <v>1144</v>
      </c>
      <c r="M3" s="20" t="s">
        <v>10</v>
      </c>
      <c r="N3" s="20" t="s">
        <v>13</v>
      </c>
      <c r="O3" s="20" t="s">
        <v>10</v>
      </c>
    </row>
    <row r="4" spans="1:16" x14ac:dyDescent="0.35">
      <c r="A4" s="5" t="s">
        <v>1184</v>
      </c>
      <c r="B4" s="5" t="s">
        <v>24</v>
      </c>
      <c r="C4" s="5" t="s">
        <v>21</v>
      </c>
      <c r="D4" s="5">
        <v>255</v>
      </c>
      <c r="E4" s="11"/>
      <c r="F4" s="18" t="s">
        <v>25</v>
      </c>
      <c r="G4" s="18" t="s">
        <v>26</v>
      </c>
      <c r="H4" s="18" t="s">
        <v>27</v>
      </c>
      <c r="I4" s="19" t="s">
        <v>19</v>
      </c>
      <c r="J4" s="18"/>
      <c r="K4" s="20" t="s">
        <v>10</v>
      </c>
      <c r="L4" s="20" t="s">
        <v>10</v>
      </c>
      <c r="M4" s="20" t="s">
        <v>10</v>
      </c>
      <c r="N4" s="20" t="s">
        <v>10</v>
      </c>
      <c r="O4" s="20" t="s">
        <v>13</v>
      </c>
    </row>
    <row r="5" spans="1:16" x14ac:dyDescent="0.35">
      <c r="A5" s="5" t="s">
        <v>1184</v>
      </c>
      <c r="B5" s="5" t="s">
        <v>28</v>
      </c>
      <c r="C5" s="5" t="s">
        <v>21</v>
      </c>
      <c r="D5" s="5">
        <v>255</v>
      </c>
      <c r="E5" s="11"/>
      <c r="F5" s="18" t="s">
        <v>29</v>
      </c>
      <c r="G5" s="18" t="s">
        <v>26</v>
      </c>
      <c r="H5" s="18" t="s">
        <v>30</v>
      </c>
      <c r="I5" s="19" t="s">
        <v>19</v>
      </c>
      <c r="J5" s="18"/>
      <c r="K5" s="20" t="s">
        <v>10</v>
      </c>
      <c r="L5" s="20" t="s">
        <v>10</v>
      </c>
      <c r="M5" s="20" t="s">
        <v>10</v>
      </c>
      <c r="N5" s="20" t="s">
        <v>10</v>
      </c>
      <c r="O5" s="20" t="s">
        <v>13</v>
      </c>
    </row>
    <row r="6" spans="1:16" x14ac:dyDescent="0.35">
      <c r="A6" s="5" t="s">
        <v>1184</v>
      </c>
      <c r="B6" s="5" t="s">
        <v>31</v>
      </c>
      <c r="C6" s="5" t="s">
        <v>21</v>
      </c>
      <c r="D6" s="5">
        <v>255</v>
      </c>
      <c r="E6" s="11"/>
      <c r="F6" s="18" t="s">
        <v>32</v>
      </c>
      <c r="G6" s="18" t="s">
        <v>26</v>
      </c>
      <c r="H6" s="18" t="s">
        <v>33</v>
      </c>
      <c r="I6" s="19" t="s">
        <v>19</v>
      </c>
      <c r="J6" s="18"/>
      <c r="K6" s="20" t="s">
        <v>10</v>
      </c>
      <c r="L6" s="20" t="s">
        <v>10</v>
      </c>
      <c r="M6" s="20" t="s">
        <v>10</v>
      </c>
      <c r="N6" s="20" t="s">
        <v>10</v>
      </c>
      <c r="O6" s="20" t="s">
        <v>13</v>
      </c>
    </row>
    <row r="7" spans="1:16" x14ac:dyDescent="0.35">
      <c r="A7" s="5" t="s">
        <v>1184</v>
      </c>
      <c r="B7" s="5" t="s">
        <v>34</v>
      </c>
      <c r="C7" s="5" t="s">
        <v>21</v>
      </c>
      <c r="D7" s="5">
        <v>255</v>
      </c>
      <c r="E7" s="11"/>
      <c r="F7" s="18" t="s">
        <v>35</v>
      </c>
      <c r="G7" s="18" t="s">
        <v>26</v>
      </c>
      <c r="H7" s="18" t="s">
        <v>36</v>
      </c>
      <c r="I7" s="19" t="s">
        <v>19</v>
      </c>
      <c r="J7" s="18" t="s">
        <v>1160</v>
      </c>
      <c r="K7" s="20" t="s">
        <v>10</v>
      </c>
      <c r="L7" s="20" t="s">
        <v>10</v>
      </c>
      <c r="M7" s="20" t="s">
        <v>10</v>
      </c>
      <c r="N7" s="20" t="s">
        <v>10</v>
      </c>
      <c r="O7" s="20" t="s">
        <v>13</v>
      </c>
    </row>
    <row r="8" spans="1:16" x14ac:dyDescent="0.35">
      <c r="A8" s="5" t="s">
        <v>1184</v>
      </c>
      <c r="B8" s="5" t="s">
        <v>37</v>
      </c>
      <c r="C8" s="5" t="s">
        <v>21</v>
      </c>
      <c r="D8" s="5">
        <v>255</v>
      </c>
      <c r="E8" s="11"/>
      <c r="F8" s="18" t="s">
        <v>38</v>
      </c>
      <c r="G8" s="18" t="s">
        <v>26</v>
      </c>
      <c r="H8" s="18"/>
      <c r="I8" s="19" t="s">
        <v>19</v>
      </c>
      <c r="J8" s="18" t="s">
        <v>1160</v>
      </c>
      <c r="K8" s="20" t="s">
        <v>10</v>
      </c>
      <c r="L8" s="20" t="s">
        <v>10</v>
      </c>
      <c r="M8" s="20" t="s">
        <v>10</v>
      </c>
      <c r="N8" s="20" t="s">
        <v>10</v>
      </c>
      <c r="O8" s="20" t="s">
        <v>13</v>
      </c>
    </row>
    <row r="9" spans="1:16" x14ac:dyDescent="0.35">
      <c r="A9" s="5" t="s">
        <v>1184</v>
      </c>
      <c r="B9" s="5" t="s">
        <v>39</v>
      </c>
      <c r="C9" s="5" t="s">
        <v>21</v>
      </c>
      <c r="D9" s="5">
        <v>255</v>
      </c>
      <c r="E9" s="11"/>
      <c r="F9" s="18" t="s">
        <v>40</v>
      </c>
      <c r="G9" s="18" t="s">
        <v>26</v>
      </c>
      <c r="H9" s="18"/>
      <c r="I9" s="19" t="s">
        <v>19</v>
      </c>
      <c r="J9" s="18"/>
      <c r="K9" s="20" t="s">
        <v>10</v>
      </c>
      <c r="L9" s="20" t="s">
        <v>10</v>
      </c>
      <c r="M9" s="20" t="s">
        <v>10</v>
      </c>
      <c r="N9" s="20" t="s">
        <v>10</v>
      </c>
      <c r="O9" s="20" t="s">
        <v>13</v>
      </c>
    </row>
    <row r="10" spans="1:16" x14ac:dyDescent="0.35">
      <c r="A10" s="5" t="s">
        <v>1184</v>
      </c>
      <c r="B10" s="5" t="s">
        <v>41</v>
      </c>
      <c r="C10" s="5" t="s">
        <v>21</v>
      </c>
      <c r="D10" s="5">
        <v>255</v>
      </c>
      <c r="E10" s="11"/>
      <c r="F10" s="18" t="s">
        <v>42</v>
      </c>
      <c r="G10" s="18" t="s">
        <v>26</v>
      </c>
      <c r="H10" s="18"/>
      <c r="I10" s="19" t="s">
        <v>19</v>
      </c>
      <c r="J10" s="18"/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13</v>
      </c>
    </row>
    <row r="11" spans="1:16" x14ac:dyDescent="0.35">
      <c r="A11" s="5" t="s">
        <v>1184</v>
      </c>
      <c r="B11" s="5" t="s">
        <v>43</v>
      </c>
      <c r="C11" s="5" t="s">
        <v>21</v>
      </c>
      <c r="D11" s="5">
        <v>255</v>
      </c>
      <c r="E11" s="11"/>
      <c r="F11" s="18" t="s">
        <v>44</v>
      </c>
      <c r="G11" s="18" t="s">
        <v>26</v>
      </c>
      <c r="H11" s="18"/>
      <c r="I11" s="19" t="s">
        <v>19</v>
      </c>
      <c r="J11" s="18"/>
      <c r="K11" s="20" t="s">
        <v>10</v>
      </c>
      <c r="L11" s="20" t="s">
        <v>10</v>
      </c>
      <c r="M11" s="20" t="s">
        <v>10</v>
      </c>
      <c r="N11" s="20" t="s">
        <v>10</v>
      </c>
      <c r="O11" s="20" t="s">
        <v>13</v>
      </c>
    </row>
    <row r="12" spans="1:16" x14ac:dyDescent="0.35">
      <c r="A12" s="5" t="s">
        <v>1184</v>
      </c>
      <c r="B12" s="5" t="s">
        <v>45</v>
      </c>
      <c r="C12" s="5" t="s">
        <v>21</v>
      </c>
      <c r="D12" s="5">
        <v>255</v>
      </c>
      <c r="E12" s="11"/>
      <c r="F12" s="18" t="s">
        <v>46</v>
      </c>
      <c r="G12" s="18" t="s">
        <v>26</v>
      </c>
      <c r="H12" s="18" t="s">
        <v>47</v>
      </c>
      <c r="I12" s="19" t="s">
        <v>19</v>
      </c>
      <c r="J12" s="18"/>
      <c r="K12" s="20" t="s">
        <v>10</v>
      </c>
      <c r="L12" s="20" t="s">
        <v>10</v>
      </c>
      <c r="M12" s="20" t="s">
        <v>10</v>
      </c>
      <c r="N12" s="20" t="s">
        <v>10</v>
      </c>
      <c r="O12" s="20" t="s">
        <v>13</v>
      </c>
    </row>
    <row r="13" spans="1:16" x14ac:dyDescent="0.35">
      <c r="A13" s="5" t="s">
        <v>1184</v>
      </c>
      <c r="B13" s="5" t="s">
        <v>48</v>
      </c>
      <c r="C13" s="5" t="s">
        <v>21</v>
      </c>
      <c r="D13" s="5">
        <v>255</v>
      </c>
      <c r="E13" s="11"/>
      <c r="F13" s="18" t="s">
        <v>49</v>
      </c>
      <c r="G13" s="18" t="s">
        <v>26</v>
      </c>
      <c r="H13" s="18"/>
      <c r="I13" s="19" t="s">
        <v>19</v>
      </c>
      <c r="J13" s="18"/>
      <c r="K13" s="20" t="s">
        <v>10</v>
      </c>
      <c r="L13" s="20" t="s">
        <v>10</v>
      </c>
      <c r="M13" s="20" t="s">
        <v>10</v>
      </c>
      <c r="N13" s="20" t="s">
        <v>10</v>
      </c>
      <c r="O13" s="20" t="s">
        <v>13</v>
      </c>
    </row>
    <row r="14" spans="1:16" x14ac:dyDescent="0.35">
      <c r="A14" s="5" t="s">
        <v>1184</v>
      </c>
      <c r="B14" s="5" t="s">
        <v>50</v>
      </c>
      <c r="C14" s="5" t="s">
        <v>21</v>
      </c>
      <c r="D14" s="5">
        <v>255</v>
      </c>
      <c r="E14" s="11"/>
      <c r="F14" s="18" t="s">
        <v>51</v>
      </c>
      <c r="G14" s="18" t="s">
        <v>26</v>
      </c>
      <c r="H14" s="18"/>
      <c r="I14" s="19" t="s">
        <v>19</v>
      </c>
      <c r="J14" s="18"/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13</v>
      </c>
    </row>
    <row r="15" spans="1:16" x14ac:dyDescent="0.35">
      <c r="A15" s="5" t="s">
        <v>1184</v>
      </c>
      <c r="B15" s="5" t="s">
        <v>52</v>
      </c>
      <c r="C15" s="5" t="s">
        <v>21</v>
      </c>
      <c r="D15" s="5">
        <v>255</v>
      </c>
      <c r="E15" s="11"/>
      <c r="F15" s="18" t="s">
        <v>53</v>
      </c>
      <c r="G15" s="18" t="s">
        <v>26</v>
      </c>
      <c r="H15" s="18" t="s">
        <v>54</v>
      </c>
      <c r="I15" s="19" t="s">
        <v>19</v>
      </c>
      <c r="J15" s="18"/>
      <c r="K15" s="20" t="s">
        <v>10</v>
      </c>
      <c r="L15" s="20" t="s">
        <v>10</v>
      </c>
      <c r="M15" s="20" t="s">
        <v>10</v>
      </c>
      <c r="N15" s="20" t="s">
        <v>10</v>
      </c>
      <c r="O15" s="20" t="s">
        <v>13</v>
      </c>
    </row>
    <row r="16" spans="1:16" x14ac:dyDescent="0.35">
      <c r="A16" s="5" t="s">
        <v>1184</v>
      </c>
      <c r="B16" s="5" t="s">
        <v>55</v>
      </c>
      <c r="C16" s="5" t="s">
        <v>21</v>
      </c>
      <c r="D16" s="5">
        <v>255</v>
      </c>
      <c r="E16" s="11"/>
      <c r="F16" s="18" t="s">
        <v>56</v>
      </c>
      <c r="G16" s="18" t="s">
        <v>26</v>
      </c>
      <c r="H16" s="18" t="s">
        <v>57</v>
      </c>
      <c r="I16" s="19" t="s">
        <v>19</v>
      </c>
      <c r="J16" s="18"/>
      <c r="K16" s="20" t="s">
        <v>10</v>
      </c>
      <c r="L16" s="20" t="s">
        <v>10</v>
      </c>
      <c r="M16" s="20" t="s">
        <v>10</v>
      </c>
      <c r="N16" s="20" t="s">
        <v>10</v>
      </c>
      <c r="O16" s="20" t="s">
        <v>13</v>
      </c>
    </row>
    <row r="17" spans="1:15" x14ac:dyDescent="0.35">
      <c r="A17" s="5" t="s">
        <v>1184</v>
      </c>
      <c r="B17" s="5" t="s">
        <v>5</v>
      </c>
      <c r="C17" s="5" t="s">
        <v>58</v>
      </c>
      <c r="D17" s="5"/>
      <c r="E17" s="11"/>
      <c r="F17" s="18" t="s">
        <v>59</v>
      </c>
      <c r="G17" s="18" t="s">
        <v>60</v>
      </c>
      <c r="H17" s="18" t="s">
        <v>61</v>
      </c>
      <c r="I17" s="19" t="s">
        <v>19</v>
      </c>
      <c r="J17" s="18"/>
      <c r="K17" s="20" t="s">
        <v>10</v>
      </c>
      <c r="L17" s="20" t="s">
        <v>10</v>
      </c>
      <c r="M17" s="20" t="s">
        <v>10</v>
      </c>
      <c r="N17" s="20" t="s">
        <v>10</v>
      </c>
      <c r="O17" s="20" t="s">
        <v>13</v>
      </c>
    </row>
    <row r="18" spans="1:15" x14ac:dyDescent="0.35">
      <c r="A18" s="5" t="s">
        <v>1184</v>
      </c>
      <c r="B18" s="5" t="s">
        <v>62</v>
      </c>
      <c r="C18" s="5" t="s">
        <v>58</v>
      </c>
      <c r="D18" s="5"/>
      <c r="E18" s="11"/>
      <c r="F18" s="18" t="s">
        <v>63</v>
      </c>
      <c r="G18" s="18" t="s">
        <v>60</v>
      </c>
      <c r="H18" s="18"/>
      <c r="I18" s="19" t="s">
        <v>19</v>
      </c>
      <c r="J18" s="18"/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13</v>
      </c>
    </row>
    <row r="19" spans="1:15" x14ac:dyDescent="0.35">
      <c r="A19" s="5" t="s">
        <v>1184</v>
      </c>
      <c r="B19" s="5" t="s">
        <v>64</v>
      </c>
      <c r="C19" s="5" t="s">
        <v>21</v>
      </c>
      <c r="D19" s="5">
        <v>255</v>
      </c>
      <c r="E19" s="11"/>
      <c r="F19" s="18" t="s">
        <v>65</v>
      </c>
      <c r="G19" s="18" t="s">
        <v>60</v>
      </c>
      <c r="H19" s="18"/>
      <c r="I19" s="19" t="s">
        <v>19</v>
      </c>
      <c r="J19" s="18"/>
      <c r="K19" s="20" t="s">
        <v>10</v>
      </c>
      <c r="L19" s="20" t="s">
        <v>10</v>
      </c>
      <c r="M19" s="20" t="s">
        <v>10</v>
      </c>
      <c r="N19" s="20" t="s">
        <v>10</v>
      </c>
      <c r="O19" s="20" t="s">
        <v>13</v>
      </c>
    </row>
    <row r="20" spans="1:15" x14ac:dyDescent="0.35">
      <c r="A20" s="5" t="s">
        <v>1184</v>
      </c>
      <c r="B20" s="5" t="s">
        <v>66</v>
      </c>
      <c r="C20" s="5" t="s">
        <v>58</v>
      </c>
      <c r="D20" s="5"/>
      <c r="E20" s="11"/>
      <c r="F20" s="18" t="s">
        <v>67</v>
      </c>
      <c r="G20" s="18" t="s">
        <v>60</v>
      </c>
      <c r="H20" s="18" t="s">
        <v>68</v>
      </c>
      <c r="I20" s="19" t="s">
        <v>19</v>
      </c>
      <c r="J20" s="18"/>
      <c r="K20" s="20" t="s">
        <v>10</v>
      </c>
      <c r="L20" s="20" t="s">
        <v>10</v>
      </c>
      <c r="M20" s="20" t="s">
        <v>10</v>
      </c>
      <c r="N20" s="20" t="s">
        <v>10</v>
      </c>
      <c r="O20" s="20" t="s">
        <v>13</v>
      </c>
    </row>
    <row r="21" spans="1:15" x14ac:dyDescent="0.35">
      <c r="A21" s="5" t="s">
        <v>1184</v>
      </c>
      <c r="B21" s="5" t="s">
        <v>69</v>
      </c>
      <c r="C21" s="5" t="s">
        <v>58</v>
      </c>
      <c r="D21" s="5"/>
      <c r="E21" s="11"/>
      <c r="F21" s="18" t="s">
        <v>70</v>
      </c>
      <c r="G21" s="18" t="s">
        <v>60</v>
      </c>
      <c r="H21" s="18" t="s">
        <v>71</v>
      </c>
      <c r="I21" s="19" t="s">
        <v>19</v>
      </c>
      <c r="J21" s="18"/>
      <c r="K21" s="20" t="s">
        <v>10</v>
      </c>
      <c r="L21" s="20" t="s">
        <v>10</v>
      </c>
      <c r="M21" s="20" t="s">
        <v>10</v>
      </c>
      <c r="N21" s="20" t="s">
        <v>10</v>
      </c>
      <c r="O21" s="20" t="s">
        <v>13</v>
      </c>
    </row>
    <row r="22" spans="1:15" x14ac:dyDescent="0.35">
      <c r="A22" s="5" t="s">
        <v>1184</v>
      </c>
      <c r="B22" s="5" t="s">
        <v>72</v>
      </c>
      <c r="C22" s="5" t="s">
        <v>58</v>
      </c>
      <c r="D22" s="5"/>
      <c r="E22" s="11"/>
      <c r="F22" s="18" t="s">
        <v>73</v>
      </c>
      <c r="G22" s="18" t="s">
        <v>60</v>
      </c>
      <c r="H22" s="18" t="s">
        <v>74</v>
      </c>
      <c r="I22" s="19" t="s">
        <v>19</v>
      </c>
      <c r="J22" s="18" t="s">
        <v>1160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13</v>
      </c>
    </row>
    <row r="23" spans="1:15" x14ac:dyDescent="0.35">
      <c r="A23" s="5" t="s">
        <v>1184</v>
      </c>
      <c r="B23" s="5" t="s">
        <v>75</v>
      </c>
      <c r="C23" s="5" t="s">
        <v>76</v>
      </c>
      <c r="D23" s="5"/>
      <c r="E23" s="11"/>
      <c r="F23" s="18" t="s">
        <v>77</v>
      </c>
      <c r="G23" s="18" t="s">
        <v>78</v>
      </c>
      <c r="H23" s="18" t="s">
        <v>79</v>
      </c>
      <c r="I23" s="19" t="s">
        <v>19</v>
      </c>
      <c r="J23" s="18" t="s">
        <v>1160</v>
      </c>
      <c r="K23" s="20" t="s">
        <v>10</v>
      </c>
      <c r="L23" s="20" t="s">
        <v>10</v>
      </c>
      <c r="M23" s="20" t="s">
        <v>10</v>
      </c>
      <c r="N23" s="20" t="s">
        <v>10</v>
      </c>
      <c r="O23" s="20" t="s">
        <v>13</v>
      </c>
    </row>
    <row r="24" spans="1:15" x14ac:dyDescent="0.35">
      <c r="A24" s="5" t="s">
        <v>1184</v>
      </c>
      <c r="B24" s="5" t="s">
        <v>80</v>
      </c>
      <c r="C24" s="5" t="s">
        <v>76</v>
      </c>
      <c r="D24" s="5"/>
      <c r="E24" s="11"/>
      <c r="F24" s="18" t="s">
        <v>81</v>
      </c>
      <c r="G24" s="18" t="s">
        <v>82</v>
      </c>
      <c r="H24" s="18"/>
      <c r="I24" s="19" t="s">
        <v>19</v>
      </c>
      <c r="J24" s="21"/>
      <c r="K24" s="22" t="s">
        <v>10</v>
      </c>
      <c r="L24" s="22" t="s">
        <v>10</v>
      </c>
      <c r="M24" s="22" t="s">
        <v>10</v>
      </c>
      <c r="N24" s="22" t="s">
        <v>10</v>
      </c>
      <c r="O24" s="22" t="s">
        <v>13</v>
      </c>
    </row>
    <row r="25" spans="1:15" x14ac:dyDescent="0.35">
      <c r="A25" s="5" t="s">
        <v>1184</v>
      </c>
      <c r="B25" s="5" t="s">
        <v>83</v>
      </c>
      <c r="C25" s="5" t="s">
        <v>21</v>
      </c>
      <c r="D25" s="5">
        <v>255</v>
      </c>
      <c r="E25" s="11"/>
      <c r="F25" s="18" t="s">
        <v>84</v>
      </c>
      <c r="G25" s="18" t="s">
        <v>78</v>
      </c>
      <c r="H25" s="18" t="s">
        <v>85</v>
      </c>
      <c r="I25" s="19" t="s">
        <v>19</v>
      </c>
      <c r="J25" s="18"/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13</v>
      </c>
    </row>
    <row r="26" spans="1:15" x14ac:dyDescent="0.35">
      <c r="A26" s="5" t="s">
        <v>1184</v>
      </c>
      <c r="B26" s="5" t="s">
        <v>86</v>
      </c>
      <c r="C26" s="5" t="s">
        <v>21</v>
      </c>
      <c r="D26" s="5">
        <v>255</v>
      </c>
      <c r="E26" s="11"/>
      <c r="F26" s="18" t="s">
        <v>87</v>
      </c>
      <c r="G26" s="18" t="s">
        <v>78</v>
      </c>
      <c r="H26" s="18"/>
      <c r="I26" s="19" t="s">
        <v>19</v>
      </c>
      <c r="J26" s="18"/>
      <c r="K26" s="20" t="s">
        <v>10</v>
      </c>
      <c r="L26" s="20" t="s">
        <v>10</v>
      </c>
      <c r="M26" s="20" t="s">
        <v>10</v>
      </c>
      <c r="N26" s="20" t="s">
        <v>10</v>
      </c>
      <c r="O26" s="20" t="s">
        <v>13</v>
      </c>
    </row>
    <row r="27" spans="1:15" x14ac:dyDescent="0.35">
      <c r="A27" s="5" t="s">
        <v>1184</v>
      </c>
      <c r="B27" s="5" t="s">
        <v>88</v>
      </c>
      <c r="C27" s="5" t="s">
        <v>76</v>
      </c>
      <c r="D27" s="5"/>
      <c r="E27" s="11"/>
      <c r="F27" s="18" t="s">
        <v>89</v>
      </c>
      <c r="G27" s="18" t="s">
        <v>78</v>
      </c>
      <c r="H27" s="18"/>
      <c r="I27" s="19" t="s">
        <v>19</v>
      </c>
      <c r="J27" s="18"/>
      <c r="K27" s="20" t="s">
        <v>10</v>
      </c>
      <c r="L27" s="20" t="s">
        <v>10</v>
      </c>
      <c r="M27" s="20" t="s">
        <v>10</v>
      </c>
      <c r="N27" s="20" t="s">
        <v>10</v>
      </c>
      <c r="O27" s="20" t="s">
        <v>13</v>
      </c>
    </row>
    <row r="28" spans="1:15" x14ac:dyDescent="0.35">
      <c r="A28" s="5" t="s">
        <v>1184</v>
      </c>
      <c r="B28" s="5" t="s">
        <v>90</v>
      </c>
      <c r="C28" s="5" t="s">
        <v>76</v>
      </c>
      <c r="D28" s="5"/>
      <c r="E28" s="11"/>
      <c r="F28" s="18" t="s">
        <v>91</v>
      </c>
      <c r="G28" s="18" t="s">
        <v>78</v>
      </c>
      <c r="H28" s="18"/>
      <c r="I28" s="19" t="s">
        <v>19</v>
      </c>
      <c r="J28" s="18"/>
      <c r="K28" s="20" t="s">
        <v>10</v>
      </c>
      <c r="L28" s="20" t="s">
        <v>10</v>
      </c>
      <c r="M28" s="20" t="s">
        <v>10</v>
      </c>
      <c r="N28" s="20" t="s">
        <v>10</v>
      </c>
      <c r="O28" s="20" t="s">
        <v>13</v>
      </c>
    </row>
    <row r="29" spans="1:15" x14ac:dyDescent="0.35">
      <c r="A29" s="5" t="s">
        <v>1184</v>
      </c>
      <c r="B29" s="5" t="s">
        <v>92</v>
      </c>
      <c r="C29" s="5" t="s">
        <v>21</v>
      </c>
      <c r="D29" s="5">
        <v>255</v>
      </c>
      <c r="E29" s="11"/>
      <c r="F29" s="18" t="s">
        <v>93</v>
      </c>
      <c r="G29" s="18" t="s">
        <v>78</v>
      </c>
      <c r="H29" s="18"/>
      <c r="I29" s="19" t="s">
        <v>19</v>
      </c>
      <c r="J29" s="18"/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13</v>
      </c>
    </row>
    <row r="30" spans="1:15" x14ac:dyDescent="0.35">
      <c r="A30" s="5" t="s">
        <v>1184</v>
      </c>
      <c r="B30" s="5" t="s">
        <v>94</v>
      </c>
      <c r="C30" s="5" t="s">
        <v>76</v>
      </c>
      <c r="D30" s="5"/>
      <c r="E30" s="11"/>
      <c r="F30" s="18" t="s">
        <v>95</v>
      </c>
      <c r="G30" s="18" t="s">
        <v>78</v>
      </c>
      <c r="H30" s="18"/>
      <c r="I30" s="19" t="s">
        <v>19</v>
      </c>
      <c r="J30" s="18"/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13</v>
      </c>
    </row>
    <row r="31" spans="1:15" x14ac:dyDescent="0.35">
      <c r="A31" s="5" t="s">
        <v>1184</v>
      </c>
      <c r="B31" s="5" t="s">
        <v>96</v>
      </c>
      <c r="C31" s="5" t="s">
        <v>21</v>
      </c>
      <c r="D31" s="5">
        <v>255</v>
      </c>
      <c r="E31" s="11"/>
      <c r="F31" s="18" t="s">
        <v>97</v>
      </c>
      <c r="G31" s="18" t="s">
        <v>78</v>
      </c>
      <c r="H31" s="18"/>
      <c r="I31" s="19" t="s">
        <v>19</v>
      </c>
      <c r="J31" s="18"/>
      <c r="K31" s="20" t="s">
        <v>10</v>
      </c>
      <c r="L31" s="20" t="s">
        <v>10</v>
      </c>
      <c r="M31" s="20" t="s">
        <v>10</v>
      </c>
      <c r="N31" s="20" t="s">
        <v>10</v>
      </c>
      <c r="O31" s="20" t="s">
        <v>13</v>
      </c>
    </row>
    <row r="32" spans="1:15" x14ac:dyDescent="0.35">
      <c r="A32" s="5" t="s">
        <v>1184</v>
      </c>
      <c r="B32" s="5" t="s">
        <v>98</v>
      </c>
      <c r="C32" s="5" t="s">
        <v>21</v>
      </c>
      <c r="D32" s="5">
        <v>255</v>
      </c>
      <c r="E32" s="11"/>
      <c r="F32" s="18" t="s">
        <v>99</v>
      </c>
      <c r="G32" s="18" t="s">
        <v>26</v>
      </c>
      <c r="H32" s="18"/>
      <c r="I32" s="19" t="s">
        <v>19</v>
      </c>
      <c r="J32" s="18" t="s">
        <v>1160</v>
      </c>
      <c r="K32" s="20" t="s">
        <v>10</v>
      </c>
      <c r="L32" s="20" t="s">
        <v>10</v>
      </c>
      <c r="M32" s="20" t="s">
        <v>10</v>
      </c>
      <c r="N32" s="20" t="s">
        <v>10</v>
      </c>
      <c r="O32" s="20" t="s">
        <v>13</v>
      </c>
    </row>
    <row r="33" spans="1:15" x14ac:dyDescent="0.35">
      <c r="A33" s="5" t="s">
        <v>1184</v>
      </c>
      <c r="B33" s="5" t="s">
        <v>100</v>
      </c>
      <c r="C33" s="5" t="s">
        <v>21</v>
      </c>
      <c r="D33" s="5">
        <v>255</v>
      </c>
      <c r="E33" s="11"/>
      <c r="F33" s="18" t="s">
        <v>101</v>
      </c>
      <c r="G33" s="18" t="s">
        <v>26</v>
      </c>
      <c r="H33" s="18"/>
      <c r="I33" s="19" t="s">
        <v>19</v>
      </c>
      <c r="J33" s="18"/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13</v>
      </c>
    </row>
    <row r="34" spans="1:15" x14ac:dyDescent="0.35">
      <c r="A34" s="5" t="s">
        <v>1184</v>
      </c>
      <c r="B34" s="5" t="s">
        <v>102</v>
      </c>
      <c r="C34" s="5" t="s">
        <v>21</v>
      </c>
      <c r="D34" s="5">
        <v>255</v>
      </c>
      <c r="E34" s="11"/>
      <c r="F34" s="18" t="s">
        <v>103</v>
      </c>
      <c r="G34" s="18" t="s">
        <v>26</v>
      </c>
      <c r="H34" s="18" t="s">
        <v>104</v>
      </c>
      <c r="I34" s="19" t="s">
        <v>19</v>
      </c>
      <c r="J34" s="18"/>
      <c r="K34" s="20" t="s">
        <v>10</v>
      </c>
      <c r="L34" s="20" t="s">
        <v>10</v>
      </c>
      <c r="M34" s="20" t="s">
        <v>10</v>
      </c>
      <c r="N34" s="20" t="s">
        <v>10</v>
      </c>
      <c r="O34" s="20" t="s">
        <v>13</v>
      </c>
    </row>
    <row r="35" spans="1:15" x14ac:dyDescent="0.35">
      <c r="A35" s="5" t="s">
        <v>1184</v>
      </c>
      <c r="B35" s="5" t="s">
        <v>105</v>
      </c>
      <c r="C35" s="5" t="s">
        <v>21</v>
      </c>
      <c r="D35" s="5">
        <v>255</v>
      </c>
      <c r="E35" s="11"/>
      <c r="F35" s="18" t="s">
        <v>106</v>
      </c>
      <c r="G35" s="18" t="s">
        <v>26</v>
      </c>
      <c r="H35" s="18" t="s">
        <v>107</v>
      </c>
      <c r="I35" s="19" t="s">
        <v>19</v>
      </c>
      <c r="J35" s="18"/>
      <c r="K35" s="20" t="s">
        <v>10</v>
      </c>
      <c r="L35" s="20" t="s">
        <v>10</v>
      </c>
      <c r="M35" s="20" t="s">
        <v>10</v>
      </c>
      <c r="N35" s="20" t="s">
        <v>10</v>
      </c>
      <c r="O35" s="20" t="s">
        <v>13</v>
      </c>
    </row>
    <row r="36" spans="1:15" x14ac:dyDescent="0.35">
      <c r="A36" s="5" t="s">
        <v>1184</v>
      </c>
      <c r="B36" s="5" t="s">
        <v>108</v>
      </c>
      <c r="C36" s="5" t="s">
        <v>21</v>
      </c>
      <c r="D36" s="5">
        <v>255</v>
      </c>
      <c r="E36" s="11"/>
      <c r="F36" s="18" t="s">
        <v>109</v>
      </c>
      <c r="G36" s="18" t="s">
        <v>26</v>
      </c>
      <c r="H36" s="18" t="s">
        <v>110</v>
      </c>
      <c r="I36" s="19" t="s">
        <v>19</v>
      </c>
      <c r="J36" s="18"/>
      <c r="K36" s="20" t="s">
        <v>10</v>
      </c>
      <c r="L36" s="20" t="s">
        <v>10</v>
      </c>
      <c r="M36" s="20" t="s">
        <v>10</v>
      </c>
      <c r="N36" s="20" t="s">
        <v>10</v>
      </c>
      <c r="O36" s="20" t="s">
        <v>13</v>
      </c>
    </row>
    <row r="37" spans="1:15" x14ac:dyDescent="0.35">
      <c r="A37" s="5" t="s">
        <v>1184</v>
      </c>
      <c r="B37" s="5" t="s">
        <v>111</v>
      </c>
      <c r="C37" s="5" t="s">
        <v>21</v>
      </c>
      <c r="D37" s="5">
        <v>255</v>
      </c>
      <c r="E37" s="11"/>
      <c r="F37" s="18" t="s">
        <v>112</v>
      </c>
      <c r="G37" s="18" t="s">
        <v>26</v>
      </c>
      <c r="H37" s="18"/>
      <c r="I37" s="19" t="s">
        <v>19</v>
      </c>
      <c r="J37" s="18"/>
      <c r="K37" s="20" t="s">
        <v>10</v>
      </c>
      <c r="L37" s="20" t="s">
        <v>10</v>
      </c>
      <c r="M37" s="20" t="s">
        <v>10</v>
      </c>
      <c r="N37" s="20" t="s">
        <v>10</v>
      </c>
      <c r="O37" s="20" t="s">
        <v>13</v>
      </c>
    </row>
    <row r="38" spans="1:15" x14ac:dyDescent="0.35">
      <c r="A38" s="5" t="s">
        <v>1184</v>
      </c>
      <c r="B38" s="5" t="s">
        <v>113</v>
      </c>
      <c r="C38" s="5" t="s">
        <v>21</v>
      </c>
      <c r="D38" s="5">
        <v>255</v>
      </c>
      <c r="E38" s="11"/>
      <c r="F38" s="18" t="s">
        <v>114</v>
      </c>
      <c r="G38" s="18" t="s">
        <v>26</v>
      </c>
      <c r="H38" s="18" t="s">
        <v>115</v>
      </c>
      <c r="I38" s="19" t="s">
        <v>19</v>
      </c>
      <c r="J38" s="18"/>
      <c r="K38" s="20" t="s">
        <v>10</v>
      </c>
      <c r="L38" s="20" t="s">
        <v>10</v>
      </c>
      <c r="M38" s="20" t="s">
        <v>10</v>
      </c>
      <c r="N38" s="20" t="s">
        <v>10</v>
      </c>
      <c r="O38" s="20" t="s">
        <v>13</v>
      </c>
    </row>
    <row r="39" spans="1:15" x14ac:dyDescent="0.35">
      <c r="A39" s="5" t="s">
        <v>1184</v>
      </c>
      <c r="B39" s="5" t="s">
        <v>116</v>
      </c>
      <c r="C39" s="5" t="s">
        <v>21</v>
      </c>
      <c r="D39" s="5">
        <v>255</v>
      </c>
      <c r="E39" s="11"/>
      <c r="F39" s="18" t="s">
        <v>117</v>
      </c>
      <c r="G39" s="18" t="s">
        <v>118</v>
      </c>
      <c r="H39" s="18"/>
      <c r="I39" s="19" t="s">
        <v>19</v>
      </c>
      <c r="J39" s="18"/>
      <c r="K39" s="20" t="s">
        <v>10</v>
      </c>
      <c r="L39" s="20" t="s">
        <v>10</v>
      </c>
      <c r="M39" s="20" t="s">
        <v>10</v>
      </c>
      <c r="N39" s="20" t="s">
        <v>10</v>
      </c>
      <c r="O39" s="20" t="s">
        <v>13</v>
      </c>
    </row>
    <row r="40" spans="1:15" x14ac:dyDescent="0.35">
      <c r="A40" s="5" t="s">
        <v>1184</v>
      </c>
      <c r="B40" s="5" t="s">
        <v>119</v>
      </c>
      <c r="C40" s="5" t="s">
        <v>21</v>
      </c>
      <c r="D40" s="5">
        <v>255</v>
      </c>
      <c r="E40" s="11"/>
      <c r="F40" s="18" t="s">
        <v>120</v>
      </c>
      <c r="G40" s="18" t="s">
        <v>118</v>
      </c>
      <c r="H40" s="18" t="s">
        <v>121</v>
      </c>
      <c r="I40" s="19" t="s">
        <v>19</v>
      </c>
      <c r="J40" s="18"/>
      <c r="K40" s="20" t="s">
        <v>10</v>
      </c>
      <c r="L40" s="20" t="s">
        <v>10</v>
      </c>
      <c r="M40" s="20" t="s">
        <v>10</v>
      </c>
      <c r="N40" s="20" t="s">
        <v>10</v>
      </c>
      <c r="O40" s="20" t="s">
        <v>13</v>
      </c>
    </row>
    <row r="41" spans="1:15" x14ac:dyDescent="0.35">
      <c r="A41" s="5" t="s">
        <v>1184</v>
      </c>
      <c r="B41" s="5" t="s">
        <v>122</v>
      </c>
      <c r="C41" s="5" t="s">
        <v>21</v>
      </c>
      <c r="D41" s="5">
        <v>255</v>
      </c>
      <c r="E41" s="11"/>
      <c r="F41" s="18" t="s">
        <v>123</v>
      </c>
      <c r="G41" s="18" t="s">
        <v>118</v>
      </c>
      <c r="H41" s="18" t="s">
        <v>124</v>
      </c>
      <c r="I41" s="19" t="s">
        <v>19</v>
      </c>
      <c r="J41" s="18"/>
      <c r="K41" s="20" t="s">
        <v>10</v>
      </c>
      <c r="L41" s="20" t="s">
        <v>10</v>
      </c>
      <c r="M41" s="20" t="s">
        <v>10</v>
      </c>
      <c r="N41" s="20" t="s">
        <v>10</v>
      </c>
      <c r="O41" s="20" t="s">
        <v>13</v>
      </c>
    </row>
    <row r="42" spans="1:15" x14ac:dyDescent="0.35">
      <c r="A42" s="5" t="s">
        <v>1184</v>
      </c>
      <c r="B42" s="5" t="s">
        <v>125</v>
      </c>
      <c r="C42" s="5" t="s">
        <v>21</v>
      </c>
      <c r="D42" s="5">
        <v>255</v>
      </c>
      <c r="E42" s="11"/>
      <c r="F42" s="18" t="s">
        <v>126</v>
      </c>
      <c r="G42" s="18" t="s">
        <v>118</v>
      </c>
      <c r="H42" s="18"/>
      <c r="I42" s="19" t="s">
        <v>19</v>
      </c>
      <c r="J42" s="18"/>
      <c r="K42" s="20" t="s">
        <v>10</v>
      </c>
      <c r="L42" s="20" t="s">
        <v>10</v>
      </c>
      <c r="M42" s="20" t="s">
        <v>10</v>
      </c>
      <c r="N42" s="20" t="s">
        <v>10</v>
      </c>
      <c r="O42" s="20" t="s">
        <v>13</v>
      </c>
    </row>
    <row r="43" spans="1:15" x14ac:dyDescent="0.35">
      <c r="A43" s="5" t="s">
        <v>1184</v>
      </c>
      <c r="B43" s="5" t="s">
        <v>127</v>
      </c>
      <c r="C43" s="5" t="s">
        <v>21</v>
      </c>
      <c r="D43" s="5">
        <v>255</v>
      </c>
      <c r="E43" s="11"/>
      <c r="F43" s="18" t="s">
        <v>128</v>
      </c>
      <c r="G43" s="18" t="s">
        <v>118</v>
      </c>
      <c r="H43" s="18"/>
      <c r="I43" s="19" t="s">
        <v>19</v>
      </c>
      <c r="J43" s="18"/>
      <c r="K43" s="20" t="s">
        <v>10</v>
      </c>
      <c r="L43" s="20" t="s">
        <v>10</v>
      </c>
      <c r="M43" s="20" t="s">
        <v>10</v>
      </c>
      <c r="N43" s="20" t="s">
        <v>10</v>
      </c>
      <c r="O43" s="20" t="s">
        <v>13</v>
      </c>
    </row>
    <row r="44" spans="1:15" x14ac:dyDescent="0.35">
      <c r="A44" s="5" t="s">
        <v>1184</v>
      </c>
      <c r="B44" s="5" t="s">
        <v>129</v>
      </c>
      <c r="C44" s="5" t="s">
        <v>21</v>
      </c>
      <c r="D44" s="5">
        <v>255</v>
      </c>
      <c r="E44" s="11"/>
      <c r="F44" s="18" t="s">
        <v>130</v>
      </c>
      <c r="G44" s="18" t="s">
        <v>118</v>
      </c>
      <c r="H44" s="18"/>
      <c r="I44" s="19" t="s">
        <v>19</v>
      </c>
      <c r="J44" s="18"/>
      <c r="K44" s="20" t="s">
        <v>10</v>
      </c>
      <c r="L44" s="20" t="s">
        <v>10</v>
      </c>
      <c r="M44" s="20" t="s">
        <v>10</v>
      </c>
      <c r="N44" s="20" t="s">
        <v>10</v>
      </c>
      <c r="O44" s="20" t="s">
        <v>13</v>
      </c>
    </row>
    <row r="45" spans="1:15" x14ac:dyDescent="0.35">
      <c r="A45" s="5" t="s">
        <v>1184</v>
      </c>
      <c r="B45" s="5" t="s">
        <v>131</v>
      </c>
      <c r="C45" s="5" t="s">
        <v>76</v>
      </c>
      <c r="D45" s="5"/>
      <c r="E45" s="11"/>
      <c r="F45" s="18" t="s">
        <v>132</v>
      </c>
      <c r="G45" s="18" t="s">
        <v>133</v>
      </c>
      <c r="H45" s="18"/>
      <c r="I45" s="19" t="s">
        <v>11</v>
      </c>
      <c r="J45" s="18"/>
      <c r="K45" s="20" t="s">
        <v>10</v>
      </c>
      <c r="L45" s="20" t="s">
        <v>10</v>
      </c>
      <c r="M45" s="20" t="s">
        <v>10</v>
      </c>
      <c r="N45" s="20" t="s">
        <v>13</v>
      </c>
      <c r="O45" s="20" t="s">
        <v>10</v>
      </c>
    </row>
    <row r="46" spans="1:15" x14ac:dyDescent="0.35">
      <c r="A46" s="5" t="s">
        <v>1184</v>
      </c>
      <c r="B46" s="5" t="s">
        <v>134</v>
      </c>
      <c r="C46" s="5" t="s">
        <v>76</v>
      </c>
      <c r="D46" s="5"/>
      <c r="E46" s="11"/>
      <c r="F46" s="18" t="s">
        <v>135</v>
      </c>
      <c r="G46" s="18" t="s">
        <v>133</v>
      </c>
      <c r="H46" s="18"/>
      <c r="I46" s="19" t="s">
        <v>11</v>
      </c>
      <c r="J46" s="18"/>
      <c r="K46" s="20" t="s">
        <v>10</v>
      </c>
      <c r="L46" s="20" t="s">
        <v>10</v>
      </c>
      <c r="M46" s="20" t="s">
        <v>10</v>
      </c>
      <c r="N46" s="20" t="s">
        <v>13</v>
      </c>
      <c r="O46" s="20" t="s">
        <v>10</v>
      </c>
    </row>
    <row r="47" spans="1:15" x14ac:dyDescent="0.35">
      <c r="A47" s="5" t="s">
        <v>1184</v>
      </c>
      <c r="B47" s="5" t="s">
        <v>136</v>
      </c>
      <c r="C47" s="5" t="s">
        <v>76</v>
      </c>
      <c r="D47" s="5"/>
      <c r="E47" s="11"/>
      <c r="F47" s="18" t="s">
        <v>137</v>
      </c>
      <c r="G47" s="18" t="s">
        <v>133</v>
      </c>
      <c r="H47" s="18" t="s">
        <v>138</v>
      </c>
      <c r="I47" s="19" t="s">
        <v>11</v>
      </c>
      <c r="J47" s="18"/>
      <c r="K47" s="20" t="s">
        <v>10</v>
      </c>
      <c r="L47" s="20" t="s">
        <v>10</v>
      </c>
      <c r="M47" s="20" t="s">
        <v>10</v>
      </c>
      <c r="N47" s="20" t="s">
        <v>13</v>
      </c>
      <c r="O47" s="20" t="s">
        <v>10</v>
      </c>
    </row>
    <row r="48" spans="1:15" x14ac:dyDescent="0.35">
      <c r="A48" s="5" t="s">
        <v>1184</v>
      </c>
      <c r="B48" s="5" t="s">
        <v>139</v>
      </c>
      <c r="C48" s="5" t="s">
        <v>21</v>
      </c>
      <c r="D48" s="5">
        <v>255</v>
      </c>
      <c r="E48" s="11"/>
      <c r="F48" s="18" t="s">
        <v>140</v>
      </c>
      <c r="G48" s="18" t="s">
        <v>133</v>
      </c>
      <c r="H48" s="18" t="s">
        <v>138</v>
      </c>
      <c r="I48" s="19" t="s">
        <v>11</v>
      </c>
      <c r="J48" s="18"/>
      <c r="K48" s="20" t="s">
        <v>10</v>
      </c>
      <c r="L48" s="20" t="s">
        <v>10</v>
      </c>
      <c r="M48" s="20" t="s">
        <v>10</v>
      </c>
      <c r="N48" s="20" t="s">
        <v>13</v>
      </c>
      <c r="O48" s="20" t="s">
        <v>10</v>
      </c>
    </row>
    <row r="49" spans="1:15" x14ac:dyDescent="0.35">
      <c r="A49" s="5" t="s">
        <v>1184</v>
      </c>
      <c r="B49" s="5" t="s">
        <v>141</v>
      </c>
      <c r="C49" s="5" t="s">
        <v>21</v>
      </c>
      <c r="D49" s="5">
        <v>255</v>
      </c>
      <c r="E49" s="11"/>
      <c r="F49" s="18" t="s">
        <v>1185</v>
      </c>
      <c r="G49" s="18" t="s">
        <v>133</v>
      </c>
      <c r="H49" s="18"/>
      <c r="I49" s="19" t="s">
        <v>19</v>
      </c>
      <c r="J49" s="18"/>
      <c r="K49" s="20" t="s">
        <v>10</v>
      </c>
      <c r="L49" s="20" t="s">
        <v>10</v>
      </c>
      <c r="M49" s="20" t="s">
        <v>10</v>
      </c>
      <c r="N49" s="20" t="s">
        <v>13</v>
      </c>
      <c r="O49" s="20" t="s">
        <v>10</v>
      </c>
    </row>
    <row r="50" spans="1:15" x14ac:dyDescent="0.35">
      <c r="A50" s="5" t="s">
        <v>1184</v>
      </c>
      <c r="B50" s="5" t="s">
        <v>142</v>
      </c>
      <c r="C50" s="5" t="s">
        <v>21</v>
      </c>
      <c r="D50" s="5">
        <v>255</v>
      </c>
      <c r="E50" s="11"/>
      <c r="F50" s="18" t="s">
        <v>1186</v>
      </c>
      <c r="G50" s="18" t="s">
        <v>133</v>
      </c>
      <c r="H50" s="18"/>
      <c r="I50" s="19" t="s">
        <v>19</v>
      </c>
      <c r="J50" s="20"/>
      <c r="K50" s="20" t="s">
        <v>10</v>
      </c>
      <c r="L50" s="20" t="s">
        <v>10</v>
      </c>
      <c r="M50" s="20" t="s">
        <v>10</v>
      </c>
      <c r="N50" s="20" t="s">
        <v>13</v>
      </c>
      <c r="O50" s="20" t="s">
        <v>10</v>
      </c>
    </row>
    <row r="51" spans="1:15" x14ac:dyDescent="0.35">
      <c r="A51" s="5" t="s">
        <v>1184</v>
      </c>
      <c r="B51" s="5" t="s">
        <v>143</v>
      </c>
      <c r="C51" s="5" t="s">
        <v>76</v>
      </c>
      <c r="D51" s="5"/>
      <c r="E51" s="11"/>
      <c r="F51" s="18" t="s">
        <v>1187</v>
      </c>
      <c r="G51" s="18" t="s">
        <v>133</v>
      </c>
      <c r="H51" s="18"/>
      <c r="I51" s="19" t="s">
        <v>19</v>
      </c>
      <c r="J51" s="20"/>
      <c r="K51" s="20" t="s">
        <v>10</v>
      </c>
      <c r="L51" s="20" t="s">
        <v>10</v>
      </c>
      <c r="M51" s="20" t="s">
        <v>10</v>
      </c>
      <c r="N51" s="20" t="s">
        <v>13</v>
      </c>
      <c r="O51" s="20" t="s">
        <v>10</v>
      </c>
    </row>
    <row r="52" spans="1:15" x14ac:dyDescent="0.35">
      <c r="A52" s="5" t="s">
        <v>1184</v>
      </c>
      <c r="B52" s="5" t="s">
        <v>144</v>
      </c>
      <c r="C52" s="5" t="s">
        <v>76</v>
      </c>
      <c r="D52" s="5"/>
      <c r="E52" s="11"/>
      <c r="F52" s="18" t="s">
        <v>145</v>
      </c>
      <c r="G52" s="18" t="s">
        <v>133</v>
      </c>
      <c r="H52" s="18"/>
      <c r="I52" s="19" t="s">
        <v>19</v>
      </c>
      <c r="J52" s="20" t="s">
        <v>1160</v>
      </c>
      <c r="K52" s="20" t="s">
        <v>10</v>
      </c>
      <c r="L52" s="20" t="s">
        <v>1178</v>
      </c>
      <c r="M52" s="20" t="s">
        <v>10</v>
      </c>
      <c r="N52" s="20" t="s">
        <v>13</v>
      </c>
      <c r="O52" s="20" t="s">
        <v>10</v>
      </c>
    </row>
    <row r="53" spans="1:15" x14ac:dyDescent="0.35">
      <c r="A53" s="5" t="s">
        <v>1184</v>
      </c>
      <c r="B53" s="5" t="s">
        <v>146</v>
      </c>
      <c r="C53" s="5" t="s">
        <v>76</v>
      </c>
      <c r="D53" s="5"/>
      <c r="E53" s="11"/>
      <c r="F53" s="18" t="s">
        <v>147</v>
      </c>
      <c r="G53" s="18" t="s">
        <v>133</v>
      </c>
      <c r="H53" s="18"/>
      <c r="I53" s="19" t="s">
        <v>19</v>
      </c>
      <c r="J53" s="20"/>
      <c r="K53" s="20" t="s">
        <v>10</v>
      </c>
      <c r="L53" s="20" t="s">
        <v>10</v>
      </c>
      <c r="M53" s="20" t="s">
        <v>10</v>
      </c>
      <c r="N53" s="20" t="s">
        <v>13</v>
      </c>
      <c r="O53" s="20" t="s">
        <v>10</v>
      </c>
    </row>
    <row r="54" spans="1:15" x14ac:dyDescent="0.35">
      <c r="A54" s="5" t="s">
        <v>1184</v>
      </c>
      <c r="B54" s="5" t="s">
        <v>148</v>
      </c>
      <c r="C54" s="5" t="s">
        <v>76</v>
      </c>
      <c r="D54" s="5"/>
      <c r="E54" s="11"/>
      <c r="F54" s="18" t="s">
        <v>149</v>
      </c>
      <c r="G54" s="18" t="s">
        <v>133</v>
      </c>
      <c r="H54" s="18"/>
      <c r="I54" s="19" t="s">
        <v>19</v>
      </c>
      <c r="J54" s="20"/>
      <c r="K54" s="20" t="s">
        <v>10</v>
      </c>
      <c r="L54" s="20" t="s">
        <v>10</v>
      </c>
      <c r="M54" s="20" t="s">
        <v>10</v>
      </c>
      <c r="N54" s="20" t="s">
        <v>13</v>
      </c>
      <c r="O54" s="20" t="s">
        <v>10</v>
      </c>
    </row>
    <row r="55" spans="1:15" x14ac:dyDescent="0.35">
      <c r="A55" s="5" t="s">
        <v>1184</v>
      </c>
      <c r="B55" s="5" t="s">
        <v>150</v>
      </c>
      <c r="C55" s="5" t="s">
        <v>76</v>
      </c>
      <c r="D55" s="5"/>
      <c r="E55" s="11"/>
      <c r="F55" s="18" t="s">
        <v>151</v>
      </c>
      <c r="G55" s="18" t="s">
        <v>133</v>
      </c>
      <c r="H55" s="18"/>
      <c r="I55" s="19" t="s">
        <v>19</v>
      </c>
      <c r="J55" s="20"/>
      <c r="K55" s="20" t="s">
        <v>10</v>
      </c>
      <c r="L55" s="20" t="s">
        <v>10</v>
      </c>
      <c r="M55" s="20" t="s">
        <v>10</v>
      </c>
      <c r="N55" s="20" t="s">
        <v>13</v>
      </c>
      <c r="O55" s="20" t="s">
        <v>10</v>
      </c>
    </row>
    <row r="56" spans="1:15" x14ac:dyDescent="0.35">
      <c r="A56" s="5" t="s">
        <v>1184</v>
      </c>
      <c r="B56" s="5" t="s">
        <v>152</v>
      </c>
      <c r="C56" s="5" t="s">
        <v>76</v>
      </c>
      <c r="D56" s="5"/>
      <c r="E56" s="11"/>
      <c r="F56" s="18" t="s">
        <v>153</v>
      </c>
      <c r="G56" s="18" t="s">
        <v>133</v>
      </c>
      <c r="H56" s="18"/>
      <c r="I56" s="19" t="s">
        <v>19</v>
      </c>
      <c r="J56" s="20"/>
      <c r="K56" s="20" t="s">
        <v>10</v>
      </c>
      <c r="L56" s="20" t="s">
        <v>10</v>
      </c>
      <c r="M56" s="20" t="s">
        <v>10</v>
      </c>
      <c r="N56" s="20" t="s">
        <v>13</v>
      </c>
      <c r="O56" s="20" t="s">
        <v>10</v>
      </c>
    </row>
    <row r="57" spans="1:15" x14ac:dyDescent="0.35">
      <c r="A57" s="5" t="s">
        <v>1184</v>
      </c>
      <c r="B57" s="5" t="s">
        <v>154</v>
      </c>
      <c r="C57" s="5" t="s">
        <v>76</v>
      </c>
      <c r="D57" s="5"/>
      <c r="E57" s="11"/>
      <c r="F57" s="18" t="s">
        <v>155</v>
      </c>
      <c r="G57" s="18" t="s">
        <v>133</v>
      </c>
      <c r="H57" s="18"/>
      <c r="I57" s="19" t="s">
        <v>19</v>
      </c>
      <c r="J57" s="20"/>
      <c r="K57" s="20" t="s">
        <v>10</v>
      </c>
      <c r="L57" s="20" t="s">
        <v>10</v>
      </c>
      <c r="M57" s="20" t="s">
        <v>10</v>
      </c>
      <c r="N57" s="20" t="s">
        <v>13</v>
      </c>
      <c r="O57" s="20" t="s">
        <v>10</v>
      </c>
    </row>
    <row r="58" spans="1:15" x14ac:dyDescent="0.35">
      <c r="A58" s="5" t="s">
        <v>1184</v>
      </c>
      <c r="B58" s="5" t="s">
        <v>156</v>
      </c>
      <c r="C58" s="5" t="s">
        <v>76</v>
      </c>
      <c r="D58" s="5"/>
      <c r="E58" s="11"/>
      <c r="F58" s="18" t="s">
        <v>157</v>
      </c>
      <c r="G58" s="18" t="s">
        <v>133</v>
      </c>
      <c r="H58" s="18"/>
      <c r="I58" s="19" t="s">
        <v>19</v>
      </c>
      <c r="J58" s="20"/>
      <c r="K58" s="20" t="s">
        <v>10</v>
      </c>
      <c r="L58" s="20" t="s">
        <v>10</v>
      </c>
      <c r="M58" s="20" t="s">
        <v>10</v>
      </c>
      <c r="N58" s="20" t="s">
        <v>13</v>
      </c>
      <c r="O58" s="20" t="s">
        <v>10</v>
      </c>
    </row>
    <row r="59" spans="1:15" x14ac:dyDescent="0.35">
      <c r="A59" s="5" t="s">
        <v>1184</v>
      </c>
      <c r="B59" s="5" t="s">
        <v>158</v>
      </c>
      <c r="C59" s="5" t="s">
        <v>76</v>
      </c>
      <c r="D59" s="5"/>
      <c r="E59" s="11"/>
      <c r="F59" s="18" t="s">
        <v>159</v>
      </c>
      <c r="G59" s="18" t="s">
        <v>133</v>
      </c>
      <c r="H59" s="18"/>
      <c r="I59" s="19" t="s">
        <v>19</v>
      </c>
      <c r="J59" s="20"/>
      <c r="K59" s="20" t="s">
        <v>10</v>
      </c>
      <c r="L59" s="20" t="s">
        <v>10</v>
      </c>
      <c r="M59" s="20" t="s">
        <v>10</v>
      </c>
      <c r="N59" s="20" t="s">
        <v>13</v>
      </c>
      <c r="O59" s="20" t="s">
        <v>10</v>
      </c>
    </row>
    <row r="60" spans="1:15" x14ac:dyDescent="0.35">
      <c r="A60" s="5" t="s">
        <v>1184</v>
      </c>
      <c r="B60" s="5" t="s">
        <v>160</v>
      </c>
      <c r="C60" s="5" t="s">
        <v>76</v>
      </c>
      <c r="D60" s="5"/>
      <c r="E60" s="11"/>
      <c r="F60" s="18" t="s">
        <v>161</v>
      </c>
      <c r="G60" s="18" t="s">
        <v>133</v>
      </c>
      <c r="H60" s="18"/>
      <c r="I60" s="19" t="s">
        <v>19</v>
      </c>
      <c r="J60" s="20"/>
      <c r="K60" s="20" t="s">
        <v>10</v>
      </c>
      <c r="L60" s="20" t="s">
        <v>10</v>
      </c>
      <c r="M60" s="20" t="s">
        <v>10</v>
      </c>
      <c r="N60" s="20" t="s">
        <v>13</v>
      </c>
      <c r="O60" s="20" t="s">
        <v>10</v>
      </c>
    </row>
    <row r="61" spans="1:15" x14ac:dyDescent="0.35">
      <c r="A61" s="5" t="s">
        <v>1184</v>
      </c>
      <c r="B61" s="5" t="s">
        <v>162</v>
      </c>
      <c r="C61" s="5" t="s">
        <v>76</v>
      </c>
      <c r="D61" s="5"/>
      <c r="E61" s="11"/>
      <c r="F61" s="18" t="s">
        <v>163</v>
      </c>
      <c r="G61" s="18" t="s">
        <v>133</v>
      </c>
      <c r="H61" s="18"/>
      <c r="I61" s="19" t="s">
        <v>19</v>
      </c>
      <c r="J61" s="22"/>
      <c r="K61" s="22" t="s">
        <v>10</v>
      </c>
      <c r="L61" s="22" t="s">
        <v>10</v>
      </c>
      <c r="M61" s="22" t="s">
        <v>10</v>
      </c>
      <c r="N61" s="22" t="s">
        <v>13</v>
      </c>
      <c r="O61" s="22" t="s">
        <v>10</v>
      </c>
    </row>
    <row r="62" spans="1:15" x14ac:dyDescent="0.35">
      <c r="A62" s="5" t="s">
        <v>1184</v>
      </c>
      <c r="B62" s="5" t="s">
        <v>164</v>
      </c>
      <c r="C62" s="5" t="s">
        <v>76</v>
      </c>
      <c r="D62" s="5"/>
      <c r="E62" s="11"/>
      <c r="F62" s="18" t="s">
        <v>165</v>
      </c>
      <c r="G62" s="18" t="s">
        <v>133</v>
      </c>
      <c r="H62" s="18"/>
      <c r="I62" s="19" t="s">
        <v>19</v>
      </c>
      <c r="J62" s="22"/>
      <c r="K62" s="22" t="s">
        <v>10</v>
      </c>
      <c r="L62" s="22" t="s">
        <v>10</v>
      </c>
      <c r="M62" s="22" t="s">
        <v>10</v>
      </c>
      <c r="N62" s="22" t="s">
        <v>13</v>
      </c>
      <c r="O62" s="22" t="s">
        <v>10</v>
      </c>
    </row>
    <row r="63" spans="1:15" x14ac:dyDescent="0.35">
      <c r="A63" s="5" t="s">
        <v>1184</v>
      </c>
      <c r="B63" s="5" t="s">
        <v>166</v>
      </c>
      <c r="C63" s="5" t="s">
        <v>76</v>
      </c>
      <c r="D63" s="5"/>
      <c r="E63" s="11"/>
      <c r="F63" s="18" t="s">
        <v>167</v>
      </c>
      <c r="G63" s="18" t="s">
        <v>133</v>
      </c>
      <c r="H63" s="18"/>
      <c r="I63" s="19" t="s">
        <v>19</v>
      </c>
      <c r="J63" s="22"/>
      <c r="K63" s="22" t="s">
        <v>10</v>
      </c>
      <c r="L63" s="22" t="s">
        <v>10</v>
      </c>
      <c r="M63" s="22" t="s">
        <v>10</v>
      </c>
      <c r="N63" s="22" t="s">
        <v>13</v>
      </c>
      <c r="O63" s="22" t="s">
        <v>10</v>
      </c>
    </row>
    <row r="64" spans="1:15" x14ac:dyDescent="0.35">
      <c r="A64" s="5" t="s">
        <v>1184</v>
      </c>
      <c r="B64" s="5" t="s">
        <v>168</v>
      </c>
      <c r="C64" s="5" t="s">
        <v>76</v>
      </c>
      <c r="D64" s="5"/>
      <c r="E64" s="11"/>
      <c r="F64" s="23" t="s">
        <v>169</v>
      </c>
      <c r="G64" s="18" t="s">
        <v>133</v>
      </c>
      <c r="H64" s="18"/>
      <c r="I64" s="19" t="s">
        <v>11</v>
      </c>
      <c r="J64" s="22"/>
      <c r="K64" s="22" t="s">
        <v>10</v>
      </c>
      <c r="L64" s="22" t="s">
        <v>10</v>
      </c>
      <c r="M64" s="22" t="s">
        <v>10</v>
      </c>
      <c r="N64" s="22" t="s">
        <v>13</v>
      </c>
      <c r="O64" s="22" t="s">
        <v>10</v>
      </c>
    </row>
    <row r="65" spans="1:15" x14ac:dyDescent="0.35">
      <c r="A65" s="5" t="s">
        <v>1184</v>
      </c>
      <c r="B65" s="5" t="s">
        <v>170</v>
      </c>
      <c r="C65" s="5" t="s">
        <v>76</v>
      </c>
      <c r="D65" s="5"/>
      <c r="E65" s="11"/>
      <c r="F65" s="18" t="s">
        <v>171</v>
      </c>
      <c r="G65" s="18" t="s">
        <v>133</v>
      </c>
      <c r="H65" s="18"/>
      <c r="I65" s="19" t="s">
        <v>11</v>
      </c>
      <c r="J65" s="22"/>
      <c r="K65" s="22" t="s">
        <v>10</v>
      </c>
      <c r="L65" s="22" t="s">
        <v>10</v>
      </c>
      <c r="M65" s="22" t="s">
        <v>10</v>
      </c>
      <c r="N65" s="22" t="s">
        <v>13</v>
      </c>
      <c r="O65" s="22" t="s">
        <v>10</v>
      </c>
    </row>
    <row r="66" spans="1:15" x14ac:dyDescent="0.35">
      <c r="A66" s="5" t="s">
        <v>1184</v>
      </c>
      <c r="B66" s="5" t="s">
        <v>172</v>
      </c>
      <c r="C66" s="5" t="s">
        <v>58</v>
      </c>
      <c r="D66" s="5"/>
      <c r="E66" s="24"/>
      <c r="F66" s="18" t="s">
        <v>173</v>
      </c>
      <c r="G66" s="18" t="s">
        <v>174</v>
      </c>
      <c r="H66" s="18"/>
      <c r="I66" s="19" t="s">
        <v>19</v>
      </c>
      <c r="J66" s="22"/>
      <c r="K66" s="22" t="s">
        <v>10</v>
      </c>
      <c r="L66" s="22" t="s">
        <v>1144</v>
      </c>
      <c r="M66" s="22" t="s">
        <v>10</v>
      </c>
      <c r="N66" s="22" t="s">
        <v>13</v>
      </c>
      <c r="O66" s="22" t="s">
        <v>10</v>
      </c>
    </row>
    <row r="67" spans="1:15" x14ac:dyDescent="0.35">
      <c r="A67" s="5" t="s">
        <v>1184</v>
      </c>
      <c r="B67" s="5" t="s">
        <v>175</v>
      </c>
      <c r="C67" s="5" t="s">
        <v>176</v>
      </c>
      <c r="D67" s="5"/>
      <c r="E67" s="11"/>
      <c r="F67" s="18" t="s">
        <v>177</v>
      </c>
      <c r="G67" s="18" t="s">
        <v>18</v>
      </c>
      <c r="H67" s="18"/>
      <c r="I67" s="19" t="s">
        <v>1179</v>
      </c>
      <c r="J67" s="22"/>
      <c r="K67" s="22" t="s">
        <v>13</v>
      </c>
      <c r="L67" s="22" t="s">
        <v>1144</v>
      </c>
      <c r="M67" s="22" t="s">
        <v>10</v>
      </c>
      <c r="N67" s="22" t="s">
        <v>13</v>
      </c>
      <c r="O67" s="22" t="s">
        <v>10</v>
      </c>
    </row>
    <row r="68" spans="1:15" x14ac:dyDescent="0.35">
      <c r="A68" s="5" t="s">
        <v>1184</v>
      </c>
      <c r="B68" s="5" t="s">
        <v>178</v>
      </c>
      <c r="C68" s="5" t="s">
        <v>176</v>
      </c>
      <c r="D68" s="5"/>
      <c r="E68" s="11"/>
      <c r="F68" s="18" t="s">
        <v>1188</v>
      </c>
      <c r="G68" s="18" t="s">
        <v>18</v>
      </c>
      <c r="H68" s="18"/>
      <c r="I68" s="19" t="s">
        <v>1179</v>
      </c>
      <c r="J68" s="22"/>
      <c r="K68" s="22" t="s">
        <v>1145</v>
      </c>
      <c r="L68" s="22" t="s">
        <v>1144</v>
      </c>
      <c r="M68" s="22" t="s">
        <v>10</v>
      </c>
      <c r="N68" s="22" t="s">
        <v>13</v>
      </c>
      <c r="O68" s="22" t="s">
        <v>10</v>
      </c>
    </row>
    <row r="69" spans="1:15" x14ac:dyDescent="0.35">
      <c r="A69" s="5" t="s">
        <v>1184</v>
      </c>
      <c r="B69" s="5" t="s">
        <v>179</v>
      </c>
      <c r="C69" s="5" t="s">
        <v>16</v>
      </c>
      <c r="D69" s="5"/>
      <c r="E69" s="11"/>
      <c r="F69" s="18" t="s">
        <v>180</v>
      </c>
      <c r="G69" s="18" t="s">
        <v>181</v>
      </c>
      <c r="H69" s="18"/>
      <c r="I69" s="19" t="s">
        <v>19</v>
      </c>
      <c r="J69" s="22"/>
      <c r="K69" s="22" t="s">
        <v>10</v>
      </c>
      <c r="L69" s="22" t="s">
        <v>1144</v>
      </c>
      <c r="M69" s="22" t="s">
        <v>10</v>
      </c>
      <c r="N69" s="22" t="s">
        <v>13</v>
      </c>
      <c r="O69" s="22" t="s">
        <v>10</v>
      </c>
    </row>
    <row r="70" spans="1:15" x14ac:dyDescent="0.35">
      <c r="A70" s="5" t="s">
        <v>1184</v>
      </c>
      <c r="B70" s="5" t="s">
        <v>182</v>
      </c>
      <c r="C70" s="5" t="s">
        <v>16</v>
      </c>
      <c r="D70" s="5"/>
      <c r="E70" s="11"/>
      <c r="F70" s="18" t="s">
        <v>183</v>
      </c>
      <c r="G70" s="18" t="s">
        <v>181</v>
      </c>
      <c r="H70" s="18"/>
      <c r="I70" s="19" t="s">
        <v>19</v>
      </c>
      <c r="J70" s="22"/>
      <c r="K70" s="22" t="s">
        <v>10</v>
      </c>
      <c r="L70" s="22" t="s">
        <v>1144</v>
      </c>
      <c r="M70" s="22" t="s">
        <v>10</v>
      </c>
      <c r="N70" s="22" t="s">
        <v>13</v>
      </c>
      <c r="O70" s="22" t="s">
        <v>10</v>
      </c>
    </row>
    <row r="71" spans="1:15" x14ac:dyDescent="0.35">
      <c r="A71" s="5" t="s">
        <v>1184</v>
      </c>
      <c r="B71" s="5" t="s">
        <v>184</v>
      </c>
      <c r="C71" s="5" t="s">
        <v>16</v>
      </c>
      <c r="D71" s="5"/>
      <c r="E71" s="11"/>
      <c r="F71" s="18" t="s">
        <v>185</v>
      </c>
      <c r="G71" s="18" t="s">
        <v>181</v>
      </c>
      <c r="H71" s="18"/>
      <c r="I71" s="19" t="s">
        <v>19</v>
      </c>
      <c r="J71" s="22"/>
      <c r="K71" s="22" t="s">
        <v>10</v>
      </c>
      <c r="L71" s="22" t="s">
        <v>1144</v>
      </c>
      <c r="M71" s="22" t="s">
        <v>10</v>
      </c>
      <c r="N71" s="22" t="s">
        <v>13</v>
      </c>
      <c r="O71" s="22" t="s">
        <v>10</v>
      </c>
    </row>
    <row r="72" spans="1:15" x14ac:dyDescent="0.35">
      <c r="A72" s="5" t="s">
        <v>1184</v>
      </c>
      <c r="B72" s="5" t="s">
        <v>186</v>
      </c>
      <c r="C72" s="5" t="s">
        <v>187</v>
      </c>
      <c r="D72" s="5"/>
      <c r="E72" s="11"/>
      <c r="F72" s="18" t="s">
        <v>188</v>
      </c>
      <c r="G72" s="18" t="s">
        <v>181</v>
      </c>
      <c r="H72" s="18"/>
      <c r="I72" s="19" t="s">
        <v>11</v>
      </c>
      <c r="J72" s="22"/>
      <c r="K72" s="22" t="s">
        <v>10</v>
      </c>
      <c r="L72" s="22" t="s">
        <v>1144</v>
      </c>
      <c r="M72" s="22" t="s">
        <v>10</v>
      </c>
      <c r="N72" s="22" t="s">
        <v>13</v>
      </c>
      <c r="O72" s="22" t="s">
        <v>10</v>
      </c>
    </row>
    <row r="73" spans="1:15" x14ac:dyDescent="0.35">
      <c r="A73" s="5" t="s">
        <v>1184</v>
      </c>
      <c r="B73" s="5" t="s">
        <v>189</v>
      </c>
      <c r="C73" s="5" t="s">
        <v>21</v>
      </c>
      <c r="D73" s="5">
        <v>500</v>
      </c>
      <c r="E73" s="11"/>
      <c r="F73" s="18" t="s">
        <v>190</v>
      </c>
      <c r="G73" s="18" t="s">
        <v>181</v>
      </c>
      <c r="H73" s="18"/>
      <c r="I73" s="19" t="s">
        <v>11</v>
      </c>
      <c r="J73" s="22"/>
      <c r="K73" s="22" t="s">
        <v>10</v>
      </c>
      <c r="L73" s="22" t="s">
        <v>1144</v>
      </c>
      <c r="M73" s="22" t="s">
        <v>10</v>
      </c>
      <c r="N73" s="22" t="s">
        <v>13</v>
      </c>
      <c r="O73" s="22" t="s">
        <v>10</v>
      </c>
    </row>
    <row r="74" spans="1:15" x14ac:dyDescent="0.35">
      <c r="A74" s="5" t="s">
        <v>1184</v>
      </c>
      <c r="B74" s="5" t="s">
        <v>191</v>
      </c>
      <c r="C74" s="5" t="s">
        <v>21</v>
      </c>
      <c r="D74" s="5">
        <v>255</v>
      </c>
      <c r="E74" s="11"/>
      <c r="F74" s="18" t="s">
        <v>192</v>
      </c>
      <c r="G74" s="18" t="s">
        <v>181</v>
      </c>
      <c r="H74" s="18" t="s">
        <v>193</v>
      </c>
      <c r="I74" s="19" t="s">
        <v>11</v>
      </c>
      <c r="J74" s="22"/>
      <c r="K74" s="22" t="s">
        <v>10</v>
      </c>
      <c r="L74" s="22" t="s">
        <v>1144</v>
      </c>
      <c r="M74" s="22" t="s">
        <v>10</v>
      </c>
      <c r="N74" s="22" t="s">
        <v>13</v>
      </c>
      <c r="O74" s="22" t="s">
        <v>10</v>
      </c>
    </row>
    <row r="75" spans="1:15" x14ac:dyDescent="0.35">
      <c r="A75" s="5" t="s">
        <v>1184</v>
      </c>
      <c r="B75" s="5" t="s">
        <v>194</v>
      </c>
      <c r="C75" s="5" t="s">
        <v>21</v>
      </c>
      <c r="D75" s="5">
        <v>255</v>
      </c>
      <c r="E75" s="11"/>
      <c r="F75" s="18" t="s">
        <v>195</v>
      </c>
      <c r="G75" s="18" t="s">
        <v>181</v>
      </c>
      <c r="H75" s="18"/>
      <c r="I75" s="19" t="s">
        <v>11</v>
      </c>
      <c r="J75" s="22"/>
      <c r="K75" s="22" t="s">
        <v>10</v>
      </c>
      <c r="L75" s="22" t="s">
        <v>10</v>
      </c>
      <c r="M75" s="22" t="s">
        <v>10</v>
      </c>
      <c r="N75" s="22" t="s">
        <v>13</v>
      </c>
      <c r="O75" s="22" t="s">
        <v>10</v>
      </c>
    </row>
    <row r="76" spans="1:15" x14ac:dyDescent="0.35">
      <c r="A76" s="5" t="s">
        <v>1184</v>
      </c>
      <c r="B76" s="5" t="s">
        <v>196</v>
      </c>
      <c r="C76" s="5" t="s">
        <v>21</v>
      </c>
      <c r="D76" s="5">
        <v>255</v>
      </c>
      <c r="E76" s="11"/>
      <c r="F76" s="18" t="s">
        <v>197</v>
      </c>
      <c r="G76" s="18" t="s">
        <v>181</v>
      </c>
      <c r="H76" s="18"/>
      <c r="I76" s="19" t="s">
        <v>11</v>
      </c>
      <c r="J76" s="22"/>
      <c r="K76" s="22" t="s">
        <v>10</v>
      </c>
      <c r="L76" s="22" t="s">
        <v>10</v>
      </c>
      <c r="M76" s="22" t="s">
        <v>10</v>
      </c>
      <c r="N76" s="22" t="s">
        <v>13</v>
      </c>
      <c r="O76" s="22" t="s">
        <v>10</v>
      </c>
    </row>
    <row r="77" spans="1:15" x14ac:dyDescent="0.35">
      <c r="A77" s="5" t="s">
        <v>1184</v>
      </c>
      <c r="B77" s="5" t="s">
        <v>198</v>
      </c>
      <c r="C77" s="5" t="s">
        <v>21</v>
      </c>
      <c r="D77" s="5">
        <v>255</v>
      </c>
      <c r="E77" s="11"/>
      <c r="F77" s="18" t="s">
        <v>199</v>
      </c>
      <c r="G77" s="18" t="s">
        <v>181</v>
      </c>
      <c r="H77" s="18"/>
      <c r="I77" s="19" t="s">
        <v>11</v>
      </c>
      <c r="J77" s="22"/>
      <c r="K77" s="22" t="s">
        <v>10</v>
      </c>
      <c r="L77" s="22" t="s">
        <v>10</v>
      </c>
      <c r="M77" s="22" t="s">
        <v>10</v>
      </c>
      <c r="N77" s="22" t="s">
        <v>13</v>
      </c>
      <c r="O77" s="22" t="s">
        <v>10</v>
      </c>
    </row>
    <row r="78" spans="1:15" x14ac:dyDescent="0.35">
      <c r="A78" s="5" t="s">
        <v>1184</v>
      </c>
      <c r="B78" s="5" t="s">
        <v>200</v>
      </c>
      <c r="C78" s="5" t="s">
        <v>21</v>
      </c>
      <c r="D78" s="5">
        <v>255</v>
      </c>
      <c r="E78" s="11"/>
      <c r="F78" s="18" t="s">
        <v>201</v>
      </c>
      <c r="G78" s="18" t="s">
        <v>181</v>
      </c>
      <c r="H78" s="18"/>
      <c r="I78" s="19" t="s">
        <v>11</v>
      </c>
      <c r="J78" s="22"/>
      <c r="K78" s="22" t="s">
        <v>10</v>
      </c>
      <c r="L78" s="22" t="s">
        <v>10</v>
      </c>
      <c r="M78" s="22" t="s">
        <v>10</v>
      </c>
      <c r="N78" s="22" t="s">
        <v>13</v>
      </c>
      <c r="O78" s="22" t="s">
        <v>10</v>
      </c>
    </row>
    <row r="79" spans="1:15" x14ac:dyDescent="0.35">
      <c r="A79" s="5" t="s">
        <v>1184</v>
      </c>
      <c r="B79" s="5" t="s">
        <v>202</v>
      </c>
      <c r="C79" s="5" t="s">
        <v>21</v>
      </c>
      <c r="D79" s="5">
        <v>255</v>
      </c>
      <c r="E79" s="11"/>
      <c r="F79" s="18" t="s">
        <v>203</v>
      </c>
      <c r="G79" s="18" t="s">
        <v>181</v>
      </c>
      <c r="H79" s="18"/>
      <c r="I79" s="19" t="s">
        <v>11</v>
      </c>
      <c r="J79" s="22"/>
      <c r="K79" s="22" t="s">
        <v>10</v>
      </c>
      <c r="L79" s="22" t="s">
        <v>10</v>
      </c>
      <c r="M79" s="22" t="s">
        <v>10</v>
      </c>
      <c r="N79" s="22" t="s">
        <v>13</v>
      </c>
      <c r="O79" s="22" t="s">
        <v>10</v>
      </c>
    </row>
    <row r="80" spans="1:15" x14ac:dyDescent="0.35">
      <c r="A80" s="5" t="s">
        <v>1184</v>
      </c>
      <c r="B80" s="5" t="s">
        <v>204</v>
      </c>
      <c r="C80" s="5" t="s">
        <v>76</v>
      </c>
      <c r="D80" s="5"/>
      <c r="E80" s="11"/>
      <c r="F80" s="18" t="s">
        <v>205</v>
      </c>
      <c r="G80" s="18" t="s">
        <v>206</v>
      </c>
      <c r="H80" s="18" t="s">
        <v>207</v>
      </c>
      <c r="I80" s="19" t="s">
        <v>11</v>
      </c>
      <c r="J80" s="22"/>
      <c r="K80" s="22" t="s">
        <v>10</v>
      </c>
      <c r="L80" s="22" t="s">
        <v>10</v>
      </c>
      <c r="M80" s="22" t="s">
        <v>10</v>
      </c>
      <c r="N80" s="22" t="s">
        <v>13</v>
      </c>
      <c r="O80" s="22" t="s">
        <v>10</v>
      </c>
    </row>
    <row r="81" spans="1:15" x14ac:dyDescent="0.35">
      <c r="A81" s="5" t="s">
        <v>1184</v>
      </c>
      <c r="B81" s="5" t="s">
        <v>208</v>
      </c>
      <c r="C81" s="5" t="s">
        <v>76</v>
      </c>
      <c r="D81" s="5"/>
      <c r="E81" s="11"/>
      <c r="F81" s="18" t="s">
        <v>209</v>
      </c>
      <c r="G81" s="18" t="s">
        <v>210</v>
      </c>
      <c r="H81" s="18"/>
      <c r="I81" s="19" t="s">
        <v>11</v>
      </c>
      <c r="J81" s="22"/>
      <c r="K81" s="22" t="s">
        <v>10</v>
      </c>
      <c r="L81" s="22" t="s">
        <v>10</v>
      </c>
      <c r="M81" s="22" t="s">
        <v>10</v>
      </c>
      <c r="N81" s="22" t="s">
        <v>13</v>
      </c>
      <c r="O81" s="22" t="s">
        <v>10</v>
      </c>
    </row>
    <row r="82" spans="1:15" x14ac:dyDescent="0.35">
      <c r="A82" s="5" t="s">
        <v>1184</v>
      </c>
      <c r="B82" s="5" t="s">
        <v>211</v>
      </c>
      <c r="C82" s="5" t="s">
        <v>21</v>
      </c>
      <c r="D82" s="5">
        <v>255</v>
      </c>
      <c r="E82" s="11"/>
      <c r="F82" s="18" t="s">
        <v>212</v>
      </c>
      <c r="G82" s="18" t="s">
        <v>210</v>
      </c>
      <c r="H82" s="18"/>
      <c r="I82" s="19" t="s">
        <v>11</v>
      </c>
      <c r="J82" s="22"/>
      <c r="K82" s="22" t="s">
        <v>10</v>
      </c>
      <c r="L82" s="22" t="s">
        <v>1144</v>
      </c>
      <c r="M82" s="22" t="s">
        <v>10</v>
      </c>
      <c r="N82" s="22" t="s">
        <v>13</v>
      </c>
      <c r="O82" s="22" t="s">
        <v>10</v>
      </c>
    </row>
    <row r="83" spans="1:15" x14ac:dyDescent="0.35">
      <c r="A83" s="5" t="s">
        <v>1184</v>
      </c>
      <c r="B83" s="5" t="s">
        <v>213</v>
      </c>
      <c r="C83" s="5" t="s">
        <v>21</v>
      </c>
      <c r="D83" s="5">
        <v>255</v>
      </c>
      <c r="E83" s="11"/>
      <c r="F83" s="18" t="s">
        <v>214</v>
      </c>
      <c r="G83" s="18" t="s">
        <v>210</v>
      </c>
      <c r="H83" s="18"/>
      <c r="I83" s="19" t="s">
        <v>11</v>
      </c>
      <c r="J83" s="22"/>
      <c r="K83" s="22" t="s">
        <v>10</v>
      </c>
      <c r="L83" s="22" t="s">
        <v>10</v>
      </c>
      <c r="M83" s="22" t="s">
        <v>10</v>
      </c>
      <c r="N83" s="22" t="s">
        <v>13</v>
      </c>
      <c r="O83" s="22" t="s">
        <v>10</v>
      </c>
    </row>
    <row r="84" spans="1:15" x14ac:dyDescent="0.35">
      <c r="A84" s="5" t="s">
        <v>1184</v>
      </c>
      <c r="B84" s="5" t="s">
        <v>215</v>
      </c>
      <c r="C84" s="5" t="s">
        <v>21</v>
      </c>
      <c r="D84" s="5">
        <v>255</v>
      </c>
      <c r="E84" s="11"/>
      <c r="F84" s="18" t="s">
        <v>216</v>
      </c>
      <c r="G84" s="18" t="s">
        <v>210</v>
      </c>
      <c r="H84" s="18"/>
      <c r="I84" s="19" t="s">
        <v>11</v>
      </c>
      <c r="J84" s="22"/>
      <c r="K84" s="22" t="s">
        <v>10</v>
      </c>
      <c r="L84" s="22" t="s">
        <v>10</v>
      </c>
      <c r="M84" s="22" t="s">
        <v>10</v>
      </c>
      <c r="N84" s="22" t="s">
        <v>13</v>
      </c>
      <c r="O84" s="22" t="s">
        <v>10</v>
      </c>
    </row>
    <row r="85" spans="1:15" x14ac:dyDescent="0.35">
      <c r="A85" s="5" t="s">
        <v>1184</v>
      </c>
      <c r="B85" s="5" t="s">
        <v>217</v>
      </c>
      <c r="C85" s="5" t="s">
        <v>21</v>
      </c>
      <c r="D85" s="5">
        <v>255</v>
      </c>
      <c r="E85" s="11"/>
      <c r="F85" s="18" t="s">
        <v>218</v>
      </c>
      <c r="G85" s="18" t="s">
        <v>210</v>
      </c>
      <c r="H85" s="18"/>
      <c r="I85" s="19" t="s">
        <v>11</v>
      </c>
      <c r="J85" s="22"/>
      <c r="K85" s="22" t="s">
        <v>10</v>
      </c>
      <c r="L85" s="22" t="s">
        <v>10</v>
      </c>
      <c r="M85" s="22" t="s">
        <v>10</v>
      </c>
      <c r="N85" s="22" t="s">
        <v>13</v>
      </c>
      <c r="O85" s="22" t="s">
        <v>10</v>
      </c>
    </row>
    <row r="86" spans="1:15" x14ac:dyDescent="0.35">
      <c r="A86" s="5" t="s">
        <v>1184</v>
      </c>
      <c r="B86" s="5" t="s">
        <v>219</v>
      </c>
      <c r="C86" s="5" t="s">
        <v>21</v>
      </c>
      <c r="D86" s="5">
        <v>255</v>
      </c>
      <c r="E86" s="24"/>
      <c r="F86" s="18" t="s">
        <v>220</v>
      </c>
      <c r="G86" s="18" t="s">
        <v>210</v>
      </c>
      <c r="H86" s="18" t="s">
        <v>221</v>
      </c>
      <c r="I86" s="19" t="s">
        <v>19</v>
      </c>
      <c r="J86" s="22"/>
      <c r="K86" s="22" t="s">
        <v>10</v>
      </c>
      <c r="L86" s="22" t="s">
        <v>1144</v>
      </c>
      <c r="M86" s="22" t="s">
        <v>10</v>
      </c>
      <c r="N86" s="22" t="s">
        <v>13</v>
      </c>
      <c r="O86" s="22" t="s">
        <v>10</v>
      </c>
    </row>
    <row r="87" spans="1:15" x14ac:dyDescent="0.35">
      <c r="A87" s="5" t="s">
        <v>1184</v>
      </c>
      <c r="B87" s="5" t="s">
        <v>222</v>
      </c>
      <c r="C87" s="5" t="s">
        <v>21</v>
      </c>
      <c r="D87" s="5">
        <v>255</v>
      </c>
      <c r="E87" s="24"/>
      <c r="F87" s="18" t="s">
        <v>223</v>
      </c>
      <c r="G87" s="18" t="s">
        <v>210</v>
      </c>
      <c r="H87" s="18" t="s">
        <v>224</v>
      </c>
      <c r="I87" s="19" t="s">
        <v>19</v>
      </c>
      <c r="J87" s="22"/>
      <c r="K87" s="22" t="s">
        <v>10</v>
      </c>
      <c r="L87" s="22" t="s">
        <v>1144</v>
      </c>
      <c r="M87" s="22" t="s">
        <v>10</v>
      </c>
      <c r="N87" s="22" t="s">
        <v>13</v>
      </c>
      <c r="O87" s="22" t="s">
        <v>10</v>
      </c>
    </row>
    <row r="88" spans="1:15" x14ac:dyDescent="0.35">
      <c r="A88" s="5" t="s">
        <v>1184</v>
      </c>
      <c r="B88" s="5" t="s">
        <v>225</v>
      </c>
      <c r="C88" s="5" t="s">
        <v>21</v>
      </c>
      <c r="D88" s="5">
        <v>255</v>
      </c>
      <c r="E88" s="24"/>
      <c r="F88" s="18" t="s">
        <v>226</v>
      </c>
      <c r="G88" s="18" t="s">
        <v>210</v>
      </c>
      <c r="H88" s="18" t="s">
        <v>221</v>
      </c>
      <c r="I88" s="19" t="s">
        <v>19</v>
      </c>
      <c r="J88" s="22"/>
      <c r="K88" s="22" t="s">
        <v>10</v>
      </c>
      <c r="L88" s="22" t="s">
        <v>10</v>
      </c>
      <c r="M88" s="22" t="s">
        <v>10</v>
      </c>
      <c r="N88" s="22" t="s">
        <v>13</v>
      </c>
      <c r="O88" s="22" t="s">
        <v>10</v>
      </c>
    </row>
    <row r="89" spans="1:15" x14ac:dyDescent="0.35">
      <c r="A89" s="5" t="s">
        <v>1184</v>
      </c>
      <c r="B89" s="5" t="s">
        <v>227</v>
      </c>
      <c r="C89" s="5" t="s">
        <v>21</v>
      </c>
      <c r="D89" s="5">
        <v>255</v>
      </c>
      <c r="E89" s="24"/>
      <c r="F89" s="18" t="s">
        <v>228</v>
      </c>
      <c r="G89" s="18" t="s">
        <v>210</v>
      </c>
      <c r="H89" s="18" t="s">
        <v>221</v>
      </c>
      <c r="I89" s="19" t="s">
        <v>19</v>
      </c>
      <c r="J89" s="22"/>
      <c r="K89" s="22" t="s">
        <v>10</v>
      </c>
      <c r="L89" s="22" t="s">
        <v>10</v>
      </c>
      <c r="M89" s="22" t="s">
        <v>10</v>
      </c>
      <c r="N89" s="22" t="s">
        <v>13</v>
      </c>
      <c r="O89" s="22" t="s">
        <v>10</v>
      </c>
    </row>
    <row r="90" spans="1:15" x14ac:dyDescent="0.35">
      <c r="A90" s="5" t="s">
        <v>1184</v>
      </c>
      <c r="B90" s="5" t="s">
        <v>229</v>
      </c>
      <c r="C90" s="5" t="s">
        <v>21</v>
      </c>
      <c r="D90" s="5">
        <v>255</v>
      </c>
      <c r="E90" s="24"/>
      <c r="F90" s="18" t="s">
        <v>230</v>
      </c>
      <c r="G90" s="18" t="s">
        <v>206</v>
      </c>
      <c r="H90" s="18" t="s">
        <v>231</v>
      </c>
      <c r="I90" s="19" t="s">
        <v>19</v>
      </c>
      <c r="J90" s="22"/>
      <c r="K90" s="22" t="s">
        <v>10</v>
      </c>
      <c r="L90" s="22" t="s">
        <v>10</v>
      </c>
      <c r="M90" s="22" t="s">
        <v>10</v>
      </c>
      <c r="N90" s="22" t="s">
        <v>13</v>
      </c>
      <c r="O90" s="22" t="s">
        <v>10</v>
      </c>
    </row>
    <row r="91" spans="1:15" x14ac:dyDescent="0.35">
      <c r="A91" s="5" t="s">
        <v>1184</v>
      </c>
      <c r="B91" s="5" t="s">
        <v>232</v>
      </c>
      <c r="C91" s="5" t="s">
        <v>21</v>
      </c>
      <c r="D91" s="5">
        <v>255</v>
      </c>
      <c r="E91" s="24"/>
      <c r="F91" s="18" t="s">
        <v>233</v>
      </c>
      <c r="G91" s="18" t="s">
        <v>210</v>
      </c>
      <c r="H91" s="18" t="s">
        <v>221</v>
      </c>
      <c r="I91" s="19" t="s">
        <v>19</v>
      </c>
      <c r="J91" s="22"/>
      <c r="K91" s="22" t="s">
        <v>10</v>
      </c>
      <c r="L91" s="22" t="s">
        <v>1144</v>
      </c>
      <c r="M91" s="22" t="s">
        <v>10</v>
      </c>
      <c r="N91" s="22" t="s">
        <v>13</v>
      </c>
      <c r="O91" s="22" t="s">
        <v>10</v>
      </c>
    </row>
    <row r="92" spans="1:15" x14ac:dyDescent="0.35">
      <c r="A92" s="5" t="s">
        <v>1184</v>
      </c>
      <c r="B92" s="5" t="s">
        <v>234</v>
      </c>
      <c r="C92" s="5" t="s">
        <v>21</v>
      </c>
      <c r="D92" s="5">
        <v>255</v>
      </c>
      <c r="E92" s="11"/>
      <c r="F92" s="18" t="s">
        <v>235</v>
      </c>
      <c r="G92" s="18" t="s">
        <v>181</v>
      </c>
      <c r="H92" s="18" t="s">
        <v>236</v>
      </c>
      <c r="I92" s="19" t="s">
        <v>11</v>
      </c>
      <c r="J92" s="22"/>
      <c r="K92" s="22" t="s">
        <v>10</v>
      </c>
      <c r="L92" s="22" t="s">
        <v>1144</v>
      </c>
      <c r="M92" s="22" t="s">
        <v>10</v>
      </c>
      <c r="N92" s="22" t="s">
        <v>13</v>
      </c>
      <c r="O92" s="22" t="s">
        <v>10</v>
      </c>
    </row>
    <row r="93" spans="1:15" x14ac:dyDescent="0.35">
      <c r="A93" s="5" t="s">
        <v>1184</v>
      </c>
      <c r="B93" s="5" t="s">
        <v>237</v>
      </c>
      <c r="C93" s="5" t="s">
        <v>21</v>
      </c>
      <c r="D93" s="5">
        <v>255</v>
      </c>
      <c r="E93" s="11"/>
      <c r="F93" s="18" t="s">
        <v>238</v>
      </c>
      <c r="G93" s="18" t="s">
        <v>181</v>
      </c>
      <c r="H93" s="18" t="s">
        <v>239</v>
      </c>
      <c r="I93" s="19" t="s">
        <v>19</v>
      </c>
      <c r="J93" s="22"/>
      <c r="K93" s="22" t="s">
        <v>10</v>
      </c>
      <c r="L93" s="22" t="s">
        <v>10</v>
      </c>
      <c r="M93" s="22" t="s">
        <v>10</v>
      </c>
      <c r="N93" s="22" t="s">
        <v>13</v>
      </c>
      <c r="O93" s="22" t="s">
        <v>10</v>
      </c>
    </row>
    <row r="94" spans="1:15" x14ac:dyDescent="0.35">
      <c r="A94" s="5" t="s">
        <v>1184</v>
      </c>
      <c r="B94" s="5" t="s">
        <v>240</v>
      </c>
      <c r="C94" s="5" t="s">
        <v>21</v>
      </c>
      <c r="D94" s="5">
        <v>255</v>
      </c>
      <c r="E94" s="11"/>
      <c r="F94" s="18" t="s">
        <v>241</v>
      </c>
      <c r="G94" s="18" t="s">
        <v>181</v>
      </c>
      <c r="H94" s="18" t="s">
        <v>239</v>
      </c>
      <c r="I94" s="19" t="s">
        <v>19</v>
      </c>
      <c r="J94" s="22"/>
      <c r="K94" s="22" t="s">
        <v>10</v>
      </c>
      <c r="L94" s="22" t="s">
        <v>1144</v>
      </c>
      <c r="M94" s="22" t="s">
        <v>10</v>
      </c>
      <c r="N94" s="22" t="s">
        <v>13</v>
      </c>
      <c r="O94" s="22" t="s">
        <v>10</v>
      </c>
    </row>
    <row r="95" spans="1:15" x14ac:dyDescent="0.35">
      <c r="A95" s="5" t="s">
        <v>1184</v>
      </c>
      <c r="B95" s="5" t="s">
        <v>242</v>
      </c>
      <c r="C95" s="5" t="s">
        <v>21</v>
      </c>
      <c r="D95" s="5">
        <v>255</v>
      </c>
      <c r="E95" s="11"/>
      <c r="F95" s="18" t="s">
        <v>243</v>
      </c>
      <c r="G95" s="18" t="s">
        <v>181</v>
      </c>
      <c r="H95" s="18" t="s">
        <v>244</v>
      </c>
      <c r="I95" s="19" t="s">
        <v>19</v>
      </c>
      <c r="J95" s="22"/>
      <c r="K95" s="22" t="s">
        <v>10</v>
      </c>
      <c r="L95" s="22" t="s">
        <v>10</v>
      </c>
      <c r="M95" s="22" t="s">
        <v>10</v>
      </c>
      <c r="N95" s="22" t="s">
        <v>13</v>
      </c>
      <c r="O95" s="22" t="s">
        <v>10</v>
      </c>
    </row>
    <row r="96" spans="1:15" x14ac:dyDescent="0.35">
      <c r="A96" s="5" t="s">
        <v>1184</v>
      </c>
      <c r="B96" s="5" t="s">
        <v>245</v>
      </c>
      <c r="C96" s="5" t="s">
        <v>21</v>
      </c>
      <c r="D96" s="5">
        <v>255</v>
      </c>
      <c r="E96" s="11"/>
      <c r="F96" s="18" t="s">
        <v>246</v>
      </c>
      <c r="G96" s="18" t="s">
        <v>181</v>
      </c>
      <c r="H96" s="18" t="s">
        <v>247</v>
      </c>
      <c r="I96" s="19" t="s">
        <v>11</v>
      </c>
      <c r="J96" s="22"/>
      <c r="K96" s="22" t="s">
        <v>10</v>
      </c>
      <c r="L96" s="22" t="s">
        <v>10</v>
      </c>
      <c r="M96" s="22" t="s">
        <v>10</v>
      </c>
      <c r="N96" s="22" t="s">
        <v>13</v>
      </c>
      <c r="O96" s="22" t="s">
        <v>10</v>
      </c>
    </row>
    <row r="97" spans="1:15" x14ac:dyDescent="0.35">
      <c r="A97" s="5" t="s">
        <v>1184</v>
      </c>
      <c r="B97" s="5" t="s">
        <v>248</v>
      </c>
      <c r="C97" s="5" t="s">
        <v>21</v>
      </c>
      <c r="D97" s="5">
        <v>255</v>
      </c>
      <c r="E97" s="11"/>
      <c r="F97" s="18" t="s">
        <v>1182</v>
      </c>
      <c r="G97" s="18" t="s">
        <v>181</v>
      </c>
      <c r="H97" s="18" t="s">
        <v>247</v>
      </c>
      <c r="I97" s="19" t="s">
        <v>19</v>
      </c>
      <c r="J97" s="22"/>
      <c r="K97" s="22" t="s">
        <v>10</v>
      </c>
      <c r="L97" s="22" t="s">
        <v>10</v>
      </c>
      <c r="M97" s="22" t="s">
        <v>10</v>
      </c>
      <c r="N97" s="22" t="s">
        <v>13</v>
      </c>
      <c r="O97" s="22" t="s">
        <v>10</v>
      </c>
    </row>
    <row r="98" spans="1:15" x14ac:dyDescent="0.35">
      <c r="A98" s="5" t="s">
        <v>1184</v>
      </c>
      <c r="B98" s="5" t="s">
        <v>249</v>
      </c>
      <c r="C98" s="5" t="s">
        <v>21</v>
      </c>
      <c r="D98" s="5">
        <v>255</v>
      </c>
      <c r="E98" s="11"/>
      <c r="F98" s="21" t="s">
        <v>250</v>
      </c>
      <c r="G98" s="18" t="s">
        <v>181</v>
      </c>
      <c r="H98" s="20" t="s">
        <v>251</v>
      </c>
      <c r="I98" s="19" t="s">
        <v>19</v>
      </c>
      <c r="J98" s="22"/>
      <c r="K98" s="22" t="s">
        <v>10</v>
      </c>
      <c r="L98" s="22" t="s">
        <v>1144</v>
      </c>
      <c r="M98" s="22" t="s">
        <v>10</v>
      </c>
      <c r="N98" s="22" t="s">
        <v>13</v>
      </c>
      <c r="O98" s="22" t="s">
        <v>10</v>
      </c>
    </row>
    <row r="99" spans="1:15" x14ac:dyDescent="0.35">
      <c r="A99" s="5" t="s">
        <v>1184</v>
      </c>
      <c r="B99" s="5" t="s">
        <v>252</v>
      </c>
      <c r="C99" s="5" t="s">
        <v>21</v>
      </c>
      <c r="D99" s="5">
        <v>255</v>
      </c>
      <c r="E99" s="11"/>
      <c r="F99" s="18" t="s">
        <v>253</v>
      </c>
      <c r="G99" s="18" t="s">
        <v>181</v>
      </c>
      <c r="H99" s="18" t="s">
        <v>254</v>
      </c>
      <c r="I99" s="19" t="s">
        <v>19</v>
      </c>
      <c r="J99" s="22"/>
      <c r="K99" s="22" t="s">
        <v>10</v>
      </c>
      <c r="L99" s="22" t="s">
        <v>10</v>
      </c>
      <c r="M99" s="22" t="s">
        <v>10</v>
      </c>
      <c r="N99" s="22" t="s">
        <v>13</v>
      </c>
      <c r="O99" s="22" t="s">
        <v>10</v>
      </c>
    </row>
    <row r="100" spans="1:15" x14ac:dyDescent="0.35">
      <c r="A100" s="5" t="s">
        <v>1184</v>
      </c>
      <c r="B100" s="5" t="s">
        <v>255</v>
      </c>
      <c r="C100" s="5" t="s">
        <v>21</v>
      </c>
      <c r="D100" s="5">
        <v>255</v>
      </c>
      <c r="E100" s="11"/>
      <c r="F100" s="18" t="s">
        <v>256</v>
      </c>
      <c r="G100" s="18" t="s">
        <v>181</v>
      </c>
      <c r="H100" s="18" t="s">
        <v>254</v>
      </c>
      <c r="I100" s="19" t="s">
        <v>19</v>
      </c>
      <c r="J100" s="22"/>
      <c r="K100" s="22" t="s">
        <v>10</v>
      </c>
      <c r="L100" s="22" t="s">
        <v>10</v>
      </c>
      <c r="M100" s="22" t="s">
        <v>10</v>
      </c>
      <c r="N100" s="22" t="s">
        <v>13</v>
      </c>
      <c r="O100" s="22" t="s">
        <v>10</v>
      </c>
    </row>
    <row r="101" spans="1:15" x14ac:dyDescent="0.35">
      <c r="A101" s="5" t="s">
        <v>1184</v>
      </c>
      <c r="B101" s="5" t="s">
        <v>257</v>
      </c>
      <c r="C101" s="5" t="s">
        <v>21</v>
      </c>
      <c r="D101" s="5">
        <v>255</v>
      </c>
      <c r="E101" s="11"/>
      <c r="F101" s="18" t="s">
        <v>258</v>
      </c>
      <c r="G101" s="18" t="s">
        <v>181</v>
      </c>
      <c r="H101" s="18" t="s">
        <v>259</v>
      </c>
      <c r="I101" s="19" t="s">
        <v>11</v>
      </c>
      <c r="J101" s="22"/>
      <c r="K101" s="22" t="s">
        <v>10</v>
      </c>
      <c r="L101" s="22" t="s">
        <v>10</v>
      </c>
      <c r="M101" s="22" t="s">
        <v>10</v>
      </c>
      <c r="N101" s="22" t="s">
        <v>13</v>
      </c>
      <c r="O101" s="22" t="s">
        <v>10</v>
      </c>
    </row>
    <row r="102" spans="1:15" x14ac:dyDescent="0.35">
      <c r="A102" s="5" t="s">
        <v>1184</v>
      </c>
      <c r="B102" s="5" t="s">
        <v>260</v>
      </c>
      <c r="C102" s="5" t="s">
        <v>21</v>
      </c>
      <c r="D102" s="5">
        <v>255</v>
      </c>
      <c r="E102" s="11"/>
      <c r="F102" s="18" t="s">
        <v>261</v>
      </c>
      <c r="G102" s="18" t="s">
        <v>181</v>
      </c>
      <c r="H102" s="18" t="s">
        <v>262</v>
      </c>
      <c r="I102" s="19" t="s">
        <v>11</v>
      </c>
      <c r="J102" s="22"/>
      <c r="K102" s="22" t="s">
        <v>10</v>
      </c>
      <c r="L102" s="22" t="s">
        <v>10</v>
      </c>
      <c r="M102" s="22" t="s">
        <v>10</v>
      </c>
      <c r="N102" s="22" t="s">
        <v>13</v>
      </c>
      <c r="O102" s="22" t="s">
        <v>10</v>
      </c>
    </row>
    <row r="103" spans="1:15" x14ac:dyDescent="0.35">
      <c r="A103" s="5" t="s">
        <v>1184</v>
      </c>
      <c r="B103" s="5" t="s">
        <v>263</v>
      </c>
      <c r="C103" s="5" t="s">
        <v>21</v>
      </c>
      <c r="D103" s="5">
        <v>255</v>
      </c>
      <c r="E103" s="11"/>
      <c r="F103" s="18" t="s">
        <v>264</v>
      </c>
      <c r="G103" s="18" t="s">
        <v>181</v>
      </c>
      <c r="H103" s="18" t="s">
        <v>265</v>
      </c>
      <c r="I103" s="19" t="s">
        <v>11</v>
      </c>
      <c r="J103" s="22"/>
      <c r="K103" s="22" t="s">
        <v>10</v>
      </c>
      <c r="L103" s="22" t="s">
        <v>1144</v>
      </c>
      <c r="M103" s="22" t="s">
        <v>10</v>
      </c>
      <c r="N103" s="22" t="s">
        <v>13</v>
      </c>
      <c r="O103" s="22" t="s">
        <v>10</v>
      </c>
    </row>
    <row r="104" spans="1:15" ht="15.75" customHeight="1" x14ac:dyDescent="0.35">
      <c r="A104" s="5" t="s">
        <v>1184</v>
      </c>
      <c r="B104" s="5" t="s">
        <v>266</v>
      </c>
      <c r="C104" s="5" t="s">
        <v>21</v>
      </c>
      <c r="D104" s="5">
        <v>255</v>
      </c>
      <c r="E104" s="11"/>
      <c r="F104" s="18" t="s">
        <v>267</v>
      </c>
      <c r="G104" s="18" t="s">
        <v>181</v>
      </c>
      <c r="H104" s="18" t="s">
        <v>268</v>
      </c>
      <c r="I104" s="19" t="s">
        <v>11</v>
      </c>
      <c r="J104" s="22"/>
      <c r="K104" s="22" t="s">
        <v>10</v>
      </c>
      <c r="L104" s="22" t="s">
        <v>1144</v>
      </c>
      <c r="M104" s="22" t="s">
        <v>10</v>
      </c>
      <c r="N104" s="22" t="s">
        <v>13</v>
      </c>
      <c r="O104" s="22" t="s">
        <v>10</v>
      </c>
    </row>
    <row r="105" spans="1:15" x14ac:dyDescent="0.35">
      <c r="A105" s="5" t="s">
        <v>1184</v>
      </c>
      <c r="B105" s="5" t="s">
        <v>269</v>
      </c>
      <c r="C105" s="5" t="s">
        <v>21</v>
      </c>
      <c r="D105" s="5">
        <v>255</v>
      </c>
      <c r="E105" s="11"/>
      <c r="F105" s="18" t="s">
        <v>270</v>
      </c>
      <c r="G105" s="18" t="s">
        <v>181</v>
      </c>
      <c r="H105" s="18" t="s">
        <v>271</v>
      </c>
      <c r="I105" s="19" t="s">
        <v>11</v>
      </c>
      <c r="J105" s="22"/>
      <c r="K105" s="22" t="s">
        <v>10</v>
      </c>
      <c r="L105" s="22" t="s">
        <v>1144</v>
      </c>
      <c r="M105" s="22" t="s">
        <v>10</v>
      </c>
      <c r="N105" s="22" t="s">
        <v>13</v>
      </c>
      <c r="O105" s="22" t="s">
        <v>10</v>
      </c>
    </row>
    <row r="106" spans="1:15" x14ac:dyDescent="0.35">
      <c r="A106" s="5" t="s">
        <v>1184</v>
      </c>
      <c r="B106" s="5" t="s">
        <v>272</v>
      </c>
      <c r="C106" s="5" t="s">
        <v>21</v>
      </c>
      <c r="D106" s="5">
        <v>255</v>
      </c>
      <c r="E106" s="11"/>
      <c r="F106" s="18" t="s">
        <v>273</v>
      </c>
      <c r="G106" s="18" t="s">
        <v>181</v>
      </c>
      <c r="H106" s="18" t="s">
        <v>274</v>
      </c>
      <c r="I106" s="19" t="s">
        <v>11</v>
      </c>
      <c r="J106" s="22"/>
      <c r="K106" s="22" t="s">
        <v>10</v>
      </c>
      <c r="L106" s="22" t="s">
        <v>1144</v>
      </c>
      <c r="M106" s="22" t="s">
        <v>10</v>
      </c>
      <c r="N106" s="22" t="s">
        <v>13</v>
      </c>
      <c r="O106" s="22" t="s">
        <v>10</v>
      </c>
    </row>
    <row r="107" spans="1:15" x14ac:dyDescent="0.35">
      <c r="A107" s="5" t="s">
        <v>1184</v>
      </c>
      <c r="B107" s="5" t="s">
        <v>275</v>
      </c>
      <c r="C107" s="5" t="s">
        <v>21</v>
      </c>
      <c r="D107" s="5">
        <v>255</v>
      </c>
      <c r="E107" s="11"/>
      <c r="F107" s="18" t="s">
        <v>276</v>
      </c>
      <c r="G107" s="18" t="s">
        <v>181</v>
      </c>
      <c r="H107" s="18" t="s">
        <v>277</v>
      </c>
      <c r="I107" s="19" t="s">
        <v>11</v>
      </c>
      <c r="J107" s="22"/>
      <c r="K107" s="22" t="s">
        <v>10</v>
      </c>
      <c r="L107" s="22" t="s">
        <v>1144</v>
      </c>
      <c r="M107" s="22" t="s">
        <v>10</v>
      </c>
      <c r="N107" s="22" t="s">
        <v>13</v>
      </c>
      <c r="O107" s="22" t="s">
        <v>10</v>
      </c>
    </row>
    <row r="108" spans="1:15" x14ac:dyDescent="0.35">
      <c r="A108" s="5" t="s">
        <v>1184</v>
      </c>
      <c r="B108" s="5" t="s">
        <v>278</v>
      </c>
      <c r="C108" s="5" t="s">
        <v>21</v>
      </c>
      <c r="D108" s="5">
        <v>255</v>
      </c>
      <c r="E108" s="11"/>
      <c r="F108" s="18" t="s">
        <v>279</v>
      </c>
      <c r="G108" s="18" t="s">
        <v>181</v>
      </c>
      <c r="H108" s="18" t="s">
        <v>268</v>
      </c>
      <c r="I108" s="19" t="s">
        <v>11</v>
      </c>
      <c r="J108" s="22"/>
      <c r="K108" s="22" t="s">
        <v>10</v>
      </c>
      <c r="L108" s="22" t="s">
        <v>1144</v>
      </c>
      <c r="M108" s="22" t="s">
        <v>10</v>
      </c>
      <c r="N108" s="22" t="s">
        <v>13</v>
      </c>
      <c r="O108" s="22" t="s">
        <v>10</v>
      </c>
    </row>
    <row r="109" spans="1:15" x14ac:dyDescent="0.35">
      <c r="A109" s="5" t="s">
        <v>1184</v>
      </c>
      <c r="B109" s="5" t="s">
        <v>280</v>
      </c>
      <c r="C109" s="5" t="s">
        <v>21</v>
      </c>
      <c r="D109" s="5">
        <v>255</v>
      </c>
      <c r="E109" s="11"/>
      <c r="F109" s="18" t="s">
        <v>281</v>
      </c>
      <c r="G109" s="18" t="s">
        <v>181</v>
      </c>
      <c r="H109" s="18" t="s">
        <v>271</v>
      </c>
      <c r="I109" s="19" t="s">
        <v>11</v>
      </c>
      <c r="J109" s="22"/>
      <c r="K109" s="22" t="s">
        <v>10</v>
      </c>
      <c r="L109" s="22" t="s">
        <v>1144</v>
      </c>
      <c r="M109" s="22" t="s">
        <v>10</v>
      </c>
      <c r="N109" s="22" t="s">
        <v>13</v>
      </c>
      <c r="O109" s="22" t="s">
        <v>10</v>
      </c>
    </row>
    <row r="110" spans="1:15" x14ac:dyDescent="0.35">
      <c r="A110" s="5" t="s">
        <v>1184</v>
      </c>
      <c r="B110" s="5" t="s">
        <v>282</v>
      </c>
      <c r="C110" s="5" t="s">
        <v>21</v>
      </c>
      <c r="D110" s="5">
        <v>255</v>
      </c>
      <c r="E110" s="11"/>
      <c r="F110" s="21" t="s">
        <v>283</v>
      </c>
      <c r="G110" s="18" t="s">
        <v>181</v>
      </c>
      <c r="H110" s="18" t="s">
        <v>277</v>
      </c>
      <c r="I110" s="19" t="s">
        <v>11</v>
      </c>
      <c r="J110" s="22"/>
      <c r="K110" s="22" t="s">
        <v>10</v>
      </c>
      <c r="L110" s="22" t="s">
        <v>1144</v>
      </c>
      <c r="M110" s="22" t="s">
        <v>10</v>
      </c>
      <c r="N110" s="22" t="s">
        <v>13</v>
      </c>
      <c r="O110" s="22" t="s">
        <v>10</v>
      </c>
    </row>
    <row r="111" spans="1:15" x14ac:dyDescent="0.35">
      <c r="A111" s="5" t="s">
        <v>1184</v>
      </c>
      <c r="B111" s="5" t="s">
        <v>284</v>
      </c>
      <c r="C111" s="5" t="s">
        <v>21</v>
      </c>
      <c r="D111" s="5">
        <v>255</v>
      </c>
      <c r="E111" s="11"/>
      <c r="F111" s="21" t="s">
        <v>285</v>
      </c>
      <c r="G111" s="18" t="s">
        <v>181</v>
      </c>
      <c r="H111" s="18" t="s">
        <v>268</v>
      </c>
      <c r="I111" s="19" t="s">
        <v>11</v>
      </c>
      <c r="J111" s="22"/>
      <c r="K111" s="22" t="s">
        <v>10</v>
      </c>
      <c r="L111" s="22" t="s">
        <v>1144</v>
      </c>
      <c r="M111" s="22" t="s">
        <v>10</v>
      </c>
      <c r="N111" s="22" t="s">
        <v>13</v>
      </c>
      <c r="O111" s="22" t="s">
        <v>10</v>
      </c>
    </row>
    <row r="112" spans="1:15" x14ac:dyDescent="0.35">
      <c r="A112" s="5" t="s">
        <v>1184</v>
      </c>
      <c r="B112" s="5" t="s">
        <v>286</v>
      </c>
      <c r="C112" s="5" t="s">
        <v>21</v>
      </c>
      <c r="D112" s="5">
        <v>255</v>
      </c>
      <c r="E112" s="11"/>
      <c r="F112" s="21" t="s">
        <v>287</v>
      </c>
      <c r="G112" s="18" t="s">
        <v>181</v>
      </c>
      <c r="H112" s="18" t="s">
        <v>271</v>
      </c>
      <c r="I112" s="19" t="s">
        <v>11</v>
      </c>
      <c r="J112" s="22"/>
      <c r="K112" s="22" t="s">
        <v>10</v>
      </c>
      <c r="L112" s="22" t="s">
        <v>1144</v>
      </c>
      <c r="M112" s="22" t="s">
        <v>10</v>
      </c>
      <c r="N112" s="22" t="s">
        <v>13</v>
      </c>
      <c r="O112" s="22" t="s">
        <v>10</v>
      </c>
    </row>
    <row r="113" spans="1:15" x14ac:dyDescent="0.35">
      <c r="A113" s="5" t="s">
        <v>1184</v>
      </c>
      <c r="B113" s="5" t="s">
        <v>12</v>
      </c>
      <c r="C113" s="5" t="s">
        <v>16</v>
      </c>
      <c r="D113" s="5"/>
      <c r="E113" s="11"/>
      <c r="F113" s="18" t="s">
        <v>288</v>
      </c>
      <c r="G113" s="18" t="s">
        <v>181</v>
      </c>
      <c r="H113" s="18" t="s">
        <v>289</v>
      </c>
      <c r="I113" s="19"/>
      <c r="J113" s="22"/>
      <c r="K113" s="22" t="s">
        <v>1145</v>
      </c>
      <c r="L113" s="22" t="s">
        <v>1144</v>
      </c>
      <c r="M113" s="22" t="s">
        <v>10</v>
      </c>
      <c r="N113" s="22" t="s">
        <v>13</v>
      </c>
      <c r="O113" s="22" t="s">
        <v>10</v>
      </c>
    </row>
    <row r="114" spans="1:15" x14ac:dyDescent="0.35">
      <c r="A114" s="5" t="s">
        <v>1184</v>
      </c>
      <c r="B114" s="5" t="s">
        <v>290</v>
      </c>
      <c r="C114" s="5" t="s">
        <v>21</v>
      </c>
      <c r="D114" s="5">
        <v>255</v>
      </c>
      <c r="E114" s="11"/>
      <c r="F114" s="18" t="s">
        <v>291</v>
      </c>
      <c r="G114" s="18" t="s">
        <v>181</v>
      </c>
      <c r="H114" s="18" t="s">
        <v>292</v>
      </c>
      <c r="I114" s="19"/>
      <c r="J114" s="22"/>
      <c r="K114" s="22" t="s">
        <v>1145</v>
      </c>
      <c r="L114" s="22" t="s">
        <v>1144</v>
      </c>
      <c r="M114" s="22" t="s">
        <v>10</v>
      </c>
      <c r="N114" s="22" t="s">
        <v>13</v>
      </c>
      <c r="O114" s="22" t="s">
        <v>10</v>
      </c>
    </row>
    <row r="115" spans="1:15" x14ac:dyDescent="0.35">
      <c r="A115" s="5" t="s">
        <v>1184</v>
      </c>
      <c r="B115" s="5" t="s">
        <v>293</v>
      </c>
      <c r="C115" s="5" t="s">
        <v>21</v>
      </c>
      <c r="D115" s="5">
        <v>255</v>
      </c>
      <c r="E115" s="11"/>
      <c r="F115" s="18" t="s">
        <v>294</v>
      </c>
      <c r="G115" s="18" t="s">
        <v>210</v>
      </c>
      <c r="H115" s="18"/>
      <c r="I115" s="19" t="s">
        <v>11</v>
      </c>
      <c r="J115" s="22"/>
      <c r="K115" s="22" t="s">
        <v>10</v>
      </c>
      <c r="L115" s="22" t="s">
        <v>1144</v>
      </c>
      <c r="M115" s="22" t="s">
        <v>10</v>
      </c>
      <c r="N115" s="22" t="s">
        <v>13</v>
      </c>
      <c r="O115" s="22" t="s">
        <v>10</v>
      </c>
    </row>
    <row r="116" spans="1:15" x14ac:dyDescent="0.35">
      <c r="A116" s="5" t="s">
        <v>1184</v>
      </c>
      <c r="B116" s="5" t="s">
        <v>295</v>
      </c>
      <c r="C116" s="5" t="s">
        <v>21</v>
      </c>
      <c r="D116" s="5">
        <v>255</v>
      </c>
      <c r="E116" s="11"/>
      <c r="F116" s="18" t="s">
        <v>296</v>
      </c>
      <c r="G116" s="18" t="s">
        <v>181</v>
      </c>
      <c r="H116" s="18"/>
      <c r="I116" s="19" t="s">
        <v>11</v>
      </c>
      <c r="J116" s="22"/>
      <c r="K116" s="22" t="s">
        <v>10</v>
      </c>
      <c r="L116" s="22" t="s">
        <v>1144</v>
      </c>
      <c r="M116" s="22" t="s">
        <v>10</v>
      </c>
      <c r="N116" s="22" t="s">
        <v>13</v>
      </c>
      <c r="O116" s="22" t="s">
        <v>10</v>
      </c>
    </row>
    <row r="117" spans="1:15" x14ac:dyDescent="0.35">
      <c r="A117" s="5" t="s">
        <v>1184</v>
      </c>
      <c r="B117" s="5" t="s">
        <v>297</v>
      </c>
      <c r="C117" s="5" t="s">
        <v>21</v>
      </c>
      <c r="D117" s="5">
        <v>255</v>
      </c>
      <c r="E117" s="11"/>
      <c r="F117" s="18" t="s">
        <v>298</v>
      </c>
      <c r="G117" s="18" t="s">
        <v>181</v>
      </c>
      <c r="H117" s="18"/>
      <c r="I117" s="19" t="s">
        <v>11</v>
      </c>
      <c r="J117" s="22"/>
      <c r="K117" s="22" t="s">
        <v>10</v>
      </c>
      <c r="L117" s="22" t="s">
        <v>1144</v>
      </c>
      <c r="M117" s="22" t="s">
        <v>10</v>
      </c>
      <c r="N117" s="22" t="s">
        <v>13</v>
      </c>
      <c r="O117" s="22" t="s">
        <v>10</v>
      </c>
    </row>
    <row r="118" spans="1:15" x14ac:dyDescent="0.35">
      <c r="A118" s="5" t="s">
        <v>1184</v>
      </c>
      <c r="B118" s="5" t="s">
        <v>299</v>
      </c>
      <c r="C118" s="5" t="s">
        <v>21</v>
      </c>
      <c r="D118" s="5">
        <v>255</v>
      </c>
      <c r="E118" s="11"/>
      <c r="F118" s="18" t="s">
        <v>300</v>
      </c>
      <c r="G118" s="18" t="s">
        <v>181</v>
      </c>
      <c r="H118" s="18"/>
      <c r="I118" s="19" t="s">
        <v>11</v>
      </c>
      <c r="J118" s="22"/>
      <c r="K118" s="22" t="s">
        <v>10</v>
      </c>
      <c r="L118" s="22" t="s">
        <v>1144</v>
      </c>
      <c r="M118" s="22" t="s">
        <v>10</v>
      </c>
      <c r="N118" s="22" t="s">
        <v>13</v>
      </c>
      <c r="O118" s="22" t="s">
        <v>10</v>
      </c>
    </row>
    <row r="119" spans="1:15" x14ac:dyDescent="0.35">
      <c r="A119" s="5" t="s">
        <v>1184</v>
      </c>
      <c r="B119" s="5" t="s">
        <v>301</v>
      </c>
      <c r="C119" s="5" t="s">
        <v>21</v>
      </c>
      <c r="D119" s="5">
        <v>255</v>
      </c>
      <c r="E119" s="11"/>
      <c r="F119" s="18" t="s">
        <v>302</v>
      </c>
      <c r="G119" s="18" t="s">
        <v>181</v>
      </c>
      <c r="H119" s="18"/>
      <c r="I119" s="19" t="s">
        <v>11</v>
      </c>
      <c r="J119" s="22"/>
      <c r="K119" s="22" t="s">
        <v>10</v>
      </c>
      <c r="L119" s="22" t="s">
        <v>1144</v>
      </c>
      <c r="M119" s="22" t="s">
        <v>10</v>
      </c>
      <c r="N119" s="22" t="s">
        <v>13</v>
      </c>
      <c r="O119" s="22" t="s">
        <v>10</v>
      </c>
    </row>
    <row r="120" spans="1:15" x14ac:dyDescent="0.35">
      <c r="A120" s="5" t="s">
        <v>1184</v>
      </c>
      <c r="B120" s="5" t="s">
        <v>303</v>
      </c>
      <c r="C120" s="5" t="s">
        <v>16</v>
      </c>
      <c r="D120" s="5"/>
      <c r="E120" s="11"/>
      <c r="F120" s="18" t="s">
        <v>304</v>
      </c>
      <c r="G120" s="18" t="s">
        <v>181</v>
      </c>
      <c r="H120" s="18"/>
      <c r="I120" s="19" t="s">
        <v>1180</v>
      </c>
      <c r="J120" s="22"/>
      <c r="K120" s="22" t="s">
        <v>1145</v>
      </c>
      <c r="L120" s="22" t="s">
        <v>1144</v>
      </c>
      <c r="M120" s="22" t="s">
        <v>10</v>
      </c>
      <c r="N120" s="22" t="s">
        <v>13</v>
      </c>
      <c r="O120" s="22" t="s">
        <v>10</v>
      </c>
    </row>
    <row r="121" spans="1:15" x14ac:dyDescent="0.35">
      <c r="A121" s="5" t="s">
        <v>1184</v>
      </c>
      <c r="B121" s="5" t="s">
        <v>305</v>
      </c>
      <c r="C121" s="5" t="s">
        <v>21</v>
      </c>
      <c r="D121" s="5">
        <v>255</v>
      </c>
      <c r="E121" s="11"/>
      <c r="F121" s="18" t="s">
        <v>306</v>
      </c>
      <c r="G121" s="18" t="s">
        <v>181</v>
      </c>
      <c r="H121" s="18"/>
      <c r="I121" s="19" t="s">
        <v>11</v>
      </c>
      <c r="J121" s="22"/>
      <c r="K121" s="22" t="s">
        <v>10</v>
      </c>
      <c r="L121" s="22" t="s">
        <v>10</v>
      </c>
      <c r="M121" s="22" t="s">
        <v>10</v>
      </c>
      <c r="N121" s="22" t="s">
        <v>13</v>
      </c>
      <c r="O121" s="22" t="s">
        <v>10</v>
      </c>
    </row>
    <row r="122" spans="1:15" x14ac:dyDescent="0.35">
      <c r="A122" s="5" t="s">
        <v>1184</v>
      </c>
      <c r="B122" s="5" t="s">
        <v>307</v>
      </c>
      <c r="C122" s="5" t="s">
        <v>16</v>
      </c>
      <c r="D122" s="5"/>
      <c r="E122" s="11"/>
      <c r="F122" s="18" t="s">
        <v>308</v>
      </c>
      <c r="G122" s="18" t="s">
        <v>181</v>
      </c>
      <c r="H122" s="18"/>
      <c r="I122" s="19"/>
      <c r="J122" s="22"/>
      <c r="K122" s="22" t="s">
        <v>10</v>
      </c>
      <c r="L122" s="22" t="s">
        <v>10</v>
      </c>
      <c r="M122" s="22" t="s">
        <v>10</v>
      </c>
      <c r="N122" s="22" t="s">
        <v>13</v>
      </c>
      <c r="O122" s="22" t="s">
        <v>10</v>
      </c>
    </row>
    <row r="123" spans="1:15" x14ac:dyDescent="0.35">
      <c r="A123" s="5" t="s">
        <v>1184</v>
      </c>
      <c r="B123" s="5" t="s">
        <v>309</v>
      </c>
      <c r="C123" s="5" t="s">
        <v>21</v>
      </c>
      <c r="D123" s="5">
        <v>255</v>
      </c>
      <c r="E123" s="11"/>
      <c r="F123" s="18" t="s">
        <v>310</v>
      </c>
      <c r="G123" s="18" t="s">
        <v>181</v>
      </c>
      <c r="H123" s="18"/>
      <c r="I123" s="19" t="s">
        <v>11</v>
      </c>
      <c r="J123" s="22"/>
      <c r="K123" s="22" t="s">
        <v>10</v>
      </c>
      <c r="L123" s="22" t="s">
        <v>10</v>
      </c>
      <c r="M123" s="22" t="s">
        <v>10</v>
      </c>
      <c r="N123" s="22" t="s">
        <v>13</v>
      </c>
      <c r="O123" s="22" t="s">
        <v>10</v>
      </c>
    </row>
    <row r="124" spans="1:15" x14ac:dyDescent="0.35">
      <c r="A124" s="5" t="s">
        <v>1184</v>
      </c>
      <c r="B124" s="5" t="s">
        <v>311</v>
      </c>
      <c r="C124" s="5" t="s">
        <v>21</v>
      </c>
      <c r="D124" s="5">
        <v>255</v>
      </c>
      <c r="E124" s="11"/>
      <c r="F124" s="18" t="s">
        <v>312</v>
      </c>
      <c r="G124" s="18" t="s">
        <v>181</v>
      </c>
      <c r="H124" s="18"/>
      <c r="I124" s="19" t="s">
        <v>11</v>
      </c>
      <c r="J124" s="22"/>
      <c r="K124" s="22" t="s">
        <v>10</v>
      </c>
      <c r="L124" s="22" t="s">
        <v>10</v>
      </c>
      <c r="M124" s="22" t="s">
        <v>10</v>
      </c>
      <c r="N124" s="22" t="s">
        <v>13</v>
      </c>
      <c r="O124" s="22" t="s">
        <v>10</v>
      </c>
    </row>
    <row r="125" spans="1:15" x14ac:dyDescent="0.35">
      <c r="A125" s="5" t="s">
        <v>1184</v>
      </c>
      <c r="B125" s="5" t="s">
        <v>313</v>
      </c>
      <c r="C125" s="5" t="s">
        <v>21</v>
      </c>
      <c r="D125" s="5">
        <v>255</v>
      </c>
      <c r="E125" s="11"/>
      <c r="F125" s="18" t="s">
        <v>314</v>
      </c>
      <c r="G125" s="18" t="s">
        <v>181</v>
      </c>
      <c r="H125" s="18"/>
      <c r="I125" s="19" t="s">
        <v>11</v>
      </c>
      <c r="J125" s="22"/>
      <c r="K125" s="22" t="s">
        <v>10</v>
      </c>
      <c r="L125" s="22" t="s">
        <v>10</v>
      </c>
      <c r="M125" s="22" t="s">
        <v>10</v>
      </c>
      <c r="N125" s="22" t="s">
        <v>13</v>
      </c>
      <c r="O125" s="22" t="s">
        <v>10</v>
      </c>
    </row>
    <row r="126" spans="1:15" x14ac:dyDescent="0.35">
      <c r="A126" s="5" t="s">
        <v>1184</v>
      </c>
      <c r="B126" s="5" t="s">
        <v>315</v>
      </c>
      <c r="C126" s="5" t="s">
        <v>21</v>
      </c>
      <c r="D126" s="5">
        <v>255</v>
      </c>
      <c r="E126" s="11"/>
      <c r="F126" s="21" t="s">
        <v>316</v>
      </c>
      <c r="G126" s="18" t="s">
        <v>181</v>
      </c>
      <c r="H126" s="18" t="s">
        <v>274</v>
      </c>
      <c r="I126" s="19" t="s">
        <v>11</v>
      </c>
      <c r="J126" s="22"/>
      <c r="K126" s="22" t="s">
        <v>10</v>
      </c>
      <c r="L126" s="22" t="s">
        <v>1144</v>
      </c>
      <c r="M126" s="22" t="s">
        <v>10</v>
      </c>
      <c r="N126" s="22" t="s">
        <v>13</v>
      </c>
      <c r="O126" s="22" t="s">
        <v>10</v>
      </c>
    </row>
    <row r="127" spans="1:15" x14ac:dyDescent="0.35">
      <c r="A127" s="5" t="s">
        <v>1184</v>
      </c>
      <c r="B127" s="5" t="s">
        <v>317</v>
      </c>
      <c r="C127" s="5" t="s">
        <v>21</v>
      </c>
      <c r="D127" s="5">
        <v>255</v>
      </c>
      <c r="E127" s="11"/>
      <c r="F127" s="18" t="s">
        <v>318</v>
      </c>
      <c r="G127" s="18" t="s">
        <v>181</v>
      </c>
      <c r="H127" s="18" t="s">
        <v>319</v>
      </c>
      <c r="I127" s="19" t="s">
        <v>11</v>
      </c>
      <c r="J127" s="22"/>
      <c r="K127" s="22" t="s">
        <v>10</v>
      </c>
      <c r="L127" s="22" t="s">
        <v>1144</v>
      </c>
      <c r="M127" s="22" t="s">
        <v>10</v>
      </c>
      <c r="N127" s="22" t="s">
        <v>13</v>
      </c>
      <c r="O127" s="22" t="s">
        <v>10</v>
      </c>
    </row>
    <row r="128" spans="1:15" x14ac:dyDescent="0.35">
      <c r="A128" s="5" t="s">
        <v>1184</v>
      </c>
      <c r="B128" s="5" t="s">
        <v>320</v>
      </c>
      <c r="C128" s="5" t="s">
        <v>21</v>
      </c>
      <c r="D128" s="5">
        <v>255</v>
      </c>
      <c r="E128" s="11"/>
      <c r="F128" s="18" t="s">
        <v>321</v>
      </c>
      <c r="G128" s="18" t="s">
        <v>181</v>
      </c>
      <c r="H128" s="18" t="s">
        <v>322</v>
      </c>
      <c r="I128" s="19" t="s">
        <v>11</v>
      </c>
      <c r="J128" s="22"/>
      <c r="K128" s="22" t="s">
        <v>10</v>
      </c>
      <c r="L128" s="22" t="s">
        <v>10</v>
      </c>
      <c r="M128" s="22" t="s">
        <v>10</v>
      </c>
      <c r="N128" s="22" t="s">
        <v>13</v>
      </c>
      <c r="O128" s="22" t="s">
        <v>10</v>
      </c>
    </row>
    <row r="129" spans="1:15" x14ac:dyDescent="0.35">
      <c r="A129" s="5" t="s">
        <v>1184</v>
      </c>
      <c r="B129" s="5" t="s">
        <v>323</v>
      </c>
      <c r="C129" s="5" t="s">
        <v>21</v>
      </c>
      <c r="D129" s="5">
        <v>255</v>
      </c>
      <c r="E129" s="11"/>
      <c r="F129" s="18" t="s">
        <v>324</v>
      </c>
      <c r="G129" s="18" t="s">
        <v>181</v>
      </c>
      <c r="H129" s="18"/>
      <c r="I129" s="19" t="s">
        <v>11</v>
      </c>
      <c r="J129" s="22"/>
      <c r="K129" s="22" t="s">
        <v>10</v>
      </c>
      <c r="L129" s="22" t="s">
        <v>10</v>
      </c>
      <c r="M129" s="22" t="s">
        <v>10</v>
      </c>
      <c r="N129" s="22" t="s">
        <v>13</v>
      </c>
      <c r="O129" s="22" t="s">
        <v>10</v>
      </c>
    </row>
    <row r="130" spans="1:15" x14ac:dyDescent="0.35">
      <c r="A130" s="5" t="s">
        <v>1184</v>
      </c>
      <c r="B130" s="5" t="s">
        <v>325</v>
      </c>
      <c r="C130" s="5" t="s">
        <v>21</v>
      </c>
      <c r="D130" s="5">
        <v>255</v>
      </c>
      <c r="E130" s="11"/>
      <c r="F130" s="18" t="s">
        <v>326</v>
      </c>
      <c r="G130" s="18" t="s">
        <v>181</v>
      </c>
      <c r="H130" s="18" t="s">
        <v>327</v>
      </c>
      <c r="I130" s="19" t="s">
        <v>11</v>
      </c>
      <c r="J130" s="22"/>
      <c r="K130" s="22" t="s">
        <v>10</v>
      </c>
      <c r="L130" s="22" t="s">
        <v>1144</v>
      </c>
      <c r="M130" s="22" t="s">
        <v>10</v>
      </c>
      <c r="N130" s="22" t="s">
        <v>13</v>
      </c>
      <c r="O130" s="22" t="s">
        <v>10</v>
      </c>
    </row>
    <row r="131" spans="1:15" x14ac:dyDescent="0.35">
      <c r="A131" s="5" t="s">
        <v>1184</v>
      </c>
      <c r="B131" s="5" t="s">
        <v>328</v>
      </c>
      <c r="C131" s="5" t="s">
        <v>21</v>
      </c>
      <c r="D131" s="5">
        <v>255</v>
      </c>
      <c r="E131" s="11"/>
      <c r="F131" s="18" t="s">
        <v>329</v>
      </c>
      <c r="G131" s="18" t="s">
        <v>181</v>
      </c>
      <c r="H131" s="18" t="s">
        <v>330</v>
      </c>
      <c r="I131" s="19" t="s">
        <v>11</v>
      </c>
      <c r="J131" s="22"/>
      <c r="K131" s="22" t="s">
        <v>10</v>
      </c>
      <c r="L131" s="22" t="s">
        <v>10</v>
      </c>
      <c r="M131" s="22" t="s">
        <v>10</v>
      </c>
      <c r="N131" s="22" t="s">
        <v>13</v>
      </c>
      <c r="O131" s="22" t="s">
        <v>10</v>
      </c>
    </row>
    <row r="132" spans="1:15" x14ac:dyDescent="0.35">
      <c r="A132" s="5" t="s">
        <v>1184</v>
      </c>
      <c r="B132" s="5" t="s">
        <v>331</v>
      </c>
      <c r="C132" s="5" t="s">
        <v>21</v>
      </c>
      <c r="D132" s="5">
        <v>255</v>
      </c>
      <c r="E132" s="11"/>
      <c r="F132" s="18" t="s">
        <v>332</v>
      </c>
      <c r="G132" s="18" t="s">
        <v>333</v>
      </c>
      <c r="H132" s="18" t="s">
        <v>334</v>
      </c>
      <c r="I132" s="19" t="s">
        <v>11</v>
      </c>
      <c r="J132" s="22"/>
      <c r="K132" s="22" t="s">
        <v>10</v>
      </c>
      <c r="L132" s="22" t="s">
        <v>1144</v>
      </c>
      <c r="M132" s="22" t="s">
        <v>10</v>
      </c>
      <c r="N132" s="22" t="s">
        <v>13</v>
      </c>
      <c r="O132" s="22" t="s">
        <v>10</v>
      </c>
    </row>
    <row r="133" spans="1:15" x14ac:dyDescent="0.35">
      <c r="A133" s="5" t="s">
        <v>1184</v>
      </c>
      <c r="B133" s="5" t="s">
        <v>335</v>
      </c>
      <c r="C133" s="5" t="s">
        <v>21</v>
      </c>
      <c r="D133" s="5">
        <v>255</v>
      </c>
      <c r="E133" s="11"/>
      <c r="F133" s="18" t="s">
        <v>336</v>
      </c>
      <c r="G133" s="18" t="s">
        <v>333</v>
      </c>
      <c r="H133" s="18" t="s">
        <v>334</v>
      </c>
      <c r="I133" s="19" t="s">
        <v>11</v>
      </c>
      <c r="J133" s="22"/>
      <c r="K133" s="22" t="s">
        <v>10</v>
      </c>
      <c r="L133" s="22" t="s">
        <v>1144</v>
      </c>
      <c r="M133" s="22" t="s">
        <v>10</v>
      </c>
      <c r="N133" s="22" t="s">
        <v>13</v>
      </c>
      <c r="O133" s="22" t="s">
        <v>10</v>
      </c>
    </row>
    <row r="134" spans="1:15" x14ac:dyDescent="0.35">
      <c r="A134" s="5" t="s">
        <v>1184</v>
      </c>
      <c r="B134" s="5" t="s">
        <v>337</v>
      </c>
      <c r="C134" s="5" t="s">
        <v>21</v>
      </c>
      <c r="D134" s="5">
        <v>255</v>
      </c>
      <c r="E134" s="11"/>
      <c r="F134" s="18" t="s">
        <v>338</v>
      </c>
      <c r="G134" s="18" t="s">
        <v>333</v>
      </c>
      <c r="H134" s="18" t="s">
        <v>334</v>
      </c>
      <c r="I134" s="19" t="s">
        <v>11</v>
      </c>
      <c r="J134" s="22"/>
      <c r="K134" s="22" t="s">
        <v>10</v>
      </c>
      <c r="L134" s="22" t="s">
        <v>1144</v>
      </c>
      <c r="M134" s="22" t="s">
        <v>10</v>
      </c>
      <c r="N134" s="22" t="s">
        <v>13</v>
      </c>
      <c r="O134" s="22" t="s">
        <v>10</v>
      </c>
    </row>
    <row r="135" spans="1:15" x14ac:dyDescent="0.35">
      <c r="A135" s="5" t="s">
        <v>1184</v>
      </c>
      <c r="B135" s="5" t="s">
        <v>339</v>
      </c>
      <c r="C135" s="5" t="s">
        <v>21</v>
      </c>
      <c r="D135" s="5">
        <v>255</v>
      </c>
      <c r="E135" s="11"/>
      <c r="F135" s="18" t="s">
        <v>340</v>
      </c>
      <c r="G135" s="18" t="s">
        <v>333</v>
      </c>
      <c r="H135" s="18" t="s">
        <v>334</v>
      </c>
      <c r="I135" s="19" t="s">
        <v>11</v>
      </c>
      <c r="J135" s="22"/>
      <c r="K135" s="22" t="s">
        <v>10</v>
      </c>
      <c r="L135" s="22" t="s">
        <v>1144</v>
      </c>
      <c r="M135" s="22" t="s">
        <v>10</v>
      </c>
      <c r="N135" s="22" t="s">
        <v>13</v>
      </c>
      <c r="O135" s="22" t="s">
        <v>10</v>
      </c>
    </row>
    <row r="136" spans="1:15" x14ac:dyDescent="0.35">
      <c r="A136" s="5" t="s">
        <v>1184</v>
      </c>
      <c r="B136" s="5" t="s">
        <v>341</v>
      </c>
      <c r="C136" s="5" t="s">
        <v>21</v>
      </c>
      <c r="D136" s="5">
        <v>255</v>
      </c>
      <c r="E136" s="11"/>
      <c r="F136" s="18" t="s">
        <v>342</v>
      </c>
      <c r="G136" s="18" t="s">
        <v>333</v>
      </c>
      <c r="H136" s="18" t="s">
        <v>343</v>
      </c>
      <c r="I136" s="19" t="s">
        <v>11</v>
      </c>
      <c r="J136" s="22"/>
      <c r="K136" s="22" t="s">
        <v>10</v>
      </c>
      <c r="L136" s="22" t="s">
        <v>10</v>
      </c>
      <c r="M136" s="22" t="s">
        <v>10</v>
      </c>
      <c r="N136" s="22" t="s">
        <v>13</v>
      </c>
      <c r="O136" s="22" t="s">
        <v>10</v>
      </c>
    </row>
    <row r="137" spans="1:15" x14ac:dyDescent="0.35">
      <c r="A137" s="5" t="s">
        <v>1184</v>
      </c>
      <c r="B137" s="5" t="s">
        <v>344</v>
      </c>
      <c r="C137" s="5" t="s">
        <v>21</v>
      </c>
      <c r="D137" s="5">
        <v>255</v>
      </c>
      <c r="E137" s="11"/>
      <c r="F137" s="18" t="s">
        <v>345</v>
      </c>
      <c r="G137" s="18" t="s">
        <v>210</v>
      </c>
      <c r="H137" s="18"/>
      <c r="I137" s="19" t="s">
        <v>11</v>
      </c>
      <c r="J137" s="22"/>
      <c r="K137" s="22" t="s">
        <v>10</v>
      </c>
      <c r="L137" s="22" t="s">
        <v>10</v>
      </c>
      <c r="M137" s="22" t="s">
        <v>10</v>
      </c>
      <c r="N137" s="22" t="s">
        <v>13</v>
      </c>
      <c r="O137" s="22" t="s">
        <v>10</v>
      </c>
    </row>
    <row r="138" spans="1:15" x14ac:dyDescent="0.35">
      <c r="A138" s="5" t="s">
        <v>1184</v>
      </c>
      <c r="B138" s="5" t="s">
        <v>346</v>
      </c>
      <c r="C138" s="5" t="s">
        <v>21</v>
      </c>
      <c r="D138" s="5">
        <v>255</v>
      </c>
      <c r="E138" s="11"/>
      <c r="F138" s="18" t="s">
        <v>347</v>
      </c>
      <c r="G138" s="18" t="s">
        <v>210</v>
      </c>
      <c r="H138" s="18" t="s">
        <v>348</v>
      </c>
      <c r="I138" s="19" t="s">
        <v>11</v>
      </c>
      <c r="J138" s="22"/>
      <c r="K138" s="22" t="s">
        <v>10</v>
      </c>
      <c r="L138" s="22" t="s">
        <v>10</v>
      </c>
      <c r="M138" s="22" t="s">
        <v>10</v>
      </c>
      <c r="N138" s="22" t="s">
        <v>13</v>
      </c>
      <c r="O138" s="22" t="s">
        <v>10</v>
      </c>
    </row>
    <row r="139" spans="1:15" x14ac:dyDescent="0.35">
      <c r="A139" s="5" t="s">
        <v>1184</v>
      </c>
      <c r="B139" s="5" t="s">
        <v>349</v>
      </c>
      <c r="C139" s="5" t="s">
        <v>21</v>
      </c>
      <c r="D139" s="5">
        <v>255</v>
      </c>
      <c r="E139" s="11"/>
      <c r="F139" s="18" t="s">
        <v>350</v>
      </c>
      <c r="G139" s="18" t="s">
        <v>210</v>
      </c>
      <c r="H139" s="18"/>
      <c r="I139" s="19" t="s">
        <v>11</v>
      </c>
      <c r="J139" s="22"/>
      <c r="K139" s="22" t="s">
        <v>10</v>
      </c>
      <c r="L139" s="22" t="s">
        <v>10</v>
      </c>
      <c r="M139" s="22" t="s">
        <v>10</v>
      </c>
      <c r="N139" s="22" t="s">
        <v>13</v>
      </c>
      <c r="O139" s="22" t="s">
        <v>10</v>
      </c>
    </row>
    <row r="140" spans="1:15" x14ac:dyDescent="0.35">
      <c r="A140" s="5" t="s">
        <v>1184</v>
      </c>
      <c r="B140" s="5" t="s">
        <v>351</v>
      </c>
      <c r="C140" s="5" t="s">
        <v>21</v>
      </c>
      <c r="D140" s="5">
        <v>255</v>
      </c>
      <c r="E140" s="11"/>
      <c r="F140" s="18" t="s">
        <v>352</v>
      </c>
      <c r="G140" s="18" t="s">
        <v>210</v>
      </c>
      <c r="H140" s="18" t="s">
        <v>353</v>
      </c>
      <c r="I140" s="19" t="s">
        <v>11</v>
      </c>
      <c r="J140" s="20" t="s">
        <v>1160</v>
      </c>
      <c r="K140" s="20" t="s">
        <v>10</v>
      </c>
      <c r="L140" s="20" t="s">
        <v>10</v>
      </c>
      <c r="M140" s="20" t="s">
        <v>10</v>
      </c>
      <c r="N140" s="20" t="s">
        <v>13</v>
      </c>
      <c r="O140" s="20" t="s">
        <v>10</v>
      </c>
    </row>
    <row r="141" spans="1:15" x14ac:dyDescent="0.35">
      <c r="A141" s="5" t="s">
        <v>1184</v>
      </c>
      <c r="B141" s="5" t="s">
        <v>354</v>
      </c>
      <c r="C141" s="5" t="s">
        <v>21</v>
      </c>
      <c r="D141" s="5">
        <v>255</v>
      </c>
      <c r="E141" s="11"/>
      <c r="F141" s="18" t="s">
        <v>355</v>
      </c>
      <c r="G141" s="18" t="s">
        <v>210</v>
      </c>
      <c r="H141" s="18" t="s">
        <v>356</v>
      </c>
      <c r="I141" s="19" t="s">
        <v>11</v>
      </c>
      <c r="J141" s="22"/>
      <c r="K141" s="22" t="s">
        <v>10</v>
      </c>
      <c r="L141" s="22" t="s">
        <v>10</v>
      </c>
      <c r="M141" s="22" t="s">
        <v>10</v>
      </c>
      <c r="N141" s="22" t="s">
        <v>13</v>
      </c>
      <c r="O141" s="22" t="s">
        <v>10</v>
      </c>
    </row>
    <row r="142" spans="1:15" x14ac:dyDescent="0.35">
      <c r="A142" s="5" t="s">
        <v>1184</v>
      </c>
      <c r="B142" s="5" t="s">
        <v>357</v>
      </c>
      <c r="C142" s="5" t="s">
        <v>21</v>
      </c>
      <c r="D142" s="5">
        <v>255</v>
      </c>
      <c r="E142" s="11"/>
      <c r="F142" s="18" t="s">
        <v>358</v>
      </c>
      <c r="G142" s="18" t="s">
        <v>210</v>
      </c>
      <c r="H142" s="18" t="s">
        <v>359</v>
      </c>
      <c r="I142" s="19" t="s">
        <v>11</v>
      </c>
      <c r="J142" s="22"/>
      <c r="K142" s="22" t="s">
        <v>10</v>
      </c>
      <c r="L142" s="22" t="s">
        <v>10</v>
      </c>
      <c r="M142" s="22" t="s">
        <v>10</v>
      </c>
      <c r="N142" s="22" t="s">
        <v>13</v>
      </c>
      <c r="O142" s="22" t="s">
        <v>10</v>
      </c>
    </row>
    <row r="143" spans="1:15" x14ac:dyDescent="0.35">
      <c r="A143" s="5" t="s">
        <v>1184</v>
      </c>
      <c r="B143" s="5" t="s">
        <v>360</v>
      </c>
      <c r="C143" s="5" t="s">
        <v>21</v>
      </c>
      <c r="D143" s="5">
        <v>255</v>
      </c>
      <c r="E143" s="11"/>
      <c r="F143" s="18" t="s">
        <v>361</v>
      </c>
      <c r="G143" s="18" t="s">
        <v>210</v>
      </c>
      <c r="H143" s="18" t="s">
        <v>362</v>
      </c>
      <c r="I143" s="19" t="s">
        <v>11</v>
      </c>
      <c r="J143" s="20" t="s">
        <v>1160</v>
      </c>
      <c r="K143" s="20" t="s">
        <v>10</v>
      </c>
      <c r="L143" s="20" t="s">
        <v>10</v>
      </c>
      <c r="M143" s="20" t="s">
        <v>10</v>
      </c>
      <c r="N143" s="20" t="s">
        <v>13</v>
      </c>
      <c r="O143" s="20" t="s">
        <v>10</v>
      </c>
    </row>
    <row r="144" spans="1:15" x14ac:dyDescent="0.35">
      <c r="A144" s="5" t="s">
        <v>1184</v>
      </c>
      <c r="B144" s="5" t="s">
        <v>363</v>
      </c>
      <c r="C144" s="5" t="s">
        <v>21</v>
      </c>
      <c r="D144" s="5">
        <v>255</v>
      </c>
      <c r="E144" s="11"/>
      <c r="F144" s="18" t="s">
        <v>364</v>
      </c>
      <c r="G144" s="18" t="s">
        <v>210</v>
      </c>
      <c r="H144" s="18"/>
      <c r="I144" s="19" t="s">
        <v>11</v>
      </c>
      <c r="J144" s="22"/>
      <c r="K144" s="22" t="s">
        <v>10</v>
      </c>
      <c r="L144" s="22" t="s">
        <v>10</v>
      </c>
      <c r="M144" s="22" t="s">
        <v>10</v>
      </c>
      <c r="N144" s="22" t="s">
        <v>13</v>
      </c>
      <c r="O144" s="22" t="s">
        <v>10</v>
      </c>
    </row>
    <row r="145" spans="1:15" x14ac:dyDescent="0.35">
      <c r="A145" s="5" t="s">
        <v>1184</v>
      </c>
      <c r="B145" s="5" t="s">
        <v>365</v>
      </c>
      <c r="C145" s="5" t="s">
        <v>21</v>
      </c>
      <c r="D145" s="5">
        <v>255</v>
      </c>
      <c r="E145" s="11"/>
      <c r="F145" s="18" t="s">
        <v>366</v>
      </c>
      <c r="G145" s="18" t="s">
        <v>210</v>
      </c>
      <c r="H145" s="18"/>
      <c r="I145" s="19" t="s">
        <v>11</v>
      </c>
      <c r="J145" s="22"/>
      <c r="K145" s="22" t="s">
        <v>10</v>
      </c>
      <c r="L145" s="22" t="s">
        <v>10</v>
      </c>
      <c r="M145" s="22" t="s">
        <v>10</v>
      </c>
      <c r="N145" s="22" t="s">
        <v>13</v>
      </c>
      <c r="O145" s="22" t="s">
        <v>10</v>
      </c>
    </row>
    <row r="146" spans="1:15" x14ac:dyDescent="0.35">
      <c r="A146" s="5" t="s">
        <v>1184</v>
      </c>
      <c r="B146" s="5" t="s">
        <v>367</v>
      </c>
      <c r="C146" s="5" t="s">
        <v>21</v>
      </c>
      <c r="D146" s="5">
        <v>255</v>
      </c>
      <c r="E146" s="11"/>
      <c r="F146" s="18" t="s">
        <v>368</v>
      </c>
      <c r="G146" s="18" t="s">
        <v>210</v>
      </c>
      <c r="H146" s="18"/>
      <c r="I146" s="19" t="s">
        <v>11</v>
      </c>
      <c r="J146" s="22"/>
      <c r="K146" s="22" t="s">
        <v>10</v>
      </c>
      <c r="L146" s="22" t="s">
        <v>10</v>
      </c>
      <c r="M146" s="22" t="s">
        <v>10</v>
      </c>
      <c r="N146" s="22" t="s">
        <v>13</v>
      </c>
      <c r="O146" s="22" t="s">
        <v>10</v>
      </c>
    </row>
    <row r="147" spans="1:15" x14ac:dyDescent="0.35">
      <c r="A147" s="5" t="s">
        <v>1184</v>
      </c>
      <c r="B147" s="5" t="s">
        <v>369</v>
      </c>
      <c r="C147" s="5" t="s">
        <v>21</v>
      </c>
      <c r="D147" s="5">
        <v>255</v>
      </c>
      <c r="E147" s="11"/>
      <c r="F147" s="18" t="s">
        <v>370</v>
      </c>
      <c r="G147" s="18" t="s">
        <v>210</v>
      </c>
      <c r="H147" s="18"/>
      <c r="I147" s="19" t="s">
        <v>11</v>
      </c>
      <c r="J147" s="22"/>
      <c r="K147" s="22" t="s">
        <v>10</v>
      </c>
      <c r="L147" s="22" t="s">
        <v>10</v>
      </c>
      <c r="M147" s="22" t="s">
        <v>10</v>
      </c>
      <c r="N147" s="22" t="s">
        <v>13</v>
      </c>
      <c r="O147" s="22" t="s">
        <v>10</v>
      </c>
    </row>
    <row r="148" spans="1:15" x14ac:dyDescent="0.35">
      <c r="A148" s="5" t="s">
        <v>1184</v>
      </c>
      <c r="B148" s="5" t="s">
        <v>371</v>
      </c>
      <c r="C148" s="5" t="s">
        <v>21</v>
      </c>
      <c r="D148" s="5">
        <v>255</v>
      </c>
      <c r="F148" s="18" t="s">
        <v>372</v>
      </c>
      <c r="G148" s="18" t="s">
        <v>210</v>
      </c>
      <c r="H148" s="18"/>
      <c r="I148" s="19" t="s">
        <v>11</v>
      </c>
      <c r="J148" s="22"/>
      <c r="K148" s="22" t="s">
        <v>10</v>
      </c>
      <c r="L148" s="22" t="s">
        <v>10</v>
      </c>
      <c r="M148" s="22" t="s">
        <v>10</v>
      </c>
      <c r="N148" s="22" t="s">
        <v>13</v>
      </c>
      <c r="O148" s="22" t="s">
        <v>10</v>
      </c>
    </row>
    <row r="149" spans="1:15" x14ac:dyDescent="0.35">
      <c r="A149" s="5" t="s">
        <v>1184</v>
      </c>
      <c r="B149" s="5" t="s">
        <v>373</v>
      </c>
      <c r="C149" s="5" t="s">
        <v>21</v>
      </c>
      <c r="D149" s="5">
        <v>255</v>
      </c>
      <c r="F149" s="18" t="s">
        <v>374</v>
      </c>
      <c r="G149" s="18" t="s">
        <v>210</v>
      </c>
      <c r="H149" s="18"/>
      <c r="I149" s="19" t="s">
        <v>11</v>
      </c>
      <c r="J149" s="22"/>
      <c r="K149" s="22" t="s">
        <v>10</v>
      </c>
      <c r="L149" s="22" t="s">
        <v>10</v>
      </c>
      <c r="M149" s="22" t="s">
        <v>10</v>
      </c>
      <c r="N149" s="22" t="s">
        <v>13</v>
      </c>
      <c r="O149" s="22" t="s">
        <v>10</v>
      </c>
    </row>
    <row r="150" spans="1:15" x14ac:dyDescent="0.35">
      <c r="A150" s="5" t="s">
        <v>1184</v>
      </c>
      <c r="B150" s="5" t="s">
        <v>375</v>
      </c>
      <c r="C150" s="5" t="s">
        <v>76</v>
      </c>
      <c r="D150" s="5"/>
      <c r="E150" s="11"/>
      <c r="F150" s="18" t="s">
        <v>376</v>
      </c>
      <c r="G150" s="18" t="s">
        <v>78</v>
      </c>
      <c r="H150" s="18"/>
      <c r="I150" s="19" t="s">
        <v>19</v>
      </c>
      <c r="J150" s="20"/>
      <c r="K150" s="20" t="s">
        <v>10</v>
      </c>
      <c r="L150" s="20" t="s">
        <v>10</v>
      </c>
      <c r="M150" s="20" t="s">
        <v>10</v>
      </c>
      <c r="N150" s="20" t="s">
        <v>10</v>
      </c>
      <c r="O150" s="20" t="s">
        <v>13</v>
      </c>
    </row>
    <row r="151" spans="1:15" x14ac:dyDescent="0.35">
      <c r="A151" s="5" t="s">
        <v>1184</v>
      </c>
      <c r="B151" s="5" t="s">
        <v>377</v>
      </c>
      <c r="C151" s="5" t="s">
        <v>21</v>
      </c>
      <c r="D151" s="5">
        <v>255</v>
      </c>
      <c r="E151" s="11"/>
      <c r="F151" s="18" t="s">
        <v>378</v>
      </c>
      <c r="G151" s="18" t="s">
        <v>379</v>
      </c>
      <c r="H151" s="18" t="s">
        <v>380</v>
      </c>
      <c r="I151" s="19" t="s">
        <v>19</v>
      </c>
      <c r="J151" s="22"/>
      <c r="K151" s="22" t="s">
        <v>10</v>
      </c>
      <c r="L151" s="22" t="s">
        <v>10</v>
      </c>
      <c r="M151" s="22" t="s">
        <v>10</v>
      </c>
      <c r="N151" s="22" t="s">
        <v>10</v>
      </c>
      <c r="O151" s="22" t="s">
        <v>13</v>
      </c>
    </row>
    <row r="152" spans="1:15" x14ac:dyDescent="0.35">
      <c r="A152" s="5" t="s">
        <v>1184</v>
      </c>
      <c r="B152" s="5" t="s">
        <v>381</v>
      </c>
      <c r="C152" s="5" t="s">
        <v>21</v>
      </c>
      <c r="D152" s="5">
        <v>255</v>
      </c>
      <c r="E152" s="11"/>
      <c r="F152" s="18" t="s">
        <v>382</v>
      </c>
      <c r="G152" s="18" t="s">
        <v>379</v>
      </c>
      <c r="H152" s="18" t="s">
        <v>383</v>
      </c>
      <c r="I152" s="19" t="s">
        <v>19</v>
      </c>
      <c r="J152" s="22"/>
      <c r="K152" s="22" t="s">
        <v>10</v>
      </c>
      <c r="L152" s="22" t="s">
        <v>10</v>
      </c>
      <c r="M152" s="22" t="s">
        <v>10</v>
      </c>
      <c r="N152" s="22" t="s">
        <v>10</v>
      </c>
      <c r="O152" s="22" t="s">
        <v>13</v>
      </c>
    </row>
    <row r="153" spans="1:15" x14ac:dyDescent="0.35">
      <c r="A153" s="5" t="s">
        <v>1184</v>
      </c>
      <c r="B153" s="5" t="s">
        <v>384</v>
      </c>
      <c r="C153" s="5" t="s">
        <v>21</v>
      </c>
      <c r="D153" s="5">
        <v>255</v>
      </c>
      <c r="E153" s="11"/>
      <c r="F153" s="18" t="s">
        <v>385</v>
      </c>
      <c r="G153" s="18" t="s">
        <v>379</v>
      </c>
      <c r="H153" s="18" t="s">
        <v>383</v>
      </c>
      <c r="I153" s="19" t="s">
        <v>19</v>
      </c>
      <c r="J153" s="22"/>
      <c r="K153" s="22" t="s">
        <v>10</v>
      </c>
      <c r="L153" s="22" t="s">
        <v>10</v>
      </c>
      <c r="M153" s="22" t="s">
        <v>10</v>
      </c>
      <c r="N153" s="22" t="s">
        <v>10</v>
      </c>
      <c r="O153" s="22" t="s">
        <v>13</v>
      </c>
    </row>
    <row r="154" spans="1:15" x14ac:dyDescent="0.35">
      <c r="A154" s="5" t="s">
        <v>1184</v>
      </c>
      <c r="B154" s="5" t="s">
        <v>386</v>
      </c>
      <c r="C154" s="5" t="s">
        <v>21</v>
      </c>
      <c r="D154" s="5">
        <v>255</v>
      </c>
      <c r="E154" s="11"/>
      <c r="F154" s="18" t="s">
        <v>387</v>
      </c>
      <c r="G154" s="18" t="s">
        <v>379</v>
      </c>
      <c r="H154" s="18" t="s">
        <v>380</v>
      </c>
      <c r="I154" s="19" t="s">
        <v>19</v>
      </c>
      <c r="J154" s="20" t="s">
        <v>1160</v>
      </c>
      <c r="K154" s="20" t="s">
        <v>10</v>
      </c>
      <c r="L154" s="20" t="s">
        <v>10</v>
      </c>
      <c r="M154" s="20" t="s">
        <v>10</v>
      </c>
      <c r="N154" s="20" t="s">
        <v>10</v>
      </c>
      <c r="O154" s="20" t="s">
        <v>13</v>
      </c>
    </row>
    <row r="155" spans="1:15" x14ac:dyDescent="0.35">
      <c r="A155" s="5" t="s">
        <v>1184</v>
      </c>
      <c r="B155" s="5" t="s">
        <v>388</v>
      </c>
      <c r="C155" s="5" t="s">
        <v>21</v>
      </c>
      <c r="D155" s="5">
        <v>255</v>
      </c>
      <c r="E155" s="11"/>
      <c r="F155" s="18" t="s">
        <v>389</v>
      </c>
      <c r="G155" s="18" t="s">
        <v>379</v>
      </c>
      <c r="H155" s="18" t="s">
        <v>390</v>
      </c>
      <c r="I155" s="19" t="s">
        <v>19</v>
      </c>
      <c r="J155" s="20" t="s">
        <v>1160</v>
      </c>
      <c r="K155" s="20" t="s">
        <v>10</v>
      </c>
      <c r="L155" s="20" t="s">
        <v>10</v>
      </c>
      <c r="M155" s="20" t="s">
        <v>10</v>
      </c>
      <c r="N155" s="20" t="s">
        <v>10</v>
      </c>
      <c r="O155" s="20" t="s">
        <v>13</v>
      </c>
    </row>
    <row r="156" spans="1:15" x14ac:dyDescent="0.35">
      <c r="A156" s="5" t="s">
        <v>1184</v>
      </c>
      <c r="B156" s="5" t="s">
        <v>391</v>
      </c>
      <c r="C156" s="5" t="s">
        <v>21</v>
      </c>
      <c r="D156" s="5">
        <v>255</v>
      </c>
      <c r="E156" s="11"/>
      <c r="F156" s="18" t="s">
        <v>392</v>
      </c>
      <c r="G156" s="18" t="s">
        <v>379</v>
      </c>
      <c r="H156" s="18" t="s">
        <v>393</v>
      </c>
      <c r="I156" s="19" t="s">
        <v>19</v>
      </c>
      <c r="J156" s="20" t="s">
        <v>1160</v>
      </c>
      <c r="K156" s="20" t="s">
        <v>10</v>
      </c>
      <c r="L156" s="20" t="s">
        <v>10</v>
      </c>
      <c r="M156" s="20" t="s">
        <v>10</v>
      </c>
      <c r="N156" s="20" t="s">
        <v>10</v>
      </c>
      <c r="O156" s="20" t="s">
        <v>13</v>
      </c>
    </row>
    <row r="157" spans="1:15" x14ac:dyDescent="0.35">
      <c r="A157" s="5" t="s">
        <v>1184</v>
      </c>
      <c r="B157" s="5" t="s">
        <v>394</v>
      </c>
      <c r="C157" s="5" t="s">
        <v>21</v>
      </c>
      <c r="D157" s="5">
        <v>255</v>
      </c>
      <c r="E157" s="11"/>
      <c r="F157" s="18" t="s">
        <v>395</v>
      </c>
      <c r="G157" s="18" t="s">
        <v>379</v>
      </c>
      <c r="H157" s="18" t="s">
        <v>396</v>
      </c>
      <c r="I157" s="19" t="s">
        <v>19</v>
      </c>
      <c r="J157" s="22"/>
      <c r="K157" s="22" t="s">
        <v>10</v>
      </c>
      <c r="L157" s="22" t="s">
        <v>10</v>
      </c>
      <c r="M157" s="22" t="s">
        <v>10</v>
      </c>
      <c r="N157" s="22" t="s">
        <v>10</v>
      </c>
      <c r="O157" s="22" t="s">
        <v>13</v>
      </c>
    </row>
    <row r="158" spans="1:15" x14ac:dyDescent="0.35">
      <c r="A158" s="5" t="s">
        <v>1184</v>
      </c>
      <c r="B158" s="5" t="s">
        <v>397</v>
      </c>
      <c r="C158" s="5" t="s">
        <v>21</v>
      </c>
      <c r="D158" s="5">
        <v>255</v>
      </c>
      <c r="E158" s="11"/>
      <c r="F158" s="18" t="s">
        <v>398</v>
      </c>
      <c r="G158" s="18" t="s">
        <v>379</v>
      </c>
      <c r="H158" s="18" t="s">
        <v>399</v>
      </c>
      <c r="I158" s="19" t="s">
        <v>19</v>
      </c>
      <c r="J158" s="22"/>
      <c r="K158" s="22" t="s">
        <v>10</v>
      </c>
      <c r="L158" s="22" t="s">
        <v>10</v>
      </c>
      <c r="M158" s="22" t="s">
        <v>10</v>
      </c>
      <c r="N158" s="22" t="s">
        <v>10</v>
      </c>
      <c r="O158" s="22" t="s">
        <v>13</v>
      </c>
    </row>
    <row r="159" spans="1:15" x14ac:dyDescent="0.35">
      <c r="A159" s="5" t="s">
        <v>1184</v>
      </c>
      <c r="B159" s="5" t="s">
        <v>400</v>
      </c>
      <c r="C159" s="5" t="s">
        <v>21</v>
      </c>
      <c r="D159" s="5">
        <v>255</v>
      </c>
      <c r="E159" s="11"/>
      <c r="F159" s="18" t="s">
        <v>401</v>
      </c>
      <c r="G159" s="18" t="s">
        <v>379</v>
      </c>
      <c r="H159" s="18" t="s">
        <v>402</v>
      </c>
      <c r="I159" s="19" t="s">
        <v>19</v>
      </c>
      <c r="J159" s="22"/>
      <c r="K159" s="22" t="s">
        <v>10</v>
      </c>
      <c r="L159" s="22" t="s">
        <v>10</v>
      </c>
      <c r="M159" s="22" t="s">
        <v>10</v>
      </c>
      <c r="N159" s="22" t="s">
        <v>10</v>
      </c>
      <c r="O159" s="22" t="s">
        <v>13</v>
      </c>
    </row>
    <row r="160" spans="1:15" x14ac:dyDescent="0.35">
      <c r="A160" s="5" t="s">
        <v>1184</v>
      </c>
      <c r="B160" s="5" t="s">
        <v>403</v>
      </c>
      <c r="C160" s="5" t="s">
        <v>21</v>
      </c>
      <c r="D160" s="5">
        <v>255</v>
      </c>
      <c r="E160" s="11"/>
      <c r="F160" s="18" t="s">
        <v>404</v>
      </c>
      <c r="G160" s="18" t="s">
        <v>379</v>
      </c>
      <c r="H160" s="18" t="s">
        <v>405</v>
      </c>
      <c r="I160" s="19" t="s">
        <v>19</v>
      </c>
      <c r="J160" s="22"/>
      <c r="K160" s="22" t="s">
        <v>10</v>
      </c>
      <c r="L160" s="22" t="s">
        <v>10</v>
      </c>
      <c r="M160" s="22" t="s">
        <v>10</v>
      </c>
      <c r="N160" s="22" t="s">
        <v>10</v>
      </c>
      <c r="O160" s="22" t="s">
        <v>13</v>
      </c>
    </row>
    <row r="161" spans="1:15" x14ac:dyDescent="0.35">
      <c r="A161" s="5" t="s">
        <v>1184</v>
      </c>
      <c r="B161" s="5" t="s">
        <v>406</v>
      </c>
      <c r="C161" s="5" t="s">
        <v>21</v>
      </c>
      <c r="D161" s="5">
        <v>255</v>
      </c>
      <c r="E161" s="11"/>
      <c r="F161" s="18" t="s">
        <v>407</v>
      </c>
      <c r="G161" s="18" t="s">
        <v>379</v>
      </c>
      <c r="H161" s="18" t="s">
        <v>408</v>
      </c>
      <c r="I161" s="19" t="s">
        <v>19</v>
      </c>
      <c r="J161" s="22"/>
      <c r="K161" s="22" t="s">
        <v>10</v>
      </c>
      <c r="L161" s="22" t="s">
        <v>10</v>
      </c>
      <c r="M161" s="22" t="s">
        <v>10</v>
      </c>
      <c r="N161" s="22" t="s">
        <v>10</v>
      </c>
      <c r="O161" s="22" t="s">
        <v>13</v>
      </c>
    </row>
    <row r="162" spans="1:15" x14ac:dyDescent="0.35">
      <c r="A162" s="5" t="s">
        <v>1184</v>
      </c>
      <c r="B162" s="5" t="s">
        <v>409</v>
      </c>
      <c r="C162" s="5" t="s">
        <v>21</v>
      </c>
      <c r="D162" s="5">
        <v>255</v>
      </c>
      <c r="E162" s="11"/>
      <c r="F162" s="18" t="s">
        <v>410</v>
      </c>
      <c r="G162" s="18" t="s">
        <v>411</v>
      </c>
      <c r="H162" s="18"/>
      <c r="I162" s="19" t="s">
        <v>11</v>
      </c>
      <c r="J162" s="22"/>
      <c r="K162" s="22" t="s">
        <v>10</v>
      </c>
      <c r="L162" s="22" t="s">
        <v>10</v>
      </c>
      <c r="M162" s="22" t="s">
        <v>10</v>
      </c>
      <c r="N162" s="22" t="s">
        <v>13</v>
      </c>
      <c r="O162" s="22" t="s">
        <v>10</v>
      </c>
    </row>
    <row r="163" spans="1:15" x14ac:dyDescent="0.35">
      <c r="A163" s="5" t="s">
        <v>1184</v>
      </c>
      <c r="B163" s="5" t="s">
        <v>412</v>
      </c>
      <c r="C163" s="5" t="s">
        <v>21</v>
      </c>
      <c r="D163" s="5">
        <v>255</v>
      </c>
      <c r="E163" s="11"/>
      <c r="F163" s="18" t="s">
        <v>413</v>
      </c>
      <c r="G163" s="18" t="s">
        <v>411</v>
      </c>
      <c r="H163" s="18"/>
      <c r="I163" s="19" t="s">
        <v>11</v>
      </c>
      <c r="J163" s="22"/>
      <c r="K163" s="22" t="s">
        <v>10</v>
      </c>
      <c r="L163" s="22" t="s">
        <v>10</v>
      </c>
      <c r="M163" s="22" t="s">
        <v>10</v>
      </c>
      <c r="N163" s="22" t="s">
        <v>13</v>
      </c>
      <c r="O163" s="22" t="s">
        <v>10</v>
      </c>
    </row>
    <row r="164" spans="1:15" x14ac:dyDescent="0.35">
      <c r="A164" s="5" t="s">
        <v>1184</v>
      </c>
      <c r="B164" s="5" t="s">
        <v>414</v>
      </c>
      <c r="C164" s="5" t="s">
        <v>21</v>
      </c>
      <c r="D164" s="5">
        <v>255</v>
      </c>
      <c r="E164" s="11"/>
      <c r="F164" s="18" t="s">
        <v>415</v>
      </c>
      <c r="G164" s="18" t="s">
        <v>411</v>
      </c>
      <c r="H164" s="18"/>
      <c r="I164" s="19" t="s">
        <v>11</v>
      </c>
      <c r="J164" s="22"/>
      <c r="K164" s="22" t="s">
        <v>10</v>
      </c>
      <c r="L164" s="22" t="s">
        <v>10</v>
      </c>
      <c r="M164" s="22" t="s">
        <v>10</v>
      </c>
      <c r="N164" s="22" t="s">
        <v>13</v>
      </c>
      <c r="O164" s="22" t="s">
        <v>10</v>
      </c>
    </row>
    <row r="165" spans="1:15" x14ac:dyDescent="0.35">
      <c r="A165" s="5" t="s">
        <v>1184</v>
      </c>
      <c r="B165" s="5" t="s">
        <v>416</v>
      </c>
      <c r="C165" s="5" t="s">
        <v>21</v>
      </c>
      <c r="D165" s="5">
        <v>255</v>
      </c>
      <c r="E165" s="11"/>
      <c r="F165" s="18" t="s">
        <v>417</v>
      </c>
      <c r="G165" s="18" t="s">
        <v>411</v>
      </c>
      <c r="H165" s="18"/>
      <c r="I165" s="19" t="s">
        <v>11</v>
      </c>
      <c r="J165" s="22"/>
      <c r="K165" s="22" t="s">
        <v>10</v>
      </c>
      <c r="L165" s="22" t="s">
        <v>10</v>
      </c>
      <c r="M165" s="22" t="s">
        <v>10</v>
      </c>
      <c r="N165" s="22" t="s">
        <v>13</v>
      </c>
      <c r="O165" s="22" t="s">
        <v>10</v>
      </c>
    </row>
    <row r="166" spans="1:15" x14ac:dyDescent="0.35">
      <c r="A166" s="5" t="s">
        <v>1184</v>
      </c>
      <c r="B166" s="5" t="s">
        <v>418</v>
      </c>
      <c r="C166" s="5" t="s">
        <v>21</v>
      </c>
      <c r="D166" s="5">
        <v>255</v>
      </c>
      <c r="E166" s="11"/>
      <c r="F166" s="18" t="s">
        <v>419</v>
      </c>
      <c r="G166" s="18" t="s">
        <v>411</v>
      </c>
      <c r="H166" s="18"/>
      <c r="I166" s="19" t="s">
        <v>11</v>
      </c>
      <c r="J166" s="22"/>
      <c r="K166" s="22" t="s">
        <v>10</v>
      </c>
      <c r="L166" s="22" t="s">
        <v>10</v>
      </c>
      <c r="M166" s="22" t="s">
        <v>10</v>
      </c>
      <c r="N166" s="22" t="s">
        <v>13</v>
      </c>
      <c r="O166" s="22" t="s">
        <v>10</v>
      </c>
    </row>
    <row r="167" spans="1:15" x14ac:dyDescent="0.35">
      <c r="A167" s="5" t="s">
        <v>1184</v>
      </c>
      <c r="B167" s="5" t="s">
        <v>420</v>
      </c>
      <c r="C167" s="5" t="s">
        <v>21</v>
      </c>
      <c r="D167" s="5">
        <v>255</v>
      </c>
      <c r="E167" s="11"/>
      <c r="F167" s="18" t="s">
        <v>421</v>
      </c>
      <c r="G167" s="18" t="s">
        <v>379</v>
      </c>
      <c r="H167" s="18"/>
      <c r="I167" s="19" t="s">
        <v>19</v>
      </c>
      <c r="J167" s="20" t="s">
        <v>1160</v>
      </c>
      <c r="K167" s="20" t="s">
        <v>10</v>
      </c>
      <c r="L167" s="20" t="s">
        <v>10</v>
      </c>
      <c r="M167" s="20" t="s">
        <v>10</v>
      </c>
      <c r="N167" s="20" t="s">
        <v>10</v>
      </c>
      <c r="O167" s="20" t="s">
        <v>13</v>
      </c>
    </row>
    <row r="168" spans="1:15" x14ac:dyDescent="0.35">
      <c r="A168" s="5" t="s">
        <v>1184</v>
      </c>
      <c r="B168" s="5" t="s">
        <v>422</v>
      </c>
      <c r="C168" s="5" t="s">
        <v>21</v>
      </c>
      <c r="D168" s="5">
        <v>255</v>
      </c>
      <c r="E168" s="11"/>
      <c r="F168" s="18" t="s">
        <v>423</v>
      </c>
      <c r="G168" s="18" t="s">
        <v>379</v>
      </c>
      <c r="H168" s="18"/>
      <c r="I168" s="19" t="s">
        <v>19</v>
      </c>
      <c r="J168" s="20" t="s">
        <v>1160</v>
      </c>
      <c r="K168" s="20" t="s">
        <v>10</v>
      </c>
      <c r="L168" s="20" t="s">
        <v>10</v>
      </c>
      <c r="M168" s="20" t="s">
        <v>10</v>
      </c>
      <c r="N168" s="20" t="s">
        <v>10</v>
      </c>
      <c r="O168" s="20" t="s">
        <v>13</v>
      </c>
    </row>
    <row r="169" spans="1:15" x14ac:dyDescent="0.35">
      <c r="A169" s="5" t="s">
        <v>1184</v>
      </c>
      <c r="B169" s="5" t="s">
        <v>424</v>
      </c>
      <c r="C169" s="5" t="s">
        <v>21</v>
      </c>
      <c r="D169" s="5">
        <v>255</v>
      </c>
      <c r="E169" s="11"/>
      <c r="F169" s="18" t="s">
        <v>425</v>
      </c>
      <c r="G169" s="18" t="s">
        <v>379</v>
      </c>
      <c r="H169" s="18"/>
      <c r="I169" s="19" t="s">
        <v>19</v>
      </c>
      <c r="J169" s="20" t="s">
        <v>1160</v>
      </c>
      <c r="K169" s="20" t="s">
        <v>10</v>
      </c>
      <c r="L169" s="20" t="s">
        <v>10</v>
      </c>
      <c r="M169" s="20" t="s">
        <v>10</v>
      </c>
      <c r="N169" s="20" t="s">
        <v>10</v>
      </c>
      <c r="O169" s="20" t="s">
        <v>13</v>
      </c>
    </row>
    <row r="170" spans="1:15" x14ac:dyDescent="0.35">
      <c r="A170" s="5" t="s">
        <v>1184</v>
      </c>
      <c r="B170" s="5" t="s">
        <v>426</v>
      </c>
      <c r="C170" s="5" t="s">
        <v>21</v>
      </c>
      <c r="D170" s="5">
        <v>255</v>
      </c>
      <c r="E170" s="11"/>
      <c r="F170" s="18" t="s">
        <v>427</v>
      </c>
      <c r="G170" s="18" t="s">
        <v>379</v>
      </c>
      <c r="H170" s="18"/>
      <c r="I170" s="19" t="s">
        <v>19</v>
      </c>
      <c r="J170" s="22"/>
      <c r="K170" s="22" t="s">
        <v>10</v>
      </c>
      <c r="L170" s="22" t="s">
        <v>10</v>
      </c>
      <c r="M170" s="22" t="s">
        <v>10</v>
      </c>
      <c r="N170" s="22" t="s">
        <v>10</v>
      </c>
      <c r="O170" s="22" t="s">
        <v>13</v>
      </c>
    </row>
    <row r="171" spans="1:15" x14ac:dyDescent="0.35">
      <c r="A171" s="5" t="s">
        <v>1184</v>
      </c>
      <c r="B171" s="5" t="s">
        <v>428</v>
      </c>
      <c r="C171" s="5" t="s">
        <v>21</v>
      </c>
      <c r="D171" s="5">
        <v>255</v>
      </c>
      <c r="E171" s="11"/>
      <c r="F171" s="18" t="s">
        <v>429</v>
      </c>
      <c r="G171" s="18" t="s">
        <v>411</v>
      </c>
      <c r="H171" s="18"/>
      <c r="I171" s="19" t="s">
        <v>11</v>
      </c>
      <c r="J171" s="22"/>
      <c r="K171" s="22" t="s">
        <v>10</v>
      </c>
      <c r="L171" s="22" t="s">
        <v>10</v>
      </c>
      <c r="M171" s="22" t="s">
        <v>10</v>
      </c>
      <c r="N171" s="22" t="s">
        <v>13</v>
      </c>
      <c r="O171" s="22" t="s">
        <v>10</v>
      </c>
    </row>
    <row r="172" spans="1:15" x14ac:dyDescent="0.35">
      <c r="A172" s="5" t="s">
        <v>1184</v>
      </c>
      <c r="B172" s="5" t="s">
        <v>430</v>
      </c>
      <c r="C172" s="5" t="s">
        <v>21</v>
      </c>
      <c r="D172" s="5">
        <v>255</v>
      </c>
      <c r="E172" s="11"/>
      <c r="F172" s="18" t="s">
        <v>431</v>
      </c>
      <c r="G172" s="18" t="s">
        <v>432</v>
      </c>
      <c r="H172" s="18"/>
      <c r="I172" s="19" t="s">
        <v>11</v>
      </c>
      <c r="J172" s="22"/>
      <c r="K172" s="22" t="s">
        <v>10</v>
      </c>
      <c r="L172" s="22" t="s">
        <v>10</v>
      </c>
      <c r="M172" s="22" t="s">
        <v>10</v>
      </c>
      <c r="N172" s="22" t="s">
        <v>13</v>
      </c>
      <c r="O172" s="22" t="s">
        <v>10</v>
      </c>
    </row>
    <row r="173" spans="1:15" x14ac:dyDescent="0.35">
      <c r="A173" s="5" t="s">
        <v>1184</v>
      </c>
      <c r="B173" s="5" t="s">
        <v>433</v>
      </c>
      <c r="C173" s="5" t="s">
        <v>21</v>
      </c>
      <c r="D173" s="5">
        <v>255</v>
      </c>
      <c r="E173" s="11"/>
      <c r="F173" s="18" t="s">
        <v>434</v>
      </c>
      <c r="G173" s="18" t="s">
        <v>432</v>
      </c>
      <c r="H173" s="18"/>
      <c r="I173" s="19" t="s">
        <v>11</v>
      </c>
      <c r="J173" s="22"/>
      <c r="K173" s="22" t="s">
        <v>10</v>
      </c>
      <c r="L173" s="22" t="s">
        <v>10</v>
      </c>
      <c r="M173" s="22" t="s">
        <v>10</v>
      </c>
      <c r="N173" s="22" t="s">
        <v>13</v>
      </c>
      <c r="O173" s="22" t="s">
        <v>10</v>
      </c>
    </row>
    <row r="174" spans="1:15" x14ac:dyDescent="0.35">
      <c r="A174" s="5" t="s">
        <v>1184</v>
      </c>
      <c r="B174" s="5" t="s">
        <v>435</v>
      </c>
      <c r="C174" s="5" t="s">
        <v>21</v>
      </c>
      <c r="D174" s="5">
        <v>255</v>
      </c>
      <c r="E174" s="11"/>
      <c r="F174" s="18" t="s">
        <v>436</v>
      </c>
      <c r="G174" s="18" t="s">
        <v>432</v>
      </c>
      <c r="H174" s="18"/>
      <c r="I174" s="19" t="s">
        <v>11</v>
      </c>
      <c r="J174" s="22"/>
      <c r="K174" s="22" t="s">
        <v>10</v>
      </c>
      <c r="L174" s="22" t="s">
        <v>10</v>
      </c>
      <c r="M174" s="22" t="s">
        <v>10</v>
      </c>
      <c r="N174" s="22" t="s">
        <v>13</v>
      </c>
      <c r="O174" s="22" t="s">
        <v>10</v>
      </c>
    </row>
    <row r="175" spans="1:15" x14ac:dyDescent="0.35">
      <c r="A175" s="5" t="s">
        <v>1184</v>
      </c>
      <c r="B175" s="5" t="s">
        <v>437</v>
      </c>
      <c r="C175" s="5" t="s">
        <v>21</v>
      </c>
      <c r="D175" s="5">
        <v>255</v>
      </c>
      <c r="E175" s="11"/>
      <c r="F175" s="18" t="s">
        <v>438</v>
      </c>
      <c r="G175" s="18" t="s">
        <v>379</v>
      </c>
      <c r="H175" s="18" t="s">
        <v>439</v>
      </c>
      <c r="I175" s="19" t="s">
        <v>19</v>
      </c>
      <c r="J175" s="22"/>
      <c r="K175" s="22" t="s">
        <v>10</v>
      </c>
      <c r="L175" s="22" t="s">
        <v>10</v>
      </c>
      <c r="M175" s="22" t="s">
        <v>10</v>
      </c>
      <c r="N175" s="22" t="s">
        <v>10</v>
      </c>
      <c r="O175" s="22" t="s">
        <v>13</v>
      </c>
    </row>
    <row r="176" spans="1:15" x14ac:dyDescent="0.35">
      <c r="A176" s="5" t="s">
        <v>1184</v>
      </c>
      <c r="B176" s="5" t="s">
        <v>440</v>
      </c>
      <c r="C176" s="5" t="s">
        <v>21</v>
      </c>
      <c r="D176" s="5">
        <v>255</v>
      </c>
      <c r="E176" s="11"/>
      <c r="F176" s="18" t="s">
        <v>441</v>
      </c>
      <c r="G176" s="18" t="s">
        <v>379</v>
      </c>
      <c r="H176" s="18" t="s">
        <v>442</v>
      </c>
      <c r="I176" s="19" t="s">
        <v>19</v>
      </c>
      <c r="J176" s="20" t="s">
        <v>1160</v>
      </c>
      <c r="K176" s="20" t="s">
        <v>10</v>
      </c>
      <c r="L176" s="20" t="s">
        <v>10</v>
      </c>
      <c r="M176" s="20" t="s">
        <v>10</v>
      </c>
      <c r="N176" s="20" t="s">
        <v>10</v>
      </c>
      <c r="O176" s="20" t="s">
        <v>13</v>
      </c>
    </row>
    <row r="177" spans="1:15" x14ac:dyDescent="0.35">
      <c r="A177" s="5" t="s">
        <v>1184</v>
      </c>
      <c r="B177" s="5" t="s">
        <v>443</v>
      </c>
      <c r="C177" s="5" t="s">
        <v>21</v>
      </c>
      <c r="D177" s="5">
        <v>255</v>
      </c>
      <c r="E177" s="11"/>
      <c r="F177" s="18" t="s">
        <v>444</v>
      </c>
      <c r="G177" s="18" t="s">
        <v>379</v>
      </c>
      <c r="H177" s="18" t="s">
        <v>445</v>
      </c>
      <c r="I177" s="19" t="s">
        <v>19</v>
      </c>
      <c r="J177" s="20" t="s">
        <v>1160</v>
      </c>
      <c r="K177" s="20" t="s">
        <v>10</v>
      </c>
      <c r="L177" s="20" t="s">
        <v>10</v>
      </c>
      <c r="M177" s="20" t="s">
        <v>10</v>
      </c>
      <c r="N177" s="20" t="s">
        <v>10</v>
      </c>
      <c r="O177" s="20" t="s">
        <v>13</v>
      </c>
    </row>
    <row r="178" spans="1:15" x14ac:dyDescent="0.35">
      <c r="A178" s="5" t="s">
        <v>1184</v>
      </c>
      <c r="B178" s="5" t="s">
        <v>446</v>
      </c>
      <c r="C178" s="5" t="s">
        <v>21</v>
      </c>
      <c r="D178" s="5">
        <v>255</v>
      </c>
      <c r="E178" s="11"/>
      <c r="F178" s="18" t="s">
        <v>447</v>
      </c>
      <c r="G178" s="18" t="s">
        <v>379</v>
      </c>
      <c r="H178" s="18" t="s">
        <v>448</v>
      </c>
      <c r="I178" s="26" t="s">
        <v>19</v>
      </c>
      <c r="J178" s="22"/>
      <c r="K178" s="22" t="s">
        <v>10</v>
      </c>
      <c r="L178" s="22" t="s">
        <v>10</v>
      </c>
      <c r="M178" s="22" t="s">
        <v>10</v>
      </c>
      <c r="N178" s="22" t="s">
        <v>10</v>
      </c>
      <c r="O178" s="22" t="s">
        <v>13</v>
      </c>
    </row>
    <row r="179" spans="1:15" x14ac:dyDescent="0.35">
      <c r="A179" s="5" t="s">
        <v>1184</v>
      </c>
      <c r="B179" s="5" t="s">
        <v>449</v>
      </c>
      <c r="C179" s="5" t="s">
        <v>21</v>
      </c>
      <c r="D179" s="5">
        <v>255</v>
      </c>
      <c r="E179" s="11"/>
      <c r="F179" s="18" t="s">
        <v>450</v>
      </c>
      <c r="G179" s="18" t="s">
        <v>379</v>
      </c>
      <c r="H179" s="18" t="s">
        <v>451</v>
      </c>
      <c r="I179" s="19" t="s">
        <v>19</v>
      </c>
      <c r="J179" s="20" t="s">
        <v>1160</v>
      </c>
      <c r="K179" s="20" t="s">
        <v>10</v>
      </c>
      <c r="L179" s="20" t="s">
        <v>10</v>
      </c>
      <c r="M179" s="20" t="s">
        <v>10</v>
      </c>
      <c r="N179" s="20" t="s">
        <v>10</v>
      </c>
      <c r="O179" s="20" t="s">
        <v>13</v>
      </c>
    </row>
    <row r="180" spans="1:15" x14ac:dyDescent="0.35">
      <c r="A180" s="5" t="s">
        <v>1184</v>
      </c>
      <c r="B180" s="5" t="s">
        <v>452</v>
      </c>
      <c r="C180" s="5" t="s">
        <v>21</v>
      </c>
      <c r="D180" s="5">
        <v>255</v>
      </c>
      <c r="E180" s="11"/>
      <c r="F180" s="18" t="s">
        <v>453</v>
      </c>
      <c r="G180" s="18" t="s">
        <v>379</v>
      </c>
      <c r="H180" s="18" t="s">
        <v>454</v>
      </c>
      <c r="I180" s="19" t="s">
        <v>19</v>
      </c>
      <c r="J180" s="22"/>
      <c r="K180" s="22" t="s">
        <v>10</v>
      </c>
      <c r="L180" s="22" t="s">
        <v>10</v>
      </c>
      <c r="M180" s="22" t="s">
        <v>10</v>
      </c>
      <c r="N180" s="22" t="s">
        <v>10</v>
      </c>
      <c r="O180" s="22" t="s">
        <v>13</v>
      </c>
    </row>
    <row r="181" spans="1:15" x14ac:dyDescent="0.35">
      <c r="A181" s="5" t="s">
        <v>1184</v>
      </c>
      <c r="B181" s="5" t="s">
        <v>455</v>
      </c>
      <c r="C181" s="5" t="s">
        <v>21</v>
      </c>
      <c r="D181" s="5">
        <v>255</v>
      </c>
      <c r="E181" s="11"/>
      <c r="F181" s="18" t="s">
        <v>456</v>
      </c>
      <c r="G181" s="18" t="s">
        <v>379</v>
      </c>
      <c r="H181" s="18" t="s">
        <v>457</v>
      </c>
      <c r="I181" s="19" t="s">
        <v>19</v>
      </c>
      <c r="J181" s="22"/>
      <c r="K181" s="22" t="s">
        <v>10</v>
      </c>
      <c r="L181" s="22" t="s">
        <v>10</v>
      </c>
      <c r="M181" s="22" t="s">
        <v>10</v>
      </c>
      <c r="N181" s="22" t="s">
        <v>10</v>
      </c>
      <c r="O181" s="22" t="s">
        <v>13</v>
      </c>
    </row>
    <row r="182" spans="1:15" x14ac:dyDescent="0.35">
      <c r="A182" s="5" t="s">
        <v>1184</v>
      </c>
      <c r="B182" s="5" t="s">
        <v>458</v>
      </c>
      <c r="C182" s="5" t="s">
        <v>21</v>
      </c>
      <c r="D182" s="5">
        <v>255</v>
      </c>
      <c r="E182" s="11"/>
      <c r="F182" s="18" t="s">
        <v>459</v>
      </c>
      <c r="G182" s="18" t="s">
        <v>379</v>
      </c>
      <c r="H182" s="18" t="s">
        <v>460</v>
      </c>
      <c r="I182" s="19" t="s">
        <v>19</v>
      </c>
      <c r="J182" s="20" t="s">
        <v>1160</v>
      </c>
      <c r="K182" s="20" t="s">
        <v>10</v>
      </c>
      <c r="L182" s="20" t="s">
        <v>10</v>
      </c>
      <c r="M182" s="20" t="s">
        <v>10</v>
      </c>
      <c r="N182" s="20" t="s">
        <v>10</v>
      </c>
      <c r="O182" s="20" t="s">
        <v>13</v>
      </c>
    </row>
    <row r="183" spans="1:15" x14ac:dyDescent="0.35">
      <c r="A183" s="5" t="s">
        <v>1184</v>
      </c>
      <c r="B183" s="5" t="s">
        <v>461</v>
      </c>
      <c r="C183" s="5" t="s">
        <v>21</v>
      </c>
      <c r="D183" s="5">
        <v>255</v>
      </c>
      <c r="E183" s="11"/>
      <c r="F183" s="18" t="s">
        <v>462</v>
      </c>
      <c r="G183" s="18" t="s">
        <v>379</v>
      </c>
      <c r="H183" s="18" t="s">
        <v>463</v>
      </c>
      <c r="I183" s="19" t="s">
        <v>19</v>
      </c>
      <c r="J183" s="22"/>
      <c r="K183" s="22" t="s">
        <v>10</v>
      </c>
      <c r="L183" s="22" t="s">
        <v>10</v>
      </c>
      <c r="M183" s="22" t="s">
        <v>10</v>
      </c>
      <c r="N183" s="22" t="s">
        <v>10</v>
      </c>
      <c r="O183" s="22" t="s">
        <v>13</v>
      </c>
    </row>
    <row r="184" spans="1:15" x14ac:dyDescent="0.35">
      <c r="A184" s="5" t="s">
        <v>1184</v>
      </c>
      <c r="B184" s="5" t="s">
        <v>464</v>
      </c>
      <c r="C184" s="5" t="s">
        <v>21</v>
      </c>
      <c r="D184" s="5">
        <v>255</v>
      </c>
      <c r="E184" s="11"/>
      <c r="F184" s="18" t="s">
        <v>465</v>
      </c>
      <c r="G184" s="18" t="s">
        <v>411</v>
      </c>
      <c r="H184" s="18"/>
      <c r="I184" s="19" t="s">
        <v>11</v>
      </c>
      <c r="J184" s="22"/>
      <c r="K184" s="22" t="s">
        <v>10</v>
      </c>
      <c r="L184" s="22" t="s">
        <v>10</v>
      </c>
      <c r="M184" s="22" t="s">
        <v>10</v>
      </c>
      <c r="N184" s="22" t="s">
        <v>13</v>
      </c>
      <c r="O184" s="22" t="s">
        <v>10</v>
      </c>
    </row>
    <row r="185" spans="1:15" x14ac:dyDescent="0.35">
      <c r="A185" s="5" t="s">
        <v>1184</v>
      </c>
      <c r="B185" s="5" t="s">
        <v>466</v>
      </c>
      <c r="C185" s="5" t="s">
        <v>21</v>
      </c>
      <c r="D185" s="5">
        <v>255</v>
      </c>
      <c r="E185" s="11"/>
      <c r="F185" s="18" t="s">
        <v>467</v>
      </c>
      <c r="G185" s="18" t="s">
        <v>468</v>
      </c>
      <c r="H185" s="18"/>
      <c r="I185" s="19" t="s">
        <v>19</v>
      </c>
      <c r="J185" s="20" t="s">
        <v>1160</v>
      </c>
      <c r="K185" s="20" t="s">
        <v>10</v>
      </c>
      <c r="L185" s="20" t="s">
        <v>10</v>
      </c>
      <c r="M185" s="20" t="s">
        <v>10</v>
      </c>
      <c r="N185" s="20" t="s">
        <v>10</v>
      </c>
      <c r="O185" s="20" t="s">
        <v>13</v>
      </c>
    </row>
    <row r="186" spans="1:15" x14ac:dyDescent="0.35">
      <c r="A186" s="5" t="s">
        <v>1184</v>
      </c>
      <c r="B186" s="5" t="s">
        <v>469</v>
      </c>
      <c r="C186" s="5" t="s">
        <v>21</v>
      </c>
      <c r="D186" s="5">
        <v>255</v>
      </c>
      <c r="E186" s="11"/>
      <c r="F186" s="18" t="s">
        <v>470</v>
      </c>
      <c r="G186" s="18" t="s">
        <v>468</v>
      </c>
      <c r="H186" s="18"/>
      <c r="I186" s="19" t="s">
        <v>19</v>
      </c>
      <c r="J186" s="20" t="s">
        <v>1160</v>
      </c>
      <c r="K186" s="20" t="s">
        <v>10</v>
      </c>
      <c r="L186" s="20" t="s">
        <v>10</v>
      </c>
      <c r="M186" s="20" t="s">
        <v>10</v>
      </c>
      <c r="N186" s="20" t="s">
        <v>10</v>
      </c>
      <c r="O186" s="20" t="s">
        <v>13</v>
      </c>
    </row>
    <row r="187" spans="1:15" x14ac:dyDescent="0.35">
      <c r="A187" s="5" t="s">
        <v>1184</v>
      </c>
      <c r="B187" s="5" t="s">
        <v>471</v>
      </c>
      <c r="C187" s="5" t="s">
        <v>21</v>
      </c>
      <c r="D187" s="5">
        <v>255</v>
      </c>
      <c r="E187" s="11"/>
      <c r="F187" s="18" t="s">
        <v>472</v>
      </c>
      <c r="G187" s="18" t="s">
        <v>468</v>
      </c>
      <c r="H187" s="18"/>
      <c r="I187" s="19" t="s">
        <v>19</v>
      </c>
      <c r="J187" s="20" t="s">
        <v>1160</v>
      </c>
      <c r="K187" s="20" t="s">
        <v>10</v>
      </c>
      <c r="L187" s="20" t="s">
        <v>10</v>
      </c>
      <c r="M187" s="20" t="s">
        <v>10</v>
      </c>
      <c r="N187" s="20" t="s">
        <v>10</v>
      </c>
      <c r="O187" s="20" t="s">
        <v>13</v>
      </c>
    </row>
    <row r="188" spans="1:15" x14ac:dyDescent="0.35">
      <c r="A188" s="5" t="s">
        <v>1184</v>
      </c>
      <c r="B188" s="5" t="s">
        <v>473</v>
      </c>
      <c r="C188" s="5" t="s">
        <v>21</v>
      </c>
      <c r="D188" s="5">
        <v>255</v>
      </c>
      <c r="E188" s="11"/>
      <c r="F188" s="18" t="s">
        <v>474</v>
      </c>
      <c r="G188" s="18" t="s">
        <v>468</v>
      </c>
      <c r="H188" s="18"/>
      <c r="I188" s="19" t="s">
        <v>19</v>
      </c>
      <c r="J188" s="20" t="s">
        <v>1160</v>
      </c>
      <c r="K188" s="20" t="s">
        <v>10</v>
      </c>
      <c r="L188" s="20" t="s">
        <v>10</v>
      </c>
      <c r="M188" s="20" t="s">
        <v>10</v>
      </c>
      <c r="N188" s="20" t="s">
        <v>10</v>
      </c>
      <c r="O188" s="20" t="s">
        <v>13</v>
      </c>
    </row>
    <row r="189" spans="1:15" x14ac:dyDescent="0.35">
      <c r="A189" s="5" t="s">
        <v>1184</v>
      </c>
      <c r="B189" s="5" t="s">
        <v>475</v>
      </c>
      <c r="C189" s="5" t="s">
        <v>21</v>
      </c>
      <c r="D189" s="5">
        <v>255</v>
      </c>
      <c r="E189" s="11"/>
      <c r="F189" s="18" t="s">
        <v>476</v>
      </c>
      <c r="G189" s="18" t="s">
        <v>468</v>
      </c>
      <c r="H189" s="18"/>
      <c r="I189" s="19" t="s">
        <v>19</v>
      </c>
      <c r="J189" s="20" t="s">
        <v>1160</v>
      </c>
      <c r="K189" s="20" t="s">
        <v>10</v>
      </c>
      <c r="L189" s="20" t="s">
        <v>10</v>
      </c>
      <c r="M189" s="20" t="s">
        <v>10</v>
      </c>
      <c r="N189" s="20" t="s">
        <v>10</v>
      </c>
      <c r="O189" s="20" t="s">
        <v>13</v>
      </c>
    </row>
    <row r="190" spans="1:15" x14ac:dyDescent="0.35">
      <c r="A190" s="5" t="s">
        <v>1184</v>
      </c>
      <c r="B190" s="5" t="s">
        <v>477</v>
      </c>
      <c r="C190" s="5" t="s">
        <v>21</v>
      </c>
      <c r="D190" s="5">
        <v>255</v>
      </c>
      <c r="E190" s="11"/>
      <c r="F190" s="18" t="s">
        <v>478</v>
      </c>
      <c r="G190" s="18" t="s">
        <v>468</v>
      </c>
      <c r="H190" s="18"/>
      <c r="I190" s="19" t="s">
        <v>19</v>
      </c>
      <c r="J190" s="20" t="s">
        <v>1160</v>
      </c>
      <c r="K190" s="20" t="s">
        <v>10</v>
      </c>
      <c r="L190" s="20" t="s">
        <v>10</v>
      </c>
      <c r="M190" s="20" t="s">
        <v>10</v>
      </c>
      <c r="N190" s="20" t="s">
        <v>10</v>
      </c>
      <c r="O190" s="20" t="s">
        <v>13</v>
      </c>
    </row>
    <row r="191" spans="1:15" x14ac:dyDescent="0.35">
      <c r="A191" s="5" t="s">
        <v>1184</v>
      </c>
      <c r="B191" s="5" t="s">
        <v>479</v>
      </c>
      <c r="C191" s="5" t="s">
        <v>21</v>
      </c>
      <c r="D191" s="5">
        <v>255</v>
      </c>
      <c r="E191" s="11"/>
      <c r="F191" s="18" t="s">
        <v>480</v>
      </c>
      <c r="G191" s="18" t="s">
        <v>468</v>
      </c>
      <c r="H191" s="18"/>
      <c r="I191" s="19" t="s">
        <v>19</v>
      </c>
      <c r="J191" s="20" t="s">
        <v>1160</v>
      </c>
      <c r="K191" s="20" t="s">
        <v>10</v>
      </c>
      <c r="L191" s="20" t="s">
        <v>10</v>
      </c>
      <c r="M191" s="20" t="s">
        <v>10</v>
      </c>
      <c r="N191" s="20" t="s">
        <v>10</v>
      </c>
      <c r="O191" s="20" t="s">
        <v>13</v>
      </c>
    </row>
    <row r="192" spans="1:15" x14ac:dyDescent="0.35">
      <c r="A192" s="5" t="s">
        <v>1184</v>
      </c>
      <c r="B192" s="5" t="s">
        <v>481</v>
      </c>
      <c r="C192" s="5" t="s">
        <v>21</v>
      </c>
      <c r="D192" s="5">
        <v>255</v>
      </c>
      <c r="E192" s="11"/>
      <c r="F192" s="18" t="s">
        <v>482</v>
      </c>
      <c r="G192" s="18" t="s">
        <v>468</v>
      </c>
      <c r="H192" s="18"/>
      <c r="I192" s="19" t="s">
        <v>19</v>
      </c>
      <c r="J192" s="22"/>
      <c r="K192" s="22" t="s">
        <v>10</v>
      </c>
      <c r="L192" s="22" t="s">
        <v>10</v>
      </c>
      <c r="M192" s="22" t="s">
        <v>10</v>
      </c>
      <c r="N192" s="22" t="s">
        <v>10</v>
      </c>
      <c r="O192" s="22" t="s">
        <v>13</v>
      </c>
    </row>
    <row r="193" spans="1:15" x14ac:dyDescent="0.35">
      <c r="A193" s="5" t="s">
        <v>1184</v>
      </c>
      <c r="B193" s="5" t="s">
        <v>483</v>
      </c>
      <c r="C193" s="5" t="s">
        <v>21</v>
      </c>
      <c r="D193" s="5">
        <v>255</v>
      </c>
      <c r="E193" s="11"/>
      <c r="F193" s="18" t="s">
        <v>484</v>
      </c>
      <c r="G193" s="18" t="s">
        <v>468</v>
      </c>
      <c r="H193" s="18"/>
      <c r="I193" s="19" t="s">
        <v>19</v>
      </c>
      <c r="J193" s="22"/>
      <c r="K193" s="22" t="s">
        <v>10</v>
      </c>
      <c r="L193" s="22" t="s">
        <v>10</v>
      </c>
      <c r="M193" s="22" t="s">
        <v>10</v>
      </c>
      <c r="N193" s="22" t="s">
        <v>10</v>
      </c>
      <c r="O193" s="22" t="s">
        <v>13</v>
      </c>
    </row>
    <row r="194" spans="1:15" x14ac:dyDescent="0.35">
      <c r="A194" s="5" t="s">
        <v>1184</v>
      </c>
      <c r="B194" s="5" t="s">
        <v>485</v>
      </c>
      <c r="C194" s="5" t="s">
        <v>21</v>
      </c>
      <c r="D194" s="5">
        <v>255</v>
      </c>
      <c r="E194" s="11"/>
      <c r="F194" s="18" t="s">
        <v>486</v>
      </c>
      <c r="G194" s="18" t="s">
        <v>468</v>
      </c>
      <c r="H194" s="18"/>
      <c r="I194" s="19" t="s">
        <v>19</v>
      </c>
      <c r="J194" s="22"/>
      <c r="K194" s="22" t="s">
        <v>10</v>
      </c>
      <c r="L194" s="22" t="s">
        <v>10</v>
      </c>
      <c r="M194" s="22" t="s">
        <v>10</v>
      </c>
      <c r="N194" s="22" t="s">
        <v>10</v>
      </c>
      <c r="O194" s="22" t="s">
        <v>13</v>
      </c>
    </row>
    <row r="195" spans="1:15" x14ac:dyDescent="0.35">
      <c r="A195" s="5" t="s">
        <v>1184</v>
      </c>
      <c r="B195" s="5" t="s">
        <v>487</v>
      </c>
      <c r="C195" s="5" t="s">
        <v>21</v>
      </c>
      <c r="D195" s="5">
        <v>255</v>
      </c>
      <c r="E195" s="11"/>
      <c r="F195" s="18" t="s">
        <v>488</v>
      </c>
      <c r="G195" s="18" t="s">
        <v>468</v>
      </c>
      <c r="H195" s="18"/>
      <c r="I195" s="19" t="s">
        <v>19</v>
      </c>
      <c r="J195" s="22"/>
      <c r="K195" s="22" t="s">
        <v>10</v>
      </c>
      <c r="L195" s="22" t="s">
        <v>10</v>
      </c>
      <c r="M195" s="22" t="s">
        <v>10</v>
      </c>
      <c r="N195" s="22" t="s">
        <v>10</v>
      </c>
      <c r="O195" s="22" t="s">
        <v>13</v>
      </c>
    </row>
    <row r="196" spans="1:15" x14ac:dyDescent="0.35">
      <c r="A196" s="5" t="s">
        <v>1184</v>
      </c>
      <c r="B196" s="5" t="s">
        <v>489</v>
      </c>
      <c r="C196" s="5" t="s">
        <v>21</v>
      </c>
      <c r="D196" s="5">
        <v>255</v>
      </c>
      <c r="E196" s="11"/>
      <c r="F196" s="18" t="s">
        <v>490</v>
      </c>
      <c r="G196" s="18" t="s">
        <v>468</v>
      </c>
      <c r="H196" s="18"/>
      <c r="I196" s="19" t="s">
        <v>19</v>
      </c>
      <c r="J196" s="22"/>
      <c r="K196" s="22" t="s">
        <v>10</v>
      </c>
      <c r="L196" s="22" t="s">
        <v>10</v>
      </c>
      <c r="M196" s="22" t="s">
        <v>10</v>
      </c>
      <c r="N196" s="22" t="s">
        <v>10</v>
      </c>
      <c r="O196" s="22" t="s">
        <v>13</v>
      </c>
    </row>
    <row r="197" spans="1:15" x14ac:dyDescent="0.35">
      <c r="A197" s="5" t="s">
        <v>1184</v>
      </c>
      <c r="B197" s="5" t="s">
        <v>491</v>
      </c>
      <c r="C197" s="5" t="s">
        <v>21</v>
      </c>
      <c r="D197" s="5">
        <v>255</v>
      </c>
      <c r="E197" s="11"/>
      <c r="F197" s="18" t="s">
        <v>492</v>
      </c>
      <c r="G197" s="18" t="s">
        <v>468</v>
      </c>
      <c r="H197" s="18"/>
      <c r="I197" s="19" t="s">
        <v>19</v>
      </c>
      <c r="J197" s="22"/>
      <c r="K197" s="22" t="s">
        <v>10</v>
      </c>
      <c r="L197" s="22" t="s">
        <v>10</v>
      </c>
      <c r="M197" s="22" t="s">
        <v>10</v>
      </c>
      <c r="N197" s="22" t="s">
        <v>10</v>
      </c>
      <c r="O197" s="22" t="s">
        <v>13</v>
      </c>
    </row>
    <row r="198" spans="1:15" x14ac:dyDescent="0.35">
      <c r="A198" s="5" t="s">
        <v>1184</v>
      </c>
      <c r="B198" s="5" t="s">
        <v>493</v>
      </c>
      <c r="C198" s="5" t="s">
        <v>21</v>
      </c>
      <c r="D198" s="5">
        <v>255</v>
      </c>
      <c r="E198" s="11"/>
      <c r="F198" s="18" t="s">
        <v>494</v>
      </c>
      <c r="G198" s="18" t="s">
        <v>468</v>
      </c>
      <c r="H198" s="18"/>
      <c r="I198" s="19" t="s">
        <v>19</v>
      </c>
      <c r="J198" s="22"/>
      <c r="K198" s="22" t="s">
        <v>10</v>
      </c>
      <c r="L198" s="22" t="s">
        <v>10</v>
      </c>
      <c r="M198" s="22" t="s">
        <v>10</v>
      </c>
      <c r="N198" s="22" t="s">
        <v>10</v>
      </c>
      <c r="O198" s="22" t="s">
        <v>13</v>
      </c>
    </row>
    <row r="199" spans="1:15" x14ac:dyDescent="0.35">
      <c r="A199" s="5" t="s">
        <v>1184</v>
      </c>
      <c r="B199" s="5" t="s">
        <v>495</v>
      </c>
      <c r="C199" s="5" t="s">
        <v>21</v>
      </c>
      <c r="D199" s="5">
        <v>255</v>
      </c>
      <c r="E199" s="11"/>
      <c r="F199" s="18" t="s">
        <v>496</v>
      </c>
      <c r="G199" s="18" t="s">
        <v>468</v>
      </c>
      <c r="H199" s="18"/>
      <c r="I199" s="19" t="s">
        <v>19</v>
      </c>
      <c r="J199" s="22"/>
      <c r="K199" s="22" t="s">
        <v>10</v>
      </c>
      <c r="L199" s="22" t="s">
        <v>10</v>
      </c>
      <c r="M199" s="22" t="s">
        <v>10</v>
      </c>
      <c r="N199" s="22" t="s">
        <v>10</v>
      </c>
      <c r="O199" s="22" t="s">
        <v>13</v>
      </c>
    </row>
    <row r="200" spans="1:15" x14ac:dyDescent="0.35">
      <c r="A200" s="5" t="s">
        <v>1184</v>
      </c>
      <c r="B200" s="5" t="s">
        <v>497</v>
      </c>
      <c r="C200" s="5" t="s">
        <v>21</v>
      </c>
      <c r="D200" s="5">
        <v>255</v>
      </c>
      <c r="E200" s="11"/>
      <c r="F200" s="18" t="s">
        <v>498</v>
      </c>
      <c r="G200" s="18" t="s">
        <v>468</v>
      </c>
      <c r="H200" s="18"/>
      <c r="I200" s="19" t="s">
        <v>19</v>
      </c>
      <c r="J200" s="22"/>
      <c r="K200" s="22" t="s">
        <v>10</v>
      </c>
      <c r="L200" s="22" t="s">
        <v>10</v>
      </c>
      <c r="M200" s="22" t="s">
        <v>10</v>
      </c>
      <c r="N200" s="22" t="s">
        <v>10</v>
      </c>
      <c r="O200" s="22" t="s">
        <v>13</v>
      </c>
    </row>
    <row r="201" spans="1:15" x14ac:dyDescent="0.35">
      <c r="A201" s="5" t="s">
        <v>1184</v>
      </c>
      <c r="B201" s="5" t="s">
        <v>499</v>
      </c>
      <c r="C201" s="5" t="s">
        <v>21</v>
      </c>
      <c r="D201" s="5">
        <v>255</v>
      </c>
      <c r="E201" s="11"/>
      <c r="F201" s="18" t="s">
        <v>500</v>
      </c>
      <c r="G201" s="18" t="s">
        <v>468</v>
      </c>
      <c r="H201" s="18"/>
      <c r="I201" s="19" t="s">
        <v>19</v>
      </c>
      <c r="J201" s="22"/>
      <c r="K201" s="22" t="s">
        <v>10</v>
      </c>
      <c r="L201" s="22" t="s">
        <v>10</v>
      </c>
      <c r="M201" s="22" t="s">
        <v>10</v>
      </c>
      <c r="N201" s="22" t="s">
        <v>10</v>
      </c>
      <c r="O201" s="22" t="s">
        <v>13</v>
      </c>
    </row>
    <row r="202" spans="1:15" x14ac:dyDescent="0.35">
      <c r="A202" s="5" t="s">
        <v>1184</v>
      </c>
      <c r="B202" s="5" t="s">
        <v>501</v>
      </c>
      <c r="C202" s="5" t="s">
        <v>21</v>
      </c>
      <c r="D202" s="5">
        <v>255</v>
      </c>
      <c r="E202" s="11"/>
      <c r="F202" s="18" t="s">
        <v>502</v>
      </c>
      <c r="G202" s="18" t="s">
        <v>468</v>
      </c>
      <c r="H202" s="18"/>
      <c r="I202" s="19" t="s">
        <v>19</v>
      </c>
      <c r="J202" s="22"/>
      <c r="K202" s="22" t="s">
        <v>10</v>
      </c>
      <c r="L202" s="22" t="s">
        <v>10</v>
      </c>
      <c r="M202" s="22" t="s">
        <v>10</v>
      </c>
      <c r="N202" s="22" t="s">
        <v>10</v>
      </c>
      <c r="O202" s="22" t="s">
        <v>13</v>
      </c>
    </row>
    <row r="203" spans="1:15" x14ac:dyDescent="0.35">
      <c r="A203" s="5" t="s">
        <v>1184</v>
      </c>
      <c r="B203" s="5" t="s">
        <v>503</v>
      </c>
      <c r="C203" s="5" t="s">
        <v>21</v>
      </c>
      <c r="D203" s="5">
        <v>255</v>
      </c>
      <c r="E203" s="11"/>
      <c r="F203" s="18" t="s">
        <v>504</v>
      </c>
      <c r="G203" s="18" t="s">
        <v>118</v>
      </c>
      <c r="H203" s="18"/>
      <c r="I203" s="19" t="s">
        <v>19</v>
      </c>
      <c r="J203" s="22"/>
      <c r="K203" s="22" t="s">
        <v>10</v>
      </c>
      <c r="L203" s="22" t="s">
        <v>10</v>
      </c>
      <c r="M203" s="22" t="s">
        <v>10</v>
      </c>
      <c r="N203" s="22" t="s">
        <v>10</v>
      </c>
      <c r="O203" s="22" t="s">
        <v>13</v>
      </c>
    </row>
    <row r="204" spans="1:15" x14ac:dyDescent="0.35">
      <c r="A204" s="5" t="s">
        <v>1184</v>
      </c>
      <c r="B204" s="5" t="s">
        <v>14</v>
      </c>
      <c r="C204" s="5" t="s">
        <v>21</v>
      </c>
      <c r="D204" s="5">
        <v>255</v>
      </c>
      <c r="E204" s="11"/>
      <c r="F204" s="18" t="s">
        <v>505</v>
      </c>
      <c r="G204" s="18" t="s">
        <v>118</v>
      </c>
      <c r="H204" s="18"/>
      <c r="I204" s="19" t="s">
        <v>19</v>
      </c>
      <c r="J204" s="22"/>
      <c r="K204" s="22" t="s">
        <v>10</v>
      </c>
      <c r="L204" s="22" t="s">
        <v>10</v>
      </c>
      <c r="M204" s="22" t="s">
        <v>10</v>
      </c>
      <c r="N204" s="22" t="s">
        <v>10</v>
      </c>
      <c r="O204" s="22" t="s">
        <v>13</v>
      </c>
    </row>
    <row r="205" spans="1:15" x14ac:dyDescent="0.35">
      <c r="A205" s="5" t="s">
        <v>1184</v>
      </c>
      <c r="B205" s="5" t="s">
        <v>506</v>
      </c>
      <c r="C205" s="5" t="s">
        <v>21</v>
      </c>
      <c r="D205" s="5">
        <v>255</v>
      </c>
      <c r="E205" s="11"/>
      <c r="F205" s="18" t="s">
        <v>507</v>
      </c>
      <c r="G205" s="18" t="s">
        <v>181</v>
      </c>
      <c r="H205" s="18" t="s">
        <v>508</v>
      </c>
      <c r="I205" s="19" t="s">
        <v>11</v>
      </c>
      <c r="J205" s="22"/>
      <c r="K205" s="22" t="s">
        <v>10</v>
      </c>
      <c r="L205" s="22" t="s">
        <v>10</v>
      </c>
      <c r="M205" s="22" t="s">
        <v>10</v>
      </c>
      <c r="N205" s="22" t="s">
        <v>13</v>
      </c>
      <c r="O205" s="22" t="s">
        <v>10</v>
      </c>
    </row>
    <row r="206" spans="1:15" x14ac:dyDescent="0.35">
      <c r="A206" s="5" t="s">
        <v>1184</v>
      </c>
      <c r="B206" s="5" t="s">
        <v>509</v>
      </c>
      <c r="C206" s="5" t="s">
        <v>21</v>
      </c>
      <c r="D206" s="5">
        <v>255</v>
      </c>
      <c r="E206" s="11"/>
      <c r="F206" s="18" t="s">
        <v>510</v>
      </c>
      <c r="G206" s="18" t="s">
        <v>181</v>
      </c>
      <c r="H206" s="18" t="s">
        <v>511</v>
      </c>
      <c r="I206" s="19" t="s">
        <v>11</v>
      </c>
      <c r="J206" s="22"/>
      <c r="K206" s="22" t="s">
        <v>10</v>
      </c>
      <c r="L206" s="22" t="s">
        <v>10</v>
      </c>
      <c r="M206" s="22" t="s">
        <v>10</v>
      </c>
      <c r="N206" s="22" t="s">
        <v>13</v>
      </c>
      <c r="O206" s="22" t="s">
        <v>10</v>
      </c>
    </row>
    <row r="207" spans="1:15" x14ac:dyDescent="0.35">
      <c r="A207" s="5" t="s">
        <v>1184</v>
      </c>
      <c r="B207" s="5" t="s">
        <v>512</v>
      </c>
      <c r="C207" s="5" t="s">
        <v>21</v>
      </c>
      <c r="D207" s="5">
        <v>255</v>
      </c>
      <c r="E207" s="11"/>
      <c r="F207" s="18" t="s">
        <v>513</v>
      </c>
      <c r="G207" s="18" t="s">
        <v>210</v>
      </c>
      <c r="H207" s="18"/>
      <c r="I207" s="19" t="s">
        <v>11</v>
      </c>
      <c r="J207" s="22"/>
      <c r="K207" s="22" t="s">
        <v>10</v>
      </c>
      <c r="L207" s="22" t="s">
        <v>10</v>
      </c>
      <c r="M207" s="22" t="s">
        <v>10</v>
      </c>
      <c r="N207" s="22" t="s">
        <v>13</v>
      </c>
      <c r="O207" s="22" t="s">
        <v>10</v>
      </c>
    </row>
    <row r="208" spans="1:15" x14ac:dyDescent="0.35">
      <c r="A208" s="5" t="s">
        <v>1184</v>
      </c>
      <c r="B208" s="5" t="s">
        <v>514</v>
      </c>
      <c r="C208" s="5" t="s">
        <v>21</v>
      </c>
      <c r="D208" s="5">
        <v>255</v>
      </c>
      <c r="E208" s="11"/>
      <c r="F208" s="18" t="s">
        <v>515</v>
      </c>
      <c r="G208" s="18" t="s">
        <v>516</v>
      </c>
      <c r="H208" s="18"/>
      <c r="I208" s="19" t="s">
        <v>11</v>
      </c>
      <c r="J208" s="22"/>
      <c r="K208" s="22" t="s">
        <v>10</v>
      </c>
      <c r="L208" s="22" t="s">
        <v>10</v>
      </c>
      <c r="M208" s="22" t="s">
        <v>10</v>
      </c>
      <c r="N208" s="22" t="s">
        <v>13</v>
      </c>
      <c r="O208" s="22" t="s">
        <v>10</v>
      </c>
    </row>
    <row r="209" spans="1:15" x14ac:dyDescent="0.35">
      <c r="A209" s="5" t="s">
        <v>1184</v>
      </c>
      <c r="B209" s="5" t="s">
        <v>517</v>
      </c>
      <c r="C209" s="5" t="s">
        <v>21</v>
      </c>
      <c r="D209" s="5">
        <v>255</v>
      </c>
      <c r="E209" s="11"/>
      <c r="F209" s="18" t="s">
        <v>518</v>
      </c>
      <c r="G209" s="18" t="s">
        <v>516</v>
      </c>
      <c r="H209" s="18"/>
      <c r="I209" s="19" t="s">
        <v>11</v>
      </c>
      <c r="J209" s="20" t="s">
        <v>1160</v>
      </c>
      <c r="K209" s="20" t="s">
        <v>10</v>
      </c>
      <c r="L209" s="20" t="s">
        <v>10</v>
      </c>
      <c r="M209" s="20" t="s">
        <v>10</v>
      </c>
      <c r="N209" s="20" t="s">
        <v>13</v>
      </c>
      <c r="O209" s="20" t="s">
        <v>10</v>
      </c>
    </row>
    <row r="210" spans="1:15" x14ac:dyDescent="0.35">
      <c r="A210" s="5" t="s">
        <v>1184</v>
      </c>
      <c r="B210" s="5" t="s">
        <v>519</v>
      </c>
      <c r="C210" s="5" t="s">
        <v>21</v>
      </c>
      <c r="D210" s="5">
        <v>255</v>
      </c>
      <c r="E210" s="11"/>
      <c r="F210" s="18" t="s">
        <v>520</v>
      </c>
      <c r="G210" s="18" t="s">
        <v>516</v>
      </c>
      <c r="H210" s="18"/>
      <c r="I210" s="19" t="s">
        <v>11</v>
      </c>
      <c r="J210" s="20" t="s">
        <v>1160</v>
      </c>
      <c r="K210" s="20" t="s">
        <v>10</v>
      </c>
      <c r="L210" s="20" t="s">
        <v>1144</v>
      </c>
      <c r="M210" s="20" t="s">
        <v>10</v>
      </c>
      <c r="N210" s="20" t="s">
        <v>13</v>
      </c>
      <c r="O210" s="20" t="s">
        <v>10</v>
      </c>
    </row>
    <row r="211" spans="1:15" x14ac:dyDescent="0.35">
      <c r="A211" s="5" t="s">
        <v>1184</v>
      </c>
      <c r="B211" s="5" t="s">
        <v>521</v>
      </c>
      <c r="C211" s="5" t="s">
        <v>21</v>
      </c>
      <c r="D211" s="5">
        <v>255</v>
      </c>
      <c r="E211" s="11"/>
      <c r="F211" s="18" t="s">
        <v>522</v>
      </c>
      <c r="G211" s="18" t="s">
        <v>516</v>
      </c>
      <c r="H211" s="18"/>
      <c r="I211" s="19" t="s">
        <v>11</v>
      </c>
      <c r="J211" s="22"/>
      <c r="K211" s="22" t="s">
        <v>10</v>
      </c>
      <c r="L211" s="22" t="s">
        <v>1144</v>
      </c>
      <c r="M211" s="22" t="s">
        <v>10</v>
      </c>
      <c r="N211" s="22" t="s">
        <v>13</v>
      </c>
      <c r="O211" s="22" t="s">
        <v>10</v>
      </c>
    </row>
    <row r="212" spans="1:15" x14ac:dyDescent="0.35">
      <c r="A212" s="5" t="s">
        <v>1184</v>
      </c>
      <c r="B212" s="5" t="s">
        <v>523</v>
      </c>
      <c r="C212" s="5" t="s">
        <v>21</v>
      </c>
      <c r="D212" s="5">
        <v>255</v>
      </c>
      <c r="E212" s="11"/>
      <c r="F212" s="18" t="s">
        <v>524</v>
      </c>
      <c r="G212" s="18" t="s">
        <v>516</v>
      </c>
      <c r="H212" s="18"/>
      <c r="I212" s="19" t="s">
        <v>11</v>
      </c>
      <c r="J212" s="22"/>
      <c r="K212" s="22" t="s">
        <v>10</v>
      </c>
      <c r="L212" s="22" t="s">
        <v>1144</v>
      </c>
      <c r="M212" s="22" t="s">
        <v>10</v>
      </c>
      <c r="N212" s="22" t="s">
        <v>13</v>
      </c>
      <c r="O212" s="22" t="s">
        <v>10</v>
      </c>
    </row>
    <row r="213" spans="1:15" x14ac:dyDescent="0.35">
      <c r="A213" s="5" t="s">
        <v>1184</v>
      </c>
      <c r="B213" s="5" t="s">
        <v>525</v>
      </c>
      <c r="C213" s="5" t="s">
        <v>21</v>
      </c>
      <c r="D213" s="5">
        <v>255</v>
      </c>
      <c r="E213" s="11"/>
      <c r="F213" s="18" t="s">
        <v>526</v>
      </c>
      <c r="G213" s="18" t="s">
        <v>516</v>
      </c>
      <c r="H213" s="18"/>
      <c r="I213" s="19" t="s">
        <v>11</v>
      </c>
      <c r="J213" s="22"/>
      <c r="K213" s="22" t="s">
        <v>10</v>
      </c>
      <c r="L213" s="22" t="s">
        <v>1144</v>
      </c>
      <c r="M213" s="22" t="s">
        <v>10</v>
      </c>
      <c r="N213" s="22" t="s">
        <v>13</v>
      </c>
      <c r="O213" s="22" t="s">
        <v>10</v>
      </c>
    </row>
    <row r="214" spans="1:15" x14ac:dyDescent="0.35">
      <c r="A214" s="5" t="s">
        <v>1184</v>
      </c>
      <c r="B214" s="5" t="s">
        <v>527</v>
      </c>
      <c r="C214" s="5" t="s">
        <v>21</v>
      </c>
      <c r="D214" s="5">
        <v>255</v>
      </c>
      <c r="E214" s="11"/>
      <c r="F214" s="18" t="s">
        <v>528</v>
      </c>
      <c r="G214" s="18" t="s">
        <v>516</v>
      </c>
      <c r="H214" s="18"/>
      <c r="I214" s="19" t="s">
        <v>11</v>
      </c>
      <c r="J214" s="22"/>
      <c r="K214" s="22" t="s">
        <v>10</v>
      </c>
      <c r="L214" s="22" t="s">
        <v>1144</v>
      </c>
      <c r="M214" s="22" t="s">
        <v>10</v>
      </c>
      <c r="N214" s="22" t="s">
        <v>13</v>
      </c>
      <c r="O214" s="22" t="s">
        <v>10</v>
      </c>
    </row>
    <row r="215" spans="1:15" x14ac:dyDescent="0.35">
      <c r="A215" s="5" t="s">
        <v>1184</v>
      </c>
      <c r="B215" s="5" t="s">
        <v>529</v>
      </c>
      <c r="C215" s="5" t="s">
        <v>21</v>
      </c>
      <c r="D215" s="5">
        <v>255</v>
      </c>
      <c r="E215" s="11"/>
      <c r="F215" s="18" t="s">
        <v>530</v>
      </c>
      <c r="G215" s="18" t="s">
        <v>516</v>
      </c>
      <c r="H215" s="18"/>
      <c r="I215" s="19" t="s">
        <v>11</v>
      </c>
      <c r="J215" s="22"/>
      <c r="K215" s="22" t="s">
        <v>10</v>
      </c>
      <c r="L215" s="22" t="s">
        <v>1144</v>
      </c>
      <c r="M215" s="22" t="s">
        <v>10</v>
      </c>
      <c r="N215" s="22" t="s">
        <v>13</v>
      </c>
      <c r="O215" s="22" t="s">
        <v>10</v>
      </c>
    </row>
    <row r="216" spans="1:15" x14ac:dyDescent="0.35">
      <c r="A216" s="5" t="s">
        <v>1184</v>
      </c>
      <c r="B216" s="5" t="s">
        <v>531</v>
      </c>
      <c r="C216" s="5" t="s">
        <v>21</v>
      </c>
      <c r="D216" s="5">
        <v>255</v>
      </c>
      <c r="E216" s="11"/>
      <c r="F216" s="18" t="s">
        <v>532</v>
      </c>
      <c r="G216" s="18" t="s">
        <v>210</v>
      </c>
      <c r="H216" s="18"/>
      <c r="I216" s="19" t="s">
        <v>11</v>
      </c>
      <c r="J216" s="22"/>
      <c r="K216" s="22" t="s">
        <v>10</v>
      </c>
      <c r="L216" s="22" t="s">
        <v>10</v>
      </c>
      <c r="M216" s="22" t="s">
        <v>10</v>
      </c>
      <c r="N216" s="22" t="s">
        <v>13</v>
      </c>
      <c r="O216" s="22" t="s">
        <v>10</v>
      </c>
    </row>
    <row r="217" spans="1:15" x14ac:dyDescent="0.35">
      <c r="A217" s="5" t="s">
        <v>1184</v>
      </c>
      <c r="B217" s="5" t="s">
        <v>533</v>
      </c>
      <c r="C217" s="5" t="s">
        <v>21</v>
      </c>
      <c r="D217" s="5">
        <v>255</v>
      </c>
      <c r="E217" s="11"/>
      <c r="F217" s="18" t="s">
        <v>534</v>
      </c>
      <c r="G217" s="18" t="s">
        <v>210</v>
      </c>
      <c r="H217" s="18"/>
      <c r="I217" s="19" t="s">
        <v>11</v>
      </c>
      <c r="J217" s="22"/>
      <c r="K217" s="22" t="s">
        <v>10</v>
      </c>
      <c r="L217" s="22" t="s">
        <v>10</v>
      </c>
      <c r="M217" s="22" t="s">
        <v>10</v>
      </c>
      <c r="N217" s="22" t="s">
        <v>13</v>
      </c>
      <c r="O217" s="22" t="s">
        <v>10</v>
      </c>
    </row>
    <row r="218" spans="1:15" x14ac:dyDescent="0.35">
      <c r="A218" s="5" t="s">
        <v>1184</v>
      </c>
      <c r="B218" s="5" t="s">
        <v>535</v>
      </c>
      <c r="C218" s="5" t="s">
        <v>21</v>
      </c>
      <c r="D218" s="5">
        <v>255</v>
      </c>
      <c r="E218" s="11"/>
      <c r="F218" s="18" t="s">
        <v>536</v>
      </c>
      <c r="G218" s="18" t="s">
        <v>333</v>
      </c>
      <c r="H218" s="18" t="s">
        <v>334</v>
      </c>
      <c r="I218" s="19" t="s">
        <v>11</v>
      </c>
      <c r="J218" s="22"/>
      <c r="K218" s="22" t="s">
        <v>10</v>
      </c>
      <c r="L218" s="22" t="s">
        <v>10</v>
      </c>
      <c r="M218" s="22" t="s">
        <v>10</v>
      </c>
      <c r="N218" s="22" t="s">
        <v>13</v>
      </c>
      <c r="O218" s="22" t="s">
        <v>10</v>
      </c>
    </row>
    <row r="219" spans="1:15" x14ac:dyDescent="0.35">
      <c r="A219" s="5" t="s">
        <v>1184</v>
      </c>
      <c r="B219" s="5" t="s">
        <v>537</v>
      </c>
      <c r="C219" s="5" t="s">
        <v>21</v>
      </c>
      <c r="D219" s="5">
        <v>255</v>
      </c>
      <c r="E219" s="11"/>
      <c r="F219" s="18" t="s">
        <v>538</v>
      </c>
      <c r="G219" s="18" t="s">
        <v>206</v>
      </c>
      <c r="H219" s="18"/>
      <c r="I219" s="19" t="s">
        <v>11</v>
      </c>
      <c r="J219" s="22"/>
      <c r="K219" s="22" t="s">
        <v>10</v>
      </c>
      <c r="L219" s="22" t="s">
        <v>10</v>
      </c>
      <c r="M219" s="22" t="s">
        <v>10</v>
      </c>
      <c r="N219" s="22" t="s">
        <v>13</v>
      </c>
      <c r="O219" s="22" t="s">
        <v>10</v>
      </c>
    </row>
    <row r="220" spans="1:15" x14ac:dyDescent="0.35">
      <c r="A220" s="5" t="s">
        <v>1184</v>
      </c>
      <c r="B220" s="5" t="s">
        <v>539</v>
      </c>
      <c r="C220" s="5" t="s">
        <v>76</v>
      </c>
      <c r="D220" s="5"/>
      <c r="E220" s="11"/>
      <c r="F220" s="18" t="s">
        <v>540</v>
      </c>
      <c r="G220" s="18" t="s">
        <v>206</v>
      </c>
      <c r="H220" s="18"/>
      <c r="I220" s="19" t="s">
        <v>11</v>
      </c>
      <c r="J220" s="22"/>
      <c r="K220" s="22" t="s">
        <v>10</v>
      </c>
      <c r="L220" s="22" t="s">
        <v>10</v>
      </c>
      <c r="M220" s="22" t="s">
        <v>10</v>
      </c>
      <c r="N220" s="22" t="s">
        <v>13</v>
      </c>
      <c r="O220" s="22" t="s">
        <v>10</v>
      </c>
    </row>
    <row r="221" spans="1:15" x14ac:dyDescent="0.35">
      <c r="A221" s="5" t="s">
        <v>1184</v>
      </c>
      <c r="B221" s="5" t="s">
        <v>541</v>
      </c>
      <c r="C221" s="5" t="s">
        <v>76</v>
      </c>
      <c r="D221" s="5"/>
      <c r="E221" s="11"/>
      <c r="F221" s="18" t="s">
        <v>542</v>
      </c>
      <c r="G221" s="18" t="s">
        <v>206</v>
      </c>
      <c r="H221" s="18"/>
      <c r="I221" s="19" t="s">
        <v>11</v>
      </c>
      <c r="J221" s="22"/>
      <c r="K221" s="22" t="s">
        <v>10</v>
      </c>
      <c r="L221" s="22" t="s">
        <v>10</v>
      </c>
      <c r="M221" s="22" t="s">
        <v>10</v>
      </c>
      <c r="N221" s="22" t="s">
        <v>13</v>
      </c>
      <c r="O221" s="22" t="s">
        <v>10</v>
      </c>
    </row>
    <row r="222" spans="1:15" x14ac:dyDescent="0.35">
      <c r="A222" s="5" t="s">
        <v>1184</v>
      </c>
      <c r="B222" s="5" t="s">
        <v>543</v>
      </c>
      <c r="C222" s="5" t="s">
        <v>76</v>
      </c>
      <c r="D222" s="5"/>
      <c r="E222" s="11"/>
      <c r="F222" s="18" t="s">
        <v>544</v>
      </c>
      <c r="G222" s="18" t="s">
        <v>206</v>
      </c>
      <c r="H222" s="18"/>
      <c r="I222" s="19" t="s">
        <v>11</v>
      </c>
      <c r="J222" s="22"/>
      <c r="K222" s="22" t="s">
        <v>10</v>
      </c>
      <c r="L222" s="22" t="s">
        <v>10</v>
      </c>
      <c r="M222" s="22" t="s">
        <v>10</v>
      </c>
      <c r="N222" s="22" t="s">
        <v>13</v>
      </c>
      <c r="O222" s="22" t="s">
        <v>10</v>
      </c>
    </row>
    <row r="223" spans="1:15" x14ac:dyDescent="0.35">
      <c r="A223" s="5" t="s">
        <v>1184</v>
      </c>
      <c r="B223" s="5" t="s">
        <v>545</v>
      </c>
      <c r="C223" s="5" t="s">
        <v>21</v>
      </c>
      <c r="D223" s="5">
        <v>255</v>
      </c>
      <c r="E223" s="11"/>
      <c r="F223" s="18" t="s">
        <v>546</v>
      </c>
      <c r="G223" s="18" t="s">
        <v>547</v>
      </c>
      <c r="H223" s="18"/>
      <c r="I223" s="19" t="s">
        <v>19</v>
      </c>
      <c r="J223" s="22"/>
      <c r="K223" s="22" t="s">
        <v>10</v>
      </c>
      <c r="L223" s="22" t="s">
        <v>10</v>
      </c>
      <c r="M223" s="22" t="s">
        <v>10</v>
      </c>
      <c r="N223" s="22" t="s">
        <v>10</v>
      </c>
      <c r="O223" s="22" t="s">
        <v>13</v>
      </c>
    </row>
    <row r="224" spans="1:15" x14ac:dyDescent="0.35">
      <c r="A224" s="5" t="s">
        <v>1184</v>
      </c>
      <c r="B224" s="5" t="s">
        <v>548</v>
      </c>
      <c r="C224" s="5" t="s">
        <v>21</v>
      </c>
      <c r="D224" s="5">
        <v>255</v>
      </c>
      <c r="E224" s="11"/>
      <c r="F224" s="18" t="s">
        <v>549</v>
      </c>
      <c r="G224" s="18" t="s">
        <v>547</v>
      </c>
      <c r="H224" s="18"/>
      <c r="I224" s="19" t="s">
        <v>19</v>
      </c>
      <c r="J224" s="20" t="s">
        <v>1160</v>
      </c>
      <c r="K224" s="20" t="s">
        <v>10</v>
      </c>
      <c r="L224" s="20" t="s">
        <v>10</v>
      </c>
      <c r="M224" s="20" t="s">
        <v>10</v>
      </c>
      <c r="N224" s="20" t="s">
        <v>10</v>
      </c>
      <c r="O224" s="20" t="s">
        <v>13</v>
      </c>
    </row>
    <row r="225" spans="1:15" x14ac:dyDescent="0.35">
      <c r="A225" s="5" t="s">
        <v>1184</v>
      </c>
      <c r="B225" s="5" t="s">
        <v>550</v>
      </c>
      <c r="C225" s="5" t="s">
        <v>21</v>
      </c>
      <c r="D225" s="5">
        <v>255</v>
      </c>
      <c r="E225" s="11"/>
      <c r="F225" s="18" t="s">
        <v>551</v>
      </c>
      <c r="G225" s="18" t="s">
        <v>206</v>
      </c>
      <c r="H225" s="18" t="s">
        <v>552</v>
      </c>
      <c r="I225" s="19" t="s">
        <v>11</v>
      </c>
      <c r="J225" s="20" t="s">
        <v>1160</v>
      </c>
      <c r="K225" s="20" t="s">
        <v>10</v>
      </c>
      <c r="L225" s="20" t="s">
        <v>10</v>
      </c>
      <c r="M225" s="20" t="s">
        <v>10</v>
      </c>
      <c r="N225" s="20" t="s">
        <v>13</v>
      </c>
      <c r="O225" s="20" t="s">
        <v>10</v>
      </c>
    </row>
    <row r="226" spans="1:15" x14ac:dyDescent="0.35">
      <c r="A226" s="5" t="s">
        <v>1184</v>
      </c>
      <c r="B226" s="5" t="s">
        <v>553</v>
      </c>
      <c r="C226" s="5" t="s">
        <v>76</v>
      </c>
      <c r="D226" s="5"/>
      <c r="E226" s="11"/>
      <c r="F226" s="18" t="s">
        <v>554</v>
      </c>
      <c r="G226" s="18" t="s">
        <v>206</v>
      </c>
      <c r="H226" s="18">
        <v>35</v>
      </c>
      <c r="I226" s="19" t="s">
        <v>11</v>
      </c>
      <c r="J226" s="22"/>
      <c r="K226" s="22" t="s">
        <v>10</v>
      </c>
      <c r="L226" s="22" t="s">
        <v>10</v>
      </c>
      <c r="M226" s="22" t="s">
        <v>10</v>
      </c>
      <c r="N226" s="22" t="s">
        <v>13</v>
      </c>
      <c r="O226" s="22" t="s">
        <v>10</v>
      </c>
    </row>
    <row r="227" spans="1:15" x14ac:dyDescent="0.35">
      <c r="A227" s="5" t="s">
        <v>1184</v>
      </c>
      <c r="B227" s="5" t="s">
        <v>555</v>
      </c>
      <c r="C227" s="5" t="s">
        <v>76</v>
      </c>
      <c r="D227" s="5"/>
      <c r="E227" s="11"/>
      <c r="F227" s="18" t="s">
        <v>556</v>
      </c>
      <c r="G227" s="18" t="s">
        <v>206</v>
      </c>
      <c r="H227" s="18">
        <v>0.1</v>
      </c>
      <c r="I227" s="19" t="s">
        <v>11</v>
      </c>
      <c r="J227" s="22"/>
      <c r="K227" s="22" t="s">
        <v>10</v>
      </c>
      <c r="L227" s="22" t="s">
        <v>10</v>
      </c>
      <c r="M227" s="22" t="s">
        <v>10</v>
      </c>
      <c r="N227" s="22" t="s">
        <v>13</v>
      </c>
      <c r="O227" s="22" t="s">
        <v>10</v>
      </c>
    </row>
    <row r="228" spans="1:15" x14ac:dyDescent="0.35">
      <c r="A228" s="5" t="s">
        <v>1184</v>
      </c>
      <c r="B228" s="5" t="s">
        <v>557</v>
      </c>
      <c r="C228" s="5" t="s">
        <v>76</v>
      </c>
      <c r="D228" s="5"/>
      <c r="E228" s="11"/>
      <c r="F228" s="18" t="s">
        <v>558</v>
      </c>
      <c r="G228" s="18" t="s">
        <v>206</v>
      </c>
      <c r="H228" s="18"/>
      <c r="I228" s="19" t="s">
        <v>11</v>
      </c>
      <c r="J228" s="22"/>
      <c r="K228" s="22" t="s">
        <v>10</v>
      </c>
      <c r="L228" s="22" t="s">
        <v>10</v>
      </c>
      <c r="M228" s="22" t="s">
        <v>10</v>
      </c>
      <c r="N228" s="22" t="s">
        <v>13</v>
      </c>
      <c r="O228" s="22" t="s">
        <v>10</v>
      </c>
    </row>
    <row r="229" spans="1:15" x14ac:dyDescent="0.35">
      <c r="A229" s="5" t="s">
        <v>1184</v>
      </c>
      <c r="B229" s="5" t="s">
        <v>559</v>
      </c>
      <c r="C229" s="5" t="s">
        <v>21</v>
      </c>
      <c r="D229" s="5">
        <v>255</v>
      </c>
      <c r="E229" s="11"/>
      <c r="F229" s="18" t="s">
        <v>560</v>
      </c>
      <c r="G229" s="18" t="s">
        <v>561</v>
      </c>
      <c r="H229" s="18"/>
      <c r="I229" s="19" t="s">
        <v>19</v>
      </c>
      <c r="J229" s="20" t="s">
        <v>1160</v>
      </c>
      <c r="K229" s="20" t="s">
        <v>10</v>
      </c>
      <c r="L229" s="20" t="s">
        <v>10</v>
      </c>
      <c r="M229" s="20" t="s">
        <v>10</v>
      </c>
      <c r="N229" s="20" t="s">
        <v>10</v>
      </c>
      <c r="O229" s="20" t="s">
        <v>13</v>
      </c>
    </row>
    <row r="230" spans="1:15" x14ac:dyDescent="0.35">
      <c r="A230" s="5" t="s">
        <v>1184</v>
      </c>
      <c r="B230" s="5" t="s">
        <v>562</v>
      </c>
      <c r="C230" s="5" t="s">
        <v>21</v>
      </c>
      <c r="D230" s="5">
        <v>255</v>
      </c>
      <c r="E230" s="11"/>
      <c r="F230" s="18" t="s">
        <v>563</v>
      </c>
      <c r="G230" s="18" t="s">
        <v>561</v>
      </c>
      <c r="H230" s="18"/>
      <c r="I230" s="19" t="s">
        <v>19</v>
      </c>
      <c r="J230" s="20" t="s">
        <v>1160</v>
      </c>
      <c r="K230" s="20" t="s">
        <v>10</v>
      </c>
      <c r="L230" s="20" t="s">
        <v>10</v>
      </c>
      <c r="M230" s="20" t="s">
        <v>10</v>
      </c>
      <c r="N230" s="20" t="s">
        <v>10</v>
      </c>
      <c r="O230" s="20" t="s">
        <v>13</v>
      </c>
    </row>
    <row r="231" spans="1:15" x14ac:dyDescent="0.35">
      <c r="A231" s="5" t="s">
        <v>1184</v>
      </c>
      <c r="B231" s="5" t="s">
        <v>564</v>
      </c>
      <c r="C231" s="5" t="s">
        <v>21</v>
      </c>
      <c r="D231" s="5">
        <v>255</v>
      </c>
      <c r="E231" s="11"/>
      <c r="F231" s="18" t="s">
        <v>565</v>
      </c>
      <c r="G231" s="18" t="s">
        <v>561</v>
      </c>
      <c r="H231" s="18"/>
      <c r="I231" s="19" t="s">
        <v>19</v>
      </c>
      <c r="J231" s="22"/>
      <c r="K231" s="22" t="s">
        <v>10</v>
      </c>
      <c r="L231" s="22" t="s">
        <v>10</v>
      </c>
      <c r="M231" s="22" t="s">
        <v>10</v>
      </c>
      <c r="N231" s="22" t="s">
        <v>10</v>
      </c>
      <c r="O231" s="22" t="s">
        <v>13</v>
      </c>
    </row>
    <row r="232" spans="1:15" x14ac:dyDescent="0.35">
      <c r="A232" s="5" t="s">
        <v>1184</v>
      </c>
      <c r="B232" s="5" t="s">
        <v>566</v>
      </c>
      <c r="C232" s="5" t="s">
        <v>21</v>
      </c>
      <c r="D232" s="5">
        <v>255</v>
      </c>
      <c r="E232" s="11"/>
      <c r="F232" s="18" t="s">
        <v>567</v>
      </c>
      <c r="G232" s="18" t="s">
        <v>561</v>
      </c>
      <c r="H232" s="18"/>
      <c r="I232" s="19" t="s">
        <v>19</v>
      </c>
      <c r="J232" s="22"/>
      <c r="K232" s="22" t="s">
        <v>10</v>
      </c>
      <c r="L232" s="22" t="s">
        <v>10</v>
      </c>
      <c r="M232" s="22" t="s">
        <v>10</v>
      </c>
      <c r="N232" s="22" t="s">
        <v>10</v>
      </c>
      <c r="O232" s="22" t="s">
        <v>13</v>
      </c>
    </row>
    <row r="233" spans="1:15" x14ac:dyDescent="0.35">
      <c r="A233" s="5" t="s">
        <v>1184</v>
      </c>
      <c r="B233" s="5" t="s">
        <v>568</v>
      </c>
      <c r="C233" s="5" t="s">
        <v>21</v>
      </c>
      <c r="D233" s="5">
        <v>255</v>
      </c>
      <c r="E233" s="11"/>
      <c r="F233" s="18" t="s">
        <v>569</v>
      </c>
      <c r="G233" s="18" t="s">
        <v>561</v>
      </c>
      <c r="H233" s="18"/>
      <c r="I233" s="19" t="s">
        <v>19</v>
      </c>
      <c r="J233" s="22"/>
      <c r="K233" s="22" t="s">
        <v>10</v>
      </c>
      <c r="L233" s="22" t="s">
        <v>10</v>
      </c>
      <c r="M233" s="22" t="s">
        <v>10</v>
      </c>
      <c r="N233" s="22" t="s">
        <v>10</v>
      </c>
      <c r="O233" s="22" t="s">
        <v>13</v>
      </c>
    </row>
    <row r="234" spans="1:15" x14ac:dyDescent="0.35">
      <c r="A234" s="5" t="s">
        <v>1184</v>
      </c>
      <c r="B234" s="5" t="s">
        <v>570</v>
      </c>
      <c r="C234" s="5" t="s">
        <v>21</v>
      </c>
      <c r="D234" s="5">
        <v>255</v>
      </c>
      <c r="E234" s="11"/>
      <c r="F234" s="18" t="s">
        <v>571</v>
      </c>
      <c r="G234" s="18" t="s">
        <v>561</v>
      </c>
      <c r="H234" s="18"/>
      <c r="I234" s="19" t="s">
        <v>19</v>
      </c>
      <c r="J234" s="22"/>
      <c r="K234" s="22" t="s">
        <v>10</v>
      </c>
      <c r="L234" s="22" t="s">
        <v>10</v>
      </c>
      <c r="M234" s="22" t="s">
        <v>10</v>
      </c>
      <c r="N234" s="22" t="s">
        <v>10</v>
      </c>
      <c r="O234" s="22" t="s">
        <v>13</v>
      </c>
    </row>
    <row r="235" spans="1:15" x14ac:dyDescent="0.35">
      <c r="A235" s="5" t="s">
        <v>1184</v>
      </c>
      <c r="B235" s="5" t="s">
        <v>572</v>
      </c>
      <c r="C235" s="5" t="s">
        <v>21</v>
      </c>
      <c r="D235" s="5">
        <v>255</v>
      </c>
      <c r="E235" s="11"/>
      <c r="F235" s="18" t="s">
        <v>573</v>
      </c>
      <c r="G235" s="18" t="s">
        <v>574</v>
      </c>
      <c r="H235" s="18"/>
      <c r="I235" s="19" t="s">
        <v>19</v>
      </c>
      <c r="J235" s="20" t="s">
        <v>1160</v>
      </c>
      <c r="K235" s="20" t="s">
        <v>10</v>
      </c>
      <c r="L235" s="20" t="s">
        <v>10</v>
      </c>
      <c r="M235" s="20" t="s">
        <v>10</v>
      </c>
      <c r="N235" s="20" t="s">
        <v>10</v>
      </c>
      <c r="O235" s="20" t="s">
        <v>13</v>
      </c>
    </row>
    <row r="236" spans="1:15" x14ac:dyDescent="0.35">
      <c r="A236" s="5" t="s">
        <v>1184</v>
      </c>
      <c r="B236" s="5" t="s">
        <v>575</v>
      </c>
      <c r="C236" s="5" t="s">
        <v>21</v>
      </c>
      <c r="D236" s="5">
        <v>255</v>
      </c>
      <c r="E236" s="11"/>
      <c r="F236" s="18" t="s">
        <v>576</v>
      </c>
      <c r="G236" s="18" t="s">
        <v>574</v>
      </c>
      <c r="H236" s="18"/>
      <c r="I236" s="19" t="s">
        <v>19</v>
      </c>
      <c r="J236" s="20" t="s">
        <v>1160</v>
      </c>
      <c r="K236" s="20" t="s">
        <v>10</v>
      </c>
      <c r="L236" s="20" t="s">
        <v>10</v>
      </c>
      <c r="M236" s="20" t="s">
        <v>10</v>
      </c>
      <c r="N236" s="20" t="s">
        <v>10</v>
      </c>
      <c r="O236" s="20" t="s">
        <v>13</v>
      </c>
    </row>
    <row r="237" spans="1:15" x14ac:dyDescent="0.35">
      <c r="A237" s="5" t="s">
        <v>1184</v>
      </c>
      <c r="B237" s="5" t="s">
        <v>577</v>
      </c>
      <c r="C237" s="5" t="s">
        <v>21</v>
      </c>
      <c r="D237" s="5">
        <v>255</v>
      </c>
      <c r="E237" s="11"/>
      <c r="F237" s="18" t="s">
        <v>578</v>
      </c>
      <c r="G237" s="18" t="s">
        <v>574</v>
      </c>
      <c r="H237" s="18"/>
      <c r="I237" s="19" t="s">
        <v>19</v>
      </c>
      <c r="J237" s="22"/>
      <c r="K237" s="22" t="s">
        <v>10</v>
      </c>
      <c r="L237" s="22" t="s">
        <v>10</v>
      </c>
      <c r="M237" s="22" t="s">
        <v>10</v>
      </c>
      <c r="N237" s="22" t="s">
        <v>10</v>
      </c>
      <c r="O237" s="22" t="s">
        <v>13</v>
      </c>
    </row>
    <row r="238" spans="1:15" x14ac:dyDescent="0.35">
      <c r="A238" s="5" t="s">
        <v>1184</v>
      </c>
      <c r="B238" s="5" t="s">
        <v>579</v>
      </c>
      <c r="C238" s="5" t="s">
        <v>21</v>
      </c>
      <c r="D238" s="5">
        <v>255</v>
      </c>
      <c r="E238" s="11"/>
      <c r="F238" s="18" t="s">
        <v>580</v>
      </c>
      <c r="G238" s="18" t="s">
        <v>574</v>
      </c>
      <c r="H238" s="18"/>
      <c r="I238" s="19" t="s">
        <v>19</v>
      </c>
      <c r="J238" s="22"/>
      <c r="K238" s="22" t="s">
        <v>10</v>
      </c>
      <c r="L238" s="22" t="s">
        <v>10</v>
      </c>
      <c r="M238" s="22" t="s">
        <v>10</v>
      </c>
      <c r="N238" s="22" t="s">
        <v>10</v>
      </c>
      <c r="O238" s="22" t="s">
        <v>13</v>
      </c>
    </row>
    <row r="239" spans="1:15" x14ac:dyDescent="0.35">
      <c r="A239" s="5" t="s">
        <v>1184</v>
      </c>
      <c r="B239" s="5" t="s">
        <v>581</v>
      </c>
      <c r="C239" s="5" t="s">
        <v>21</v>
      </c>
      <c r="D239" s="5">
        <v>255</v>
      </c>
      <c r="E239" s="11"/>
      <c r="F239" s="18" t="s">
        <v>582</v>
      </c>
      <c r="G239" s="18" t="s">
        <v>574</v>
      </c>
      <c r="H239" s="18"/>
      <c r="I239" s="19" t="s">
        <v>19</v>
      </c>
      <c r="J239" s="22"/>
      <c r="K239" s="22" t="s">
        <v>10</v>
      </c>
      <c r="L239" s="22" t="s">
        <v>10</v>
      </c>
      <c r="M239" s="22" t="s">
        <v>10</v>
      </c>
      <c r="N239" s="22" t="s">
        <v>10</v>
      </c>
      <c r="O239" s="22" t="s">
        <v>13</v>
      </c>
    </row>
    <row r="240" spans="1:15" x14ac:dyDescent="0.35">
      <c r="A240" s="5" t="s">
        <v>1184</v>
      </c>
      <c r="B240" s="5" t="s">
        <v>583</v>
      </c>
      <c r="C240" s="5" t="s">
        <v>21</v>
      </c>
      <c r="D240" s="5">
        <v>255</v>
      </c>
      <c r="E240" s="11"/>
      <c r="F240" s="18" t="s">
        <v>584</v>
      </c>
      <c r="G240" s="18" t="s">
        <v>574</v>
      </c>
      <c r="H240" s="18"/>
      <c r="I240" s="19" t="s">
        <v>19</v>
      </c>
      <c r="J240" s="22"/>
      <c r="K240" s="22" t="s">
        <v>10</v>
      </c>
      <c r="L240" s="22" t="s">
        <v>10</v>
      </c>
      <c r="M240" s="22" t="s">
        <v>10</v>
      </c>
      <c r="N240" s="22" t="s">
        <v>10</v>
      </c>
      <c r="O240" s="22" t="s">
        <v>13</v>
      </c>
    </row>
    <row r="241" spans="1:15" x14ac:dyDescent="0.35">
      <c r="A241" s="5" t="s">
        <v>1184</v>
      </c>
      <c r="B241" s="5" t="s">
        <v>585</v>
      </c>
      <c r="C241" s="5" t="s">
        <v>21</v>
      </c>
      <c r="D241" s="5">
        <v>255</v>
      </c>
      <c r="E241" s="11"/>
      <c r="F241" s="18" t="s">
        <v>586</v>
      </c>
      <c r="G241" s="18" t="s">
        <v>574</v>
      </c>
      <c r="H241" s="18"/>
      <c r="I241" s="19" t="s">
        <v>19</v>
      </c>
      <c r="J241" s="22"/>
      <c r="K241" s="22" t="s">
        <v>10</v>
      </c>
      <c r="L241" s="22" t="s">
        <v>10</v>
      </c>
      <c r="M241" s="22" t="s">
        <v>10</v>
      </c>
      <c r="N241" s="22" t="s">
        <v>10</v>
      </c>
      <c r="O241" s="22" t="s">
        <v>13</v>
      </c>
    </row>
    <row r="242" spans="1:15" x14ac:dyDescent="0.35">
      <c r="A242" s="5" t="s">
        <v>1184</v>
      </c>
      <c r="B242" s="5" t="s">
        <v>587</v>
      </c>
      <c r="C242" s="5" t="s">
        <v>21</v>
      </c>
      <c r="D242" s="5">
        <v>255</v>
      </c>
      <c r="E242" s="11"/>
      <c r="F242" s="18" t="s">
        <v>588</v>
      </c>
      <c r="G242" s="18" t="s">
        <v>589</v>
      </c>
      <c r="H242" s="18" t="s">
        <v>590</v>
      </c>
      <c r="I242" s="19" t="s">
        <v>19</v>
      </c>
      <c r="J242" s="22"/>
      <c r="K242" s="22" t="s">
        <v>10</v>
      </c>
      <c r="L242" s="22" t="s">
        <v>10</v>
      </c>
      <c r="M242" s="22" t="s">
        <v>10</v>
      </c>
      <c r="N242" s="22" t="s">
        <v>10</v>
      </c>
      <c r="O242" s="22" t="s">
        <v>13</v>
      </c>
    </row>
    <row r="243" spans="1:15" x14ac:dyDescent="0.35">
      <c r="A243" s="5" t="s">
        <v>1184</v>
      </c>
      <c r="B243" s="5" t="s">
        <v>591</v>
      </c>
      <c r="C243" s="5" t="s">
        <v>21</v>
      </c>
      <c r="D243" s="5">
        <v>255</v>
      </c>
      <c r="E243" s="11"/>
      <c r="F243" s="18" t="s">
        <v>592</v>
      </c>
      <c r="G243" s="18" t="s">
        <v>589</v>
      </c>
      <c r="H243" s="18"/>
      <c r="I243" s="19" t="s">
        <v>19</v>
      </c>
      <c r="J243" s="20" t="s">
        <v>1160</v>
      </c>
      <c r="K243" s="20" t="s">
        <v>10</v>
      </c>
      <c r="L243" s="20" t="s">
        <v>10</v>
      </c>
      <c r="M243" s="20" t="s">
        <v>10</v>
      </c>
      <c r="N243" s="20" t="s">
        <v>10</v>
      </c>
      <c r="O243" s="20" t="s">
        <v>13</v>
      </c>
    </row>
    <row r="244" spans="1:15" x14ac:dyDescent="0.35">
      <c r="A244" s="5" t="s">
        <v>1184</v>
      </c>
      <c r="B244" s="5" t="s">
        <v>593</v>
      </c>
      <c r="C244" s="5" t="s">
        <v>21</v>
      </c>
      <c r="D244" s="5">
        <v>255</v>
      </c>
      <c r="E244" s="11"/>
      <c r="F244" s="18" t="s">
        <v>594</v>
      </c>
      <c r="G244" s="18" t="s">
        <v>589</v>
      </c>
      <c r="H244" s="18"/>
      <c r="I244" s="19" t="s">
        <v>19</v>
      </c>
      <c r="J244" s="22"/>
      <c r="K244" s="22" t="s">
        <v>10</v>
      </c>
      <c r="L244" s="22" t="s">
        <v>10</v>
      </c>
      <c r="M244" s="22" t="s">
        <v>10</v>
      </c>
      <c r="N244" s="22" t="s">
        <v>10</v>
      </c>
      <c r="O244" s="22" t="s">
        <v>13</v>
      </c>
    </row>
    <row r="245" spans="1:15" x14ac:dyDescent="0.35">
      <c r="A245" s="5" t="s">
        <v>1184</v>
      </c>
      <c r="B245" s="5" t="s">
        <v>595</v>
      </c>
      <c r="C245" s="5" t="s">
        <v>76</v>
      </c>
      <c r="D245" s="5"/>
      <c r="E245" s="11"/>
      <c r="F245" s="18" t="s">
        <v>596</v>
      </c>
      <c r="G245" s="18" t="s">
        <v>589</v>
      </c>
      <c r="H245" s="18"/>
      <c r="I245" s="19" t="s">
        <v>19</v>
      </c>
      <c r="J245" s="20" t="s">
        <v>1160</v>
      </c>
      <c r="K245" s="20" t="s">
        <v>10</v>
      </c>
      <c r="L245" s="20" t="s">
        <v>10</v>
      </c>
      <c r="M245" s="20" t="s">
        <v>10</v>
      </c>
      <c r="N245" s="20" t="s">
        <v>10</v>
      </c>
      <c r="O245" s="20" t="s">
        <v>13</v>
      </c>
    </row>
    <row r="246" spans="1:15" x14ac:dyDescent="0.35">
      <c r="A246" s="5" t="s">
        <v>1184</v>
      </c>
      <c r="B246" s="5" t="s">
        <v>597</v>
      </c>
      <c r="C246" s="5" t="s">
        <v>58</v>
      </c>
      <c r="D246" s="5"/>
      <c r="E246" s="11"/>
      <c r="F246" s="18" t="s">
        <v>598</v>
      </c>
      <c r="G246" s="18" t="s">
        <v>589</v>
      </c>
      <c r="H246" s="18"/>
      <c r="I246" s="19" t="s">
        <v>19</v>
      </c>
      <c r="J246" s="20" t="s">
        <v>1160</v>
      </c>
      <c r="K246" s="20" t="s">
        <v>10</v>
      </c>
      <c r="L246" s="20" t="s">
        <v>10</v>
      </c>
      <c r="M246" s="20" t="s">
        <v>10</v>
      </c>
      <c r="N246" s="20" t="s">
        <v>10</v>
      </c>
      <c r="O246" s="20" t="s">
        <v>13</v>
      </c>
    </row>
    <row r="247" spans="1:15" x14ac:dyDescent="0.35">
      <c r="A247" s="5" t="s">
        <v>1184</v>
      </c>
      <c r="B247" s="5" t="s">
        <v>599</v>
      </c>
      <c r="C247" s="5" t="s">
        <v>58</v>
      </c>
      <c r="D247" s="5"/>
      <c r="E247" s="11"/>
      <c r="F247" s="18" t="s">
        <v>600</v>
      </c>
      <c r="G247" s="18" t="s">
        <v>589</v>
      </c>
      <c r="H247" s="18"/>
      <c r="I247" s="19" t="s">
        <v>19</v>
      </c>
      <c r="J247" s="20" t="s">
        <v>1160</v>
      </c>
      <c r="K247" s="20" t="s">
        <v>10</v>
      </c>
      <c r="L247" s="20" t="s">
        <v>10</v>
      </c>
      <c r="M247" s="20" t="s">
        <v>10</v>
      </c>
      <c r="N247" s="20" t="s">
        <v>10</v>
      </c>
      <c r="O247" s="20" t="s">
        <v>13</v>
      </c>
    </row>
    <row r="248" spans="1:15" x14ac:dyDescent="0.35">
      <c r="A248" s="5" t="s">
        <v>1184</v>
      </c>
      <c r="B248" s="5" t="s">
        <v>601</v>
      </c>
      <c r="C248" s="5" t="s">
        <v>21</v>
      </c>
      <c r="D248" s="5">
        <v>255</v>
      </c>
      <c r="E248" s="11"/>
      <c r="F248" s="18" t="s">
        <v>602</v>
      </c>
      <c r="G248" s="18" t="s">
        <v>589</v>
      </c>
      <c r="H248" s="18"/>
      <c r="I248" s="19" t="s">
        <v>19</v>
      </c>
      <c r="J248" s="22"/>
      <c r="K248" s="22" t="s">
        <v>10</v>
      </c>
      <c r="L248" s="22" t="s">
        <v>10</v>
      </c>
      <c r="M248" s="22" t="s">
        <v>10</v>
      </c>
      <c r="N248" s="22" t="s">
        <v>10</v>
      </c>
      <c r="O248" s="22" t="s">
        <v>13</v>
      </c>
    </row>
    <row r="249" spans="1:15" x14ac:dyDescent="0.35">
      <c r="A249" s="5" t="s">
        <v>1184</v>
      </c>
      <c r="B249" s="5" t="s">
        <v>603</v>
      </c>
      <c r="C249" s="5" t="s">
        <v>21</v>
      </c>
      <c r="D249" s="5">
        <v>255</v>
      </c>
      <c r="E249" s="11"/>
      <c r="F249" s="18" t="s">
        <v>604</v>
      </c>
      <c r="G249" s="18" t="s">
        <v>589</v>
      </c>
      <c r="H249" s="18"/>
      <c r="I249" s="19" t="s">
        <v>19</v>
      </c>
      <c r="J249" s="20" t="s">
        <v>1160</v>
      </c>
      <c r="K249" s="20" t="s">
        <v>10</v>
      </c>
      <c r="L249" s="20" t="s">
        <v>10</v>
      </c>
      <c r="M249" s="20" t="s">
        <v>10</v>
      </c>
      <c r="N249" s="20" t="s">
        <v>10</v>
      </c>
      <c r="O249" s="20" t="s">
        <v>13</v>
      </c>
    </row>
    <row r="250" spans="1:15" x14ac:dyDescent="0.35">
      <c r="A250" s="5" t="s">
        <v>1184</v>
      </c>
      <c r="B250" s="5" t="s">
        <v>605</v>
      </c>
      <c r="C250" s="5" t="s">
        <v>21</v>
      </c>
      <c r="D250" s="5">
        <v>2000</v>
      </c>
      <c r="E250" s="11"/>
      <c r="F250" s="18" t="s">
        <v>606</v>
      </c>
      <c r="G250" s="18" t="s">
        <v>589</v>
      </c>
      <c r="H250" s="18"/>
      <c r="I250" s="19" t="s">
        <v>19</v>
      </c>
      <c r="J250" s="20" t="s">
        <v>1160</v>
      </c>
      <c r="K250" s="20" t="s">
        <v>10</v>
      </c>
      <c r="L250" s="20" t="s">
        <v>10</v>
      </c>
      <c r="M250" s="20" t="s">
        <v>10</v>
      </c>
      <c r="N250" s="20" t="s">
        <v>10</v>
      </c>
      <c r="O250" s="20" t="s">
        <v>13</v>
      </c>
    </row>
    <row r="251" spans="1:15" x14ac:dyDescent="0.35">
      <c r="A251" s="5" t="s">
        <v>1184</v>
      </c>
      <c r="B251" s="5" t="s">
        <v>607</v>
      </c>
      <c r="C251" s="5" t="s">
        <v>21</v>
      </c>
      <c r="D251" s="5">
        <v>2000</v>
      </c>
      <c r="E251" s="11"/>
      <c r="F251" s="18" t="s">
        <v>608</v>
      </c>
      <c r="G251" s="18" t="s">
        <v>589</v>
      </c>
      <c r="H251" s="18"/>
      <c r="I251" s="19" t="s">
        <v>19</v>
      </c>
      <c r="J251" s="22"/>
      <c r="K251" s="22" t="s">
        <v>10</v>
      </c>
      <c r="L251" s="22" t="s">
        <v>10</v>
      </c>
      <c r="M251" s="22" t="s">
        <v>10</v>
      </c>
      <c r="N251" s="22" t="s">
        <v>10</v>
      </c>
      <c r="O251" s="22" t="s">
        <v>13</v>
      </c>
    </row>
    <row r="252" spans="1:15" x14ac:dyDescent="0.35">
      <c r="A252" s="5" t="s">
        <v>1184</v>
      </c>
      <c r="B252" s="5" t="s">
        <v>609</v>
      </c>
      <c r="C252" s="5" t="s">
        <v>21</v>
      </c>
      <c r="D252" s="5">
        <v>255</v>
      </c>
      <c r="E252" s="11"/>
      <c r="F252" s="18" t="s">
        <v>610</v>
      </c>
      <c r="G252" s="18" t="s">
        <v>589</v>
      </c>
      <c r="H252" s="18"/>
      <c r="I252" s="19" t="s">
        <v>19</v>
      </c>
      <c r="J252" s="22"/>
      <c r="K252" s="22" t="s">
        <v>10</v>
      </c>
      <c r="L252" s="22" t="s">
        <v>10</v>
      </c>
      <c r="M252" s="22" t="s">
        <v>10</v>
      </c>
      <c r="N252" s="22" t="s">
        <v>10</v>
      </c>
      <c r="O252" s="22" t="s">
        <v>13</v>
      </c>
    </row>
    <row r="253" spans="1:15" x14ac:dyDescent="0.35">
      <c r="A253" s="5" t="s">
        <v>1184</v>
      </c>
      <c r="B253" s="5" t="s">
        <v>611</v>
      </c>
      <c r="C253" s="5" t="s">
        <v>21</v>
      </c>
      <c r="D253" s="5">
        <v>255</v>
      </c>
      <c r="E253" s="11"/>
      <c r="F253" s="18" t="s">
        <v>612</v>
      </c>
      <c r="G253" s="18" t="s">
        <v>589</v>
      </c>
      <c r="H253" s="18"/>
      <c r="I253" s="19" t="s">
        <v>19</v>
      </c>
      <c r="J253" s="22"/>
      <c r="K253" s="22" t="s">
        <v>10</v>
      </c>
      <c r="L253" s="22" t="s">
        <v>10</v>
      </c>
      <c r="M253" s="22" t="s">
        <v>10</v>
      </c>
      <c r="N253" s="22" t="s">
        <v>10</v>
      </c>
      <c r="O253" s="22" t="s">
        <v>13</v>
      </c>
    </row>
    <row r="254" spans="1:15" x14ac:dyDescent="0.35">
      <c r="A254" s="5" t="s">
        <v>1184</v>
      </c>
      <c r="B254" s="5" t="s">
        <v>613</v>
      </c>
      <c r="C254" s="5" t="s">
        <v>21</v>
      </c>
      <c r="D254" s="5">
        <v>255</v>
      </c>
      <c r="E254" s="11"/>
      <c r="F254" s="18" t="s">
        <v>614</v>
      </c>
      <c r="G254" s="18" t="s">
        <v>589</v>
      </c>
      <c r="H254" s="18"/>
      <c r="I254" s="19" t="s">
        <v>19</v>
      </c>
      <c r="J254" s="22"/>
      <c r="K254" s="22" t="s">
        <v>10</v>
      </c>
      <c r="L254" s="22" t="s">
        <v>10</v>
      </c>
      <c r="M254" s="22" t="s">
        <v>10</v>
      </c>
      <c r="N254" s="22" t="s">
        <v>10</v>
      </c>
      <c r="O254" s="22" t="s">
        <v>13</v>
      </c>
    </row>
    <row r="255" spans="1:15" x14ac:dyDescent="0.35">
      <c r="A255" s="5" t="s">
        <v>1184</v>
      </c>
      <c r="B255" s="5" t="s">
        <v>615</v>
      </c>
      <c r="C255" s="5" t="s">
        <v>21</v>
      </c>
      <c r="D255" s="5">
        <v>255</v>
      </c>
      <c r="E255" s="11"/>
      <c r="F255" s="18" t="s">
        <v>616</v>
      </c>
      <c r="G255" s="18" t="s">
        <v>589</v>
      </c>
      <c r="H255" s="18"/>
      <c r="I255" s="19" t="s">
        <v>19</v>
      </c>
      <c r="J255" s="22"/>
      <c r="K255" s="22" t="s">
        <v>10</v>
      </c>
      <c r="L255" s="22" t="s">
        <v>10</v>
      </c>
      <c r="M255" s="22" t="s">
        <v>10</v>
      </c>
      <c r="N255" s="22" t="s">
        <v>10</v>
      </c>
      <c r="O255" s="22" t="s">
        <v>13</v>
      </c>
    </row>
    <row r="256" spans="1:15" x14ac:dyDescent="0.35">
      <c r="A256" s="5" t="s">
        <v>1184</v>
      </c>
      <c r="B256" s="5" t="s">
        <v>617</v>
      </c>
      <c r="C256" s="5" t="s">
        <v>21</v>
      </c>
      <c r="D256" s="5">
        <v>255</v>
      </c>
      <c r="E256" s="11"/>
      <c r="F256" s="18" t="s">
        <v>618</v>
      </c>
      <c r="G256" s="18" t="s">
        <v>589</v>
      </c>
      <c r="H256" s="18"/>
      <c r="I256" s="19" t="s">
        <v>19</v>
      </c>
      <c r="J256" s="22"/>
      <c r="K256" s="22" t="s">
        <v>10</v>
      </c>
      <c r="L256" s="22" t="s">
        <v>10</v>
      </c>
      <c r="M256" s="22" t="s">
        <v>10</v>
      </c>
      <c r="N256" s="22" t="s">
        <v>10</v>
      </c>
      <c r="O256" s="22" t="s">
        <v>13</v>
      </c>
    </row>
    <row r="257" spans="1:15" x14ac:dyDescent="0.35">
      <c r="A257" s="5" t="s">
        <v>1184</v>
      </c>
      <c r="B257" s="5" t="s">
        <v>619</v>
      </c>
      <c r="C257" s="5" t="s">
        <v>21</v>
      </c>
      <c r="D257" s="5">
        <v>255</v>
      </c>
      <c r="E257" s="11"/>
      <c r="F257" s="18" t="s">
        <v>620</v>
      </c>
      <c r="G257" s="18" t="s">
        <v>589</v>
      </c>
      <c r="H257" s="18"/>
      <c r="I257" s="19" t="s">
        <v>19</v>
      </c>
      <c r="J257" s="22"/>
      <c r="K257" s="22" t="s">
        <v>10</v>
      </c>
      <c r="L257" s="22" t="s">
        <v>10</v>
      </c>
      <c r="M257" s="22" t="s">
        <v>10</v>
      </c>
      <c r="N257" s="22" t="s">
        <v>10</v>
      </c>
      <c r="O257" s="22" t="s">
        <v>13</v>
      </c>
    </row>
    <row r="258" spans="1:15" x14ac:dyDescent="0.35">
      <c r="A258" s="5" t="s">
        <v>1184</v>
      </c>
      <c r="B258" s="5" t="s">
        <v>621</v>
      </c>
      <c r="C258" s="5" t="s">
        <v>21</v>
      </c>
      <c r="D258" s="5">
        <v>255</v>
      </c>
      <c r="E258" s="11"/>
      <c r="F258" s="18" t="s">
        <v>622</v>
      </c>
      <c r="G258" s="18" t="s">
        <v>589</v>
      </c>
      <c r="H258" s="18"/>
      <c r="I258" s="19" t="s">
        <v>19</v>
      </c>
      <c r="J258" s="22"/>
      <c r="K258" s="22" t="s">
        <v>10</v>
      </c>
      <c r="L258" s="22" t="s">
        <v>10</v>
      </c>
      <c r="M258" s="22" t="s">
        <v>10</v>
      </c>
      <c r="N258" s="22" t="s">
        <v>10</v>
      </c>
      <c r="O258" s="22" t="s">
        <v>13</v>
      </c>
    </row>
    <row r="259" spans="1:15" x14ac:dyDescent="0.35">
      <c r="A259" s="5" t="s">
        <v>1184</v>
      </c>
      <c r="B259" s="5" t="s">
        <v>623</v>
      </c>
      <c r="C259" s="5" t="s">
        <v>21</v>
      </c>
      <c r="D259" s="5">
        <v>255</v>
      </c>
      <c r="E259" s="11"/>
      <c r="F259" s="18" t="s">
        <v>624</v>
      </c>
      <c r="G259" s="18" t="s">
        <v>589</v>
      </c>
      <c r="H259" s="18"/>
      <c r="I259" s="19" t="s">
        <v>19</v>
      </c>
      <c r="J259" s="22"/>
      <c r="K259" s="22" t="s">
        <v>10</v>
      </c>
      <c r="L259" s="22" t="s">
        <v>10</v>
      </c>
      <c r="M259" s="22" t="s">
        <v>10</v>
      </c>
      <c r="N259" s="22" t="s">
        <v>10</v>
      </c>
      <c r="O259" s="22" t="s">
        <v>13</v>
      </c>
    </row>
    <row r="260" spans="1:15" x14ac:dyDescent="0.35">
      <c r="A260" s="5" t="s">
        <v>1184</v>
      </c>
      <c r="B260" s="5" t="s">
        <v>625</v>
      </c>
      <c r="C260" s="5" t="s">
        <v>21</v>
      </c>
      <c r="D260" s="5">
        <v>255</v>
      </c>
      <c r="E260" s="11"/>
      <c r="F260" s="18" t="s">
        <v>626</v>
      </c>
      <c r="G260" s="18" t="s">
        <v>589</v>
      </c>
      <c r="H260" s="18"/>
      <c r="I260" s="19" t="s">
        <v>19</v>
      </c>
      <c r="J260" s="22"/>
      <c r="K260" s="22" t="s">
        <v>10</v>
      </c>
      <c r="L260" s="22" t="s">
        <v>10</v>
      </c>
      <c r="M260" s="22" t="s">
        <v>10</v>
      </c>
      <c r="N260" s="22" t="s">
        <v>10</v>
      </c>
      <c r="O260" s="22" t="s">
        <v>13</v>
      </c>
    </row>
    <row r="261" spans="1:15" x14ac:dyDescent="0.35">
      <c r="A261" s="5" t="s">
        <v>1184</v>
      </c>
      <c r="B261" s="5" t="s">
        <v>627</v>
      </c>
      <c r="C261" s="5" t="s">
        <v>21</v>
      </c>
      <c r="D261" s="5">
        <v>255</v>
      </c>
      <c r="E261" s="11"/>
      <c r="F261" s="18" t="s">
        <v>628</v>
      </c>
      <c r="G261" s="18" t="s">
        <v>589</v>
      </c>
      <c r="H261" s="18"/>
      <c r="I261" s="19" t="s">
        <v>19</v>
      </c>
      <c r="J261" s="22"/>
      <c r="K261" s="22" t="s">
        <v>10</v>
      </c>
      <c r="L261" s="22" t="s">
        <v>10</v>
      </c>
      <c r="M261" s="22" t="s">
        <v>10</v>
      </c>
      <c r="N261" s="22" t="s">
        <v>10</v>
      </c>
      <c r="O261" s="22" t="s">
        <v>13</v>
      </c>
    </row>
    <row r="262" spans="1:15" x14ac:dyDescent="0.35">
      <c r="A262" s="5" t="s">
        <v>1184</v>
      </c>
      <c r="B262" s="5" t="s">
        <v>629</v>
      </c>
      <c r="C262" s="5" t="s">
        <v>21</v>
      </c>
      <c r="D262" s="5">
        <v>255</v>
      </c>
      <c r="E262" s="11"/>
      <c r="F262" s="18" t="s">
        <v>630</v>
      </c>
      <c r="G262" s="18" t="s">
        <v>589</v>
      </c>
      <c r="H262" s="18"/>
      <c r="I262" s="19" t="s">
        <v>19</v>
      </c>
      <c r="J262" s="22"/>
      <c r="K262" s="22" t="s">
        <v>10</v>
      </c>
      <c r="L262" s="22" t="s">
        <v>10</v>
      </c>
      <c r="M262" s="22" t="s">
        <v>10</v>
      </c>
      <c r="N262" s="22" t="s">
        <v>10</v>
      </c>
      <c r="O262" s="22" t="s">
        <v>13</v>
      </c>
    </row>
    <row r="263" spans="1:15" x14ac:dyDescent="0.35">
      <c r="A263" s="5" t="s">
        <v>1184</v>
      </c>
      <c r="B263" s="5" t="s">
        <v>631</v>
      </c>
      <c r="C263" s="5" t="s">
        <v>21</v>
      </c>
      <c r="D263" s="5">
        <v>255</v>
      </c>
      <c r="E263" s="11"/>
      <c r="F263" s="18" t="s">
        <v>632</v>
      </c>
      <c r="G263" s="18" t="s">
        <v>589</v>
      </c>
      <c r="H263" s="18"/>
      <c r="I263" s="19" t="s">
        <v>19</v>
      </c>
      <c r="J263" s="22"/>
      <c r="K263" s="22" t="s">
        <v>10</v>
      </c>
      <c r="L263" s="22" t="s">
        <v>10</v>
      </c>
      <c r="M263" s="22" t="s">
        <v>10</v>
      </c>
      <c r="N263" s="22" t="s">
        <v>10</v>
      </c>
      <c r="O263" s="22" t="s">
        <v>13</v>
      </c>
    </row>
    <row r="264" spans="1:15" x14ac:dyDescent="0.35">
      <c r="A264" s="5" t="s">
        <v>1184</v>
      </c>
      <c r="B264" s="5" t="s">
        <v>633</v>
      </c>
      <c r="C264" s="5" t="s">
        <v>21</v>
      </c>
      <c r="D264" s="5">
        <v>255</v>
      </c>
      <c r="E264" s="11"/>
      <c r="F264" s="18" t="s">
        <v>634</v>
      </c>
      <c r="G264" s="18" t="s">
        <v>589</v>
      </c>
      <c r="H264" s="18"/>
      <c r="I264" s="19" t="s">
        <v>19</v>
      </c>
      <c r="J264" s="22"/>
      <c r="K264" s="22" t="s">
        <v>10</v>
      </c>
      <c r="L264" s="22" t="s">
        <v>10</v>
      </c>
      <c r="M264" s="22" t="s">
        <v>10</v>
      </c>
      <c r="N264" s="22" t="s">
        <v>10</v>
      </c>
      <c r="O264" s="22" t="s">
        <v>13</v>
      </c>
    </row>
    <row r="265" spans="1:15" x14ac:dyDescent="0.35">
      <c r="A265" s="5" t="s">
        <v>1184</v>
      </c>
      <c r="B265" s="5" t="s">
        <v>635</v>
      </c>
      <c r="C265" s="5" t="s">
        <v>21</v>
      </c>
      <c r="D265" s="5">
        <v>255</v>
      </c>
      <c r="E265" s="11"/>
      <c r="F265" s="18" t="s">
        <v>636</v>
      </c>
      <c r="G265" s="18" t="s">
        <v>637</v>
      </c>
      <c r="H265" s="18"/>
      <c r="I265" s="19" t="s">
        <v>19</v>
      </c>
      <c r="J265" s="22"/>
      <c r="K265" s="22" t="s">
        <v>10</v>
      </c>
      <c r="L265" s="22" t="s">
        <v>10</v>
      </c>
      <c r="M265" s="22" t="s">
        <v>10</v>
      </c>
      <c r="N265" s="22" t="s">
        <v>10</v>
      </c>
      <c r="O265" s="22" t="s">
        <v>13</v>
      </c>
    </row>
    <row r="266" spans="1:15" x14ac:dyDescent="0.35">
      <c r="A266" s="5" t="s">
        <v>1184</v>
      </c>
      <c r="B266" s="5" t="s">
        <v>638</v>
      </c>
      <c r="C266" s="5" t="s">
        <v>21</v>
      </c>
      <c r="D266" s="5">
        <v>255</v>
      </c>
      <c r="E266" s="11"/>
      <c r="F266" s="18" t="s">
        <v>639</v>
      </c>
      <c r="G266" s="18" t="s">
        <v>637</v>
      </c>
      <c r="H266" s="18"/>
      <c r="I266" s="19" t="s">
        <v>19</v>
      </c>
      <c r="J266" s="22"/>
      <c r="K266" s="22" t="s">
        <v>10</v>
      </c>
      <c r="L266" s="22" t="s">
        <v>10</v>
      </c>
      <c r="M266" s="22" t="s">
        <v>10</v>
      </c>
      <c r="N266" s="22" t="s">
        <v>10</v>
      </c>
      <c r="O266" s="22" t="s">
        <v>13</v>
      </c>
    </row>
    <row r="267" spans="1:15" x14ac:dyDescent="0.35">
      <c r="A267" s="5" t="s">
        <v>1184</v>
      </c>
      <c r="B267" s="5" t="s">
        <v>640</v>
      </c>
      <c r="C267" s="5" t="s">
        <v>21</v>
      </c>
      <c r="D267" s="5">
        <v>255</v>
      </c>
      <c r="E267" s="11"/>
      <c r="F267" s="18" t="s">
        <v>641</v>
      </c>
      <c r="G267" s="18" t="s">
        <v>637</v>
      </c>
      <c r="H267" s="18"/>
      <c r="I267" s="19" t="s">
        <v>19</v>
      </c>
      <c r="J267" s="22"/>
      <c r="K267" s="22" t="s">
        <v>10</v>
      </c>
      <c r="L267" s="22" t="s">
        <v>10</v>
      </c>
      <c r="M267" s="22" t="s">
        <v>10</v>
      </c>
      <c r="N267" s="22" t="s">
        <v>10</v>
      </c>
      <c r="O267" s="22" t="s">
        <v>13</v>
      </c>
    </row>
    <row r="268" spans="1:15" x14ac:dyDescent="0.35">
      <c r="A268" s="5" t="s">
        <v>1184</v>
      </c>
      <c r="B268" s="5" t="s">
        <v>642</v>
      </c>
      <c r="C268" s="5" t="s">
        <v>21</v>
      </c>
      <c r="D268" s="5">
        <v>255</v>
      </c>
      <c r="E268" s="11"/>
      <c r="F268" s="18" t="s">
        <v>643</v>
      </c>
      <c r="G268" s="18" t="s">
        <v>637</v>
      </c>
      <c r="H268" s="18"/>
      <c r="I268" s="19" t="s">
        <v>19</v>
      </c>
      <c r="J268" s="22"/>
      <c r="K268" s="22" t="s">
        <v>10</v>
      </c>
      <c r="L268" s="22" t="s">
        <v>10</v>
      </c>
      <c r="M268" s="22" t="s">
        <v>10</v>
      </c>
      <c r="N268" s="22" t="s">
        <v>10</v>
      </c>
      <c r="O268" s="22" t="s">
        <v>13</v>
      </c>
    </row>
    <row r="269" spans="1:15" x14ac:dyDescent="0.35">
      <c r="A269" s="5" t="s">
        <v>1184</v>
      </c>
      <c r="B269" s="5" t="s">
        <v>644</v>
      </c>
      <c r="C269" s="5" t="s">
        <v>21</v>
      </c>
      <c r="D269" s="5">
        <v>255</v>
      </c>
      <c r="E269" s="11"/>
      <c r="F269" s="18" t="s">
        <v>645</v>
      </c>
      <c r="G269" s="18" t="s">
        <v>637</v>
      </c>
      <c r="H269" s="18"/>
      <c r="I269" s="19" t="s">
        <v>19</v>
      </c>
      <c r="J269" s="22"/>
      <c r="K269" s="22" t="s">
        <v>10</v>
      </c>
      <c r="L269" s="22" t="s">
        <v>10</v>
      </c>
      <c r="M269" s="22" t="s">
        <v>10</v>
      </c>
      <c r="N269" s="22" t="s">
        <v>10</v>
      </c>
      <c r="O269" s="22" t="s">
        <v>13</v>
      </c>
    </row>
    <row r="270" spans="1:15" x14ac:dyDescent="0.35">
      <c r="A270" s="5" t="s">
        <v>1184</v>
      </c>
      <c r="B270" s="5" t="s">
        <v>646</v>
      </c>
      <c r="C270" s="5" t="s">
        <v>21</v>
      </c>
      <c r="D270" s="5">
        <v>255</v>
      </c>
      <c r="E270" s="11"/>
      <c r="F270" s="18" t="s">
        <v>647</v>
      </c>
      <c r="G270" s="18" t="s">
        <v>637</v>
      </c>
      <c r="H270" s="18"/>
      <c r="I270" s="19" t="s">
        <v>19</v>
      </c>
      <c r="J270" s="22"/>
      <c r="K270" s="22" t="s">
        <v>10</v>
      </c>
      <c r="L270" s="22" t="s">
        <v>10</v>
      </c>
      <c r="M270" s="22" t="s">
        <v>10</v>
      </c>
      <c r="N270" s="22" t="s">
        <v>10</v>
      </c>
      <c r="O270" s="22" t="s">
        <v>13</v>
      </c>
    </row>
    <row r="271" spans="1:15" x14ac:dyDescent="0.35">
      <c r="A271" s="5" t="s">
        <v>1184</v>
      </c>
      <c r="B271" s="5" t="s">
        <v>648</v>
      </c>
      <c r="C271" s="5" t="s">
        <v>21</v>
      </c>
      <c r="D271" s="5">
        <v>255</v>
      </c>
      <c r="E271" s="11"/>
      <c r="F271" s="18" t="s">
        <v>649</v>
      </c>
      <c r="G271" s="18" t="s">
        <v>637</v>
      </c>
      <c r="H271" s="18"/>
      <c r="I271" s="19" t="s">
        <v>19</v>
      </c>
      <c r="J271" s="22"/>
      <c r="K271" s="22" t="s">
        <v>10</v>
      </c>
      <c r="L271" s="22" t="s">
        <v>10</v>
      </c>
      <c r="M271" s="22" t="s">
        <v>10</v>
      </c>
      <c r="N271" s="22" t="s">
        <v>10</v>
      </c>
      <c r="O271" s="22" t="s">
        <v>13</v>
      </c>
    </row>
    <row r="272" spans="1:15" x14ac:dyDescent="0.35">
      <c r="A272" s="5" t="s">
        <v>1184</v>
      </c>
      <c r="B272" s="5" t="s">
        <v>650</v>
      </c>
      <c r="C272" s="5" t="s">
        <v>21</v>
      </c>
      <c r="D272" s="5">
        <v>255</v>
      </c>
      <c r="E272" s="11"/>
      <c r="F272" s="18" t="s">
        <v>651</v>
      </c>
      <c r="G272" s="18" t="s">
        <v>652</v>
      </c>
      <c r="H272" s="18"/>
      <c r="I272" s="19" t="s">
        <v>11</v>
      </c>
      <c r="J272" s="22"/>
      <c r="K272" s="22" t="s">
        <v>10</v>
      </c>
      <c r="L272" s="22" t="s">
        <v>10</v>
      </c>
      <c r="M272" s="22" t="s">
        <v>10</v>
      </c>
      <c r="N272" s="22" t="s">
        <v>13</v>
      </c>
      <c r="O272" s="22" t="s">
        <v>10</v>
      </c>
    </row>
    <row r="273" spans="1:15" x14ac:dyDescent="0.35">
      <c r="A273" s="5" t="s">
        <v>1184</v>
      </c>
      <c r="B273" s="5" t="s">
        <v>653</v>
      </c>
      <c r="C273" s="5" t="s">
        <v>21</v>
      </c>
      <c r="D273" s="5">
        <v>255</v>
      </c>
      <c r="E273" s="11"/>
      <c r="F273" s="18" t="s">
        <v>654</v>
      </c>
      <c r="G273" s="18" t="s">
        <v>652</v>
      </c>
      <c r="H273" s="18"/>
      <c r="I273" s="19" t="s">
        <v>11</v>
      </c>
      <c r="J273" s="22"/>
      <c r="K273" s="22" t="s">
        <v>10</v>
      </c>
      <c r="L273" s="22" t="s">
        <v>10</v>
      </c>
      <c r="M273" s="22" t="s">
        <v>10</v>
      </c>
      <c r="N273" s="22" t="s">
        <v>13</v>
      </c>
      <c r="O273" s="22" t="s">
        <v>10</v>
      </c>
    </row>
    <row r="274" spans="1:15" x14ac:dyDescent="0.35">
      <c r="A274" s="5" t="s">
        <v>1184</v>
      </c>
      <c r="B274" s="5" t="s">
        <v>655</v>
      </c>
      <c r="C274" s="5" t="s">
        <v>21</v>
      </c>
      <c r="D274" s="5">
        <v>255</v>
      </c>
      <c r="E274" s="11"/>
      <c r="F274" s="18" t="s">
        <v>656</v>
      </c>
      <c r="G274" s="18" t="s">
        <v>652</v>
      </c>
      <c r="H274" s="18"/>
      <c r="I274" s="19" t="s">
        <v>11</v>
      </c>
      <c r="J274" s="20" t="s">
        <v>1160</v>
      </c>
      <c r="K274" s="20" t="s">
        <v>10</v>
      </c>
      <c r="L274" s="20" t="s">
        <v>1144</v>
      </c>
      <c r="M274" s="20" t="s">
        <v>10</v>
      </c>
      <c r="N274" s="20" t="s">
        <v>13</v>
      </c>
      <c r="O274" s="20" t="s">
        <v>10</v>
      </c>
    </row>
    <row r="275" spans="1:15" x14ac:dyDescent="0.35">
      <c r="A275" s="5" t="s">
        <v>1184</v>
      </c>
      <c r="B275" s="5" t="s">
        <v>657</v>
      </c>
      <c r="C275" s="5" t="s">
        <v>21</v>
      </c>
      <c r="D275" s="5">
        <v>255</v>
      </c>
      <c r="E275" s="11"/>
      <c r="F275" s="18" t="s">
        <v>658</v>
      </c>
      <c r="G275" s="18" t="s">
        <v>652</v>
      </c>
      <c r="H275" s="18"/>
      <c r="I275" s="19" t="s">
        <v>11</v>
      </c>
      <c r="J275" s="20" t="s">
        <v>1160</v>
      </c>
      <c r="K275" s="20" t="s">
        <v>10</v>
      </c>
      <c r="L275" s="20" t="s">
        <v>1144</v>
      </c>
      <c r="M275" s="20" t="s">
        <v>10</v>
      </c>
      <c r="N275" s="20" t="s">
        <v>13</v>
      </c>
      <c r="O275" s="20" t="s">
        <v>10</v>
      </c>
    </row>
    <row r="276" spans="1:15" x14ac:dyDescent="0.35">
      <c r="A276" s="5" t="s">
        <v>1184</v>
      </c>
      <c r="B276" s="5" t="s">
        <v>659</v>
      </c>
      <c r="C276" s="5" t="s">
        <v>21</v>
      </c>
      <c r="D276" s="5">
        <v>255</v>
      </c>
      <c r="E276" s="11"/>
      <c r="F276" s="18" t="s">
        <v>660</v>
      </c>
      <c r="G276" s="18" t="s">
        <v>652</v>
      </c>
      <c r="H276" s="18"/>
      <c r="I276" s="19" t="s">
        <v>11</v>
      </c>
      <c r="J276" s="20" t="s">
        <v>1160</v>
      </c>
      <c r="K276" s="20" t="s">
        <v>10</v>
      </c>
      <c r="L276" s="20" t="s">
        <v>1144</v>
      </c>
      <c r="M276" s="20" t="s">
        <v>10</v>
      </c>
      <c r="N276" s="20" t="s">
        <v>13</v>
      </c>
      <c r="O276" s="20" t="s">
        <v>10</v>
      </c>
    </row>
    <row r="277" spans="1:15" x14ac:dyDescent="0.35">
      <c r="A277" s="5" t="s">
        <v>1184</v>
      </c>
      <c r="B277" s="5" t="s">
        <v>661</v>
      </c>
      <c r="C277" s="5" t="s">
        <v>21</v>
      </c>
      <c r="D277" s="5">
        <v>255</v>
      </c>
      <c r="E277" s="11"/>
      <c r="F277" s="18" t="s">
        <v>662</v>
      </c>
      <c r="G277" s="18" t="s">
        <v>652</v>
      </c>
      <c r="H277" s="18"/>
      <c r="I277" s="19" t="s">
        <v>11</v>
      </c>
      <c r="J277" s="20" t="s">
        <v>1160</v>
      </c>
      <c r="K277" s="20" t="s">
        <v>10</v>
      </c>
      <c r="L277" s="20" t="s">
        <v>1144</v>
      </c>
      <c r="M277" s="20" t="s">
        <v>10</v>
      </c>
      <c r="N277" s="20" t="s">
        <v>13</v>
      </c>
      <c r="O277" s="20" t="s">
        <v>10</v>
      </c>
    </row>
    <row r="278" spans="1:15" x14ac:dyDescent="0.35">
      <c r="A278" s="5" t="s">
        <v>1184</v>
      </c>
      <c r="B278" s="5" t="s">
        <v>663</v>
      </c>
      <c r="C278" s="5" t="s">
        <v>21</v>
      </c>
      <c r="D278" s="5">
        <v>255</v>
      </c>
      <c r="E278" s="11"/>
      <c r="F278" s="18" t="s">
        <v>664</v>
      </c>
      <c r="G278" s="18" t="s">
        <v>652</v>
      </c>
      <c r="H278" s="18"/>
      <c r="I278" s="19" t="s">
        <v>11</v>
      </c>
      <c r="J278" s="22"/>
      <c r="K278" s="22" t="s">
        <v>10</v>
      </c>
      <c r="L278" s="22" t="s">
        <v>1144</v>
      </c>
      <c r="M278" s="22" t="s">
        <v>10</v>
      </c>
      <c r="N278" s="22" t="s">
        <v>13</v>
      </c>
      <c r="O278" s="22" t="s">
        <v>10</v>
      </c>
    </row>
    <row r="279" spans="1:15" x14ac:dyDescent="0.35">
      <c r="A279" s="5" t="s">
        <v>1184</v>
      </c>
      <c r="B279" s="5" t="s">
        <v>665</v>
      </c>
      <c r="C279" s="5" t="s">
        <v>21</v>
      </c>
      <c r="D279" s="5">
        <v>255</v>
      </c>
      <c r="E279" s="11"/>
      <c r="F279" s="18" t="s">
        <v>666</v>
      </c>
      <c r="G279" s="18" t="s">
        <v>652</v>
      </c>
      <c r="H279" s="18"/>
      <c r="I279" s="19" t="s">
        <v>11</v>
      </c>
      <c r="J279" s="22"/>
      <c r="K279" s="22" t="s">
        <v>10</v>
      </c>
      <c r="L279" s="22" t="s">
        <v>1144</v>
      </c>
      <c r="M279" s="22" t="s">
        <v>10</v>
      </c>
      <c r="N279" s="22" t="s">
        <v>13</v>
      </c>
      <c r="O279" s="22" t="s">
        <v>10</v>
      </c>
    </row>
    <row r="280" spans="1:15" x14ac:dyDescent="0.35">
      <c r="A280" s="5" t="s">
        <v>1184</v>
      </c>
      <c r="B280" s="5" t="s">
        <v>667</v>
      </c>
      <c r="C280" s="5" t="s">
        <v>21</v>
      </c>
      <c r="D280" s="5">
        <v>255</v>
      </c>
      <c r="E280" s="11"/>
      <c r="F280" s="18" t="s">
        <v>668</v>
      </c>
      <c r="G280" s="18" t="s">
        <v>652</v>
      </c>
      <c r="H280" s="18"/>
      <c r="I280" s="19" t="s">
        <v>11</v>
      </c>
      <c r="J280" s="22"/>
      <c r="K280" s="22" t="s">
        <v>10</v>
      </c>
      <c r="L280" s="22" t="s">
        <v>1144</v>
      </c>
      <c r="M280" s="22" t="s">
        <v>10</v>
      </c>
      <c r="N280" s="22" t="s">
        <v>13</v>
      </c>
      <c r="O280" s="22" t="s">
        <v>10</v>
      </c>
    </row>
    <row r="281" spans="1:15" x14ac:dyDescent="0.35">
      <c r="A281" s="5" t="s">
        <v>1184</v>
      </c>
      <c r="B281" s="5" t="s">
        <v>669</v>
      </c>
      <c r="C281" s="5" t="s">
        <v>21</v>
      </c>
      <c r="D281" s="5">
        <v>255</v>
      </c>
      <c r="E281" s="11"/>
      <c r="F281" s="18" t="s">
        <v>670</v>
      </c>
      <c r="G281" s="18" t="s">
        <v>652</v>
      </c>
      <c r="H281" s="18"/>
      <c r="I281" s="19" t="s">
        <v>11</v>
      </c>
      <c r="J281" s="22"/>
      <c r="K281" s="22" t="s">
        <v>10</v>
      </c>
      <c r="L281" s="22" t="s">
        <v>10</v>
      </c>
      <c r="M281" s="22" t="s">
        <v>10</v>
      </c>
      <c r="N281" s="22" t="s">
        <v>13</v>
      </c>
      <c r="O281" s="22" t="s">
        <v>10</v>
      </c>
    </row>
    <row r="282" spans="1:15" x14ac:dyDescent="0.35">
      <c r="A282" s="5" t="s">
        <v>1184</v>
      </c>
      <c r="B282" s="5" t="s">
        <v>671</v>
      </c>
      <c r="C282" s="5" t="s">
        <v>21</v>
      </c>
      <c r="D282" s="5">
        <v>255</v>
      </c>
      <c r="E282" s="11"/>
      <c r="F282" s="18" t="s">
        <v>672</v>
      </c>
      <c r="G282" s="18" t="s">
        <v>652</v>
      </c>
      <c r="H282" s="18"/>
      <c r="I282" s="19" t="s">
        <v>11</v>
      </c>
      <c r="J282" s="22"/>
      <c r="K282" s="22" t="s">
        <v>10</v>
      </c>
      <c r="L282" s="22" t="s">
        <v>10</v>
      </c>
      <c r="M282" s="22" t="s">
        <v>10</v>
      </c>
      <c r="N282" s="22" t="s">
        <v>13</v>
      </c>
      <c r="O282" s="22" t="s">
        <v>10</v>
      </c>
    </row>
    <row r="283" spans="1:15" x14ac:dyDescent="0.35">
      <c r="A283" s="5" t="s">
        <v>1184</v>
      </c>
      <c r="B283" s="5" t="s">
        <v>673</v>
      </c>
      <c r="C283" s="5" t="s">
        <v>21</v>
      </c>
      <c r="D283" s="5">
        <v>255</v>
      </c>
      <c r="E283" s="11"/>
      <c r="F283" s="18" t="s">
        <v>674</v>
      </c>
      <c r="G283" s="18" t="s">
        <v>652</v>
      </c>
      <c r="H283" s="18"/>
      <c r="I283" s="19" t="s">
        <v>11</v>
      </c>
      <c r="J283" s="22"/>
      <c r="K283" s="22" t="s">
        <v>10</v>
      </c>
      <c r="L283" s="22" t="s">
        <v>10</v>
      </c>
      <c r="M283" s="22" t="s">
        <v>10</v>
      </c>
      <c r="N283" s="22" t="s">
        <v>13</v>
      </c>
      <c r="O283" s="22" t="s">
        <v>10</v>
      </c>
    </row>
    <row r="284" spans="1:15" x14ac:dyDescent="0.35">
      <c r="A284" s="5" t="s">
        <v>1184</v>
      </c>
      <c r="B284" s="5" t="s">
        <v>675</v>
      </c>
      <c r="C284" s="5" t="s">
        <v>21</v>
      </c>
      <c r="D284" s="5">
        <v>255</v>
      </c>
      <c r="E284" s="11"/>
      <c r="F284" s="18" t="s">
        <v>676</v>
      </c>
      <c r="G284" s="18" t="s">
        <v>652</v>
      </c>
      <c r="H284" s="18"/>
      <c r="I284" s="19" t="s">
        <v>11</v>
      </c>
      <c r="J284" s="22"/>
      <c r="K284" s="22" t="s">
        <v>10</v>
      </c>
      <c r="L284" s="22" t="s">
        <v>10</v>
      </c>
      <c r="M284" s="22" t="s">
        <v>10</v>
      </c>
      <c r="N284" s="22" t="s">
        <v>13</v>
      </c>
      <c r="O284" s="22" t="s">
        <v>10</v>
      </c>
    </row>
    <row r="285" spans="1:15" x14ac:dyDescent="0.35">
      <c r="A285" s="5" t="s">
        <v>1184</v>
      </c>
      <c r="B285" s="5" t="s">
        <v>677</v>
      </c>
      <c r="C285" s="5" t="s">
        <v>21</v>
      </c>
      <c r="D285" s="5">
        <v>255</v>
      </c>
      <c r="E285" s="11"/>
      <c r="F285" s="18" t="s">
        <v>678</v>
      </c>
      <c r="G285" s="18" t="s">
        <v>652</v>
      </c>
      <c r="H285" s="18"/>
      <c r="I285" s="19" t="s">
        <v>11</v>
      </c>
      <c r="J285" s="22"/>
      <c r="K285" s="22" t="s">
        <v>10</v>
      </c>
      <c r="L285" s="22" t="s">
        <v>10</v>
      </c>
      <c r="M285" s="22" t="s">
        <v>10</v>
      </c>
      <c r="N285" s="22" t="s">
        <v>13</v>
      </c>
      <c r="O285" s="22" t="s">
        <v>10</v>
      </c>
    </row>
    <row r="286" spans="1:15" x14ac:dyDescent="0.35">
      <c r="A286" s="5" t="s">
        <v>1184</v>
      </c>
      <c r="B286" s="5" t="s">
        <v>679</v>
      </c>
      <c r="C286" s="5" t="s">
        <v>21</v>
      </c>
      <c r="D286" s="5">
        <v>255</v>
      </c>
      <c r="E286" s="11"/>
      <c r="F286" s="18" t="s">
        <v>680</v>
      </c>
      <c r="G286" s="18" t="s">
        <v>652</v>
      </c>
      <c r="H286" s="18"/>
      <c r="I286" s="19" t="s">
        <v>11</v>
      </c>
      <c r="J286" s="22"/>
      <c r="K286" s="22" t="s">
        <v>10</v>
      </c>
      <c r="L286" s="22" t="s">
        <v>10</v>
      </c>
      <c r="M286" s="22" t="s">
        <v>10</v>
      </c>
      <c r="N286" s="22" t="s">
        <v>13</v>
      </c>
      <c r="O286" s="22" t="s">
        <v>10</v>
      </c>
    </row>
    <row r="287" spans="1:15" x14ac:dyDescent="0.35">
      <c r="A287" s="5" t="s">
        <v>1184</v>
      </c>
      <c r="B287" s="5" t="s">
        <v>681</v>
      </c>
      <c r="C287" s="5" t="s">
        <v>21</v>
      </c>
      <c r="D287" s="5">
        <v>255</v>
      </c>
      <c r="E287" s="11"/>
      <c r="F287" s="18" t="s">
        <v>682</v>
      </c>
      <c r="G287" s="18" t="s">
        <v>652</v>
      </c>
      <c r="H287" s="18"/>
      <c r="I287" s="19" t="s">
        <v>11</v>
      </c>
      <c r="J287" s="22"/>
      <c r="K287" s="22" t="s">
        <v>10</v>
      </c>
      <c r="L287" s="22" t="s">
        <v>10</v>
      </c>
      <c r="M287" s="22" t="s">
        <v>10</v>
      </c>
      <c r="N287" s="22" t="s">
        <v>13</v>
      </c>
      <c r="O287" s="22" t="s">
        <v>10</v>
      </c>
    </row>
    <row r="288" spans="1:15" x14ac:dyDescent="0.35">
      <c r="A288" s="5" t="s">
        <v>1184</v>
      </c>
      <c r="B288" s="5" t="s">
        <v>683</v>
      </c>
      <c r="C288" s="5" t="s">
        <v>21</v>
      </c>
      <c r="D288" s="5">
        <v>255</v>
      </c>
      <c r="E288" s="11"/>
      <c r="F288" s="18" t="s">
        <v>684</v>
      </c>
      <c r="G288" s="18" t="s">
        <v>652</v>
      </c>
      <c r="H288" s="18"/>
      <c r="I288" s="19" t="s">
        <v>11</v>
      </c>
      <c r="J288" s="22"/>
      <c r="K288" s="22" t="s">
        <v>10</v>
      </c>
      <c r="L288" s="22" t="s">
        <v>10</v>
      </c>
      <c r="M288" s="22" t="s">
        <v>10</v>
      </c>
      <c r="N288" s="22" t="s">
        <v>13</v>
      </c>
      <c r="O288" s="22" t="s">
        <v>10</v>
      </c>
    </row>
    <row r="289" spans="1:15" x14ac:dyDescent="0.35">
      <c r="A289" s="5" t="s">
        <v>1184</v>
      </c>
      <c r="B289" s="5" t="s">
        <v>685</v>
      </c>
      <c r="C289" s="5" t="s">
        <v>21</v>
      </c>
      <c r="D289" s="5">
        <v>255</v>
      </c>
      <c r="E289" s="11"/>
      <c r="F289" s="18" t="s">
        <v>686</v>
      </c>
      <c r="G289" s="18" t="s">
        <v>652</v>
      </c>
      <c r="H289" s="18"/>
      <c r="I289" s="19" t="s">
        <v>11</v>
      </c>
      <c r="J289" s="22"/>
      <c r="K289" s="22" t="s">
        <v>10</v>
      </c>
      <c r="L289" s="22" t="s">
        <v>10</v>
      </c>
      <c r="M289" s="22" t="s">
        <v>10</v>
      </c>
      <c r="N289" s="22" t="s">
        <v>13</v>
      </c>
      <c r="O289" s="22" t="s">
        <v>10</v>
      </c>
    </row>
    <row r="290" spans="1:15" x14ac:dyDescent="0.35">
      <c r="A290" s="5" t="s">
        <v>1184</v>
      </c>
      <c r="B290" s="5" t="s">
        <v>687</v>
      </c>
      <c r="C290" s="5" t="s">
        <v>21</v>
      </c>
      <c r="D290" s="5">
        <v>255</v>
      </c>
      <c r="E290" s="11"/>
      <c r="F290" s="18" t="s">
        <v>688</v>
      </c>
      <c r="G290" s="18" t="s">
        <v>652</v>
      </c>
      <c r="H290" s="18"/>
      <c r="I290" s="19" t="s">
        <v>11</v>
      </c>
      <c r="J290" s="22"/>
      <c r="K290" s="22" t="s">
        <v>10</v>
      </c>
      <c r="L290" s="22" t="s">
        <v>10</v>
      </c>
      <c r="M290" s="22" t="s">
        <v>10</v>
      </c>
      <c r="N290" s="22" t="s">
        <v>13</v>
      </c>
      <c r="O290" s="22" t="s">
        <v>10</v>
      </c>
    </row>
    <row r="291" spans="1:15" x14ac:dyDescent="0.35">
      <c r="A291" s="5" t="s">
        <v>1184</v>
      </c>
      <c r="B291" s="5" t="s">
        <v>689</v>
      </c>
      <c r="C291" s="5" t="s">
        <v>21</v>
      </c>
      <c r="D291" s="5">
        <v>255</v>
      </c>
      <c r="E291" s="11"/>
      <c r="F291" s="18" t="s">
        <v>690</v>
      </c>
      <c r="G291" s="18" t="s">
        <v>652</v>
      </c>
      <c r="H291" s="18"/>
      <c r="I291" s="19" t="s">
        <v>11</v>
      </c>
      <c r="J291" s="22"/>
      <c r="K291" s="22" t="s">
        <v>10</v>
      </c>
      <c r="L291" s="22" t="s">
        <v>10</v>
      </c>
      <c r="M291" s="22" t="s">
        <v>10</v>
      </c>
      <c r="N291" s="22" t="s">
        <v>13</v>
      </c>
      <c r="O291" s="22" t="s">
        <v>10</v>
      </c>
    </row>
    <row r="292" spans="1:15" x14ac:dyDescent="0.35">
      <c r="A292" s="5" t="s">
        <v>1184</v>
      </c>
      <c r="B292" s="5" t="s">
        <v>691</v>
      </c>
      <c r="C292" s="5" t="s">
        <v>21</v>
      </c>
      <c r="D292" s="5">
        <v>255</v>
      </c>
      <c r="E292" s="11"/>
      <c r="F292" s="18" t="s">
        <v>692</v>
      </c>
      <c r="G292" s="18" t="s">
        <v>652</v>
      </c>
      <c r="H292" s="18"/>
      <c r="I292" s="19" t="s">
        <v>11</v>
      </c>
      <c r="J292" s="22"/>
      <c r="K292" s="22" t="s">
        <v>10</v>
      </c>
      <c r="L292" s="22" t="s">
        <v>10</v>
      </c>
      <c r="M292" s="22" t="s">
        <v>10</v>
      </c>
      <c r="N292" s="22" t="s">
        <v>13</v>
      </c>
      <c r="O292" s="22" t="s">
        <v>10</v>
      </c>
    </row>
    <row r="293" spans="1:15" x14ac:dyDescent="0.35">
      <c r="A293" s="5" t="s">
        <v>1184</v>
      </c>
      <c r="B293" s="5" t="s">
        <v>693</v>
      </c>
      <c r="C293" s="5" t="s">
        <v>21</v>
      </c>
      <c r="D293" s="5">
        <v>255</v>
      </c>
      <c r="E293" s="11"/>
      <c r="F293" s="18" t="s">
        <v>694</v>
      </c>
      <c r="G293" s="18" t="s">
        <v>652</v>
      </c>
      <c r="H293" s="18" t="s">
        <v>695</v>
      </c>
      <c r="I293" s="19" t="s">
        <v>11</v>
      </c>
      <c r="J293" s="22"/>
      <c r="K293" s="22" t="s">
        <v>10</v>
      </c>
      <c r="L293" s="22" t="s">
        <v>10</v>
      </c>
      <c r="M293" s="22" t="s">
        <v>10</v>
      </c>
      <c r="N293" s="22" t="s">
        <v>13</v>
      </c>
      <c r="O293" s="22" t="s">
        <v>10</v>
      </c>
    </row>
    <row r="294" spans="1:15" x14ac:dyDescent="0.35">
      <c r="A294" s="5" t="s">
        <v>1184</v>
      </c>
      <c r="B294" s="5" t="s">
        <v>696</v>
      </c>
      <c r="C294" s="5" t="s">
        <v>21</v>
      </c>
      <c r="D294" s="5">
        <v>255</v>
      </c>
      <c r="E294" s="11"/>
      <c r="F294" s="18" t="s">
        <v>697</v>
      </c>
      <c r="G294" s="18" t="s">
        <v>82</v>
      </c>
      <c r="H294" s="18" t="s">
        <v>590</v>
      </c>
      <c r="I294" s="19" t="s">
        <v>19</v>
      </c>
      <c r="J294" s="22"/>
      <c r="K294" s="22" t="s">
        <v>10</v>
      </c>
      <c r="L294" s="22" t="s">
        <v>10</v>
      </c>
      <c r="M294" s="22" t="s">
        <v>10</v>
      </c>
      <c r="N294" s="22" t="s">
        <v>10</v>
      </c>
      <c r="O294" s="22" t="s">
        <v>13</v>
      </c>
    </row>
    <row r="295" spans="1:15" x14ac:dyDescent="0.35">
      <c r="A295" s="5" t="s">
        <v>1184</v>
      </c>
      <c r="B295" s="5" t="s">
        <v>698</v>
      </c>
      <c r="C295" s="5" t="s">
        <v>21</v>
      </c>
      <c r="D295" s="5">
        <v>255</v>
      </c>
      <c r="E295" s="11"/>
      <c r="F295" s="18" t="s">
        <v>699</v>
      </c>
      <c r="G295" s="18" t="s">
        <v>82</v>
      </c>
      <c r="H295" s="18" t="s">
        <v>700</v>
      </c>
      <c r="I295" s="19" t="s">
        <v>19</v>
      </c>
      <c r="J295" s="22"/>
      <c r="K295" s="22" t="s">
        <v>10</v>
      </c>
      <c r="L295" s="22" t="s">
        <v>10</v>
      </c>
      <c r="M295" s="22" t="s">
        <v>10</v>
      </c>
      <c r="N295" s="22" t="s">
        <v>10</v>
      </c>
      <c r="O295" s="22" t="s">
        <v>13</v>
      </c>
    </row>
    <row r="296" spans="1:15" x14ac:dyDescent="0.35">
      <c r="A296" s="5" t="s">
        <v>1184</v>
      </c>
      <c r="B296" s="5" t="s">
        <v>701</v>
      </c>
      <c r="C296" s="5" t="s">
        <v>21</v>
      </c>
      <c r="D296" s="5">
        <v>255</v>
      </c>
      <c r="E296" s="11"/>
      <c r="F296" s="18" t="s">
        <v>702</v>
      </c>
      <c r="G296" s="18" t="s">
        <v>82</v>
      </c>
      <c r="H296" s="18" t="s">
        <v>703</v>
      </c>
      <c r="I296" s="19" t="s">
        <v>19</v>
      </c>
      <c r="J296" s="22"/>
      <c r="K296" s="22" t="s">
        <v>10</v>
      </c>
      <c r="L296" s="22" t="s">
        <v>10</v>
      </c>
      <c r="M296" s="22" t="s">
        <v>10</v>
      </c>
      <c r="N296" s="22" t="s">
        <v>10</v>
      </c>
      <c r="O296" s="22" t="s">
        <v>13</v>
      </c>
    </row>
    <row r="297" spans="1:15" x14ac:dyDescent="0.35">
      <c r="A297" s="5" t="s">
        <v>1184</v>
      </c>
      <c r="B297" s="5" t="s">
        <v>704</v>
      </c>
      <c r="C297" s="5" t="s">
        <v>21</v>
      </c>
      <c r="D297" s="5">
        <v>255</v>
      </c>
      <c r="E297" s="11"/>
      <c r="F297" s="18" t="s">
        <v>705</v>
      </c>
      <c r="G297" s="18" t="s">
        <v>82</v>
      </c>
      <c r="H297" s="18" t="s">
        <v>27</v>
      </c>
      <c r="I297" s="19" t="s">
        <v>19</v>
      </c>
      <c r="J297" s="22"/>
      <c r="K297" s="22" t="s">
        <v>10</v>
      </c>
      <c r="L297" s="22" t="s">
        <v>10</v>
      </c>
      <c r="M297" s="22" t="s">
        <v>10</v>
      </c>
      <c r="N297" s="22" t="s">
        <v>10</v>
      </c>
      <c r="O297" s="22" t="s">
        <v>13</v>
      </c>
    </row>
    <row r="298" spans="1:15" x14ac:dyDescent="0.35">
      <c r="A298" s="5" t="s">
        <v>1184</v>
      </c>
      <c r="B298" s="5" t="s">
        <v>706</v>
      </c>
      <c r="C298" s="5" t="s">
        <v>21</v>
      </c>
      <c r="D298" s="5">
        <v>255</v>
      </c>
      <c r="E298" s="11"/>
      <c r="F298" s="18" t="s">
        <v>707</v>
      </c>
      <c r="G298" s="18" t="s">
        <v>708</v>
      </c>
      <c r="H298" s="18"/>
      <c r="I298" s="19" t="s">
        <v>19</v>
      </c>
      <c r="J298" s="20" t="s">
        <v>1160</v>
      </c>
      <c r="K298" s="20" t="s">
        <v>10</v>
      </c>
      <c r="L298" s="20" t="s">
        <v>10</v>
      </c>
      <c r="M298" s="20" t="s">
        <v>10</v>
      </c>
      <c r="N298" s="20" t="s">
        <v>10</v>
      </c>
      <c r="O298" s="20" t="s">
        <v>13</v>
      </c>
    </row>
    <row r="299" spans="1:15" x14ac:dyDescent="0.35">
      <c r="A299" s="5" t="s">
        <v>1184</v>
      </c>
      <c r="B299" s="5" t="s">
        <v>709</v>
      </c>
      <c r="C299" s="5" t="s">
        <v>21</v>
      </c>
      <c r="D299" s="5">
        <v>255</v>
      </c>
      <c r="E299" s="11"/>
      <c r="F299" s="18" t="s">
        <v>710</v>
      </c>
      <c r="G299" s="18" t="s">
        <v>708</v>
      </c>
      <c r="H299" s="18"/>
      <c r="I299" s="19" t="s">
        <v>19</v>
      </c>
      <c r="J299" s="20" t="s">
        <v>1160</v>
      </c>
      <c r="K299" s="20" t="s">
        <v>10</v>
      </c>
      <c r="L299" s="20" t="s">
        <v>10</v>
      </c>
      <c r="M299" s="20" t="s">
        <v>10</v>
      </c>
      <c r="N299" s="20" t="s">
        <v>10</v>
      </c>
      <c r="O299" s="20" t="s">
        <v>13</v>
      </c>
    </row>
    <row r="300" spans="1:15" x14ac:dyDescent="0.35">
      <c r="A300" s="5" t="s">
        <v>1184</v>
      </c>
      <c r="B300" s="5" t="s">
        <v>711</v>
      </c>
      <c r="C300" s="5" t="s">
        <v>21</v>
      </c>
      <c r="D300" s="5">
        <v>255</v>
      </c>
      <c r="E300" s="11"/>
      <c r="F300" s="18" t="s">
        <v>712</v>
      </c>
      <c r="G300" s="18" t="s">
        <v>82</v>
      </c>
      <c r="H300" s="18" t="s">
        <v>713</v>
      </c>
      <c r="I300" s="19" t="s">
        <v>19</v>
      </c>
      <c r="J300" s="22"/>
      <c r="K300" s="22" t="s">
        <v>10</v>
      </c>
      <c r="L300" s="22" t="s">
        <v>10</v>
      </c>
      <c r="M300" s="22" t="s">
        <v>10</v>
      </c>
      <c r="N300" s="22" t="s">
        <v>10</v>
      </c>
      <c r="O300" s="22" t="s">
        <v>13</v>
      </c>
    </row>
    <row r="301" spans="1:15" x14ac:dyDescent="0.35">
      <c r="A301" s="5" t="s">
        <v>1184</v>
      </c>
      <c r="B301" s="5" t="s">
        <v>714</v>
      </c>
      <c r="C301" s="5" t="s">
        <v>21</v>
      </c>
      <c r="D301" s="5">
        <v>255</v>
      </c>
      <c r="E301" s="11"/>
      <c r="F301" s="18" t="s">
        <v>715</v>
      </c>
      <c r="G301" s="18" t="s">
        <v>82</v>
      </c>
      <c r="H301" s="18" t="s">
        <v>716</v>
      </c>
      <c r="I301" s="19" t="s">
        <v>19</v>
      </c>
      <c r="J301" s="22"/>
      <c r="K301" s="22" t="s">
        <v>10</v>
      </c>
      <c r="L301" s="22" t="s">
        <v>10</v>
      </c>
      <c r="M301" s="22" t="s">
        <v>10</v>
      </c>
      <c r="N301" s="22" t="s">
        <v>10</v>
      </c>
      <c r="O301" s="22" t="s">
        <v>13</v>
      </c>
    </row>
    <row r="302" spans="1:15" x14ac:dyDescent="0.35">
      <c r="A302" s="5" t="s">
        <v>1184</v>
      </c>
      <c r="B302" s="5" t="s">
        <v>717</v>
      </c>
      <c r="C302" s="5" t="s">
        <v>58</v>
      </c>
      <c r="D302" s="5"/>
      <c r="E302" s="11"/>
      <c r="F302" s="18" t="s">
        <v>718</v>
      </c>
      <c r="G302" s="18" t="s">
        <v>82</v>
      </c>
      <c r="H302" s="18" t="s">
        <v>719</v>
      </c>
      <c r="I302" s="19" t="s">
        <v>19</v>
      </c>
      <c r="J302" s="22"/>
      <c r="K302" s="22" t="s">
        <v>10</v>
      </c>
      <c r="L302" s="22" t="s">
        <v>10</v>
      </c>
      <c r="M302" s="22" t="s">
        <v>10</v>
      </c>
      <c r="N302" s="22" t="s">
        <v>10</v>
      </c>
      <c r="O302" s="22" t="s">
        <v>13</v>
      </c>
    </row>
    <row r="303" spans="1:15" x14ac:dyDescent="0.35">
      <c r="A303" s="5" t="s">
        <v>1184</v>
      </c>
      <c r="B303" s="5" t="s">
        <v>720</v>
      </c>
      <c r="C303" s="5" t="s">
        <v>21</v>
      </c>
      <c r="D303" s="5">
        <v>255</v>
      </c>
      <c r="E303" s="11"/>
      <c r="F303" s="18" t="s">
        <v>721</v>
      </c>
      <c r="G303" s="18" t="s">
        <v>82</v>
      </c>
      <c r="H303" s="18"/>
      <c r="I303" s="19" t="s">
        <v>19</v>
      </c>
      <c r="J303" s="22"/>
      <c r="K303" s="22" t="s">
        <v>10</v>
      </c>
      <c r="L303" s="22" t="s">
        <v>10</v>
      </c>
      <c r="M303" s="22" t="s">
        <v>10</v>
      </c>
      <c r="N303" s="22" t="s">
        <v>10</v>
      </c>
      <c r="O303" s="22" t="s">
        <v>13</v>
      </c>
    </row>
    <row r="304" spans="1:15" x14ac:dyDescent="0.35">
      <c r="A304" s="5" t="s">
        <v>1184</v>
      </c>
      <c r="B304" s="5" t="s">
        <v>722</v>
      </c>
      <c r="C304" s="5" t="s">
        <v>21</v>
      </c>
      <c r="D304" s="5">
        <v>255</v>
      </c>
      <c r="E304" s="11"/>
      <c r="F304" s="18" t="s">
        <v>723</v>
      </c>
      <c r="G304" s="18" t="s">
        <v>82</v>
      </c>
      <c r="H304" s="18"/>
      <c r="I304" s="19" t="s">
        <v>19</v>
      </c>
      <c r="J304" s="22"/>
      <c r="K304" s="22" t="s">
        <v>10</v>
      </c>
      <c r="L304" s="22" t="s">
        <v>10</v>
      </c>
      <c r="M304" s="22" t="s">
        <v>10</v>
      </c>
      <c r="N304" s="22" t="s">
        <v>10</v>
      </c>
      <c r="O304" s="22" t="s">
        <v>13</v>
      </c>
    </row>
    <row r="305" spans="1:15" x14ac:dyDescent="0.35">
      <c r="A305" s="5" t="s">
        <v>1184</v>
      </c>
      <c r="B305" s="5" t="s">
        <v>724</v>
      </c>
      <c r="C305" s="5" t="s">
        <v>76</v>
      </c>
      <c r="D305" s="5"/>
      <c r="E305" s="11"/>
      <c r="F305" s="18" t="s">
        <v>725</v>
      </c>
      <c r="G305" s="18" t="s">
        <v>82</v>
      </c>
      <c r="H305" s="18"/>
      <c r="I305" s="19" t="s">
        <v>19</v>
      </c>
      <c r="J305" s="22"/>
      <c r="K305" s="22" t="s">
        <v>10</v>
      </c>
      <c r="L305" s="22" t="s">
        <v>10</v>
      </c>
      <c r="M305" s="22" t="s">
        <v>10</v>
      </c>
      <c r="N305" s="22" t="s">
        <v>10</v>
      </c>
      <c r="O305" s="22" t="s">
        <v>13</v>
      </c>
    </row>
    <row r="306" spans="1:15" x14ac:dyDescent="0.35">
      <c r="A306" s="5" t="s">
        <v>1184</v>
      </c>
      <c r="B306" s="5" t="s">
        <v>726</v>
      </c>
      <c r="C306" s="5" t="s">
        <v>21</v>
      </c>
      <c r="D306" s="5">
        <v>255</v>
      </c>
      <c r="F306" s="18" t="s">
        <v>727</v>
      </c>
      <c r="G306" s="18" t="s">
        <v>210</v>
      </c>
      <c r="H306" s="18"/>
      <c r="I306" s="19" t="s">
        <v>11</v>
      </c>
      <c r="J306" s="22"/>
      <c r="K306" s="22" t="s">
        <v>10</v>
      </c>
      <c r="L306" s="22" t="s">
        <v>10</v>
      </c>
      <c r="M306" s="22" t="s">
        <v>10</v>
      </c>
      <c r="N306" s="22" t="s">
        <v>13</v>
      </c>
      <c r="O306" s="22" t="s">
        <v>10</v>
      </c>
    </row>
    <row r="307" spans="1:15" x14ac:dyDescent="0.35">
      <c r="A307" s="5" t="s">
        <v>1184</v>
      </c>
      <c r="B307" s="5" t="s">
        <v>728</v>
      </c>
      <c r="C307" s="5" t="s">
        <v>21</v>
      </c>
      <c r="D307" s="5">
        <v>255</v>
      </c>
      <c r="E307" s="11"/>
      <c r="F307" s="18" t="s">
        <v>729</v>
      </c>
      <c r="G307" s="18" t="s">
        <v>82</v>
      </c>
      <c r="H307" s="18"/>
      <c r="I307" s="19" t="s">
        <v>19</v>
      </c>
      <c r="J307" s="22"/>
      <c r="K307" s="22" t="s">
        <v>10</v>
      </c>
      <c r="L307" s="22" t="s">
        <v>10</v>
      </c>
      <c r="M307" s="22" t="s">
        <v>10</v>
      </c>
      <c r="N307" s="22" t="s">
        <v>10</v>
      </c>
      <c r="O307" s="22" t="s">
        <v>13</v>
      </c>
    </row>
    <row r="308" spans="1:15" x14ac:dyDescent="0.35">
      <c r="A308" s="5" t="s">
        <v>1184</v>
      </c>
      <c r="B308" s="5" t="s">
        <v>730</v>
      </c>
      <c r="C308" s="5" t="s">
        <v>76</v>
      </c>
      <c r="D308" s="5"/>
      <c r="E308" s="11"/>
      <c r="F308" s="18" t="s">
        <v>731</v>
      </c>
      <c r="G308" s="18" t="s">
        <v>82</v>
      </c>
      <c r="H308" s="18"/>
      <c r="I308" s="19" t="s">
        <v>19</v>
      </c>
      <c r="J308" s="22"/>
      <c r="K308" s="22" t="s">
        <v>10</v>
      </c>
      <c r="L308" s="22" t="s">
        <v>10</v>
      </c>
      <c r="M308" s="22" t="s">
        <v>10</v>
      </c>
      <c r="N308" s="22" t="s">
        <v>10</v>
      </c>
      <c r="O308" s="22" t="s">
        <v>13</v>
      </c>
    </row>
    <row r="309" spans="1:15" x14ac:dyDescent="0.35">
      <c r="A309" s="5" t="s">
        <v>1184</v>
      </c>
      <c r="B309" s="5" t="s">
        <v>732</v>
      </c>
      <c r="C309" s="5" t="s">
        <v>76</v>
      </c>
      <c r="D309" s="5"/>
      <c r="E309" s="11"/>
      <c r="F309" s="18" t="s">
        <v>733</v>
      </c>
      <c r="G309" s="18" t="s">
        <v>82</v>
      </c>
      <c r="H309" s="18"/>
      <c r="I309" s="19" t="s">
        <v>19</v>
      </c>
      <c r="J309" s="22"/>
      <c r="K309" s="22" t="s">
        <v>10</v>
      </c>
      <c r="L309" s="22" t="s">
        <v>10</v>
      </c>
      <c r="M309" s="22" t="s">
        <v>10</v>
      </c>
      <c r="N309" s="22" t="s">
        <v>10</v>
      </c>
      <c r="O309" s="22" t="s">
        <v>13</v>
      </c>
    </row>
    <row r="310" spans="1:15" x14ac:dyDescent="0.35">
      <c r="A310" s="5" t="s">
        <v>1184</v>
      </c>
      <c r="B310" s="5" t="s">
        <v>734</v>
      </c>
      <c r="C310" s="5" t="s">
        <v>21</v>
      </c>
      <c r="D310" s="5">
        <v>255</v>
      </c>
      <c r="E310" s="11"/>
      <c r="F310" s="18" t="s">
        <v>735</v>
      </c>
      <c r="G310" s="18" t="s">
        <v>82</v>
      </c>
      <c r="H310" s="18"/>
      <c r="I310" s="19" t="s">
        <v>19</v>
      </c>
      <c r="J310" s="22"/>
      <c r="K310" s="22" t="s">
        <v>10</v>
      </c>
      <c r="L310" s="22" t="s">
        <v>10</v>
      </c>
      <c r="M310" s="22" t="s">
        <v>10</v>
      </c>
      <c r="N310" s="22" t="s">
        <v>10</v>
      </c>
      <c r="O310" s="22" t="s">
        <v>13</v>
      </c>
    </row>
    <row r="311" spans="1:15" x14ac:dyDescent="0.35">
      <c r="A311" s="5" t="s">
        <v>1184</v>
      </c>
      <c r="B311" s="5" t="s">
        <v>736</v>
      </c>
      <c r="C311" s="5" t="s">
        <v>76</v>
      </c>
      <c r="D311" s="5"/>
      <c r="E311" s="11"/>
      <c r="F311" s="18" t="s">
        <v>737</v>
      </c>
      <c r="G311" s="18" t="s">
        <v>82</v>
      </c>
      <c r="H311" s="18"/>
      <c r="I311" s="19" t="s">
        <v>19</v>
      </c>
      <c r="J311" s="20" t="s">
        <v>1160</v>
      </c>
      <c r="K311" s="20" t="s">
        <v>10</v>
      </c>
      <c r="L311" s="20" t="s">
        <v>10</v>
      </c>
      <c r="M311" s="20" t="s">
        <v>10</v>
      </c>
      <c r="N311" s="20" t="s">
        <v>10</v>
      </c>
      <c r="O311" s="20" t="s">
        <v>13</v>
      </c>
    </row>
    <row r="312" spans="1:15" x14ac:dyDescent="0.35">
      <c r="A312" s="5" t="s">
        <v>1184</v>
      </c>
      <c r="B312" s="5" t="s">
        <v>738</v>
      </c>
      <c r="C312" s="5" t="s">
        <v>76</v>
      </c>
      <c r="D312" s="5"/>
      <c r="E312" s="11"/>
      <c r="F312" s="18" t="s">
        <v>739</v>
      </c>
      <c r="G312" s="18" t="s">
        <v>82</v>
      </c>
      <c r="H312" s="18"/>
      <c r="I312" s="19" t="s">
        <v>19</v>
      </c>
      <c r="J312" s="22"/>
      <c r="K312" s="22" t="s">
        <v>10</v>
      </c>
      <c r="L312" s="22" t="s">
        <v>10</v>
      </c>
      <c r="M312" s="22" t="s">
        <v>10</v>
      </c>
      <c r="N312" s="22" t="s">
        <v>10</v>
      </c>
      <c r="O312" s="22" t="s">
        <v>13</v>
      </c>
    </row>
    <row r="313" spans="1:15" x14ac:dyDescent="0.35">
      <c r="A313" s="5" t="s">
        <v>1184</v>
      </c>
      <c r="B313" s="5" t="s">
        <v>740</v>
      </c>
      <c r="C313" s="5" t="s">
        <v>21</v>
      </c>
      <c r="D313" s="5">
        <v>255</v>
      </c>
      <c r="E313" s="11"/>
      <c r="F313" s="18" t="s">
        <v>741</v>
      </c>
      <c r="G313" s="18" t="s">
        <v>82</v>
      </c>
      <c r="H313" s="18"/>
      <c r="I313" s="19" t="s">
        <v>19</v>
      </c>
      <c r="J313" s="22"/>
      <c r="K313" s="22" t="s">
        <v>10</v>
      </c>
      <c r="L313" s="22" t="s">
        <v>10</v>
      </c>
      <c r="M313" s="22" t="s">
        <v>10</v>
      </c>
      <c r="N313" s="22" t="s">
        <v>10</v>
      </c>
      <c r="O313" s="22" t="s">
        <v>13</v>
      </c>
    </row>
    <row r="314" spans="1:15" x14ac:dyDescent="0.35">
      <c r="A314" s="5" t="s">
        <v>1184</v>
      </c>
      <c r="B314" s="5" t="s">
        <v>742</v>
      </c>
      <c r="C314" s="5" t="s">
        <v>21</v>
      </c>
      <c r="D314" s="5">
        <v>255</v>
      </c>
      <c r="E314" s="11"/>
      <c r="F314" s="18" t="s">
        <v>743</v>
      </c>
      <c r="G314" s="18" t="s">
        <v>82</v>
      </c>
      <c r="H314" s="18"/>
      <c r="I314" s="19" t="s">
        <v>19</v>
      </c>
      <c r="J314" s="22"/>
      <c r="K314" s="22" t="s">
        <v>10</v>
      </c>
      <c r="L314" s="22" t="s">
        <v>10</v>
      </c>
      <c r="M314" s="22" t="s">
        <v>10</v>
      </c>
      <c r="N314" s="22" t="s">
        <v>10</v>
      </c>
      <c r="O314" s="22" t="s">
        <v>13</v>
      </c>
    </row>
    <row r="315" spans="1:15" x14ac:dyDescent="0.35">
      <c r="A315" s="5" t="s">
        <v>1184</v>
      </c>
      <c r="B315" s="5" t="s">
        <v>744</v>
      </c>
      <c r="C315" s="5" t="s">
        <v>21</v>
      </c>
      <c r="D315" s="5">
        <v>255</v>
      </c>
      <c r="E315" s="11"/>
      <c r="F315" s="18" t="s">
        <v>745</v>
      </c>
      <c r="G315" s="18" t="s">
        <v>206</v>
      </c>
      <c r="H315" s="18"/>
      <c r="I315" s="19" t="s">
        <v>11</v>
      </c>
      <c r="J315" s="22"/>
      <c r="K315" s="22" t="s">
        <v>10</v>
      </c>
      <c r="L315" s="22" t="s">
        <v>10</v>
      </c>
      <c r="M315" s="22" t="s">
        <v>10</v>
      </c>
      <c r="N315" s="22" t="s">
        <v>13</v>
      </c>
      <c r="O315" s="22" t="s">
        <v>10</v>
      </c>
    </row>
    <row r="316" spans="1:15" x14ac:dyDescent="0.35">
      <c r="A316" s="5" t="s">
        <v>1184</v>
      </c>
      <c r="B316" s="5" t="s">
        <v>746</v>
      </c>
      <c r="C316" s="5" t="s">
        <v>76</v>
      </c>
      <c r="D316" s="5"/>
      <c r="E316" s="11"/>
      <c r="F316" s="18" t="s">
        <v>747</v>
      </c>
      <c r="G316" s="18" t="s">
        <v>82</v>
      </c>
      <c r="H316" s="18"/>
      <c r="I316" s="19" t="s">
        <v>19</v>
      </c>
      <c r="J316" s="20" t="s">
        <v>1160</v>
      </c>
      <c r="K316" s="20" t="s">
        <v>10</v>
      </c>
      <c r="L316" s="20" t="s">
        <v>10</v>
      </c>
      <c r="M316" s="20" t="s">
        <v>10</v>
      </c>
      <c r="N316" s="20" t="s">
        <v>10</v>
      </c>
      <c r="O316" s="20" t="s">
        <v>13</v>
      </c>
    </row>
    <row r="317" spans="1:15" x14ac:dyDescent="0.35">
      <c r="A317" s="5" t="s">
        <v>1184</v>
      </c>
      <c r="B317" s="5" t="s">
        <v>748</v>
      </c>
      <c r="C317" s="5" t="s">
        <v>76</v>
      </c>
      <c r="D317" s="5"/>
      <c r="E317" s="11"/>
      <c r="F317" s="18" t="s">
        <v>1189</v>
      </c>
      <c r="G317" s="18" t="s">
        <v>133</v>
      </c>
      <c r="H317" s="18" t="s">
        <v>138</v>
      </c>
      <c r="I317" s="19" t="s">
        <v>11</v>
      </c>
      <c r="J317" s="22"/>
      <c r="K317" s="22" t="s">
        <v>10</v>
      </c>
      <c r="L317" s="22" t="s">
        <v>10</v>
      </c>
      <c r="M317" s="22" t="s">
        <v>10</v>
      </c>
      <c r="N317" s="22" t="s">
        <v>13</v>
      </c>
      <c r="O317" s="22" t="s">
        <v>10</v>
      </c>
    </row>
    <row r="318" spans="1:15" x14ac:dyDescent="0.35">
      <c r="A318" s="5" t="s">
        <v>1184</v>
      </c>
      <c r="B318" s="5" t="s">
        <v>749</v>
      </c>
      <c r="C318" s="5" t="s">
        <v>21</v>
      </c>
      <c r="D318" s="5">
        <v>255</v>
      </c>
      <c r="E318" s="11"/>
      <c r="F318" s="18" t="s">
        <v>750</v>
      </c>
      <c r="G318" s="18" t="s">
        <v>82</v>
      </c>
      <c r="H318" s="18"/>
      <c r="I318" s="19" t="s">
        <v>19</v>
      </c>
      <c r="J318" s="20" t="s">
        <v>1160</v>
      </c>
      <c r="K318" s="20" t="s">
        <v>10</v>
      </c>
      <c r="L318" s="20" t="s">
        <v>10</v>
      </c>
      <c r="M318" s="20" t="s">
        <v>10</v>
      </c>
      <c r="N318" s="20" t="s">
        <v>10</v>
      </c>
      <c r="O318" s="20" t="s">
        <v>13</v>
      </c>
    </row>
    <row r="319" spans="1:15" x14ac:dyDescent="0.35">
      <c r="A319" s="5" t="s">
        <v>1184</v>
      </c>
      <c r="B319" s="5" t="s">
        <v>751</v>
      </c>
      <c r="C319" s="5" t="s">
        <v>21</v>
      </c>
      <c r="D319" s="5">
        <v>255</v>
      </c>
      <c r="E319" s="11"/>
      <c r="F319" s="18" t="s">
        <v>752</v>
      </c>
      <c r="G319" s="18" t="s">
        <v>133</v>
      </c>
      <c r="H319" s="18" t="s">
        <v>138</v>
      </c>
      <c r="I319" s="19" t="s">
        <v>11</v>
      </c>
      <c r="J319" s="22"/>
      <c r="K319" s="22" t="s">
        <v>10</v>
      </c>
      <c r="L319" s="22" t="s">
        <v>10</v>
      </c>
      <c r="M319" s="22" t="s">
        <v>10</v>
      </c>
      <c r="N319" s="22" t="s">
        <v>13</v>
      </c>
      <c r="O319" s="22" t="s">
        <v>10</v>
      </c>
    </row>
    <row r="320" spans="1:15" x14ac:dyDescent="0.35">
      <c r="A320" s="5" t="s">
        <v>1184</v>
      </c>
      <c r="B320" s="5" t="s">
        <v>753</v>
      </c>
      <c r="C320" s="5" t="s">
        <v>21</v>
      </c>
      <c r="D320" s="5">
        <v>2000</v>
      </c>
      <c r="E320" s="11"/>
      <c r="F320" s="18" t="s">
        <v>754</v>
      </c>
      <c r="G320" s="18" t="s">
        <v>82</v>
      </c>
      <c r="H320" s="18"/>
      <c r="I320" s="19" t="s">
        <v>19</v>
      </c>
      <c r="J320" s="20" t="s">
        <v>1160</v>
      </c>
      <c r="K320" s="20" t="s">
        <v>10</v>
      </c>
      <c r="L320" s="20" t="s">
        <v>10</v>
      </c>
      <c r="M320" s="20" t="s">
        <v>10</v>
      </c>
      <c r="N320" s="20" t="s">
        <v>10</v>
      </c>
      <c r="O320" s="20" t="s">
        <v>13</v>
      </c>
    </row>
    <row r="321" spans="1:15" x14ac:dyDescent="0.35">
      <c r="A321" s="5" t="s">
        <v>1184</v>
      </c>
      <c r="B321" s="5" t="s">
        <v>755</v>
      </c>
      <c r="C321" s="5" t="s">
        <v>21</v>
      </c>
      <c r="D321" s="5">
        <v>2000</v>
      </c>
      <c r="E321" s="11"/>
      <c r="F321" s="18" t="s">
        <v>756</v>
      </c>
      <c r="G321" s="18" t="s">
        <v>82</v>
      </c>
      <c r="H321" s="18"/>
      <c r="I321" s="19" t="s">
        <v>19</v>
      </c>
      <c r="J321" s="22"/>
      <c r="K321" s="22" t="s">
        <v>10</v>
      </c>
      <c r="L321" s="22" t="s">
        <v>10</v>
      </c>
      <c r="M321" s="22" t="s">
        <v>10</v>
      </c>
      <c r="N321" s="22" t="s">
        <v>10</v>
      </c>
      <c r="O321" s="22" t="s">
        <v>13</v>
      </c>
    </row>
    <row r="322" spans="1:15" x14ac:dyDescent="0.35">
      <c r="A322" s="5" t="s">
        <v>1184</v>
      </c>
      <c r="B322" s="5" t="s">
        <v>757</v>
      </c>
      <c r="C322" s="5" t="s">
        <v>21</v>
      </c>
      <c r="D322" s="5">
        <v>255</v>
      </c>
      <c r="E322" s="11"/>
      <c r="F322" s="18" t="s">
        <v>758</v>
      </c>
      <c r="G322" s="18" t="s">
        <v>82</v>
      </c>
      <c r="H322" s="18" t="s">
        <v>442</v>
      </c>
      <c r="I322" s="19" t="s">
        <v>19</v>
      </c>
      <c r="J322" s="22"/>
      <c r="K322" s="22" t="s">
        <v>10</v>
      </c>
      <c r="L322" s="22" t="s">
        <v>10</v>
      </c>
      <c r="M322" s="22" t="s">
        <v>10</v>
      </c>
      <c r="N322" s="22" t="s">
        <v>10</v>
      </c>
      <c r="O322" s="22" t="s">
        <v>13</v>
      </c>
    </row>
    <row r="323" spans="1:15" x14ac:dyDescent="0.35">
      <c r="A323" s="5" t="s">
        <v>1184</v>
      </c>
      <c r="B323" s="5" t="s">
        <v>759</v>
      </c>
      <c r="C323" s="5" t="s">
        <v>21</v>
      </c>
      <c r="D323" s="5">
        <v>255</v>
      </c>
      <c r="E323" s="11"/>
      <c r="F323" s="18" t="s">
        <v>760</v>
      </c>
      <c r="G323" s="18" t="s">
        <v>82</v>
      </c>
      <c r="H323" s="18" t="s">
        <v>445</v>
      </c>
      <c r="I323" s="19" t="s">
        <v>19</v>
      </c>
      <c r="J323" s="22"/>
      <c r="K323" s="22" t="s">
        <v>10</v>
      </c>
      <c r="L323" s="22" t="s">
        <v>10</v>
      </c>
      <c r="M323" s="22" t="s">
        <v>10</v>
      </c>
      <c r="N323" s="22" t="s">
        <v>10</v>
      </c>
      <c r="O323" s="22" t="s">
        <v>13</v>
      </c>
    </row>
    <row r="324" spans="1:15" x14ac:dyDescent="0.35">
      <c r="A324" s="5" t="s">
        <v>1184</v>
      </c>
      <c r="B324" s="5" t="s">
        <v>761</v>
      </c>
      <c r="C324" s="5" t="s">
        <v>21</v>
      </c>
      <c r="D324" s="5">
        <v>255</v>
      </c>
      <c r="E324" s="11"/>
      <c r="F324" s="18" t="s">
        <v>762</v>
      </c>
      <c r="G324" s="18" t="s">
        <v>82</v>
      </c>
      <c r="H324" s="18" t="s">
        <v>448</v>
      </c>
      <c r="I324" s="19" t="s">
        <v>19</v>
      </c>
      <c r="J324" s="22"/>
      <c r="K324" s="22" t="s">
        <v>10</v>
      </c>
      <c r="L324" s="22" t="s">
        <v>10</v>
      </c>
      <c r="M324" s="22" t="s">
        <v>10</v>
      </c>
      <c r="N324" s="22" t="s">
        <v>10</v>
      </c>
      <c r="O324" s="22" t="s">
        <v>13</v>
      </c>
    </row>
    <row r="325" spans="1:15" x14ac:dyDescent="0.35">
      <c r="A325" s="5" t="s">
        <v>1184</v>
      </c>
      <c r="B325" s="5" t="s">
        <v>763</v>
      </c>
      <c r="C325" s="5" t="s">
        <v>21</v>
      </c>
      <c r="D325" s="5">
        <v>255</v>
      </c>
      <c r="E325" s="11"/>
      <c r="F325" s="18" t="s">
        <v>764</v>
      </c>
      <c r="G325" s="18" t="s">
        <v>82</v>
      </c>
      <c r="H325" s="18" t="s">
        <v>451</v>
      </c>
      <c r="I325" s="19" t="s">
        <v>19</v>
      </c>
      <c r="J325" s="22"/>
      <c r="K325" s="22" t="s">
        <v>10</v>
      </c>
      <c r="L325" s="22" t="s">
        <v>10</v>
      </c>
      <c r="M325" s="22" t="s">
        <v>10</v>
      </c>
      <c r="N325" s="22" t="s">
        <v>10</v>
      </c>
      <c r="O325" s="22" t="s">
        <v>13</v>
      </c>
    </row>
    <row r="326" spans="1:15" x14ac:dyDescent="0.35">
      <c r="A326" s="5" t="s">
        <v>1184</v>
      </c>
      <c r="B326" s="5" t="s">
        <v>765</v>
      </c>
      <c r="C326" s="5" t="s">
        <v>21</v>
      </c>
      <c r="D326" s="5">
        <v>255</v>
      </c>
      <c r="E326" s="11"/>
      <c r="F326" s="18" t="s">
        <v>766</v>
      </c>
      <c r="G326" s="18" t="s">
        <v>82</v>
      </c>
      <c r="H326" s="18" t="s">
        <v>454</v>
      </c>
      <c r="I326" s="19" t="s">
        <v>19</v>
      </c>
      <c r="J326" s="22"/>
      <c r="K326" s="22" t="s">
        <v>10</v>
      </c>
      <c r="L326" s="22" t="s">
        <v>10</v>
      </c>
      <c r="M326" s="22" t="s">
        <v>10</v>
      </c>
      <c r="N326" s="22" t="s">
        <v>10</v>
      </c>
      <c r="O326" s="22" t="s">
        <v>13</v>
      </c>
    </row>
    <row r="327" spans="1:15" x14ac:dyDescent="0.35">
      <c r="A327" s="5" t="s">
        <v>1184</v>
      </c>
      <c r="B327" s="5" t="s">
        <v>767</v>
      </c>
      <c r="C327" s="5" t="s">
        <v>21</v>
      </c>
      <c r="D327" s="5">
        <v>255</v>
      </c>
      <c r="E327" s="11"/>
      <c r="F327" s="18" t="s">
        <v>768</v>
      </c>
      <c r="G327" s="18" t="s">
        <v>82</v>
      </c>
      <c r="H327" s="18" t="s">
        <v>457</v>
      </c>
      <c r="I327" s="19" t="s">
        <v>19</v>
      </c>
      <c r="J327" s="22"/>
      <c r="K327" s="22" t="s">
        <v>10</v>
      </c>
      <c r="L327" s="22" t="s">
        <v>10</v>
      </c>
      <c r="M327" s="22" t="s">
        <v>10</v>
      </c>
      <c r="N327" s="22" t="s">
        <v>10</v>
      </c>
      <c r="O327" s="22" t="s">
        <v>13</v>
      </c>
    </row>
    <row r="328" spans="1:15" x14ac:dyDescent="0.35">
      <c r="A328" s="5" t="s">
        <v>1184</v>
      </c>
      <c r="B328" s="5" t="s">
        <v>769</v>
      </c>
      <c r="C328" s="5" t="s">
        <v>21</v>
      </c>
      <c r="D328" s="5">
        <v>255</v>
      </c>
      <c r="E328" s="11"/>
      <c r="F328" s="18" t="s">
        <v>770</v>
      </c>
      <c r="G328" s="18" t="s">
        <v>82</v>
      </c>
      <c r="H328" s="18" t="s">
        <v>460</v>
      </c>
      <c r="I328" s="19" t="s">
        <v>19</v>
      </c>
      <c r="J328" s="22"/>
      <c r="K328" s="22" t="s">
        <v>10</v>
      </c>
      <c r="L328" s="22" t="s">
        <v>10</v>
      </c>
      <c r="M328" s="22" t="s">
        <v>10</v>
      </c>
      <c r="N328" s="22" t="s">
        <v>10</v>
      </c>
      <c r="O328" s="22" t="s">
        <v>13</v>
      </c>
    </row>
    <row r="329" spans="1:15" x14ac:dyDescent="0.35">
      <c r="A329" s="5" t="s">
        <v>1184</v>
      </c>
      <c r="B329" s="5" t="s">
        <v>771</v>
      </c>
      <c r="C329" s="5" t="s">
        <v>21</v>
      </c>
      <c r="D329" s="5">
        <v>255</v>
      </c>
      <c r="E329" s="11"/>
      <c r="F329" s="18" t="s">
        <v>772</v>
      </c>
      <c r="G329" s="18" t="s">
        <v>82</v>
      </c>
      <c r="H329" s="18" t="s">
        <v>463</v>
      </c>
      <c r="I329" s="19" t="s">
        <v>19</v>
      </c>
      <c r="J329" s="22"/>
      <c r="K329" s="22" t="s">
        <v>10</v>
      </c>
      <c r="L329" s="22" t="s">
        <v>10</v>
      </c>
      <c r="M329" s="22" t="s">
        <v>10</v>
      </c>
      <c r="N329" s="22" t="s">
        <v>10</v>
      </c>
      <c r="O329" s="22" t="s">
        <v>13</v>
      </c>
    </row>
    <row r="330" spans="1:15" x14ac:dyDescent="0.35">
      <c r="A330" s="5" t="s">
        <v>1184</v>
      </c>
      <c r="B330" s="5" t="s">
        <v>773</v>
      </c>
      <c r="C330" s="5" t="s">
        <v>21</v>
      </c>
      <c r="D330" s="5">
        <v>255</v>
      </c>
      <c r="E330" s="11"/>
      <c r="F330" s="18" t="s">
        <v>774</v>
      </c>
      <c r="G330" s="18" t="s">
        <v>82</v>
      </c>
      <c r="H330" s="18" t="s">
        <v>439</v>
      </c>
      <c r="I330" s="19" t="s">
        <v>19</v>
      </c>
      <c r="J330" s="22"/>
      <c r="K330" s="22" t="s">
        <v>10</v>
      </c>
      <c r="L330" s="22" t="s">
        <v>10</v>
      </c>
      <c r="M330" s="22" t="s">
        <v>10</v>
      </c>
      <c r="N330" s="22" t="s">
        <v>10</v>
      </c>
      <c r="O330" s="22" t="s">
        <v>13</v>
      </c>
    </row>
    <row r="331" spans="1:15" x14ac:dyDescent="0.35">
      <c r="A331" s="5" t="s">
        <v>1184</v>
      </c>
      <c r="B331" s="5" t="s">
        <v>775</v>
      </c>
      <c r="C331" s="5" t="s">
        <v>21</v>
      </c>
      <c r="D331" s="5">
        <v>255</v>
      </c>
      <c r="E331" s="11"/>
      <c r="F331" s="18" t="s">
        <v>776</v>
      </c>
      <c r="G331" s="18" t="s">
        <v>82</v>
      </c>
      <c r="H331" s="18" t="s">
        <v>777</v>
      </c>
      <c r="I331" s="19" t="s">
        <v>19</v>
      </c>
      <c r="J331" s="22"/>
      <c r="K331" s="22" t="s">
        <v>10</v>
      </c>
      <c r="L331" s="22" t="s">
        <v>10</v>
      </c>
      <c r="M331" s="22" t="s">
        <v>10</v>
      </c>
      <c r="N331" s="22" t="s">
        <v>10</v>
      </c>
      <c r="O331" s="22" t="s">
        <v>13</v>
      </c>
    </row>
    <row r="332" spans="1:15" x14ac:dyDescent="0.35">
      <c r="A332" s="5" t="s">
        <v>1184</v>
      </c>
      <c r="B332" s="5" t="s">
        <v>778</v>
      </c>
      <c r="C332" s="5" t="s">
        <v>21</v>
      </c>
      <c r="D332" s="5">
        <v>255</v>
      </c>
      <c r="E332" s="11"/>
      <c r="F332" s="18" t="s">
        <v>779</v>
      </c>
      <c r="G332" s="18" t="s">
        <v>82</v>
      </c>
      <c r="H332" s="18"/>
      <c r="I332" s="19" t="s">
        <v>19</v>
      </c>
      <c r="J332" s="22"/>
      <c r="K332" s="22" t="s">
        <v>10</v>
      </c>
      <c r="L332" s="22" t="s">
        <v>10</v>
      </c>
      <c r="M332" s="22" t="s">
        <v>10</v>
      </c>
      <c r="N332" s="22" t="s">
        <v>10</v>
      </c>
      <c r="O332" s="22" t="s">
        <v>13</v>
      </c>
    </row>
    <row r="333" spans="1:15" x14ac:dyDescent="0.35">
      <c r="A333" s="5" t="s">
        <v>1184</v>
      </c>
      <c r="B333" s="5" t="s">
        <v>780</v>
      </c>
      <c r="C333" s="5" t="s">
        <v>21</v>
      </c>
      <c r="D333" s="5">
        <v>255</v>
      </c>
      <c r="E333" s="11"/>
      <c r="F333" s="18" t="s">
        <v>781</v>
      </c>
      <c r="G333" s="18" t="s">
        <v>82</v>
      </c>
      <c r="H333" s="18"/>
      <c r="I333" s="19" t="s">
        <v>19</v>
      </c>
      <c r="J333" s="22"/>
      <c r="K333" s="22" t="s">
        <v>10</v>
      </c>
      <c r="L333" s="22" t="s">
        <v>10</v>
      </c>
      <c r="M333" s="22" t="s">
        <v>10</v>
      </c>
      <c r="N333" s="22" t="s">
        <v>10</v>
      </c>
      <c r="O333" s="22" t="s">
        <v>13</v>
      </c>
    </row>
    <row r="334" spans="1:15" x14ac:dyDescent="0.35">
      <c r="A334" s="5" t="s">
        <v>1184</v>
      </c>
      <c r="B334" s="5" t="s">
        <v>782</v>
      </c>
      <c r="C334" s="5" t="s">
        <v>21</v>
      </c>
      <c r="D334" s="5">
        <v>255</v>
      </c>
      <c r="E334" s="11"/>
      <c r="F334" s="18" t="s">
        <v>783</v>
      </c>
      <c r="G334" s="18" t="s">
        <v>82</v>
      </c>
      <c r="H334" s="18"/>
      <c r="I334" s="19" t="s">
        <v>19</v>
      </c>
      <c r="J334" s="22"/>
      <c r="K334" s="22" t="s">
        <v>10</v>
      </c>
      <c r="L334" s="22" t="s">
        <v>10</v>
      </c>
      <c r="M334" s="22" t="s">
        <v>10</v>
      </c>
      <c r="N334" s="22" t="s">
        <v>10</v>
      </c>
      <c r="O334" s="22" t="s">
        <v>13</v>
      </c>
    </row>
    <row r="335" spans="1:15" x14ac:dyDescent="0.35">
      <c r="A335" s="5" t="s">
        <v>1184</v>
      </c>
      <c r="B335" s="5" t="s">
        <v>784</v>
      </c>
      <c r="C335" s="5" t="s">
        <v>21</v>
      </c>
      <c r="D335" s="5">
        <v>255</v>
      </c>
      <c r="E335" s="11"/>
      <c r="F335" s="18" t="s">
        <v>785</v>
      </c>
      <c r="G335" s="18" t="s">
        <v>82</v>
      </c>
      <c r="H335" s="18" t="s">
        <v>786</v>
      </c>
      <c r="I335" s="19" t="s">
        <v>19</v>
      </c>
      <c r="J335" s="20" t="s">
        <v>1160</v>
      </c>
      <c r="K335" s="20" t="s">
        <v>10</v>
      </c>
      <c r="L335" s="20" t="s">
        <v>10</v>
      </c>
      <c r="M335" s="20" t="s">
        <v>10</v>
      </c>
      <c r="N335" s="20" t="s">
        <v>10</v>
      </c>
      <c r="O335" s="20" t="s">
        <v>13</v>
      </c>
    </row>
    <row r="336" spans="1:15" x14ac:dyDescent="0.35">
      <c r="A336" s="5" t="s">
        <v>1184</v>
      </c>
      <c r="B336" s="5" t="s">
        <v>787</v>
      </c>
      <c r="C336" s="5" t="s">
        <v>21</v>
      </c>
      <c r="D336" s="5">
        <v>255</v>
      </c>
      <c r="E336" s="11"/>
      <c r="F336" s="18" t="s">
        <v>788</v>
      </c>
      <c r="G336" s="18" t="s">
        <v>82</v>
      </c>
      <c r="H336" s="18"/>
      <c r="I336" s="19" t="s">
        <v>19</v>
      </c>
      <c r="J336" s="22"/>
      <c r="K336" s="22" t="s">
        <v>10</v>
      </c>
      <c r="L336" s="22" t="s">
        <v>10</v>
      </c>
      <c r="M336" s="22" t="s">
        <v>10</v>
      </c>
      <c r="N336" s="22" t="s">
        <v>10</v>
      </c>
      <c r="O336" s="22" t="s">
        <v>13</v>
      </c>
    </row>
    <row r="337" spans="1:15" x14ac:dyDescent="0.35">
      <c r="A337" s="5" t="s">
        <v>1184</v>
      </c>
      <c r="B337" s="5" t="s">
        <v>789</v>
      </c>
      <c r="C337" s="5" t="s">
        <v>21</v>
      </c>
      <c r="D337" s="5">
        <v>255</v>
      </c>
      <c r="E337" s="11"/>
      <c r="F337" s="18" t="s">
        <v>790</v>
      </c>
      <c r="G337" s="18" t="s">
        <v>82</v>
      </c>
      <c r="H337" s="18" t="s">
        <v>791</v>
      </c>
      <c r="I337" s="19" t="s">
        <v>19</v>
      </c>
      <c r="J337" s="22"/>
      <c r="K337" s="22" t="s">
        <v>10</v>
      </c>
      <c r="L337" s="22" t="s">
        <v>10</v>
      </c>
      <c r="M337" s="22" t="s">
        <v>10</v>
      </c>
      <c r="N337" s="22" t="s">
        <v>10</v>
      </c>
      <c r="O337" s="22" t="s">
        <v>13</v>
      </c>
    </row>
    <row r="338" spans="1:15" x14ac:dyDescent="0.35">
      <c r="A338" s="5" t="s">
        <v>1184</v>
      </c>
      <c r="B338" s="5" t="s">
        <v>792</v>
      </c>
      <c r="C338" s="5" t="s">
        <v>21</v>
      </c>
      <c r="D338" s="5">
        <v>255</v>
      </c>
      <c r="E338" s="11"/>
      <c r="F338" s="18" t="s">
        <v>793</v>
      </c>
      <c r="G338" s="18" t="s">
        <v>82</v>
      </c>
      <c r="H338" s="18" t="s">
        <v>794</v>
      </c>
      <c r="I338" s="19" t="s">
        <v>19</v>
      </c>
      <c r="J338" s="22"/>
      <c r="K338" s="22" t="s">
        <v>10</v>
      </c>
      <c r="L338" s="22" t="s">
        <v>10</v>
      </c>
      <c r="M338" s="22" t="s">
        <v>10</v>
      </c>
      <c r="N338" s="22" t="s">
        <v>10</v>
      </c>
      <c r="O338" s="22" t="s">
        <v>13</v>
      </c>
    </row>
    <row r="339" spans="1:15" x14ac:dyDescent="0.35">
      <c r="A339" s="5" t="s">
        <v>1184</v>
      </c>
      <c r="B339" s="5" t="s">
        <v>795</v>
      </c>
      <c r="C339" s="5" t="s">
        <v>21</v>
      </c>
      <c r="D339" s="5">
        <v>255</v>
      </c>
      <c r="E339" s="11"/>
      <c r="F339" s="18" t="s">
        <v>796</v>
      </c>
      <c r="G339" s="18" t="s">
        <v>82</v>
      </c>
      <c r="H339" s="18"/>
      <c r="I339" s="19" t="s">
        <v>19</v>
      </c>
      <c r="J339" s="22"/>
      <c r="K339" s="22" t="s">
        <v>10</v>
      </c>
      <c r="L339" s="22" t="s">
        <v>10</v>
      </c>
      <c r="M339" s="22" t="s">
        <v>10</v>
      </c>
      <c r="N339" s="22" t="s">
        <v>10</v>
      </c>
      <c r="O339" s="22" t="s">
        <v>13</v>
      </c>
    </row>
    <row r="340" spans="1:15" x14ac:dyDescent="0.35">
      <c r="A340" s="5" t="s">
        <v>1184</v>
      </c>
      <c r="B340" s="5" t="s">
        <v>797</v>
      </c>
      <c r="C340" s="5" t="s">
        <v>21</v>
      </c>
      <c r="D340" s="5">
        <v>255</v>
      </c>
      <c r="E340" s="11"/>
      <c r="F340" s="18" t="s">
        <v>798</v>
      </c>
      <c r="G340" s="18" t="s">
        <v>82</v>
      </c>
      <c r="H340" s="18"/>
      <c r="I340" s="19" t="s">
        <v>19</v>
      </c>
      <c r="J340" s="22"/>
      <c r="K340" s="22" t="s">
        <v>10</v>
      </c>
      <c r="L340" s="22" t="s">
        <v>10</v>
      </c>
      <c r="M340" s="22" t="s">
        <v>10</v>
      </c>
      <c r="N340" s="22" t="s">
        <v>10</v>
      </c>
      <c r="O340" s="22" t="s">
        <v>13</v>
      </c>
    </row>
    <row r="341" spans="1:15" x14ac:dyDescent="0.35">
      <c r="A341" s="5" t="s">
        <v>1184</v>
      </c>
      <c r="B341" s="5" t="s">
        <v>799</v>
      </c>
      <c r="C341" s="5" t="s">
        <v>21</v>
      </c>
      <c r="D341" s="5">
        <v>255</v>
      </c>
      <c r="E341" s="11"/>
      <c r="F341" s="18" t="s">
        <v>800</v>
      </c>
      <c r="G341" s="18" t="s">
        <v>82</v>
      </c>
      <c r="H341" s="18"/>
      <c r="I341" s="19" t="s">
        <v>19</v>
      </c>
      <c r="J341" s="22"/>
      <c r="K341" s="22" t="s">
        <v>10</v>
      </c>
      <c r="L341" s="22" t="s">
        <v>10</v>
      </c>
      <c r="M341" s="22" t="s">
        <v>10</v>
      </c>
      <c r="N341" s="22" t="s">
        <v>10</v>
      </c>
      <c r="O341" s="22" t="s">
        <v>13</v>
      </c>
    </row>
    <row r="342" spans="1:15" x14ac:dyDescent="0.35">
      <c r="A342" s="5" t="s">
        <v>1184</v>
      </c>
      <c r="B342" s="5" t="s">
        <v>801</v>
      </c>
      <c r="C342" s="5" t="s">
        <v>21</v>
      </c>
      <c r="D342" s="5">
        <v>255</v>
      </c>
      <c r="E342" s="11"/>
      <c r="F342" s="18" t="s">
        <v>802</v>
      </c>
      <c r="G342" s="18" t="s">
        <v>82</v>
      </c>
      <c r="H342" s="18"/>
      <c r="I342" s="19" t="s">
        <v>19</v>
      </c>
      <c r="J342" s="22"/>
      <c r="K342" s="22" t="s">
        <v>10</v>
      </c>
      <c r="L342" s="22" t="s">
        <v>10</v>
      </c>
      <c r="M342" s="22" t="s">
        <v>10</v>
      </c>
      <c r="N342" s="22" t="s">
        <v>10</v>
      </c>
      <c r="O342" s="22" t="s">
        <v>13</v>
      </c>
    </row>
    <row r="343" spans="1:15" x14ac:dyDescent="0.35">
      <c r="A343" s="5" t="s">
        <v>1184</v>
      </c>
      <c r="B343" s="5" t="s">
        <v>803</v>
      </c>
      <c r="C343" s="5" t="s">
        <v>21</v>
      </c>
      <c r="D343" s="5">
        <v>255</v>
      </c>
      <c r="E343" s="11"/>
      <c r="F343" s="18" t="s">
        <v>804</v>
      </c>
      <c r="G343" s="18" t="s">
        <v>82</v>
      </c>
      <c r="H343" s="18"/>
      <c r="I343" s="19" t="s">
        <v>19</v>
      </c>
      <c r="J343" s="22"/>
      <c r="K343" s="22" t="s">
        <v>10</v>
      </c>
      <c r="L343" s="22" t="s">
        <v>10</v>
      </c>
      <c r="M343" s="22" t="s">
        <v>10</v>
      </c>
      <c r="N343" s="22" t="s">
        <v>10</v>
      </c>
      <c r="O343" s="22" t="s">
        <v>13</v>
      </c>
    </row>
    <row r="344" spans="1:15" x14ac:dyDescent="0.35">
      <c r="A344" s="5" t="s">
        <v>1184</v>
      </c>
      <c r="B344" s="5" t="s">
        <v>805</v>
      </c>
      <c r="C344" s="5" t="s">
        <v>21</v>
      </c>
      <c r="D344" s="5">
        <v>255</v>
      </c>
      <c r="E344" s="11"/>
      <c r="F344" s="18" t="s">
        <v>806</v>
      </c>
      <c r="G344" s="18" t="s">
        <v>82</v>
      </c>
      <c r="H344" s="18"/>
      <c r="I344" s="19" t="s">
        <v>19</v>
      </c>
      <c r="J344" s="22"/>
      <c r="K344" s="22" t="s">
        <v>10</v>
      </c>
      <c r="L344" s="22" t="s">
        <v>10</v>
      </c>
      <c r="M344" s="22" t="s">
        <v>10</v>
      </c>
      <c r="N344" s="22" t="s">
        <v>10</v>
      </c>
      <c r="O344" s="22" t="s">
        <v>13</v>
      </c>
    </row>
    <row r="345" spans="1:15" x14ac:dyDescent="0.35">
      <c r="A345" s="5" t="s">
        <v>1184</v>
      </c>
      <c r="B345" s="5" t="s">
        <v>807</v>
      </c>
      <c r="C345" s="5" t="s">
        <v>21</v>
      </c>
      <c r="D345" s="5">
        <v>255</v>
      </c>
      <c r="E345" s="11"/>
      <c r="F345" s="18" t="s">
        <v>808</v>
      </c>
      <c r="G345" s="18" t="s">
        <v>82</v>
      </c>
      <c r="H345" s="18"/>
      <c r="I345" s="19" t="s">
        <v>19</v>
      </c>
      <c r="J345" s="22"/>
      <c r="K345" s="22" t="s">
        <v>10</v>
      </c>
      <c r="L345" s="22" t="s">
        <v>10</v>
      </c>
      <c r="M345" s="22" t="s">
        <v>10</v>
      </c>
      <c r="N345" s="22" t="s">
        <v>10</v>
      </c>
      <c r="O345" s="22" t="s">
        <v>13</v>
      </c>
    </row>
    <row r="346" spans="1:15" x14ac:dyDescent="0.35">
      <c r="A346" s="5" t="s">
        <v>1184</v>
      </c>
      <c r="B346" s="5" t="s">
        <v>809</v>
      </c>
      <c r="C346" s="5" t="s">
        <v>21</v>
      </c>
      <c r="D346" s="5">
        <v>255</v>
      </c>
      <c r="E346" s="11"/>
      <c r="F346" s="18" t="s">
        <v>810</v>
      </c>
      <c r="G346" s="18" t="s">
        <v>82</v>
      </c>
      <c r="H346" s="18"/>
      <c r="I346" s="19" t="s">
        <v>19</v>
      </c>
      <c r="J346" s="22"/>
      <c r="K346" s="22" t="s">
        <v>10</v>
      </c>
      <c r="L346" s="22" t="s">
        <v>10</v>
      </c>
      <c r="M346" s="22" t="s">
        <v>10</v>
      </c>
      <c r="N346" s="22" t="s">
        <v>10</v>
      </c>
      <c r="O346" s="22" t="s">
        <v>13</v>
      </c>
    </row>
    <row r="347" spans="1:15" x14ac:dyDescent="0.35">
      <c r="A347" s="5" t="s">
        <v>1184</v>
      </c>
      <c r="B347" s="5" t="s">
        <v>811</v>
      </c>
      <c r="C347" s="5" t="s">
        <v>21</v>
      </c>
      <c r="D347" s="5">
        <v>255</v>
      </c>
      <c r="E347" s="11"/>
      <c r="F347" s="18" t="s">
        <v>812</v>
      </c>
      <c r="G347" s="18" t="s">
        <v>82</v>
      </c>
      <c r="H347" s="18"/>
      <c r="I347" s="19" t="s">
        <v>19</v>
      </c>
      <c r="J347" s="22"/>
      <c r="K347" s="22" t="s">
        <v>10</v>
      </c>
      <c r="L347" s="22" t="s">
        <v>10</v>
      </c>
      <c r="M347" s="22" t="s">
        <v>10</v>
      </c>
      <c r="N347" s="22" t="s">
        <v>10</v>
      </c>
      <c r="O347" s="22" t="s">
        <v>13</v>
      </c>
    </row>
    <row r="348" spans="1:15" x14ac:dyDescent="0.35">
      <c r="A348" s="5" t="s">
        <v>1184</v>
      </c>
      <c r="B348" s="5" t="s">
        <v>813</v>
      </c>
      <c r="C348" s="5" t="s">
        <v>21</v>
      </c>
      <c r="D348" s="5">
        <v>255</v>
      </c>
      <c r="E348" s="11"/>
      <c r="F348" s="18" t="s">
        <v>814</v>
      </c>
      <c r="G348" s="18" t="s">
        <v>82</v>
      </c>
      <c r="H348" s="18"/>
      <c r="I348" s="19" t="s">
        <v>19</v>
      </c>
      <c r="J348" s="22"/>
      <c r="K348" s="22" t="s">
        <v>10</v>
      </c>
      <c r="L348" s="22" t="s">
        <v>10</v>
      </c>
      <c r="M348" s="22" t="s">
        <v>10</v>
      </c>
      <c r="N348" s="22" t="s">
        <v>10</v>
      </c>
      <c r="O348" s="22" t="s">
        <v>13</v>
      </c>
    </row>
    <row r="349" spans="1:15" x14ac:dyDescent="0.35">
      <c r="A349" s="5" t="s">
        <v>1184</v>
      </c>
      <c r="B349" s="5" t="s">
        <v>815</v>
      </c>
      <c r="C349" s="5" t="s">
        <v>21</v>
      </c>
      <c r="D349" s="5">
        <v>255</v>
      </c>
      <c r="E349" s="11"/>
      <c r="F349" s="18" t="s">
        <v>816</v>
      </c>
      <c r="G349" s="18" t="s">
        <v>82</v>
      </c>
      <c r="H349" s="18"/>
      <c r="I349" s="19" t="s">
        <v>19</v>
      </c>
      <c r="J349" s="22"/>
      <c r="K349" s="22" t="s">
        <v>10</v>
      </c>
      <c r="L349" s="22" t="s">
        <v>10</v>
      </c>
      <c r="M349" s="22" t="s">
        <v>10</v>
      </c>
      <c r="N349" s="22" t="s">
        <v>10</v>
      </c>
      <c r="O349" s="22" t="s">
        <v>13</v>
      </c>
    </row>
    <row r="350" spans="1:15" x14ac:dyDescent="0.35">
      <c r="A350" s="5" t="s">
        <v>1184</v>
      </c>
      <c r="B350" s="5" t="s">
        <v>817</v>
      </c>
      <c r="C350" s="5" t="s">
        <v>21</v>
      </c>
      <c r="D350" s="5">
        <v>255</v>
      </c>
      <c r="E350" s="11"/>
      <c r="F350" s="18" t="s">
        <v>818</v>
      </c>
      <c r="G350" s="18" t="s">
        <v>82</v>
      </c>
      <c r="H350" s="18"/>
      <c r="I350" s="19" t="s">
        <v>19</v>
      </c>
      <c r="J350" s="22"/>
      <c r="K350" s="22" t="s">
        <v>10</v>
      </c>
      <c r="L350" s="22" t="s">
        <v>10</v>
      </c>
      <c r="M350" s="22" t="s">
        <v>10</v>
      </c>
      <c r="N350" s="22" t="s">
        <v>10</v>
      </c>
      <c r="O350" s="22" t="s">
        <v>13</v>
      </c>
    </row>
    <row r="351" spans="1:15" x14ac:dyDescent="0.35">
      <c r="A351" s="5" t="s">
        <v>1184</v>
      </c>
      <c r="B351" s="5" t="s">
        <v>819</v>
      </c>
      <c r="C351" s="5" t="s">
        <v>21</v>
      </c>
      <c r="D351" s="5">
        <v>255</v>
      </c>
      <c r="E351" s="11"/>
      <c r="F351" s="18" t="s">
        <v>820</v>
      </c>
      <c r="G351" s="18" t="s">
        <v>82</v>
      </c>
      <c r="H351" s="18"/>
      <c r="I351" s="19" t="s">
        <v>19</v>
      </c>
      <c r="J351" s="22"/>
      <c r="K351" s="22" t="s">
        <v>10</v>
      </c>
      <c r="L351" s="22" t="s">
        <v>10</v>
      </c>
      <c r="M351" s="22" t="s">
        <v>10</v>
      </c>
      <c r="N351" s="22" t="s">
        <v>10</v>
      </c>
      <c r="O351" s="22" t="s">
        <v>13</v>
      </c>
    </row>
    <row r="352" spans="1:15" x14ac:dyDescent="0.35">
      <c r="A352" s="5" t="s">
        <v>1184</v>
      </c>
      <c r="B352" s="5" t="s">
        <v>821</v>
      </c>
      <c r="C352" s="5" t="s">
        <v>21</v>
      </c>
      <c r="D352" s="5">
        <v>255</v>
      </c>
      <c r="E352" s="11"/>
      <c r="F352" s="18" t="s">
        <v>822</v>
      </c>
      <c r="G352" s="18" t="s">
        <v>82</v>
      </c>
      <c r="H352" s="18"/>
      <c r="I352" s="19" t="s">
        <v>19</v>
      </c>
      <c r="J352" s="22"/>
      <c r="K352" s="22" t="s">
        <v>10</v>
      </c>
      <c r="L352" s="22" t="s">
        <v>10</v>
      </c>
      <c r="M352" s="22" t="s">
        <v>10</v>
      </c>
      <c r="N352" s="22" t="s">
        <v>10</v>
      </c>
      <c r="O352" s="22" t="s">
        <v>13</v>
      </c>
    </row>
    <row r="353" spans="1:15" x14ac:dyDescent="0.35">
      <c r="A353" s="5" t="s">
        <v>1184</v>
      </c>
      <c r="B353" s="5" t="s">
        <v>823</v>
      </c>
      <c r="C353" s="5" t="s">
        <v>21</v>
      </c>
      <c r="D353" s="5">
        <v>255</v>
      </c>
      <c r="E353" s="11"/>
      <c r="F353" s="18" t="s">
        <v>824</v>
      </c>
      <c r="G353" s="18" t="s">
        <v>825</v>
      </c>
      <c r="H353" s="18"/>
      <c r="I353" s="19" t="s">
        <v>19</v>
      </c>
      <c r="J353" s="20" t="s">
        <v>1160</v>
      </c>
      <c r="K353" s="20" t="s">
        <v>10</v>
      </c>
      <c r="L353" s="20" t="s">
        <v>10</v>
      </c>
      <c r="M353" s="20" t="s">
        <v>10</v>
      </c>
      <c r="N353" s="20" t="s">
        <v>10</v>
      </c>
      <c r="O353" s="20" t="s">
        <v>13</v>
      </c>
    </row>
    <row r="354" spans="1:15" x14ac:dyDescent="0.35">
      <c r="A354" s="5" t="s">
        <v>1184</v>
      </c>
      <c r="B354" s="5" t="s">
        <v>826</v>
      </c>
      <c r="C354" s="5" t="s">
        <v>21</v>
      </c>
      <c r="D354" s="5">
        <v>255</v>
      </c>
      <c r="E354" s="11"/>
      <c r="F354" s="18" t="s">
        <v>1190</v>
      </c>
      <c r="G354" s="18" t="s">
        <v>825</v>
      </c>
      <c r="H354" s="18"/>
      <c r="I354" s="19" t="s">
        <v>19</v>
      </c>
      <c r="J354" s="22"/>
      <c r="K354" s="22" t="s">
        <v>10</v>
      </c>
      <c r="L354" s="22" t="s">
        <v>10</v>
      </c>
      <c r="M354" s="22" t="s">
        <v>10</v>
      </c>
      <c r="N354" s="22" t="s">
        <v>10</v>
      </c>
      <c r="O354" s="22" t="s">
        <v>13</v>
      </c>
    </row>
    <row r="355" spans="1:15" x14ac:dyDescent="0.35">
      <c r="A355" s="5" t="s">
        <v>1184</v>
      </c>
      <c r="B355" s="5" t="s">
        <v>827</v>
      </c>
      <c r="C355" s="5" t="s">
        <v>21</v>
      </c>
      <c r="D355" s="5">
        <v>255</v>
      </c>
      <c r="E355" s="11"/>
      <c r="F355" s="18" t="s">
        <v>828</v>
      </c>
      <c r="G355" s="18" t="s">
        <v>825</v>
      </c>
      <c r="H355" s="18"/>
      <c r="I355" s="19" t="s">
        <v>19</v>
      </c>
      <c r="J355" s="20" t="s">
        <v>1160</v>
      </c>
      <c r="K355" s="20" t="s">
        <v>10</v>
      </c>
      <c r="L355" s="20" t="s">
        <v>10</v>
      </c>
      <c r="M355" s="20" t="s">
        <v>10</v>
      </c>
      <c r="N355" s="20" t="s">
        <v>10</v>
      </c>
      <c r="O355" s="20" t="s">
        <v>13</v>
      </c>
    </row>
    <row r="356" spans="1:15" x14ac:dyDescent="0.35">
      <c r="A356" s="5" t="s">
        <v>1184</v>
      </c>
      <c r="B356" s="5" t="s">
        <v>829</v>
      </c>
      <c r="C356" s="5" t="s">
        <v>21</v>
      </c>
      <c r="D356" s="5">
        <v>255</v>
      </c>
      <c r="E356" s="11"/>
      <c r="F356" s="18" t="s">
        <v>830</v>
      </c>
      <c r="G356" s="18" t="s">
        <v>825</v>
      </c>
      <c r="H356" s="18"/>
      <c r="I356" s="19" t="s">
        <v>19</v>
      </c>
      <c r="J356" s="22"/>
      <c r="K356" s="22" t="s">
        <v>10</v>
      </c>
      <c r="L356" s="22" t="s">
        <v>10</v>
      </c>
      <c r="M356" s="22" t="s">
        <v>10</v>
      </c>
      <c r="N356" s="22" t="s">
        <v>10</v>
      </c>
      <c r="O356" s="22" t="s">
        <v>13</v>
      </c>
    </row>
    <row r="357" spans="1:15" x14ac:dyDescent="0.35">
      <c r="A357" s="5" t="s">
        <v>1184</v>
      </c>
      <c r="B357" s="5" t="s">
        <v>831</v>
      </c>
      <c r="C357" s="5" t="s">
        <v>21</v>
      </c>
      <c r="D357" s="5">
        <v>255</v>
      </c>
      <c r="E357" s="11"/>
      <c r="F357" s="18" t="s">
        <v>832</v>
      </c>
      <c r="G357" s="18" t="s">
        <v>825</v>
      </c>
      <c r="H357" s="18"/>
      <c r="I357" s="19" t="s">
        <v>19</v>
      </c>
      <c r="J357" s="20" t="s">
        <v>1160</v>
      </c>
      <c r="K357" s="20" t="s">
        <v>10</v>
      </c>
      <c r="L357" s="20" t="s">
        <v>10</v>
      </c>
      <c r="M357" s="20" t="s">
        <v>10</v>
      </c>
      <c r="N357" s="20" t="s">
        <v>10</v>
      </c>
      <c r="O357" s="20" t="s">
        <v>13</v>
      </c>
    </row>
    <row r="358" spans="1:15" x14ac:dyDescent="0.35">
      <c r="A358" s="5" t="s">
        <v>1184</v>
      </c>
      <c r="B358" s="5" t="s">
        <v>833</v>
      </c>
      <c r="C358" s="5" t="s">
        <v>21</v>
      </c>
      <c r="D358" s="5">
        <v>255</v>
      </c>
      <c r="E358" s="11"/>
      <c r="F358" s="18" t="s">
        <v>834</v>
      </c>
      <c r="G358" s="18" t="s">
        <v>825</v>
      </c>
      <c r="H358" s="18" t="s">
        <v>835</v>
      </c>
      <c r="I358" s="19" t="s">
        <v>19</v>
      </c>
      <c r="J358" s="22"/>
      <c r="K358" s="22" t="s">
        <v>10</v>
      </c>
      <c r="L358" s="22" t="s">
        <v>10</v>
      </c>
      <c r="M358" s="22" t="s">
        <v>10</v>
      </c>
      <c r="N358" s="22" t="s">
        <v>10</v>
      </c>
      <c r="O358" s="22" t="s">
        <v>13</v>
      </c>
    </row>
    <row r="359" spans="1:15" x14ac:dyDescent="0.35">
      <c r="A359" s="5" t="s">
        <v>1184</v>
      </c>
      <c r="B359" s="5" t="s">
        <v>836</v>
      </c>
      <c r="C359" s="5" t="s">
        <v>21</v>
      </c>
      <c r="D359" s="5">
        <v>255</v>
      </c>
      <c r="E359" s="11"/>
      <c r="F359" s="18" t="s">
        <v>837</v>
      </c>
      <c r="G359" s="18" t="s">
        <v>825</v>
      </c>
      <c r="H359" s="18"/>
      <c r="I359" s="19" t="s">
        <v>19</v>
      </c>
      <c r="J359" s="22"/>
      <c r="K359" s="22" t="s">
        <v>10</v>
      </c>
      <c r="L359" s="22" t="s">
        <v>10</v>
      </c>
      <c r="M359" s="22" t="s">
        <v>10</v>
      </c>
      <c r="N359" s="22" t="s">
        <v>10</v>
      </c>
      <c r="O359" s="22" t="s">
        <v>13</v>
      </c>
    </row>
    <row r="360" spans="1:15" x14ac:dyDescent="0.35">
      <c r="A360" s="5" t="s">
        <v>1184</v>
      </c>
      <c r="B360" s="5" t="s">
        <v>838</v>
      </c>
      <c r="C360" s="5" t="s">
        <v>21</v>
      </c>
      <c r="D360" s="5">
        <v>255</v>
      </c>
      <c r="E360" s="11"/>
      <c r="F360" s="18" t="s">
        <v>839</v>
      </c>
      <c r="G360" s="18" t="s">
        <v>825</v>
      </c>
      <c r="H360" s="18"/>
      <c r="I360" s="19" t="s">
        <v>19</v>
      </c>
      <c r="J360" s="22"/>
      <c r="K360" s="22" t="s">
        <v>10</v>
      </c>
      <c r="L360" s="22" t="s">
        <v>10</v>
      </c>
      <c r="M360" s="22" t="s">
        <v>10</v>
      </c>
      <c r="N360" s="22" t="s">
        <v>10</v>
      </c>
      <c r="O360" s="22" t="s">
        <v>13</v>
      </c>
    </row>
    <row r="361" spans="1:15" x14ac:dyDescent="0.35">
      <c r="A361" s="5" t="s">
        <v>1184</v>
      </c>
      <c r="B361" s="5" t="s">
        <v>840</v>
      </c>
      <c r="C361" s="5" t="s">
        <v>21</v>
      </c>
      <c r="D361" s="5">
        <v>255</v>
      </c>
      <c r="E361" s="11"/>
      <c r="F361" s="18" t="s">
        <v>841</v>
      </c>
      <c r="G361" s="18" t="s">
        <v>825</v>
      </c>
      <c r="H361" s="18"/>
      <c r="I361" s="19" t="s">
        <v>19</v>
      </c>
      <c r="J361" s="22"/>
      <c r="K361" s="22" t="s">
        <v>10</v>
      </c>
      <c r="L361" s="22" t="s">
        <v>10</v>
      </c>
      <c r="M361" s="22" t="s">
        <v>10</v>
      </c>
      <c r="N361" s="22" t="s">
        <v>10</v>
      </c>
      <c r="O361" s="22" t="s">
        <v>13</v>
      </c>
    </row>
    <row r="362" spans="1:15" x14ac:dyDescent="0.35">
      <c r="A362" s="5" t="s">
        <v>1184</v>
      </c>
      <c r="B362" s="5" t="s">
        <v>842</v>
      </c>
      <c r="C362" s="5" t="s">
        <v>21</v>
      </c>
      <c r="D362" s="5">
        <v>255</v>
      </c>
      <c r="E362" s="11"/>
      <c r="F362" s="18" t="s">
        <v>843</v>
      </c>
      <c r="G362" s="18" t="s">
        <v>825</v>
      </c>
      <c r="H362" s="18" t="s">
        <v>844</v>
      </c>
      <c r="I362" s="19" t="s">
        <v>19</v>
      </c>
      <c r="J362" s="22"/>
      <c r="K362" s="22" t="s">
        <v>10</v>
      </c>
      <c r="L362" s="22" t="s">
        <v>10</v>
      </c>
      <c r="M362" s="22" t="s">
        <v>10</v>
      </c>
      <c r="N362" s="22" t="s">
        <v>10</v>
      </c>
      <c r="O362" s="22" t="s">
        <v>13</v>
      </c>
    </row>
    <row r="363" spans="1:15" x14ac:dyDescent="0.35">
      <c r="A363" s="5" t="s">
        <v>1184</v>
      </c>
      <c r="B363" s="5" t="s">
        <v>845</v>
      </c>
      <c r="C363" s="5" t="s">
        <v>21</v>
      </c>
      <c r="D363" s="5">
        <v>255</v>
      </c>
      <c r="E363" s="11"/>
      <c r="F363" s="18" t="s">
        <v>846</v>
      </c>
      <c r="G363" s="18" t="s">
        <v>825</v>
      </c>
      <c r="H363" s="18" t="s">
        <v>844</v>
      </c>
      <c r="I363" s="19" t="s">
        <v>19</v>
      </c>
      <c r="J363" s="22"/>
      <c r="K363" s="22" t="s">
        <v>10</v>
      </c>
      <c r="L363" s="22" t="s">
        <v>10</v>
      </c>
      <c r="M363" s="22" t="s">
        <v>10</v>
      </c>
      <c r="N363" s="22" t="s">
        <v>10</v>
      </c>
      <c r="O363" s="22" t="s">
        <v>13</v>
      </c>
    </row>
    <row r="364" spans="1:15" x14ac:dyDescent="0.35">
      <c r="A364" s="5" t="s">
        <v>1184</v>
      </c>
      <c r="B364" s="5" t="s">
        <v>847</v>
      </c>
      <c r="C364" s="5" t="s">
        <v>21</v>
      </c>
      <c r="D364" s="5">
        <v>255</v>
      </c>
      <c r="E364" s="11"/>
      <c r="F364" s="18" t="s">
        <v>848</v>
      </c>
      <c r="G364" s="18" t="s">
        <v>825</v>
      </c>
      <c r="H364" s="18" t="s">
        <v>844</v>
      </c>
      <c r="I364" s="19" t="s">
        <v>19</v>
      </c>
      <c r="J364" s="22"/>
      <c r="K364" s="22" t="s">
        <v>10</v>
      </c>
      <c r="L364" s="22" t="s">
        <v>10</v>
      </c>
      <c r="M364" s="22" t="s">
        <v>10</v>
      </c>
      <c r="N364" s="22" t="s">
        <v>10</v>
      </c>
      <c r="O364" s="22" t="s">
        <v>13</v>
      </c>
    </row>
    <row r="365" spans="1:15" x14ac:dyDescent="0.35">
      <c r="A365" s="5" t="s">
        <v>1184</v>
      </c>
      <c r="B365" s="5" t="s">
        <v>849</v>
      </c>
      <c r="C365" s="5" t="s">
        <v>21</v>
      </c>
      <c r="D365" s="5">
        <v>255</v>
      </c>
      <c r="E365" s="11"/>
      <c r="F365" s="18" t="s">
        <v>850</v>
      </c>
      <c r="G365" s="18" t="s">
        <v>825</v>
      </c>
      <c r="H365" s="18" t="s">
        <v>844</v>
      </c>
      <c r="I365" s="19" t="s">
        <v>19</v>
      </c>
      <c r="J365" s="22"/>
      <c r="K365" s="22" t="s">
        <v>10</v>
      </c>
      <c r="L365" s="22" t="s">
        <v>10</v>
      </c>
      <c r="M365" s="22" t="s">
        <v>10</v>
      </c>
      <c r="N365" s="22" t="s">
        <v>10</v>
      </c>
      <c r="O365" s="22" t="s">
        <v>13</v>
      </c>
    </row>
    <row r="366" spans="1:15" x14ac:dyDescent="0.35">
      <c r="A366" s="5" t="s">
        <v>1184</v>
      </c>
      <c r="B366" s="5" t="s">
        <v>851</v>
      </c>
      <c r="C366" s="5" t="s">
        <v>21</v>
      </c>
      <c r="D366" s="5">
        <v>255</v>
      </c>
      <c r="E366" s="11"/>
      <c r="F366" s="18" t="s">
        <v>852</v>
      </c>
      <c r="G366" s="18" t="s">
        <v>825</v>
      </c>
      <c r="H366" s="18" t="s">
        <v>844</v>
      </c>
      <c r="I366" s="19" t="s">
        <v>19</v>
      </c>
      <c r="J366" s="22"/>
      <c r="K366" s="22" t="s">
        <v>10</v>
      </c>
      <c r="L366" s="22" t="s">
        <v>10</v>
      </c>
      <c r="M366" s="22" t="s">
        <v>10</v>
      </c>
      <c r="N366" s="22" t="s">
        <v>10</v>
      </c>
      <c r="O366" s="22" t="s">
        <v>13</v>
      </c>
    </row>
    <row r="367" spans="1:15" x14ac:dyDescent="0.35">
      <c r="A367" s="5" t="s">
        <v>1184</v>
      </c>
      <c r="B367" s="5" t="s">
        <v>853</v>
      </c>
      <c r="C367" s="5" t="s">
        <v>21</v>
      </c>
      <c r="D367" s="5">
        <v>255</v>
      </c>
      <c r="E367" s="11"/>
      <c r="F367" s="18" t="s">
        <v>854</v>
      </c>
      <c r="G367" s="18" t="s">
        <v>825</v>
      </c>
      <c r="H367" s="18" t="s">
        <v>855</v>
      </c>
      <c r="I367" s="19" t="s">
        <v>19</v>
      </c>
      <c r="J367" s="22"/>
      <c r="K367" s="22" t="s">
        <v>10</v>
      </c>
      <c r="L367" s="22" t="s">
        <v>10</v>
      </c>
      <c r="M367" s="22" t="s">
        <v>10</v>
      </c>
      <c r="N367" s="22" t="s">
        <v>10</v>
      </c>
      <c r="O367" s="22" t="s">
        <v>13</v>
      </c>
    </row>
    <row r="368" spans="1:15" x14ac:dyDescent="0.35">
      <c r="A368" s="5" t="s">
        <v>1184</v>
      </c>
      <c r="B368" s="5" t="s">
        <v>856</v>
      </c>
      <c r="C368" s="5" t="s">
        <v>21</v>
      </c>
      <c r="D368" s="5">
        <v>255</v>
      </c>
      <c r="E368" s="11"/>
      <c r="F368" s="18" t="s">
        <v>857</v>
      </c>
      <c r="G368" s="18" t="s">
        <v>825</v>
      </c>
      <c r="H368" s="18" t="s">
        <v>858</v>
      </c>
      <c r="I368" s="19" t="s">
        <v>19</v>
      </c>
      <c r="J368" s="22"/>
      <c r="K368" s="22" t="s">
        <v>10</v>
      </c>
      <c r="L368" s="22" t="s">
        <v>10</v>
      </c>
      <c r="M368" s="22" t="s">
        <v>10</v>
      </c>
      <c r="N368" s="22" t="s">
        <v>10</v>
      </c>
      <c r="O368" s="22" t="s">
        <v>13</v>
      </c>
    </row>
    <row r="369" spans="1:15" x14ac:dyDescent="0.35">
      <c r="A369" s="5" t="s">
        <v>1184</v>
      </c>
      <c r="B369" s="5" t="s">
        <v>859</v>
      </c>
      <c r="C369" s="5" t="s">
        <v>21</v>
      </c>
      <c r="D369" s="5">
        <v>255</v>
      </c>
      <c r="E369" s="11"/>
      <c r="F369" s="18" t="s">
        <v>860</v>
      </c>
      <c r="G369" s="18" t="s">
        <v>825</v>
      </c>
      <c r="H369" s="18"/>
      <c r="I369" s="19" t="s">
        <v>19</v>
      </c>
      <c r="J369" s="22"/>
      <c r="K369" s="22" t="s">
        <v>10</v>
      </c>
      <c r="L369" s="22" t="s">
        <v>10</v>
      </c>
      <c r="M369" s="22" t="s">
        <v>10</v>
      </c>
      <c r="N369" s="22" t="s">
        <v>10</v>
      </c>
      <c r="O369" s="22" t="s">
        <v>13</v>
      </c>
    </row>
    <row r="370" spans="1:15" x14ac:dyDescent="0.35">
      <c r="A370" s="5" t="s">
        <v>1184</v>
      </c>
      <c r="B370" s="5" t="s">
        <v>861</v>
      </c>
      <c r="C370" s="5" t="s">
        <v>76</v>
      </c>
      <c r="D370" s="5"/>
      <c r="E370" s="11"/>
      <c r="F370" s="18" t="s">
        <v>862</v>
      </c>
      <c r="G370" s="18" t="s">
        <v>825</v>
      </c>
      <c r="H370" s="18"/>
      <c r="I370" s="19" t="s">
        <v>19</v>
      </c>
      <c r="J370" s="22"/>
      <c r="K370" s="22" t="s">
        <v>10</v>
      </c>
      <c r="L370" s="22" t="s">
        <v>10</v>
      </c>
      <c r="M370" s="22" t="s">
        <v>10</v>
      </c>
      <c r="N370" s="22" t="s">
        <v>10</v>
      </c>
      <c r="O370" s="22" t="s">
        <v>13</v>
      </c>
    </row>
    <row r="371" spans="1:15" x14ac:dyDescent="0.35">
      <c r="A371" s="5" t="s">
        <v>1184</v>
      </c>
      <c r="B371" s="5" t="s">
        <v>863</v>
      </c>
      <c r="C371" s="5" t="s">
        <v>76</v>
      </c>
      <c r="D371" s="5"/>
      <c r="E371" s="11"/>
      <c r="F371" s="18" t="s">
        <v>864</v>
      </c>
      <c r="G371" s="18" t="s">
        <v>825</v>
      </c>
      <c r="H371" s="18"/>
      <c r="I371" s="19" t="s">
        <v>19</v>
      </c>
      <c r="J371" s="22"/>
      <c r="K371" s="22" t="s">
        <v>10</v>
      </c>
      <c r="L371" s="22" t="s">
        <v>10</v>
      </c>
      <c r="M371" s="22" t="s">
        <v>10</v>
      </c>
      <c r="N371" s="22" t="s">
        <v>10</v>
      </c>
      <c r="O371" s="22" t="s">
        <v>13</v>
      </c>
    </row>
    <row r="372" spans="1:15" x14ac:dyDescent="0.35">
      <c r="A372" s="5" t="s">
        <v>1184</v>
      </c>
      <c r="B372" s="5" t="s">
        <v>865</v>
      </c>
      <c r="C372" s="5" t="s">
        <v>21</v>
      </c>
      <c r="D372" s="5">
        <v>255</v>
      </c>
      <c r="E372" s="11"/>
      <c r="F372" s="18" t="s">
        <v>866</v>
      </c>
      <c r="G372" s="18" t="s">
        <v>825</v>
      </c>
      <c r="H372" s="18"/>
      <c r="I372" s="19" t="s">
        <v>19</v>
      </c>
      <c r="J372" s="22"/>
      <c r="K372" s="22" t="s">
        <v>10</v>
      </c>
      <c r="L372" s="22" t="s">
        <v>10</v>
      </c>
      <c r="M372" s="22" t="s">
        <v>10</v>
      </c>
      <c r="N372" s="22" t="s">
        <v>10</v>
      </c>
      <c r="O372" s="22" t="s">
        <v>13</v>
      </c>
    </row>
    <row r="373" spans="1:15" x14ac:dyDescent="0.35">
      <c r="A373" s="5" t="s">
        <v>1184</v>
      </c>
      <c r="B373" s="5" t="s">
        <v>867</v>
      </c>
      <c r="C373" s="5" t="s">
        <v>21</v>
      </c>
      <c r="D373" s="5">
        <v>255</v>
      </c>
      <c r="E373" s="11"/>
      <c r="F373" s="18" t="s">
        <v>868</v>
      </c>
      <c r="G373" s="18" t="s">
        <v>825</v>
      </c>
      <c r="H373" s="18"/>
      <c r="I373" s="19" t="s">
        <v>19</v>
      </c>
      <c r="J373" s="22"/>
      <c r="K373" s="22" t="s">
        <v>10</v>
      </c>
      <c r="L373" s="22" t="s">
        <v>10</v>
      </c>
      <c r="M373" s="22" t="s">
        <v>10</v>
      </c>
      <c r="N373" s="22" t="s">
        <v>10</v>
      </c>
      <c r="O373" s="22" t="s">
        <v>13</v>
      </c>
    </row>
    <row r="374" spans="1:15" x14ac:dyDescent="0.35">
      <c r="A374" s="5" t="s">
        <v>1184</v>
      </c>
      <c r="B374" s="5" t="s">
        <v>869</v>
      </c>
      <c r="C374" s="5" t="s">
        <v>58</v>
      </c>
      <c r="D374" s="5"/>
      <c r="E374" s="11"/>
      <c r="F374" s="18" t="s">
        <v>870</v>
      </c>
      <c r="G374" s="18" t="s">
        <v>825</v>
      </c>
      <c r="H374" s="18"/>
      <c r="I374" s="19" t="s">
        <v>19</v>
      </c>
      <c r="J374" s="22"/>
      <c r="K374" s="22" t="s">
        <v>10</v>
      </c>
      <c r="L374" s="22" t="s">
        <v>10</v>
      </c>
      <c r="M374" s="22" t="s">
        <v>10</v>
      </c>
      <c r="N374" s="22" t="s">
        <v>10</v>
      </c>
      <c r="O374" s="22" t="s">
        <v>13</v>
      </c>
    </row>
    <row r="375" spans="1:15" x14ac:dyDescent="0.35">
      <c r="A375" s="5" t="s">
        <v>1184</v>
      </c>
      <c r="B375" s="5" t="s">
        <v>871</v>
      </c>
      <c r="C375" s="5" t="s">
        <v>21</v>
      </c>
      <c r="D375" s="5">
        <v>255</v>
      </c>
      <c r="E375" s="11"/>
      <c r="F375" s="18" t="s">
        <v>872</v>
      </c>
      <c r="G375" s="18" t="s">
        <v>825</v>
      </c>
      <c r="H375" s="18" t="s">
        <v>873</v>
      </c>
      <c r="I375" s="19" t="s">
        <v>19</v>
      </c>
      <c r="J375" s="22"/>
      <c r="K375" s="22" t="s">
        <v>10</v>
      </c>
      <c r="L375" s="22" t="s">
        <v>10</v>
      </c>
      <c r="M375" s="22" t="s">
        <v>10</v>
      </c>
      <c r="N375" s="22" t="s">
        <v>10</v>
      </c>
      <c r="O375" s="22" t="s">
        <v>13</v>
      </c>
    </row>
    <row r="376" spans="1:15" x14ac:dyDescent="0.35">
      <c r="A376" s="5" t="s">
        <v>1184</v>
      </c>
      <c r="B376" s="5" t="s">
        <v>874</v>
      </c>
      <c r="C376" s="5" t="s">
        <v>21</v>
      </c>
      <c r="D376" s="5">
        <v>255</v>
      </c>
      <c r="E376" s="11"/>
      <c r="F376" s="18" t="s">
        <v>875</v>
      </c>
      <c r="G376" s="18" t="s">
        <v>825</v>
      </c>
      <c r="H376" s="18"/>
      <c r="I376" s="19" t="s">
        <v>19</v>
      </c>
      <c r="J376" s="22"/>
      <c r="K376" s="22" t="s">
        <v>10</v>
      </c>
      <c r="L376" s="22" t="s">
        <v>10</v>
      </c>
      <c r="M376" s="22" t="s">
        <v>10</v>
      </c>
      <c r="N376" s="22" t="s">
        <v>10</v>
      </c>
      <c r="O376" s="22" t="s">
        <v>13</v>
      </c>
    </row>
    <row r="377" spans="1:15" x14ac:dyDescent="0.35">
      <c r="A377" s="5" t="s">
        <v>1184</v>
      </c>
      <c r="B377" s="5" t="s">
        <v>876</v>
      </c>
      <c r="C377" s="5" t="s">
        <v>21</v>
      </c>
      <c r="D377" s="5">
        <v>255</v>
      </c>
      <c r="E377" s="11"/>
      <c r="F377" s="18" t="s">
        <v>877</v>
      </c>
      <c r="G377" s="18" t="s">
        <v>878</v>
      </c>
      <c r="H377" s="18"/>
      <c r="I377" s="19" t="s">
        <v>19</v>
      </c>
      <c r="J377" s="20" t="s">
        <v>1160</v>
      </c>
      <c r="K377" s="20" t="s">
        <v>10</v>
      </c>
      <c r="L377" s="20" t="s">
        <v>1144</v>
      </c>
      <c r="M377" s="20" t="s">
        <v>10</v>
      </c>
      <c r="N377" s="20" t="s">
        <v>10</v>
      </c>
      <c r="O377" s="20" t="s">
        <v>13</v>
      </c>
    </row>
    <row r="378" spans="1:15" x14ac:dyDescent="0.35">
      <c r="A378" s="5" t="s">
        <v>1184</v>
      </c>
      <c r="B378" s="5" t="s">
        <v>879</v>
      </c>
      <c r="C378" s="5" t="s">
        <v>21</v>
      </c>
      <c r="D378" s="5">
        <v>255</v>
      </c>
      <c r="E378" s="11"/>
      <c r="F378" s="18" t="s">
        <v>880</v>
      </c>
      <c r="G378" s="18" t="s">
        <v>878</v>
      </c>
      <c r="H378" s="18"/>
      <c r="I378" s="19" t="s">
        <v>19</v>
      </c>
      <c r="J378" s="22"/>
      <c r="K378" s="22" t="s">
        <v>10</v>
      </c>
      <c r="L378" s="22" t="s">
        <v>10</v>
      </c>
      <c r="M378" s="22" t="s">
        <v>10</v>
      </c>
      <c r="N378" s="22" t="s">
        <v>10</v>
      </c>
      <c r="O378" s="22" t="s">
        <v>13</v>
      </c>
    </row>
    <row r="379" spans="1:15" x14ac:dyDescent="0.35">
      <c r="A379" s="5" t="s">
        <v>1184</v>
      </c>
      <c r="B379" s="5" t="s">
        <v>881</v>
      </c>
      <c r="C379" s="5" t="s">
        <v>21</v>
      </c>
      <c r="D379" s="5">
        <v>255</v>
      </c>
      <c r="E379" s="11"/>
      <c r="F379" s="18" t="s">
        <v>882</v>
      </c>
      <c r="G379" s="18" t="s">
        <v>878</v>
      </c>
      <c r="H379" s="18"/>
      <c r="I379" s="19" t="s">
        <v>19</v>
      </c>
      <c r="J379" s="22"/>
      <c r="K379" s="22" t="s">
        <v>10</v>
      </c>
      <c r="L379" s="22" t="s">
        <v>10</v>
      </c>
      <c r="M379" s="22" t="s">
        <v>10</v>
      </c>
      <c r="N379" s="22" t="s">
        <v>10</v>
      </c>
      <c r="O379" s="22" t="s">
        <v>13</v>
      </c>
    </row>
    <row r="380" spans="1:15" x14ac:dyDescent="0.35">
      <c r="A380" s="5" t="s">
        <v>1184</v>
      </c>
      <c r="B380" s="5" t="s">
        <v>883</v>
      </c>
      <c r="C380" s="5" t="s">
        <v>21</v>
      </c>
      <c r="D380" s="5">
        <v>255</v>
      </c>
      <c r="E380" s="11"/>
      <c r="F380" s="18" t="s">
        <v>884</v>
      </c>
      <c r="G380" s="18" t="s">
        <v>885</v>
      </c>
      <c r="H380" s="18"/>
      <c r="I380" s="19" t="s">
        <v>11</v>
      </c>
      <c r="J380" s="22"/>
      <c r="K380" s="22" t="s">
        <v>10</v>
      </c>
      <c r="L380" s="22" t="s">
        <v>10</v>
      </c>
      <c r="M380" s="22" t="s">
        <v>10</v>
      </c>
      <c r="N380" s="22" t="s">
        <v>13</v>
      </c>
      <c r="O380" s="22" t="s">
        <v>10</v>
      </c>
    </row>
    <row r="381" spans="1:15" x14ac:dyDescent="0.35">
      <c r="A381" s="5" t="s">
        <v>1184</v>
      </c>
      <c r="B381" s="5" t="s">
        <v>886</v>
      </c>
      <c r="C381" s="5" t="s">
        <v>21</v>
      </c>
      <c r="D381" s="5">
        <v>255</v>
      </c>
      <c r="E381" s="11"/>
      <c r="F381" s="18" t="s">
        <v>887</v>
      </c>
      <c r="G381" s="18" t="s">
        <v>885</v>
      </c>
      <c r="H381" s="18"/>
      <c r="I381" s="19" t="s">
        <v>11</v>
      </c>
      <c r="J381" s="22"/>
      <c r="K381" s="22" t="s">
        <v>10</v>
      </c>
      <c r="L381" s="22" t="s">
        <v>10</v>
      </c>
      <c r="M381" s="22" t="s">
        <v>10</v>
      </c>
      <c r="N381" s="22" t="s">
        <v>13</v>
      </c>
      <c r="O381" s="22" t="s">
        <v>10</v>
      </c>
    </row>
    <row r="382" spans="1:15" x14ac:dyDescent="0.35">
      <c r="A382" s="5" t="s">
        <v>1184</v>
      </c>
      <c r="B382" s="5" t="s">
        <v>888</v>
      </c>
      <c r="C382" s="5" t="s">
        <v>21</v>
      </c>
      <c r="D382" s="5">
        <v>255</v>
      </c>
      <c r="E382" s="11"/>
      <c r="F382" s="18" t="s">
        <v>889</v>
      </c>
      <c r="G382" s="18" t="s">
        <v>885</v>
      </c>
      <c r="H382" s="18"/>
      <c r="I382" s="19" t="s">
        <v>11</v>
      </c>
      <c r="J382" s="22"/>
      <c r="K382" s="22" t="s">
        <v>10</v>
      </c>
      <c r="L382" s="22" t="s">
        <v>10</v>
      </c>
      <c r="M382" s="22" t="s">
        <v>10</v>
      </c>
      <c r="N382" s="22" t="s">
        <v>13</v>
      </c>
      <c r="O382" s="22" t="s">
        <v>10</v>
      </c>
    </row>
    <row r="383" spans="1:15" x14ac:dyDescent="0.35">
      <c r="A383" s="5" t="s">
        <v>1184</v>
      </c>
      <c r="B383" s="5" t="s">
        <v>890</v>
      </c>
      <c r="C383" s="5" t="s">
        <v>21</v>
      </c>
      <c r="D383" s="5">
        <v>255</v>
      </c>
      <c r="E383" s="11"/>
      <c r="F383" s="18" t="s">
        <v>891</v>
      </c>
      <c r="G383" s="18" t="s">
        <v>574</v>
      </c>
      <c r="H383" s="18" t="s">
        <v>892</v>
      </c>
      <c r="I383" s="19" t="s">
        <v>19</v>
      </c>
      <c r="J383" s="22"/>
      <c r="K383" s="22" t="s">
        <v>10</v>
      </c>
      <c r="L383" s="22" t="s">
        <v>10</v>
      </c>
      <c r="M383" s="22" t="s">
        <v>10</v>
      </c>
      <c r="N383" s="22" t="s">
        <v>10</v>
      </c>
      <c r="O383" s="22" t="s">
        <v>13</v>
      </c>
    </row>
    <row r="384" spans="1:15" x14ac:dyDescent="0.35">
      <c r="A384" s="5" t="s">
        <v>1184</v>
      </c>
      <c r="B384" s="5" t="s">
        <v>893</v>
      </c>
      <c r="C384" s="5" t="s">
        <v>21</v>
      </c>
      <c r="D384" s="5">
        <v>255</v>
      </c>
      <c r="E384" s="11"/>
      <c r="F384" s="18" t="s">
        <v>894</v>
      </c>
      <c r="G384" s="18" t="s">
        <v>574</v>
      </c>
      <c r="H384" s="18"/>
      <c r="I384" s="19" t="s">
        <v>19</v>
      </c>
      <c r="J384" s="22"/>
      <c r="K384" s="22" t="s">
        <v>10</v>
      </c>
      <c r="L384" s="22" t="s">
        <v>10</v>
      </c>
      <c r="M384" s="22" t="s">
        <v>10</v>
      </c>
      <c r="N384" s="22" t="s">
        <v>10</v>
      </c>
      <c r="O384" s="22" t="s">
        <v>13</v>
      </c>
    </row>
    <row r="385" spans="1:15" x14ac:dyDescent="0.35">
      <c r="A385" s="5" t="s">
        <v>1184</v>
      </c>
      <c r="B385" s="5" t="s">
        <v>895</v>
      </c>
      <c r="C385" s="5" t="s">
        <v>21</v>
      </c>
      <c r="D385" s="5">
        <v>255</v>
      </c>
      <c r="E385" s="11"/>
      <c r="F385" s="18" t="s">
        <v>896</v>
      </c>
      <c r="G385" s="18" t="s">
        <v>574</v>
      </c>
      <c r="H385" s="18"/>
      <c r="I385" s="19" t="s">
        <v>19</v>
      </c>
      <c r="J385" s="22"/>
      <c r="K385" s="22" t="s">
        <v>10</v>
      </c>
      <c r="L385" s="22" t="s">
        <v>10</v>
      </c>
      <c r="M385" s="22" t="s">
        <v>10</v>
      </c>
      <c r="N385" s="22" t="s">
        <v>10</v>
      </c>
      <c r="O385" s="22" t="s">
        <v>13</v>
      </c>
    </row>
    <row r="386" spans="1:15" x14ac:dyDescent="0.35">
      <c r="A386" s="5" t="s">
        <v>1184</v>
      </c>
      <c r="B386" s="5" t="s">
        <v>897</v>
      </c>
      <c r="C386" s="5" t="s">
        <v>21</v>
      </c>
      <c r="D386" s="5">
        <v>255</v>
      </c>
      <c r="E386" s="11"/>
      <c r="F386" s="18" t="s">
        <v>898</v>
      </c>
      <c r="G386" s="18" t="s">
        <v>574</v>
      </c>
      <c r="H386" s="18"/>
      <c r="I386" s="19" t="s">
        <v>19</v>
      </c>
      <c r="J386" s="22"/>
      <c r="K386" s="22" t="s">
        <v>10</v>
      </c>
      <c r="L386" s="22" t="s">
        <v>10</v>
      </c>
      <c r="M386" s="22" t="s">
        <v>10</v>
      </c>
      <c r="N386" s="22" t="s">
        <v>10</v>
      </c>
      <c r="O386" s="22" t="s">
        <v>13</v>
      </c>
    </row>
    <row r="387" spans="1:15" x14ac:dyDescent="0.35">
      <c r="A387" s="5" t="s">
        <v>1184</v>
      </c>
      <c r="B387" s="5" t="s">
        <v>899</v>
      </c>
      <c r="C387" s="5" t="s">
        <v>21</v>
      </c>
      <c r="D387" s="5">
        <v>255</v>
      </c>
      <c r="E387" s="11"/>
      <c r="F387" s="18" t="s">
        <v>900</v>
      </c>
      <c r="G387" s="18" t="s">
        <v>574</v>
      </c>
      <c r="H387" s="18"/>
      <c r="I387" s="19" t="s">
        <v>19</v>
      </c>
      <c r="J387" s="22"/>
      <c r="K387" s="22" t="s">
        <v>10</v>
      </c>
      <c r="L387" s="22" t="s">
        <v>10</v>
      </c>
      <c r="M387" s="22" t="s">
        <v>10</v>
      </c>
      <c r="N387" s="22" t="s">
        <v>10</v>
      </c>
      <c r="O387" s="22" t="s">
        <v>13</v>
      </c>
    </row>
    <row r="388" spans="1:15" x14ac:dyDescent="0.35">
      <c r="A388" s="5" t="s">
        <v>1184</v>
      </c>
      <c r="B388" s="5" t="s">
        <v>901</v>
      </c>
      <c r="C388" s="5" t="s">
        <v>21</v>
      </c>
      <c r="D388" s="5">
        <v>255</v>
      </c>
      <c r="E388" s="11"/>
      <c r="F388" s="18" t="s">
        <v>902</v>
      </c>
      <c r="G388" s="18" t="s">
        <v>574</v>
      </c>
      <c r="H388" s="18"/>
      <c r="I388" s="19" t="s">
        <v>19</v>
      </c>
      <c r="J388" s="22"/>
      <c r="K388" s="22" t="s">
        <v>10</v>
      </c>
      <c r="L388" s="22" t="s">
        <v>10</v>
      </c>
      <c r="M388" s="22" t="s">
        <v>10</v>
      </c>
      <c r="N388" s="22" t="s">
        <v>10</v>
      </c>
      <c r="O388" s="22" t="s">
        <v>13</v>
      </c>
    </row>
    <row r="389" spans="1:15" x14ac:dyDescent="0.35">
      <c r="A389" s="5" t="s">
        <v>1184</v>
      </c>
      <c r="B389" s="5" t="s">
        <v>903</v>
      </c>
      <c r="C389" s="5" t="s">
        <v>21</v>
      </c>
      <c r="D389" s="5">
        <v>255</v>
      </c>
      <c r="E389" s="11"/>
      <c r="F389" s="18" t="s">
        <v>904</v>
      </c>
      <c r="G389" s="18" t="s">
        <v>574</v>
      </c>
      <c r="H389" s="18"/>
      <c r="I389" s="19" t="s">
        <v>19</v>
      </c>
      <c r="J389" s="22"/>
      <c r="K389" s="22" t="s">
        <v>10</v>
      </c>
      <c r="L389" s="22" t="s">
        <v>10</v>
      </c>
      <c r="M389" s="22" t="s">
        <v>10</v>
      </c>
      <c r="N389" s="22" t="s">
        <v>10</v>
      </c>
      <c r="O389" s="22" t="s">
        <v>13</v>
      </c>
    </row>
    <row r="390" spans="1:15" x14ac:dyDescent="0.35">
      <c r="A390" s="5" t="s">
        <v>1184</v>
      </c>
      <c r="B390" s="5" t="s">
        <v>905</v>
      </c>
      <c r="C390" s="5" t="s">
        <v>21</v>
      </c>
      <c r="D390" s="5">
        <v>255</v>
      </c>
      <c r="E390" s="11"/>
      <c r="F390" s="18" t="s">
        <v>906</v>
      </c>
      <c r="G390" s="18" t="s">
        <v>574</v>
      </c>
      <c r="H390" s="18"/>
      <c r="I390" s="19" t="s">
        <v>19</v>
      </c>
      <c r="J390" s="22"/>
      <c r="K390" s="22" t="s">
        <v>10</v>
      </c>
      <c r="L390" s="22" t="s">
        <v>10</v>
      </c>
      <c r="M390" s="22" t="s">
        <v>10</v>
      </c>
      <c r="N390" s="22" t="s">
        <v>10</v>
      </c>
      <c r="O390" s="22" t="s">
        <v>13</v>
      </c>
    </row>
    <row r="391" spans="1:15" x14ac:dyDescent="0.35">
      <c r="A391" s="5" t="s">
        <v>1184</v>
      </c>
      <c r="B391" s="5" t="s">
        <v>907</v>
      </c>
      <c r="C391" s="5" t="s">
        <v>21</v>
      </c>
      <c r="D391" s="5">
        <v>255</v>
      </c>
      <c r="E391" s="11"/>
      <c r="F391" s="18" t="s">
        <v>908</v>
      </c>
      <c r="G391" s="18" t="s">
        <v>118</v>
      </c>
      <c r="H391" s="18" t="s">
        <v>909</v>
      </c>
      <c r="I391" s="19" t="s">
        <v>19</v>
      </c>
      <c r="J391" s="22"/>
      <c r="K391" s="22" t="s">
        <v>10</v>
      </c>
      <c r="L391" s="22" t="s">
        <v>10</v>
      </c>
      <c r="M391" s="22" t="s">
        <v>10</v>
      </c>
      <c r="N391" s="22" t="s">
        <v>10</v>
      </c>
      <c r="O391" s="22" t="s">
        <v>13</v>
      </c>
    </row>
    <row r="392" spans="1:15" x14ac:dyDescent="0.35">
      <c r="A392" s="5" t="s">
        <v>1184</v>
      </c>
      <c r="B392" s="5" t="s">
        <v>910</v>
      </c>
      <c r="C392" s="5" t="s">
        <v>21</v>
      </c>
      <c r="D392" s="5">
        <v>255</v>
      </c>
      <c r="E392" s="11"/>
      <c r="F392" s="18" t="s">
        <v>911</v>
      </c>
      <c r="G392" s="18" t="s">
        <v>118</v>
      </c>
      <c r="H392" s="18" t="s">
        <v>110</v>
      </c>
      <c r="I392" s="19" t="s">
        <v>19</v>
      </c>
      <c r="J392" s="22"/>
      <c r="K392" s="22" t="s">
        <v>10</v>
      </c>
      <c r="L392" s="22" t="s">
        <v>10</v>
      </c>
      <c r="M392" s="22" t="s">
        <v>10</v>
      </c>
      <c r="N392" s="22" t="s">
        <v>10</v>
      </c>
      <c r="O392" s="22" t="s">
        <v>13</v>
      </c>
    </row>
    <row r="393" spans="1:15" x14ac:dyDescent="0.35">
      <c r="A393" s="5" t="s">
        <v>1184</v>
      </c>
      <c r="B393" s="5" t="s">
        <v>912</v>
      </c>
      <c r="C393" s="5" t="s">
        <v>21</v>
      </c>
      <c r="D393" s="5">
        <v>255</v>
      </c>
      <c r="E393" s="11"/>
      <c r="F393" s="18" t="s">
        <v>913</v>
      </c>
      <c r="G393" s="18" t="s">
        <v>914</v>
      </c>
      <c r="H393" s="18" t="s">
        <v>915</v>
      </c>
      <c r="I393" s="19" t="s">
        <v>11</v>
      </c>
      <c r="J393" s="22"/>
      <c r="K393" s="22" t="s">
        <v>10</v>
      </c>
      <c r="L393" s="22" t="s">
        <v>10</v>
      </c>
      <c r="M393" s="22" t="s">
        <v>10</v>
      </c>
      <c r="N393" s="22" t="s">
        <v>13</v>
      </c>
      <c r="O393" s="22" t="s">
        <v>10</v>
      </c>
    </row>
    <row r="394" spans="1:15" x14ac:dyDescent="0.35">
      <c r="A394" s="5" t="s">
        <v>1184</v>
      </c>
      <c r="B394" s="5" t="s">
        <v>916</v>
      </c>
      <c r="C394" s="5" t="s">
        <v>21</v>
      </c>
      <c r="D394" s="5">
        <v>255</v>
      </c>
      <c r="E394" s="11"/>
      <c r="F394" s="18" t="s">
        <v>1191</v>
      </c>
      <c r="G394" s="18" t="s">
        <v>914</v>
      </c>
      <c r="H394" s="18" t="s">
        <v>917</v>
      </c>
      <c r="I394" s="19" t="s">
        <v>11</v>
      </c>
      <c r="J394" s="22"/>
      <c r="K394" s="22" t="s">
        <v>10</v>
      </c>
      <c r="L394" s="22" t="s">
        <v>10</v>
      </c>
      <c r="M394" s="22" t="s">
        <v>10</v>
      </c>
      <c r="N394" s="22" t="s">
        <v>13</v>
      </c>
      <c r="O394" s="22" t="s">
        <v>10</v>
      </c>
    </row>
    <row r="395" spans="1:15" x14ac:dyDescent="0.35">
      <c r="A395" s="5" t="s">
        <v>1184</v>
      </c>
      <c r="B395" s="5" t="s">
        <v>918</v>
      </c>
      <c r="C395" s="27" t="s">
        <v>21</v>
      </c>
      <c r="D395" s="27">
        <v>255</v>
      </c>
      <c r="E395" s="11"/>
      <c r="F395" s="18" t="s">
        <v>919</v>
      </c>
      <c r="G395" s="18" t="s">
        <v>914</v>
      </c>
      <c r="H395" s="18"/>
      <c r="I395" s="19" t="s">
        <v>11</v>
      </c>
      <c r="J395" s="22"/>
      <c r="K395" s="22" t="s">
        <v>10</v>
      </c>
      <c r="L395" s="22" t="s">
        <v>10</v>
      </c>
      <c r="M395" s="22" t="s">
        <v>10</v>
      </c>
      <c r="N395" s="22" t="s">
        <v>13</v>
      </c>
      <c r="O395" s="22" t="s">
        <v>10</v>
      </c>
    </row>
    <row r="396" spans="1:15" x14ac:dyDescent="0.35">
      <c r="A396" s="5" t="s">
        <v>1184</v>
      </c>
      <c r="B396" s="5" t="s">
        <v>920</v>
      </c>
      <c r="C396" s="27" t="s">
        <v>21</v>
      </c>
      <c r="D396" s="27">
        <v>255</v>
      </c>
      <c r="E396" s="11"/>
      <c r="F396" s="18" t="s">
        <v>921</v>
      </c>
      <c r="G396" s="18" t="s">
        <v>914</v>
      </c>
      <c r="H396" s="18"/>
      <c r="I396" s="19" t="s">
        <v>11</v>
      </c>
      <c r="J396" s="22"/>
      <c r="K396" s="22" t="s">
        <v>10</v>
      </c>
      <c r="L396" s="22" t="s">
        <v>10</v>
      </c>
      <c r="M396" s="22" t="s">
        <v>10</v>
      </c>
      <c r="N396" s="22" t="s">
        <v>13</v>
      </c>
      <c r="O396" s="22" t="s">
        <v>10</v>
      </c>
    </row>
    <row r="397" spans="1:15" x14ac:dyDescent="0.35">
      <c r="A397" s="5" t="s">
        <v>1184</v>
      </c>
      <c r="B397" s="5" t="s">
        <v>922</v>
      </c>
      <c r="C397" s="27" t="s">
        <v>21</v>
      </c>
      <c r="D397" s="27">
        <v>255</v>
      </c>
      <c r="E397" s="11"/>
      <c r="F397" s="18" t="s">
        <v>923</v>
      </c>
      <c r="G397" s="18" t="s">
        <v>914</v>
      </c>
      <c r="H397" s="18"/>
      <c r="I397" s="19" t="s">
        <v>11</v>
      </c>
      <c r="J397" s="22"/>
      <c r="K397" s="22" t="s">
        <v>10</v>
      </c>
      <c r="L397" s="22" t="s">
        <v>10</v>
      </c>
      <c r="M397" s="22" t="s">
        <v>10</v>
      </c>
      <c r="N397" s="22" t="s">
        <v>13</v>
      </c>
      <c r="O397" s="22" t="s">
        <v>10</v>
      </c>
    </row>
    <row r="398" spans="1:15" x14ac:dyDescent="0.35">
      <c r="A398" s="5" t="s">
        <v>1184</v>
      </c>
      <c r="B398" s="5" t="s">
        <v>924</v>
      </c>
      <c r="C398" s="27" t="s">
        <v>21</v>
      </c>
      <c r="D398" s="27">
        <v>255</v>
      </c>
      <c r="E398" s="11"/>
      <c r="F398" s="18" t="s">
        <v>925</v>
      </c>
      <c r="G398" s="18" t="s">
        <v>914</v>
      </c>
      <c r="H398" s="18"/>
      <c r="I398" s="19" t="s">
        <v>11</v>
      </c>
      <c r="J398" s="22"/>
      <c r="K398" s="22" t="s">
        <v>10</v>
      </c>
      <c r="L398" s="22" t="s">
        <v>10</v>
      </c>
      <c r="M398" s="22" t="s">
        <v>10</v>
      </c>
      <c r="N398" s="22" t="s">
        <v>13</v>
      </c>
      <c r="O398" s="22" t="s">
        <v>10</v>
      </c>
    </row>
    <row r="399" spans="1:15" x14ac:dyDescent="0.35">
      <c r="A399" s="5" t="s">
        <v>1184</v>
      </c>
      <c r="B399" s="5" t="s">
        <v>926</v>
      </c>
      <c r="C399" s="27" t="s">
        <v>21</v>
      </c>
      <c r="D399" s="27">
        <v>255</v>
      </c>
      <c r="E399" s="11"/>
      <c r="F399" s="18" t="s">
        <v>927</v>
      </c>
      <c r="G399" s="18" t="s">
        <v>914</v>
      </c>
      <c r="H399" s="18"/>
      <c r="I399" s="19" t="s">
        <v>11</v>
      </c>
      <c r="J399" s="22"/>
      <c r="K399" s="22" t="s">
        <v>10</v>
      </c>
      <c r="L399" s="22" t="s">
        <v>10</v>
      </c>
      <c r="M399" s="22" t="s">
        <v>10</v>
      </c>
      <c r="N399" s="22" t="s">
        <v>13</v>
      </c>
      <c r="O399" s="22" t="s">
        <v>10</v>
      </c>
    </row>
    <row r="400" spans="1:15" x14ac:dyDescent="0.35">
      <c r="A400" s="5" t="s">
        <v>1184</v>
      </c>
      <c r="B400" s="5" t="s">
        <v>928</v>
      </c>
      <c r="C400" s="27" t="s">
        <v>21</v>
      </c>
      <c r="D400" s="27">
        <v>255</v>
      </c>
      <c r="E400" s="11"/>
      <c r="F400" s="18" t="s">
        <v>929</v>
      </c>
      <c r="G400" s="18" t="s">
        <v>914</v>
      </c>
      <c r="H400" s="18"/>
      <c r="I400" s="19" t="s">
        <v>11</v>
      </c>
      <c r="J400" s="22"/>
      <c r="K400" s="22" t="s">
        <v>10</v>
      </c>
      <c r="L400" s="22" t="s">
        <v>10</v>
      </c>
      <c r="M400" s="22" t="s">
        <v>10</v>
      </c>
      <c r="N400" s="22" t="s">
        <v>13</v>
      </c>
      <c r="O400" s="22" t="s">
        <v>10</v>
      </c>
    </row>
    <row r="401" spans="1:15" x14ac:dyDescent="0.35">
      <c r="A401" s="5" t="s">
        <v>1184</v>
      </c>
      <c r="B401" s="5" t="s">
        <v>930</v>
      </c>
      <c r="C401" s="27" t="s">
        <v>21</v>
      </c>
      <c r="D401" s="27">
        <v>255</v>
      </c>
      <c r="E401" s="11"/>
      <c r="F401" s="18" t="s">
        <v>931</v>
      </c>
      <c r="G401" s="18" t="s">
        <v>914</v>
      </c>
      <c r="H401" s="18"/>
      <c r="I401" s="19" t="s">
        <v>11</v>
      </c>
      <c r="J401" s="22"/>
      <c r="K401" s="22" t="s">
        <v>10</v>
      </c>
      <c r="L401" s="22" t="s">
        <v>10</v>
      </c>
      <c r="M401" s="22" t="s">
        <v>10</v>
      </c>
      <c r="N401" s="22" t="s">
        <v>13</v>
      </c>
      <c r="O401" s="22" t="s">
        <v>10</v>
      </c>
    </row>
    <row r="402" spans="1:15" x14ac:dyDescent="0.35">
      <c r="A402" s="5" t="s">
        <v>1184</v>
      </c>
      <c r="B402" s="5" t="s">
        <v>932</v>
      </c>
      <c r="C402" s="27" t="s">
        <v>21</v>
      </c>
      <c r="D402" s="27">
        <v>255</v>
      </c>
      <c r="E402" s="11"/>
      <c r="F402" s="18" t="s">
        <v>933</v>
      </c>
      <c r="G402" s="18" t="s">
        <v>914</v>
      </c>
      <c r="H402" s="18"/>
      <c r="I402" s="19" t="s">
        <v>11</v>
      </c>
      <c r="J402" s="22"/>
      <c r="K402" s="22" t="s">
        <v>10</v>
      </c>
      <c r="L402" s="22" t="s">
        <v>10</v>
      </c>
      <c r="M402" s="22" t="s">
        <v>10</v>
      </c>
      <c r="N402" s="22" t="s">
        <v>13</v>
      </c>
      <c r="O402" s="22" t="s">
        <v>10</v>
      </c>
    </row>
    <row r="403" spans="1:15" x14ac:dyDescent="0.35">
      <c r="A403" s="5" t="s">
        <v>1184</v>
      </c>
      <c r="B403" s="5" t="s">
        <v>934</v>
      </c>
      <c r="C403" s="27" t="s">
        <v>21</v>
      </c>
      <c r="D403" s="27">
        <v>255</v>
      </c>
      <c r="E403" s="11"/>
      <c r="F403" s="18" t="s">
        <v>935</v>
      </c>
      <c r="G403" s="18" t="s">
        <v>914</v>
      </c>
      <c r="H403" s="18"/>
      <c r="I403" s="19" t="s">
        <v>11</v>
      </c>
      <c r="J403" s="22"/>
      <c r="K403" s="22" t="s">
        <v>10</v>
      </c>
      <c r="L403" s="22" t="s">
        <v>10</v>
      </c>
      <c r="M403" s="22" t="s">
        <v>10</v>
      </c>
      <c r="N403" s="22" t="s">
        <v>13</v>
      </c>
      <c r="O403" s="22" t="s">
        <v>10</v>
      </c>
    </row>
    <row r="404" spans="1:15" x14ac:dyDescent="0.35">
      <c r="A404" s="5" t="s">
        <v>1184</v>
      </c>
      <c r="B404" s="5" t="s">
        <v>936</v>
      </c>
      <c r="C404" s="27" t="s">
        <v>21</v>
      </c>
      <c r="D404" s="27">
        <v>255</v>
      </c>
      <c r="E404" s="11"/>
      <c r="F404" s="18" t="s">
        <v>937</v>
      </c>
      <c r="G404" s="18" t="s">
        <v>914</v>
      </c>
      <c r="H404" s="18"/>
      <c r="I404" s="19" t="s">
        <v>11</v>
      </c>
      <c r="J404" s="22"/>
      <c r="K404" s="22" t="s">
        <v>10</v>
      </c>
      <c r="L404" s="22" t="s">
        <v>10</v>
      </c>
      <c r="M404" s="22" t="s">
        <v>10</v>
      </c>
      <c r="N404" s="22" t="s">
        <v>13</v>
      </c>
      <c r="O404" s="22" t="s">
        <v>10</v>
      </c>
    </row>
    <row r="405" spans="1:15" x14ac:dyDescent="0.35">
      <c r="A405" s="5" t="s">
        <v>1184</v>
      </c>
      <c r="B405" s="5" t="s">
        <v>938</v>
      </c>
      <c r="C405" s="27" t="s">
        <v>21</v>
      </c>
      <c r="D405" s="27">
        <v>255</v>
      </c>
      <c r="E405" s="11"/>
      <c r="F405" s="18" t="s">
        <v>939</v>
      </c>
      <c r="G405" s="18" t="s">
        <v>914</v>
      </c>
      <c r="H405" s="18"/>
      <c r="I405" s="19" t="s">
        <v>11</v>
      </c>
      <c r="J405" s="22"/>
      <c r="K405" s="22" t="s">
        <v>10</v>
      </c>
      <c r="L405" s="22" t="s">
        <v>10</v>
      </c>
      <c r="M405" s="22" t="s">
        <v>10</v>
      </c>
      <c r="N405" s="22" t="s">
        <v>13</v>
      </c>
      <c r="O405" s="22" t="s">
        <v>10</v>
      </c>
    </row>
    <row r="406" spans="1:15" x14ac:dyDescent="0.35">
      <c r="A406" s="5" t="s">
        <v>1184</v>
      </c>
      <c r="B406" s="5" t="s">
        <v>940</v>
      </c>
      <c r="C406" s="27" t="s">
        <v>21</v>
      </c>
      <c r="D406" s="27">
        <v>255</v>
      </c>
      <c r="E406" s="11"/>
      <c r="F406" s="18" t="s">
        <v>941</v>
      </c>
      <c r="G406" s="18" t="s">
        <v>914</v>
      </c>
      <c r="H406" s="18"/>
      <c r="I406" s="19" t="s">
        <v>11</v>
      </c>
      <c r="J406" s="22"/>
      <c r="K406" s="22" t="s">
        <v>10</v>
      </c>
      <c r="L406" s="22" t="s">
        <v>10</v>
      </c>
      <c r="M406" s="22" t="s">
        <v>10</v>
      </c>
      <c r="N406" s="22" t="s">
        <v>13</v>
      </c>
      <c r="O406" s="22" t="s">
        <v>10</v>
      </c>
    </row>
    <row r="407" spans="1:15" x14ac:dyDescent="0.35">
      <c r="A407" s="5" t="s">
        <v>1184</v>
      </c>
      <c r="B407" s="5" t="s">
        <v>942</v>
      </c>
      <c r="C407" s="27" t="s">
        <v>21</v>
      </c>
      <c r="D407" s="27">
        <v>255</v>
      </c>
      <c r="E407" s="11"/>
      <c r="F407" s="18" t="s">
        <v>943</v>
      </c>
      <c r="G407" s="18" t="s">
        <v>914</v>
      </c>
      <c r="H407" s="18"/>
      <c r="I407" s="19" t="s">
        <v>11</v>
      </c>
      <c r="J407" s="22"/>
      <c r="K407" s="22" t="s">
        <v>10</v>
      </c>
      <c r="L407" s="22" t="s">
        <v>10</v>
      </c>
      <c r="M407" s="22" t="s">
        <v>10</v>
      </c>
      <c r="N407" s="22" t="s">
        <v>13</v>
      </c>
      <c r="O407" s="22" t="s">
        <v>10</v>
      </c>
    </row>
    <row r="408" spans="1:15" x14ac:dyDescent="0.35">
      <c r="A408" s="5" t="s">
        <v>1184</v>
      </c>
      <c r="B408" s="5" t="s">
        <v>944</v>
      </c>
      <c r="C408" s="27" t="s">
        <v>21</v>
      </c>
      <c r="D408" s="27">
        <v>255</v>
      </c>
      <c r="E408" s="11"/>
      <c r="F408" s="18" t="s">
        <v>945</v>
      </c>
      <c r="G408" s="18" t="s">
        <v>914</v>
      </c>
      <c r="H408" s="18"/>
      <c r="I408" s="19" t="s">
        <v>11</v>
      </c>
      <c r="J408" s="22"/>
      <c r="K408" s="22" t="s">
        <v>10</v>
      </c>
      <c r="L408" s="22" t="s">
        <v>10</v>
      </c>
      <c r="M408" s="22" t="s">
        <v>10</v>
      </c>
      <c r="N408" s="22" t="s">
        <v>13</v>
      </c>
      <c r="O408" s="22" t="s">
        <v>10</v>
      </c>
    </row>
    <row r="409" spans="1:15" x14ac:dyDescent="0.35">
      <c r="A409" s="5" t="s">
        <v>1184</v>
      </c>
      <c r="B409" s="5" t="s">
        <v>946</v>
      </c>
      <c r="C409" s="27" t="s">
        <v>21</v>
      </c>
      <c r="D409" s="27">
        <v>255</v>
      </c>
      <c r="E409" s="11"/>
      <c r="F409" s="18" t="s">
        <v>947</v>
      </c>
      <c r="G409" s="18" t="s">
        <v>914</v>
      </c>
      <c r="H409" s="18"/>
      <c r="I409" s="19" t="s">
        <v>11</v>
      </c>
      <c r="J409" s="22"/>
      <c r="K409" s="22" t="s">
        <v>10</v>
      </c>
      <c r="L409" s="22" t="s">
        <v>10</v>
      </c>
      <c r="M409" s="22" t="s">
        <v>10</v>
      </c>
      <c r="N409" s="22" t="s">
        <v>13</v>
      </c>
      <c r="O409" s="22" t="s">
        <v>10</v>
      </c>
    </row>
    <row r="410" spans="1:15" x14ac:dyDescent="0.35">
      <c r="A410" s="5" t="s">
        <v>1184</v>
      </c>
      <c r="B410" s="5" t="s">
        <v>948</v>
      </c>
      <c r="C410" s="27" t="s">
        <v>21</v>
      </c>
      <c r="D410" s="27">
        <v>255</v>
      </c>
      <c r="E410" s="11"/>
      <c r="F410" s="18" t="s">
        <v>949</v>
      </c>
      <c r="G410" s="18" t="s">
        <v>914</v>
      </c>
      <c r="H410" s="18"/>
      <c r="I410" s="19" t="s">
        <v>11</v>
      </c>
      <c r="J410" s="22"/>
      <c r="K410" s="22" t="s">
        <v>10</v>
      </c>
      <c r="L410" s="22" t="s">
        <v>10</v>
      </c>
      <c r="M410" s="22" t="s">
        <v>10</v>
      </c>
      <c r="N410" s="22" t="s">
        <v>13</v>
      </c>
      <c r="O410" s="22" t="s">
        <v>10</v>
      </c>
    </row>
    <row r="411" spans="1:15" x14ac:dyDescent="0.35">
      <c r="A411" s="5" t="s">
        <v>1184</v>
      </c>
      <c r="B411" s="5" t="s">
        <v>950</v>
      </c>
      <c r="C411" s="27" t="s">
        <v>21</v>
      </c>
      <c r="D411" s="27">
        <v>255</v>
      </c>
      <c r="E411" s="11"/>
      <c r="F411" s="18" t="s">
        <v>951</v>
      </c>
      <c r="G411" s="18" t="s">
        <v>914</v>
      </c>
      <c r="H411" s="18"/>
      <c r="I411" s="19" t="s">
        <v>11</v>
      </c>
      <c r="J411" s="22"/>
      <c r="K411" s="22" t="s">
        <v>10</v>
      </c>
      <c r="L411" s="22" t="s">
        <v>10</v>
      </c>
      <c r="M411" s="22" t="s">
        <v>10</v>
      </c>
      <c r="N411" s="22" t="s">
        <v>13</v>
      </c>
      <c r="O411" s="22" t="s">
        <v>10</v>
      </c>
    </row>
    <row r="412" spans="1:15" x14ac:dyDescent="0.35">
      <c r="A412" s="5" t="s">
        <v>1184</v>
      </c>
      <c r="B412" s="5" t="s">
        <v>952</v>
      </c>
      <c r="C412" s="27" t="s">
        <v>21</v>
      </c>
      <c r="D412" s="27">
        <v>255</v>
      </c>
      <c r="E412" s="11"/>
      <c r="F412" s="18" t="s">
        <v>953</v>
      </c>
      <c r="G412" s="18" t="s">
        <v>914</v>
      </c>
      <c r="H412" s="18"/>
      <c r="I412" s="19" t="s">
        <v>11</v>
      </c>
      <c r="J412" s="22"/>
      <c r="K412" s="22" t="s">
        <v>10</v>
      </c>
      <c r="L412" s="22" t="s">
        <v>10</v>
      </c>
      <c r="M412" s="22" t="s">
        <v>10</v>
      </c>
      <c r="N412" s="22" t="s">
        <v>13</v>
      </c>
      <c r="O412" s="22" t="s">
        <v>10</v>
      </c>
    </row>
    <row r="413" spans="1:15" x14ac:dyDescent="0.35">
      <c r="A413" s="5" t="s">
        <v>1184</v>
      </c>
      <c r="B413" s="5" t="s">
        <v>954</v>
      </c>
      <c r="C413" s="27" t="s">
        <v>21</v>
      </c>
      <c r="D413" s="27">
        <v>255</v>
      </c>
      <c r="E413" s="11"/>
      <c r="F413" s="18" t="s">
        <v>955</v>
      </c>
      <c r="G413" s="18" t="s">
        <v>914</v>
      </c>
      <c r="H413" s="18"/>
      <c r="I413" s="19" t="s">
        <v>11</v>
      </c>
      <c r="J413" s="22"/>
      <c r="K413" s="22" t="s">
        <v>10</v>
      </c>
      <c r="L413" s="22" t="s">
        <v>10</v>
      </c>
      <c r="M413" s="22" t="s">
        <v>10</v>
      </c>
      <c r="N413" s="22" t="s">
        <v>13</v>
      </c>
      <c r="O413" s="22" t="s">
        <v>10</v>
      </c>
    </row>
    <row r="414" spans="1:15" x14ac:dyDescent="0.35">
      <c r="A414" s="5" t="s">
        <v>1184</v>
      </c>
      <c r="B414" s="5" t="s">
        <v>956</v>
      </c>
      <c r="C414" s="27" t="s">
        <v>21</v>
      </c>
      <c r="D414" s="27">
        <v>255</v>
      </c>
      <c r="E414" s="11"/>
      <c r="F414" s="18" t="s">
        <v>957</v>
      </c>
      <c r="G414" s="18" t="s">
        <v>914</v>
      </c>
      <c r="H414" s="18"/>
      <c r="I414" s="19" t="s">
        <v>11</v>
      </c>
      <c r="J414" s="22"/>
      <c r="K414" s="22" t="s">
        <v>10</v>
      </c>
      <c r="L414" s="22" t="s">
        <v>10</v>
      </c>
      <c r="M414" s="22" t="s">
        <v>10</v>
      </c>
      <c r="N414" s="22" t="s">
        <v>13</v>
      </c>
      <c r="O414" s="22" t="s">
        <v>10</v>
      </c>
    </row>
    <row r="415" spans="1:15" x14ac:dyDescent="0.35">
      <c r="A415" s="5" t="s">
        <v>1184</v>
      </c>
      <c r="B415" s="5" t="s">
        <v>958</v>
      </c>
      <c r="C415" s="27" t="s">
        <v>21</v>
      </c>
      <c r="D415" s="27">
        <v>255</v>
      </c>
      <c r="E415" s="11"/>
      <c r="F415" s="18" t="s">
        <v>959</v>
      </c>
      <c r="G415" s="18" t="s">
        <v>914</v>
      </c>
      <c r="H415" s="18"/>
      <c r="I415" s="19" t="s">
        <v>11</v>
      </c>
      <c r="J415" s="22"/>
      <c r="K415" s="22" t="s">
        <v>10</v>
      </c>
      <c r="L415" s="22" t="s">
        <v>10</v>
      </c>
      <c r="M415" s="22" t="s">
        <v>10</v>
      </c>
      <c r="N415" s="22" t="s">
        <v>13</v>
      </c>
      <c r="O415" s="22" t="s">
        <v>10</v>
      </c>
    </row>
    <row r="416" spans="1:15" x14ac:dyDescent="0.35">
      <c r="A416" s="5" t="s">
        <v>1184</v>
      </c>
      <c r="B416" s="5" t="s">
        <v>960</v>
      </c>
      <c r="C416" s="27" t="s">
        <v>21</v>
      </c>
      <c r="D416" s="27">
        <v>255</v>
      </c>
      <c r="E416" s="11"/>
      <c r="F416" s="18" t="s">
        <v>961</v>
      </c>
      <c r="G416" s="18" t="s">
        <v>914</v>
      </c>
      <c r="H416" s="18"/>
      <c r="I416" s="19" t="s">
        <v>11</v>
      </c>
      <c r="J416" s="22"/>
      <c r="K416" s="22" t="s">
        <v>10</v>
      </c>
      <c r="L416" s="22" t="s">
        <v>10</v>
      </c>
      <c r="M416" s="22" t="s">
        <v>10</v>
      </c>
      <c r="N416" s="22" t="s">
        <v>13</v>
      </c>
      <c r="O416" s="22" t="s">
        <v>10</v>
      </c>
    </row>
    <row r="417" spans="1:15" x14ac:dyDescent="0.35">
      <c r="A417" s="5" t="s">
        <v>1184</v>
      </c>
      <c r="B417" s="5" t="s">
        <v>962</v>
      </c>
      <c r="C417" s="27" t="s">
        <v>21</v>
      </c>
      <c r="D417" s="27">
        <v>255</v>
      </c>
      <c r="E417" s="11"/>
      <c r="F417" s="18" t="s">
        <v>963</v>
      </c>
      <c r="G417" s="18" t="s">
        <v>914</v>
      </c>
      <c r="H417" s="18"/>
      <c r="I417" s="19" t="s">
        <v>11</v>
      </c>
      <c r="J417" s="22"/>
      <c r="K417" s="22" t="s">
        <v>10</v>
      </c>
      <c r="L417" s="22" t="s">
        <v>10</v>
      </c>
      <c r="M417" s="22" t="s">
        <v>10</v>
      </c>
      <c r="N417" s="22" t="s">
        <v>13</v>
      </c>
      <c r="O417" s="22" t="s">
        <v>10</v>
      </c>
    </row>
    <row r="418" spans="1:15" x14ac:dyDescent="0.35">
      <c r="A418" s="5" t="s">
        <v>1184</v>
      </c>
      <c r="B418" s="5" t="s">
        <v>964</v>
      </c>
      <c r="C418" s="27" t="s">
        <v>21</v>
      </c>
      <c r="D418" s="27">
        <v>255</v>
      </c>
      <c r="E418" s="11"/>
      <c r="F418" s="18" t="s">
        <v>965</v>
      </c>
      <c r="G418" s="18" t="s">
        <v>914</v>
      </c>
      <c r="H418" s="18"/>
      <c r="I418" s="19" t="s">
        <v>11</v>
      </c>
      <c r="J418" s="22"/>
      <c r="K418" s="22" t="s">
        <v>10</v>
      </c>
      <c r="L418" s="22" t="s">
        <v>10</v>
      </c>
      <c r="M418" s="22" t="s">
        <v>10</v>
      </c>
      <c r="N418" s="22" t="s">
        <v>13</v>
      </c>
      <c r="O418" s="22" t="s">
        <v>10</v>
      </c>
    </row>
    <row r="419" spans="1:15" x14ac:dyDescent="0.35">
      <c r="A419" s="5" t="s">
        <v>1184</v>
      </c>
      <c r="B419" s="5" t="s">
        <v>966</v>
      </c>
      <c r="C419" s="27" t="s">
        <v>21</v>
      </c>
      <c r="D419" s="27">
        <v>255</v>
      </c>
      <c r="E419" s="11"/>
      <c r="F419" s="18" t="s">
        <v>967</v>
      </c>
      <c r="G419" s="18" t="s">
        <v>914</v>
      </c>
      <c r="H419" s="18"/>
      <c r="I419" s="19" t="s">
        <v>11</v>
      </c>
      <c r="J419" s="22"/>
      <c r="K419" s="22" t="s">
        <v>10</v>
      </c>
      <c r="L419" s="22" t="s">
        <v>10</v>
      </c>
      <c r="M419" s="22" t="s">
        <v>10</v>
      </c>
      <c r="N419" s="22" t="s">
        <v>13</v>
      </c>
      <c r="O419" s="22" t="s">
        <v>10</v>
      </c>
    </row>
    <row r="420" spans="1:15" x14ac:dyDescent="0.35">
      <c r="A420" s="5" t="s">
        <v>1184</v>
      </c>
      <c r="B420" s="5" t="s">
        <v>968</v>
      </c>
      <c r="C420" s="27" t="s">
        <v>21</v>
      </c>
      <c r="D420" s="27">
        <v>255</v>
      </c>
      <c r="E420" s="11"/>
      <c r="F420" s="18" t="s">
        <v>969</v>
      </c>
      <c r="G420" s="18" t="s">
        <v>914</v>
      </c>
      <c r="H420" s="18"/>
      <c r="I420" s="19" t="s">
        <v>11</v>
      </c>
      <c r="J420" s="22"/>
      <c r="K420" s="22" t="s">
        <v>10</v>
      </c>
      <c r="L420" s="22" t="s">
        <v>10</v>
      </c>
      <c r="M420" s="22" t="s">
        <v>10</v>
      </c>
      <c r="N420" s="22" t="s">
        <v>13</v>
      </c>
      <c r="O420" s="22" t="s">
        <v>10</v>
      </c>
    </row>
    <row r="421" spans="1:15" x14ac:dyDescent="0.35">
      <c r="A421" s="5" t="s">
        <v>1184</v>
      </c>
      <c r="B421" s="5" t="s">
        <v>970</v>
      </c>
      <c r="C421" s="27" t="s">
        <v>21</v>
      </c>
      <c r="D421" s="27">
        <v>255</v>
      </c>
      <c r="E421" s="11"/>
      <c r="F421" s="18" t="s">
        <v>971</v>
      </c>
      <c r="G421" s="18" t="s">
        <v>914</v>
      </c>
      <c r="H421" s="18"/>
      <c r="I421" s="19" t="s">
        <v>11</v>
      </c>
      <c r="J421" s="22"/>
      <c r="K421" s="22" t="s">
        <v>10</v>
      </c>
      <c r="L421" s="22" t="s">
        <v>10</v>
      </c>
      <c r="M421" s="22" t="s">
        <v>10</v>
      </c>
      <c r="N421" s="22" t="s">
        <v>13</v>
      </c>
      <c r="O421" s="22" t="s">
        <v>10</v>
      </c>
    </row>
    <row r="422" spans="1:15" x14ac:dyDescent="0.35">
      <c r="A422" s="5" t="s">
        <v>1184</v>
      </c>
      <c r="B422" s="5" t="s">
        <v>972</v>
      </c>
      <c r="C422" s="27" t="s">
        <v>21</v>
      </c>
      <c r="D422" s="27">
        <v>255</v>
      </c>
      <c r="E422" s="11"/>
      <c r="F422" s="18" t="s">
        <v>973</v>
      </c>
      <c r="G422" s="18" t="s">
        <v>914</v>
      </c>
      <c r="H422" s="18"/>
      <c r="I422" s="19" t="s">
        <v>11</v>
      </c>
      <c r="J422" s="22"/>
      <c r="K422" s="22" t="s">
        <v>10</v>
      </c>
      <c r="L422" s="22" t="s">
        <v>10</v>
      </c>
      <c r="M422" s="22" t="s">
        <v>10</v>
      </c>
      <c r="N422" s="22" t="s">
        <v>13</v>
      </c>
      <c r="O422" s="22" t="s">
        <v>10</v>
      </c>
    </row>
    <row r="423" spans="1:15" x14ac:dyDescent="0.35">
      <c r="A423" s="5" t="s">
        <v>1184</v>
      </c>
      <c r="B423" s="5" t="s">
        <v>974</v>
      </c>
      <c r="C423" s="27" t="s">
        <v>21</v>
      </c>
      <c r="D423" s="27">
        <v>255</v>
      </c>
      <c r="E423" s="11"/>
      <c r="F423" s="18" t="s">
        <v>975</v>
      </c>
      <c r="G423" s="18" t="s">
        <v>914</v>
      </c>
      <c r="H423" s="18"/>
      <c r="I423" s="19" t="s">
        <v>11</v>
      </c>
      <c r="J423" s="22"/>
      <c r="K423" s="22" t="s">
        <v>10</v>
      </c>
      <c r="L423" s="22" t="s">
        <v>10</v>
      </c>
      <c r="M423" s="22" t="s">
        <v>10</v>
      </c>
      <c r="N423" s="22" t="s">
        <v>13</v>
      </c>
      <c r="O423" s="22" t="s">
        <v>10</v>
      </c>
    </row>
    <row r="424" spans="1:15" x14ac:dyDescent="0.35">
      <c r="A424" s="5" t="s">
        <v>1184</v>
      </c>
      <c r="B424" s="5" t="s">
        <v>976</v>
      </c>
      <c r="C424" s="5" t="s">
        <v>21</v>
      </c>
      <c r="D424" s="5">
        <v>255</v>
      </c>
      <c r="E424" s="11"/>
      <c r="F424" s="18" t="s">
        <v>1192</v>
      </c>
      <c r="G424" s="18" t="s">
        <v>914</v>
      </c>
      <c r="H424" s="18"/>
      <c r="I424" s="19" t="s">
        <v>11</v>
      </c>
      <c r="J424" s="22"/>
      <c r="K424" s="22" t="s">
        <v>10</v>
      </c>
      <c r="L424" s="22" t="s">
        <v>10</v>
      </c>
      <c r="M424" s="22" t="s">
        <v>10</v>
      </c>
      <c r="N424" s="22" t="s">
        <v>13</v>
      </c>
      <c r="O424" s="22" t="s">
        <v>10</v>
      </c>
    </row>
    <row r="425" spans="1:15" x14ac:dyDescent="0.35">
      <c r="A425" s="5" t="s">
        <v>1184</v>
      </c>
      <c r="B425" s="5" t="s">
        <v>977</v>
      </c>
      <c r="C425" s="5" t="s">
        <v>21</v>
      </c>
      <c r="D425" s="5">
        <v>1000</v>
      </c>
      <c r="E425" s="11"/>
      <c r="F425" s="18" t="s">
        <v>978</v>
      </c>
      <c r="G425" s="18" t="s">
        <v>18</v>
      </c>
      <c r="H425" s="18" t="s">
        <v>979</v>
      </c>
      <c r="I425" s="19" t="s">
        <v>19</v>
      </c>
      <c r="J425" s="22"/>
      <c r="K425" s="22" t="s">
        <v>13</v>
      </c>
      <c r="L425" s="22" t="s">
        <v>1144</v>
      </c>
      <c r="M425" s="22" t="s">
        <v>10</v>
      </c>
      <c r="N425" s="22" t="s">
        <v>13</v>
      </c>
      <c r="O425" s="22" t="s">
        <v>10</v>
      </c>
    </row>
    <row r="426" spans="1:15" x14ac:dyDescent="0.35">
      <c r="A426" s="5" t="s">
        <v>1184</v>
      </c>
      <c r="B426" s="5" t="s">
        <v>980</v>
      </c>
      <c r="C426" s="5" t="s">
        <v>16</v>
      </c>
      <c r="D426" s="5"/>
      <c r="E426" s="11"/>
      <c r="F426" s="18" t="s">
        <v>981</v>
      </c>
      <c r="G426" s="18" t="s">
        <v>174</v>
      </c>
      <c r="H426" s="18"/>
      <c r="I426" s="19" t="s">
        <v>19</v>
      </c>
      <c r="J426" s="22"/>
      <c r="K426" s="22" t="s">
        <v>10</v>
      </c>
      <c r="L426" s="22" t="s">
        <v>1144</v>
      </c>
      <c r="M426" s="22" t="s">
        <v>10</v>
      </c>
      <c r="N426" s="22" t="s">
        <v>13</v>
      </c>
      <c r="O426" s="22" t="s">
        <v>10</v>
      </c>
    </row>
    <row r="427" spans="1:15" x14ac:dyDescent="0.35">
      <c r="A427" s="5" t="s">
        <v>1184</v>
      </c>
      <c r="B427" s="5" t="s">
        <v>982</v>
      </c>
      <c r="C427" s="5" t="s">
        <v>21</v>
      </c>
      <c r="D427" s="5">
        <v>20</v>
      </c>
      <c r="E427" s="11"/>
      <c r="F427" s="18" t="s">
        <v>983</v>
      </c>
      <c r="G427" s="18" t="s">
        <v>174</v>
      </c>
      <c r="H427" s="18"/>
      <c r="I427" s="19" t="s">
        <v>19</v>
      </c>
      <c r="J427" s="22"/>
      <c r="K427" s="22" t="s">
        <v>10</v>
      </c>
      <c r="L427" s="22" t="s">
        <v>1144</v>
      </c>
      <c r="M427" s="22" t="s">
        <v>10</v>
      </c>
      <c r="N427" s="22" t="s">
        <v>13</v>
      </c>
      <c r="O427" s="22" t="s">
        <v>10</v>
      </c>
    </row>
    <row r="428" spans="1:15" x14ac:dyDescent="0.35">
      <c r="A428" s="5" t="s">
        <v>1184</v>
      </c>
      <c r="B428" s="5" t="s">
        <v>984</v>
      </c>
      <c r="C428" s="5" t="s">
        <v>21</v>
      </c>
      <c r="D428" s="5">
        <v>255</v>
      </c>
      <c r="E428" s="11"/>
      <c r="F428" s="18" t="s">
        <v>985</v>
      </c>
      <c r="G428" s="18" t="s">
        <v>174</v>
      </c>
      <c r="H428" s="18"/>
      <c r="I428" s="19" t="s">
        <v>19</v>
      </c>
      <c r="J428" s="22"/>
      <c r="K428" s="22" t="s">
        <v>10</v>
      </c>
      <c r="L428" s="22" t="s">
        <v>1144</v>
      </c>
      <c r="M428" s="22" t="s">
        <v>10</v>
      </c>
      <c r="N428" s="22" t="s">
        <v>13</v>
      </c>
      <c r="O428" s="22" t="s">
        <v>10</v>
      </c>
    </row>
    <row r="429" spans="1:15" x14ac:dyDescent="0.35">
      <c r="A429" s="5" t="s">
        <v>1184</v>
      </c>
      <c r="B429" s="5" t="s">
        <v>986</v>
      </c>
      <c r="C429" s="5" t="s">
        <v>21</v>
      </c>
      <c r="D429" s="5">
        <v>255</v>
      </c>
      <c r="E429" s="11"/>
      <c r="F429" s="18" t="s">
        <v>987</v>
      </c>
      <c r="G429" s="18" t="s">
        <v>174</v>
      </c>
      <c r="H429" s="18" t="s">
        <v>988</v>
      </c>
      <c r="I429" s="19" t="s">
        <v>11</v>
      </c>
      <c r="J429" s="22"/>
      <c r="K429" s="22" t="s">
        <v>10</v>
      </c>
      <c r="L429" s="22" t="s">
        <v>10</v>
      </c>
      <c r="M429" s="22" t="s">
        <v>10</v>
      </c>
      <c r="N429" s="22" t="s">
        <v>13</v>
      </c>
      <c r="O429" s="22" t="s">
        <v>10</v>
      </c>
    </row>
    <row r="430" spans="1:15" x14ac:dyDescent="0.35">
      <c r="A430" s="5" t="s">
        <v>1184</v>
      </c>
      <c r="B430" s="5" t="s">
        <v>8</v>
      </c>
      <c r="C430" s="5" t="s">
        <v>21</v>
      </c>
      <c r="D430" s="5">
        <v>255</v>
      </c>
      <c r="E430" s="11"/>
      <c r="F430" s="18" t="s">
        <v>989</v>
      </c>
      <c r="G430" s="18" t="s">
        <v>174</v>
      </c>
      <c r="H430" s="18"/>
      <c r="I430" s="19" t="s">
        <v>19</v>
      </c>
      <c r="J430" s="20" t="s">
        <v>1160</v>
      </c>
      <c r="K430" s="20" t="s">
        <v>10</v>
      </c>
      <c r="L430" s="20" t="s">
        <v>1144</v>
      </c>
      <c r="M430" s="20" t="s">
        <v>10</v>
      </c>
      <c r="N430" s="20" t="s">
        <v>13</v>
      </c>
      <c r="O430" s="20" t="s">
        <v>10</v>
      </c>
    </row>
    <row r="431" spans="1:15" x14ac:dyDescent="0.35">
      <c r="A431" s="5" t="s">
        <v>1184</v>
      </c>
      <c r="B431" s="5" t="s">
        <v>990</v>
      </c>
      <c r="C431" s="5" t="s">
        <v>21</v>
      </c>
      <c r="D431" s="5">
        <v>20</v>
      </c>
      <c r="E431" s="11"/>
      <c r="F431" s="18" t="s">
        <v>991</v>
      </c>
      <c r="G431" s="18" t="s">
        <v>174</v>
      </c>
      <c r="H431" s="18"/>
      <c r="I431" s="19" t="s">
        <v>19</v>
      </c>
      <c r="J431" s="20" t="s">
        <v>1160</v>
      </c>
      <c r="K431" s="20" t="s">
        <v>10</v>
      </c>
      <c r="L431" s="20" t="s">
        <v>1144</v>
      </c>
      <c r="M431" s="20" t="s">
        <v>10</v>
      </c>
      <c r="N431" s="20" t="s">
        <v>13</v>
      </c>
      <c r="O431" s="20" t="s">
        <v>10</v>
      </c>
    </row>
    <row r="432" spans="1:15" x14ac:dyDescent="0.35">
      <c r="A432" s="5" t="s">
        <v>1184</v>
      </c>
      <c r="B432" s="5" t="s">
        <v>992</v>
      </c>
      <c r="C432" s="5" t="s">
        <v>21</v>
      </c>
      <c r="D432" s="5">
        <v>255</v>
      </c>
      <c r="E432" s="11"/>
      <c r="F432" s="18" t="s">
        <v>993</v>
      </c>
      <c r="G432" s="18" t="s">
        <v>174</v>
      </c>
      <c r="H432" s="18"/>
      <c r="I432" s="19" t="s">
        <v>19</v>
      </c>
      <c r="J432" s="20" t="s">
        <v>1160</v>
      </c>
      <c r="K432" s="20" t="s">
        <v>10</v>
      </c>
      <c r="L432" s="20" t="s">
        <v>1144</v>
      </c>
      <c r="M432" s="20" t="s">
        <v>10</v>
      </c>
      <c r="N432" s="20" t="s">
        <v>13</v>
      </c>
      <c r="O432" s="20" t="s">
        <v>10</v>
      </c>
    </row>
    <row r="433" spans="1:15" x14ac:dyDescent="0.35">
      <c r="A433" s="5" t="s">
        <v>1184</v>
      </c>
      <c r="B433" s="5" t="s">
        <v>994</v>
      </c>
      <c r="C433" s="5" t="s">
        <v>21</v>
      </c>
      <c r="D433" s="5">
        <v>255</v>
      </c>
      <c r="E433" s="11"/>
      <c r="F433" s="18" t="s">
        <v>995</v>
      </c>
      <c r="G433" s="18" t="s">
        <v>996</v>
      </c>
      <c r="H433" s="18"/>
      <c r="I433" s="19" t="s">
        <v>19</v>
      </c>
      <c r="J433" s="22"/>
      <c r="K433" s="22" t="s">
        <v>10</v>
      </c>
      <c r="L433" s="22" t="s">
        <v>10</v>
      </c>
      <c r="M433" s="22" t="s">
        <v>10</v>
      </c>
      <c r="N433" s="22" t="s">
        <v>10</v>
      </c>
      <c r="O433" s="22" t="s">
        <v>13</v>
      </c>
    </row>
    <row r="434" spans="1:15" x14ac:dyDescent="0.35">
      <c r="A434" s="5" t="s">
        <v>1184</v>
      </c>
      <c r="B434" s="5" t="s">
        <v>997</v>
      </c>
      <c r="C434" s="5" t="s">
        <v>21</v>
      </c>
      <c r="D434" s="5">
        <v>255</v>
      </c>
      <c r="E434" s="11"/>
      <c r="F434" s="18" t="s">
        <v>998</v>
      </c>
      <c r="G434" s="18" t="s">
        <v>996</v>
      </c>
      <c r="H434" s="18"/>
      <c r="I434" s="19" t="s">
        <v>19</v>
      </c>
      <c r="J434" s="22"/>
      <c r="K434" s="22" t="s">
        <v>10</v>
      </c>
      <c r="L434" s="22" t="s">
        <v>10</v>
      </c>
      <c r="M434" s="22" t="s">
        <v>10</v>
      </c>
      <c r="N434" s="22" t="s">
        <v>10</v>
      </c>
      <c r="O434" s="22" t="s">
        <v>13</v>
      </c>
    </row>
    <row r="435" spans="1:15" x14ac:dyDescent="0.35">
      <c r="A435" s="5" t="s">
        <v>1184</v>
      </c>
      <c r="B435" s="5" t="s">
        <v>999</v>
      </c>
      <c r="C435" s="5" t="s">
        <v>21</v>
      </c>
      <c r="D435" s="5">
        <v>255</v>
      </c>
      <c r="E435" s="11"/>
      <c r="F435" s="18" t="s">
        <v>1000</v>
      </c>
      <c r="G435" s="18" t="s">
        <v>996</v>
      </c>
      <c r="H435" s="18"/>
      <c r="I435" s="19" t="s">
        <v>19</v>
      </c>
      <c r="J435" s="22"/>
      <c r="K435" s="22" t="s">
        <v>10</v>
      </c>
      <c r="L435" s="22" t="s">
        <v>10</v>
      </c>
      <c r="M435" s="22" t="s">
        <v>10</v>
      </c>
      <c r="N435" s="22" t="s">
        <v>10</v>
      </c>
      <c r="O435" s="22" t="s">
        <v>13</v>
      </c>
    </row>
    <row r="436" spans="1:15" x14ac:dyDescent="0.35">
      <c r="A436" s="5" t="s">
        <v>1184</v>
      </c>
      <c r="B436" s="5" t="s">
        <v>1001</v>
      </c>
      <c r="C436" s="5" t="s">
        <v>21</v>
      </c>
      <c r="D436" s="5">
        <v>255</v>
      </c>
      <c r="E436" s="11"/>
      <c r="F436" s="18" t="s">
        <v>1002</v>
      </c>
      <c r="G436" s="18" t="s">
        <v>996</v>
      </c>
      <c r="H436" s="18"/>
      <c r="I436" s="19" t="s">
        <v>19</v>
      </c>
      <c r="J436" s="20" t="s">
        <v>1160</v>
      </c>
      <c r="K436" s="20" t="s">
        <v>10</v>
      </c>
      <c r="L436" s="20" t="s">
        <v>10</v>
      </c>
      <c r="M436" s="20" t="s">
        <v>10</v>
      </c>
      <c r="N436" s="20" t="s">
        <v>10</v>
      </c>
      <c r="O436" s="20" t="s">
        <v>13</v>
      </c>
    </row>
    <row r="437" spans="1:15" x14ac:dyDescent="0.35">
      <c r="A437" s="5" t="s">
        <v>1184</v>
      </c>
      <c r="B437" s="5" t="s">
        <v>1003</v>
      </c>
      <c r="C437" s="5" t="s">
        <v>21</v>
      </c>
      <c r="D437" s="5">
        <v>255</v>
      </c>
      <c r="E437" s="11"/>
      <c r="F437" s="18" t="s">
        <v>1004</v>
      </c>
      <c r="G437" s="18" t="s">
        <v>996</v>
      </c>
      <c r="H437" s="18"/>
      <c r="I437" s="19" t="s">
        <v>19</v>
      </c>
      <c r="J437" s="22"/>
      <c r="K437" s="22" t="s">
        <v>10</v>
      </c>
      <c r="L437" s="22" t="s">
        <v>10</v>
      </c>
      <c r="M437" s="22" t="s">
        <v>10</v>
      </c>
      <c r="N437" s="22" t="s">
        <v>10</v>
      </c>
      <c r="O437" s="22" t="s">
        <v>13</v>
      </c>
    </row>
    <row r="438" spans="1:15" x14ac:dyDescent="0.35">
      <c r="A438" s="5" t="s">
        <v>1184</v>
      </c>
      <c r="B438" s="5" t="s">
        <v>1005</v>
      </c>
      <c r="C438" s="5" t="s">
        <v>21</v>
      </c>
      <c r="D438" s="5">
        <v>255</v>
      </c>
      <c r="E438" s="11"/>
      <c r="F438" s="18" t="s">
        <v>1006</v>
      </c>
      <c r="G438" s="18" t="s">
        <v>996</v>
      </c>
      <c r="H438" s="18"/>
      <c r="I438" s="19" t="s">
        <v>19</v>
      </c>
      <c r="J438" s="22"/>
      <c r="K438" s="22" t="s">
        <v>10</v>
      </c>
      <c r="L438" s="22" t="s">
        <v>10</v>
      </c>
      <c r="M438" s="22" t="s">
        <v>10</v>
      </c>
      <c r="N438" s="22" t="s">
        <v>10</v>
      </c>
      <c r="O438" s="22" t="s">
        <v>13</v>
      </c>
    </row>
    <row r="439" spans="1:15" x14ac:dyDescent="0.35">
      <c r="A439" s="5" t="s">
        <v>1184</v>
      </c>
      <c r="B439" s="5" t="s">
        <v>1007</v>
      </c>
      <c r="C439" s="5" t="s">
        <v>21</v>
      </c>
      <c r="D439" s="5">
        <v>255</v>
      </c>
      <c r="E439" s="11"/>
      <c r="F439" s="18" t="s">
        <v>1008</v>
      </c>
      <c r="G439" s="18" t="s">
        <v>996</v>
      </c>
      <c r="H439" s="18"/>
      <c r="I439" s="19" t="s">
        <v>19</v>
      </c>
      <c r="J439" s="20" t="s">
        <v>1160</v>
      </c>
      <c r="K439" s="20" t="s">
        <v>10</v>
      </c>
      <c r="L439" s="20" t="s">
        <v>10</v>
      </c>
      <c r="M439" s="20" t="s">
        <v>10</v>
      </c>
      <c r="N439" s="20" t="s">
        <v>10</v>
      </c>
      <c r="O439" s="20" t="s">
        <v>13</v>
      </c>
    </row>
    <row r="440" spans="1:15" x14ac:dyDescent="0.35">
      <c r="A440" s="5" t="s">
        <v>1184</v>
      </c>
      <c r="B440" s="5" t="s">
        <v>1009</v>
      </c>
      <c r="C440" s="5" t="s">
        <v>21</v>
      </c>
      <c r="D440" s="5">
        <v>255</v>
      </c>
      <c r="E440" s="11"/>
      <c r="F440" s="18" t="s">
        <v>1010</v>
      </c>
      <c r="G440" s="18" t="s">
        <v>996</v>
      </c>
      <c r="H440" s="18"/>
      <c r="I440" s="19" t="s">
        <v>19</v>
      </c>
      <c r="J440" s="22"/>
      <c r="K440" s="22" t="s">
        <v>10</v>
      </c>
      <c r="L440" s="22" t="s">
        <v>10</v>
      </c>
      <c r="M440" s="22" t="s">
        <v>10</v>
      </c>
      <c r="N440" s="22" t="s">
        <v>10</v>
      </c>
      <c r="O440" s="22" t="s">
        <v>13</v>
      </c>
    </row>
    <row r="441" spans="1:15" x14ac:dyDescent="0.35">
      <c r="A441" s="5" t="s">
        <v>1184</v>
      </c>
      <c r="B441" s="5" t="s">
        <v>1011</v>
      </c>
      <c r="C441" s="5" t="s">
        <v>21</v>
      </c>
      <c r="D441" s="5">
        <v>255</v>
      </c>
      <c r="E441" s="11"/>
      <c r="F441" s="18" t="s">
        <v>1012</v>
      </c>
      <c r="G441" s="18" t="s">
        <v>996</v>
      </c>
      <c r="H441" s="18"/>
      <c r="I441" s="19" t="s">
        <v>19</v>
      </c>
      <c r="J441" s="22"/>
      <c r="K441" s="22" t="s">
        <v>10</v>
      </c>
      <c r="L441" s="22" t="s">
        <v>10</v>
      </c>
      <c r="M441" s="22" t="s">
        <v>10</v>
      </c>
      <c r="N441" s="22" t="s">
        <v>10</v>
      </c>
      <c r="O441" s="22" t="s">
        <v>13</v>
      </c>
    </row>
    <row r="442" spans="1:15" x14ac:dyDescent="0.35">
      <c r="A442" s="5" t="s">
        <v>1184</v>
      </c>
      <c r="B442" s="5" t="s">
        <v>1013</v>
      </c>
      <c r="C442" s="5" t="s">
        <v>21</v>
      </c>
      <c r="D442" s="5">
        <v>255</v>
      </c>
      <c r="E442" s="11"/>
      <c r="F442" s="18" t="s">
        <v>1014</v>
      </c>
      <c r="G442" s="18" t="s">
        <v>996</v>
      </c>
      <c r="H442" s="18"/>
      <c r="I442" s="19" t="s">
        <v>19</v>
      </c>
      <c r="J442" s="22"/>
      <c r="K442" s="22" t="s">
        <v>10</v>
      </c>
      <c r="L442" s="22" t="s">
        <v>10</v>
      </c>
      <c r="M442" s="22" t="s">
        <v>10</v>
      </c>
      <c r="N442" s="22" t="s">
        <v>10</v>
      </c>
      <c r="O442" s="22" t="s">
        <v>13</v>
      </c>
    </row>
    <row r="443" spans="1:15" x14ac:dyDescent="0.35">
      <c r="A443" s="5" t="s">
        <v>1184</v>
      </c>
      <c r="B443" s="5" t="s">
        <v>1015</v>
      </c>
      <c r="C443" s="5" t="s">
        <v>21</v>
      </c>
      <c r="D443" s="5">
        <v>255</v>
      </c>
      <c r="E443" s="11"/>
      <c r="F443" s="18" t="s">
        <v>1016</v>
      </c>
      <c r="G443" s="18" t="s">
        <v>996</v>
      </c>
      <c r="H443" s="18"/>
      <c r="I443" s="19" t="s">
        <v>19</v>
      </c>
      <c r="J443" s="22"/>
      <c r="K443" s="22" t="s">
        <v>10</v>
      </c>
      <c r="L443" s="22" t="s">
        <v>10</v>
      </c>
      <c r="M443" s="22" t="s">
        <v>10</v>
      </c>
      <c r="N443" s="22" t="s">
        <v>10</v>
      </c>
      <c r="O443" s="22" t="s">
        <v>13</v>
      </c>
    </row>
    <row r="444" spans="1:15" x14ac:dyDescent="0.35">
      <c r="A444" s="5" t="s">
        <v>1184</v>
      </c>
      <c r="B444" s="5" t="s">
        <v>1017</v>
      </c>
      <c r="C444" s="5" t="s">
        <v>21</v>
      </c>
      <c r="D444" s="5">
        <v>255</v>
      </c>
      <c r="E444" s="11"/>
      <c r="F444" s="18" t="s">
        <v>1018</v>
      </c>
      <c r="G444" s="18" t="s">
        <v>118</v>
      </c>
      <c r="H444" s="18"/>
      <c r="I444" s="19" t="s">
        <v>19</v>
      </c>
      <c r="J444" s="22"/>
      <c r="K444" s="22" t="s">
        <v>10</v>
      </c>
      <c r="L444" s="22" t="s">
        <v>10</v>
      </c>
      <c r="M444" s="22" t="s">
        <v>10</v>
      </c>
      <c r="N444" s="22" t="s">
        <v>10</v>
      </c>
      <c r="O444" s="22" t="s">
        <v>13</v>
      </c>
    </row>
    <row r="445" spans="1:15" x14ac:dyDescent="0.35">
      <c r="A445" s="5" t="s">
        <v>1184</v>
      </c>
      <c r="B445" s="5" t="s">
        <v>1019</v>
      </c>
      <c r="C445" s="5" t="s">
        <v>21</v>
      </c>
      <c r="D445" s="5">
        <v>255</v>
      </c>
      <c r="E445" s="11"/>
      <c r="F445" s="18" t="s">
        <v>1020</v>
      </c>
      <c r="G445" s="18" t="s">
        <v>118</v>
      </c>
      <c r="H445" s="18"/>
      <c r="I445" s="19" t="s">
        <v>19</v>
      </c>
      <c r="J445" s="22"/>
      <c r="K445" s="22" t="s">
        <v>10</v>
      </c>
      <c r="L445" s="22" t="s">
        <v>10</v>
      </c>
      <c r="M445" s="22" t="s">
        <v>10</v>
      </c>
      <c r="N445" s="22" t="s">
        <v>10</v>
      </c>
      <c r="O445" s="22" t="s">
        <v>13</v>
      </c>
    </row>
    <row r="446" spans="1:15" x14ac:dyDescent="0.35">
      <c r="A446" s="5" t="s">
        <v>1184</v>
      </c>
      <c r="B446" s="5" t="s">
        <v>1021</v>
      </c>
      <c r="C446" s="5" t="s">
        <v>21</v>
      </c>
      <c r="D446" s="5">
        <v>255</v>
      </c>
      <c r="E446" s="11"/>
      <c r="F446" s="18" t="s">
        <v>1022</v>
      </c>
      <c r="G446" s="18" t="s">
        <v>118</v>
      </c>
      <c r="H446" s="18"/>
      <c r="I446" s="19" t="s">
        <v>19</v>
      </c>
      <c r="J446" s="22"/>
      <c r="K446" s="22" t="s">
        <v>10</v>
      </c>
      <c r="L446" s="22" t="s">
        <v>10</v>
      </c>
      <c r="M446" s="22" t="s">
        <v>10</v>
      </c>
      <c r="N446" s="22" t="s">
        <v>10</v>
      </c>
      <c r="O446" s="22" t="s">
        <v>13</v>
      </c>
    </row>
    <row r="447" spans="1:15" x14ac:dyDescent="0.35">
      <c r="A447" s="5" t="s">
        <v>1184</v>
      </c>
      <c r="B447" s="5" t="s">
        <v>1023</v>
      </c>
      <c r="C447" s="5" t="s">
        <v>21</v>
      </c>
      <c r="D447" s="5">
        <v>255</v>
      </c>
      <c r="E447" s="11"/>
      <c r="F447" s="18" t="s">
        <v>1024</v>
      </c>
      <c r="G447" s="18" t="s">
        <v>118</v>
      </c>
      <c r="H447" s="18"/>
      <c r="I447" s="19" t="s">
        <v>19</v>
      </c>
      <c r="J447" s="22"/>
      <c r="K447" s="22" t="s">
        <v>10</v>
      </c>
      <c r="L447" s="22" t="s">
        <v>10</v>
      </c>
      <c r="M447" s="22" t="s">
        <v>10</v>
      </c>
      <c r="N447" s="22" t="s">
        <v>10</v>
      </c>
      <c r="O447" s="22" t="s">
        <v>13</v>
      </c>
    </row>
    <row r="448" spans="1:15" x14ac:dyDescent="0.35">
      <c r="A448" s="5" t="s">
        <v>1184</v>
      </c>
      <c r="B448" s="5" t="s">
        <v>1025</v>
      </c>
      <c r="C448" s="5" t="s">
        <v>21</v>
      </c>
      <c r="D448" s="5">
        <v>255</v>
      </c>
      <c r="E448" s="11"/>
      <c r="F448" s="18" t="s">
        <v>1026</v>
      </c>
      <c r="G448" s="18" t="s">
        <v>118</v>
      </c>
      <c r="H448" s="18"/>
      <c r="I448" s="19" t="s">
        <v>19</v>
      </c>
      <c r="J448" s="22"/>
      <c r="K448" s="22" t="s">
        <v>10</v>
      </c>
      <c r="L448" s="22" t="s">
        <v>10</v>
      </c>
      <c r="M448" s="22" t="s">
        <v>10</v>
      </c>
      <c r="N448" s="22" t="s">
        <v>10</v>
      </c>
      <c r="O448" s="22" t="s">
        <v>13</v>
      </c>
    </row>
    <row r="449" spans="1:15" x14ac:dyDescent="0.35">
      <c r="A449" s="5" t="s">
        <v>1184</v>
      </c>
      <c r="B449" s="5" t="s">
        <v>1027</v>
      </c>
      <c r="C449" s="5" t="s">
        <v>21</v>
      </c>
      <c r="D449" s="5">
        <v>255</v>
      </c>
      <c r="E449" s="11"/>
      <c r="F449" s="18" t="s">
        <v>1028</v>
      </c>
      <c r="G449" s="18" t="s">
        <v>118</v>
      </c>
      <c r="H449" s="18"/>
      <c r="I449" s="19" t="s">
        <v>19</v>
      </c>
      <c r="J449" s="22"/>
      <c r="K449" s="22" t="s">
        <v>10</v>
      </c>
      <c r="L449" s="22" t="s">
        <v>10</v>
      </c>
      <c r="M449" s="22" t="s">
        <v>10</v>
      </c>
      <c r="N449" s="22" t="s">
        <v>10</v>
      </c>
      <c r="O449" s="22" t="s">
        <v>13</v>
      </c>
    </row>
    <row r="450" spans="1:15" x14ac:dyDescent="0.35">
      <c r="A450" s="5" t="s">
        <v>1184</v>
      </c>
      <c r="B450" s="5" t="s">
        <v>1029</v>
      </c>
      <c r="C450" s="5" t="s">
        <v>21</v>
      </c>
      <c r="D450" s="5">
        <v>255</v>
      </c>
      <c r="E450" s="11"/>
      <c r="F450" s="18" t="s">
        <v>1030</v>
      </c>
      <c r="G450" s="18" t="s">
        <v>118</v>
      </c>
      <c r="H450" s="18"/>
      <c r="I450" s="19" t="s">
        <v>19</v>
      </c>
      <c r="J450" s="22"/>
      <c r="K450" s="22" t="s">
        <v>10</v>
      </c>
      <c r="L450" s="22" t="s">
        <v>10</v>
      </c>
      <c r="M450" s="22" t="s">
        <v>10</v>
      </c>
      <c r="N450" s="22" t="s">
        <v>10</v>
      </c>
      <c r="O450" s="22" t="s">
        <v>13</v>
      </c>
    </row>
    <row r="451" spans="1:15" x14ac:dyDescent="0.35">
      <c r="A451" s="5" t="s">
        <v>1184</v>
      </c>
      <c r="B451" s="5" t="s">
        <v>1031</v>
      </c>
      <c r="C451" s="5" t="s">
        <v>21</v>
      </c>
      <c r="D451" s="5">
        <v>255</v>
      </c>
      <c r="E451" s="11"/>
      <c r="F451" s="18" t="s">
        <v>1032</v>
      </c>
      <c r="G451" s="18" t="s">
        <v>118</v>
      </c>
      <c r="H451" s="18"/>
      <c r="I451" s="19" t="s">
        <v>19</v>
      </c>
      <c r="J451" s="22"/>
      <c r="K451" s="22" t="s">
        <v>10</v>
      </c>
      <c r="L451" s="22" t="s">
        <v>10</v>
      </c>
      <c r="M451" s="22" t="s">
        <v>10</v>
      </c>
      <c r="N451" s="22" t="s">
        <v>10</v>
      </c>
      <c r="O451" s="22" t="s">
        <v>13</v>
      </c>
    </row>
    <row r="452" spans="1:15" x14ac:dyDescent="0.35">
      <c r="A452" s="5" t="s">
        <v>1184</v>
      </c>
      <c r="B452" s="5" t="s">
        <v>1033</v>
      </c>
      <c r="C452" s="5" t="s">
        <v>21</v>
      </c>
      <c r="D452" s="5">
        <v>255</v>
      </c>
      <c r="E452" s="11"/>
      <c r="F452" s="18" t="s">
        <v>1034</v>
      </c>
      <c r="G452" s="18" t="s">
        <v>118</v>
      </c>
      <c r="H452" s="18"/>
      <c r="I452" s="19" t="s">
        <v>19</v>
      </c>
      <c r="J452" s="22"/>
      <c r="K452" s="22" t="s">
        <v>10</v>
      </c>
      <c r="L452" s="22" t="s">
        <v>10</v>
      </c>
      <c r="M452" s="22" t="s">
        <v>10</v>
      </c>
      <c r="N452" s="22" t="s">
        <v>10</v>
      </c>
      <c r="O452" s="22" t="s">
        <v>13</v>
      </c>
    </row>
    <row r="453" spans="1:15" x14ac:dyDescent="0.35">
      <c r="A453" s="5" t="s">
        <v>1184</v>
      </c>
      <c r="B453" s="5" t="s">
        <v>1035</v>
      </c>
      <c r="C453" s="5" t="s">
        <v>21</v>
      </c>
      <c r="D453" s="5">
        <v>2000</v>
      </c>
      <c r="E453" s="11"/>
      <c r="F453" s="18" t="s">
        <v>1036</v>
      </c>
      <c r="G453" s="18" t="s">
        <v>210</v>
      </c>
      <c r="H453" s="18"/>
      <c r="I453" s="19" t="s">
        <v>11</v>
      </c>
      <c r="J453" s="22"/>
      <c r="K453" s="22" t="s">
        <v>10</v>
      </c>
      <c r="L453" s="22" t="s">
        <v>10</v>
      </c>
      <c r="M453" s="22" t="s">
        <v>10</v>
      </c>
      <c r="N453" s="22" t="s">
        <v>13</v>
      </c>
      <c r="O453" s="22" t="s">
        <v>10</v>
      </c>
    </row>
    <row r="454" spans="1:15" x14ac:dyDescent="0.35">
      <c r="A454" s="5" t="s">
        <v>1184</v>
      </c>
      <c r="B454" s="5" t="s">
        <v>1037</v>
      </c>
      <c r="C454" s="5" t="s">
        <v>21</v>
      </c>
      <c r="D454" s="5">
        <v>255</v>
      </c>
      <c r="F454" s="18" t="s">
        <v>1038</v>
      </c>
      <c r="G454" s="18" t="s">
        <v>1039</v>
      </c>
      <c r="H454" s="18"/>
      <c r="I454" s="19" t="s">
        <v>19</v>
      </c>
      <c r="J454" s="22"/>
      <c r="K454" s="22" t="s">
        <v>10</v>
      </c>
      <c r="L454" s="22" t="s">
        <v>10</v>
      </c>
      <c r="M454" s="22" t="s">
        <v>10</v>
      </c>
      <c r="N454" s="22" t="s">
        <v>10</v>
      </c>
      <c r="O454" s="22" t="s">
        <v>13</v>
      </c>
    </row>
    <row r="455" spans="1:15" x14ac:dyDescent="0.35">
      <c r="A455" s="5" t="s">
        <v>1184</v>
      </c>
      <c r="B455" s="5" t="s">
        <v>1040</v>
      </c>
      <c r="C455" s="5" t="s">
        <v>21</v>
      </c>
      <c r="D455" s="5">
        <v>255</v>
      </c>
      <c r="F455" s="18" t="s">
        <v>1041</v>
      </c>
      <c r="G455" s="18" t="s">
        <v>1039</v>
      </c>
      <c r="H455" s="18"/>
      <c r="I455" s="19" t="s">
        <v>19</v>
      </c>
      <c r="J455" s="22"/>
      <c r="K455" s="22" t="s">
        <v>10</v>
      </c>
      <c r="L455" s="22" t="s">
        <v>10</v>
      </c>
      <c r="M455" s="22" t="s">
        <v>10</v>
      </c>
      <c r="N455" s="22" t="s">
        <v>10</v>
      </c>
      <c r="O455" s="22" t="s">
        <v>13</v>
      </c>
    </row>
    <row r="456" spans="1:15" x14ac:dyDescent="0.35">
      <c r="A456" s="5" t="s">
        <v>1184</v>
      </c>
      <c r="B456" s="5" t="s">
        <v>1042</v>
      </c>
      <c r="C456" s="5" t="s">
        <v>21</v>
      </c>
      <c r="D456" s="5">
        <v>255</v>
      </c>
      <c r="F456" s="18" t="s">
        <v>1043</v>
      </c>
      <c r="G456" s="18" t="s">
        <v>1039</v>
      </c>
      <c r="H456" s="18"/>
      <c r="I456" s="19" t="s">
        <v>19</v>
      </c>
      <c r="J456" s="22"/>
      <c r="K456" s="22" t="s">
        <v>10</v>
      </c>
      <c r="L456" s="22" t="s">
        <v>10</v>
      </c>
      <c r="M456" s="22" t="s">
        <v>10</v>
      </c>
      <c r="N456" s="22" t="s">
        <v>10</v>
      </c>
      <c r="O456" s="22" t="s">
        <v>13</v>
      </c>
    </row>
    <row r="457" spans="1:15" x14ac:dyDescent="0.35">
      <c r="A457" s="5" t="s">
        <v>1184</v>
      </c>
      <c r="B457" s="5" t="s">
        <v>1044</v>
      </c>
      <c r="C457" s="5" t="s">
        <v>21</v>
      </c>
      <c r="D457" s="5">
        <v>255</v>
      </c>
      <c r="F457" s="18" t="s">
        <v>1045</v>
      </c>
      <c r="G457" s="18" t="s">
        <v>1039</v>
      </c>
      <c r="H457" s="18"/>
      <c r="I457" s="19" t="s">
        <v>19</v>
      </c>
      <c r="J457" s="22"/>
      <c r="K457" s="22" t="s">
        <v>10</v>
      </c>
      <c r="L457" s="22" t="s">
        <v>10</v>
      </c>
      <c r="M457" s="22" t="s">
        <v>10</v>
      </c>
      <c r="N457" s="22" t="s">
        <v>10</v>
      </c>
      <c r="O457" s="22" t="s">
        <v>13</v>
      </c>
    </row>
    <row r="458" spans="1:15" x14ac:dyDescent="0.35">
      <c r="A458" s="5" t="s">
        <v>1184</v>
      </c>
      <c r="B458" s="5" t="s">
        <v>1046</v>
      </c>
      <c r="C458" s="5" t="s">
        <v>21</v>
      </c>
      <c r="D458" s="5">
        <v>255</v>
      </c>
      <c r="F458" s="18" t="s">
        <v>1047</v>
      </c>
      <c r="G458" s="18" t="s">
        <v>1039</v>
      </c>
      <c r="H458" s="18"/>
      <c r="I458" s="19" t="s">
        <v>19</v>
      </c>
      <c r="J458" s="22"/>
      <c r="K458" s="22" t="s">
        <v>10</v>
      </c>
      <c r="L458" s="22" t="s">
        <v>10</v>
      </c>
      <c r="M458" s="22" t="s">
        <v>10</v>
      </c>
      <c r="N458" s="22" t="s">
        <v>10</v>
      </c>
      <c r="O458" s="22" t="s">
        <v>13</v>
      </c>
    </row>
    <row r="459" spans="1:15" x14ac:dyDescent="0.35">
      <c r="A459" s="5" t="s">
        <v>1184</v>
      </c>
      <c r="B459" s="5" t="s">
        <v>1048</v>
      </c>
      <c r="C459" s="5" t="s">
        <v>58</v>
      </c>
      <c r="D459" s="5"/>
      <c r="F459" s="18" t="s">
        <v>1049</v>
      </c>
      <c r="G459" s="18" t="s">
        <v>1039</v>
      </c>
      <c r="H459" s="18"/>
      <c r="I459" s="19" t="s">
        <v>19</v>
      </c>
      <c r="J459" s="22"/>
      <c r="K459" s="22" t="s">
        <v>10</v>
      </c>
      <c r="L459" s="22" t="s">
        <v>10</v>
      </c>
      <c r="M459" s="22" t="s">
        <v>10</v>
      </c>
      <c r="N459" s="22" t="s">
        <v>10</v>
      </c>
      <c r="O459" s="22" t="s">
        <v>13</v>
      </c>
    </row>
    <row r="460" spans="1:15" x14ac:dyDescent="0.35">
      <c r="A460" s="5" t="s">
        <v>1184</v>
      </c>
      <c r="B460" s="5" t="s">
        <v>1050</v>
      </c>
      <c r="C460" s="5" t="s">
        <v>58</v>
      </c>
      <c r="D460" s="5"/>
      <c r="F460" s="18" t="s">
        <v>1051</v>
      </c>
      <c r="G460" s="18" t="s">
        <v>1039</v>
      </c>
      <c r="H460" s="18"/>
      <c r="I460" s="19" t="s">
        <v>19</v>
      </c>
      <c r="J460" s="22"/>
      <c r="K460" s="22" t="s">
        <v>10</v>
      </c>
      <c r="L460" s="22" t="s">
        <v>10</v>
      </c>
      <c r="M460" s="22" t="s">
        <v>10</v>
      </c>
      <c r="N460" s="22" t="s">
        <v>10</v>
      </c>
      <c r="O460" s="22" t="s">
        <v>13</v>
      </c>
    </row>
    <row r="461" spans="1:15" x14ac:dyDescent="0.35">
      <c r="A461" s="5" t="s">
        <v>1184</v>
      </c>
      <c r="B461" s="5" t="s">
        <v>1052</v>
      </c>
      <c r="C461" s="5" t="s">
        <v>21</v>
      </c>
      <c r="D461" s="5">
        <v>255</v>
      </c>
      <c r="F461" s="18" t="s">
        <v>1053</v>
      </c>
      <c r="G461" s="18" t="s">
        <v>1039</v>
      </c>
      <c r="H461" s="18"/>
      <c r="I461" s="19" t="s">
        <v>19</v>
      </c>
      <c r="J461" s="22"/>
      <c r="K461" s="22" t="s">
        <v>10</v>
      </c>
      <c r="L461" s="22" t="s">
        <v>10</v>
      </c>
      <c r="M461" s="22" t="s">
        <v>10</v>
      </c>
      <c r="N461" s="22" t="s">
        <v>10</v>
      </c>
      <c r="O461" s="22" t="s">
        <v>13</v>
      </c>
    </row>
    <row r="462" spans="1:15" x14ac:dyDescent="0.35">
      <c r="A462" s="5" t="s">
        <v>1184</v>
      </c>
      <c r="B462" s="5" t="s">
        <v>1054</v>
      </c>
      <c r="C462" s="5" t="s">
        <v>76</v>
      </c>
      <c r="D462" s="5"/>
      <c r="F462" s="23" t="s">
        <v>1055</v>
      </c>
      <c r="G462" s="18" t="s">
        <v>1039</v>
      </c>
      <c r="H462" s="18"/>
      <c r="I462" s="19" t="s">
        <v>19</v>
      </c>
      <c r="J462" s="22"/>
      <c r="K462" s="22" t="s">
        <v>10</v>
      </c>
      <c r="L462" s="22" t="s">
        <v>10</v>
      </c>
      <c r="M462" s="22" t="s">
        <v>10</v>
      </c>
      <c r="N462" s="22" t="s">
        <v>10</v>
      </c>
      <c r="O462" s="22" t="s">
        <v>13</v>
      </c>
    </row>
    <row r="463" spans="1:15" x14ac:dyDescent="0.35">
      <c r="A463" s="5" t="s">
        <v>1184</v>
      </c>
      <c r="B463" s="5" t="s">
        <v>1056</v>
      </c>
      <c r="C463" s="5" t="s">
        <v>21</v>
      </c>
      <c r="D463" s="5">
        <v>255</v>
      </c>
      <c r="F463" s="18" t="s">
        <v>1057</v>
      </c>
      <c r="G463" s="18" t="s">
        <v>1039</v>
      </c>
      <c r="H463" s="18"/>
      <c r="I463" s="19" t="s">
        <v>19</v>
      </c>
      <c r="J463" s="22"/>
      <c r="K463" s="22" t="s">
        <v>10</v>
      </c>
      <c r="L463" s="22" t="s">
        <v>10</v>
      </c>
      <c r="M463" s="22" t="s">
        <v>10</v>
      </c>
      <c r="N463" s="22" t="s">
        <v>10</v>
      </c>
      <c r="O463" s="22" t="s">
        <v>13</v>
      </c>
    </row>
    <row r="464" spans="1:15" x14ac:dyDescent="0.35">
      <c r="A464" s="5" t="s">
        <v>1184</v>
      </c>
      <c r="B464" s="5" t="s">
        <v>1058</v>
      </c>
      <c r="C464" s="5" t="s">
        <v>21</v>
      </c>
      <c r="D464" s="5">
        <v>255</v>
      </c>
      <c r="F464" s="18" t="s">
        <v>1059</v>
      </c>
      <c r="G464" s="18" t="s">
        <v>1060</v>
      </c>
      <c r="H464" s="18"/>
      <c r="I464" s="19" t="s">
        <v>19</v>
      </c>
      <c r="J464" s="22"/>
      <c r="K464" s="22" t="s">
        <v>10</v>
      </c>
      <c r="L464" s="22" t="s">
        <v>10</v>
      </c>
      <c r="M464" s="22" t="s">
        <v>10</v>
      </c>
      <c r="N464" s="22" t="s">
        <v>10</v>
      </c>
      <c r="O464" s="22" t="s">
        <v>13</v>
      </c>
    </row>
    <row r="465" spans="1:15" x14ac:dyDescent="0.35">
      <c r="A465" s="5" t="s">
        <v>1184</v>
      </c>
      <c r="B465" s="5" t="s">
        <v>1061</v>
      </c>
      <c r="C465" s="5" t="s">
        <v>21</v>
      </c>
      <c r="D465" s="5">
        <v>255</v>
      </c>
      <c r="F465" s="18" t="s">
        <v>1062</v>
      </c>
      <c r="G465" s="18" t="s">
        <v>1060</v>
      </c>
      <c r="H465" s="18"/>
      <c r="I465" s="19" t="s">
        <v>19</v>
      </c>
      <c r="J465" s="22"/>
      <c r="K465" s="22" t="s">
        <v>10</v>
      </c>
      <c r="L465" s="22" t="s">
        <v>10</v>
      </c>
      <c r="M465" s="22" t="s">
        <v>10</v>
      </c>
      <c r="N465" s="22" t="s">
        <v>10</v>
      </c>
      <c r="O465" s="22" t="s">
        <v>13</v>
      </c>
    </row>
    <row r="466" spans="1:15" x14ac:dyDescent="0.35">
      <c r="A466" s="5" t="s">
        <v>1184</v>
      </c>
      <c r="B466" s="5" t="s">
        <v>1063</v>
      </c>
      <c r="C466" s="5" t="s">
        <v>21</v>
      </c>
      <c r="D466" s="5">
        <v>255</v>
      </c>
      <c r="F466" s="18" t="s">
        <v>1064</v>
      </c>
      <c r="G466" s="18" t="s">
        <v>1060</v>
      </c>
      <c r="H466" s="18"/>
      <c r="I466" s="19" t="s">
        <v>19</v>
      </c>
      <c r="J466" s="22"/>
      <c r="K466" s="22" t="s">
        <v>10</v>
      </c>
      <c r="L466" s="22" t="s">
        <v>10</v>
      </c>
      <c r="M466" s="22" t="s">
        <v>10</v>
      </c>
      <c r="N466" s="22" t="s">
        <v>10</v>
      </c>
      <c r="O466" s="22" t="s">
        <v>13</v>
      </c>
    </row>
    <row r="467" spans="1:15" x14ac:dyDescent="0.35">
      <c r="A467" s="5" t="s">
        <v>1184</v>
      </c>
      <c r="B467" s="5" t="s">
        <v>1065</v>
      </c>
      <c r="C467" s="5" t="s">
        <v>21</v>
      </c>
      <c r="D467" s="5">
        <v>255</v>
      </c>
      <c r="F467" s="18" t="s">
        <v>1066</v>
      </c>
      <c r="G467" s="18" t="s">
        <v>1060</v>
      </c>
      <c r="H467" s="18"/>
      <c r="I467" s="19" t="s">
        <v>19</v>
      </c>
      <c r="J467" s="22"/>
      <c r="K467" s="22" t="s">
        <v>10</v>
      </c>
      <c r="L467" s="22" t="s">
        <v>10</v>
      </c>
      <c r="M467" s="22" t="s">
        <v>10</v>
      </c>
      <c r="N467" s="22" t="s">
        <v>10</v>
      </c>
      <c r="O467" s="22" t="s">
        <v>13</v>
      </c>
    </row>
    <row r="468" spans="1:15" x14ac:dyDescent="0.35">
      <c r="A468" s="5" t="s">
        <v>1184</v>
      </c>
      <c r="B468" s="5" t="s">
        <v>1067</v>
      </c>
      <c r="C468" s="5" t="s">
        <v>21</v>
      </c>
      <c r="D468" s="5">
        <v>255</v>
      </c>
      <c r="F468" s="18" t="s">
        <v>1068</v>
      </c>
      <c r="G468" s="18" t="s">
        <v>1060</v>
      </c>
      <c r="H468" s="18"/>
      <c r="I468" s="19" t="s">
        <v>19</v>
      </c>
      <c r="J468" s="22"/>
      <c r="K468" s="22" t="s">
        <v>10</v>
      </c>
      <c r="L468" s="22" t="s">
        <v>10</v>
      </c>
      <c r="M468" s="22" t="s">
        <v>10</v>
      </c>
      <c r="N468" s="22" t="s">
        <v>10</v>
      </c>
      <c r="O468" s="22" t="s">
        <v>13</v>
      </c>
    </row>
    <row r="469" spans="1:15" x14ac:dyDescent="0.35">
      <c r="A469" s="5" t="s">
        <v>1184</v>
      </c>
      <c r="B469" s="5" t="s">
        <v>1069</v>
      </c>
      <c r="C469" s="5" t="s">
        <v>58</v>
      </c>
      <c r="D469" s="5"/>
      <c r="F469" s="18" t="s">
        <v>1070</v>
      </c>
      <c r="G469" s="18" t="s">
        <v>1060</v>
      </c>
      <c r="H469" s="18"/>
      <c r="I469" s="19" t="s">
        <v>19</v>
      </c>
      <c r="J469" s="22"/>
      <c r="K469" s="22" t="s">
        <v>10</v>
      </c>
      <c r="L469" s="22" t="s">
        <v>10</v>
      </c>
      <c r="M469" s="22" t="s">
        <v>10</v>
      </c>
      <c r="N469" s="22" t="s">
        <v>10</v>
      </c>
      <c r="O469" s="22" t="s">
        <v>13</v>
      </c>
    </row>
    <row r="470" spans="1:15" x14ac:dyDescent="0.35">
      <c r="A470" s="5" t="s">
        <v>1184</v>
      </c>
      <c r="B470" s="5" t="s">
        <v>1071</v>
      </c>
      <c r="C470" s="5" t="s">
        <v>76</v>
      </c>
      <c r="D470" s="5"/>
      <c r="F470" s="23" t="s">
        <v>1072</v>
      </c>
      <c r="G470" s="18" t="s">
        <v>1060</v>
      </c>
      <c r="H470" s="18"/>
      <c r="I470" s="19" t="s">
        <v>19</v>
      </c>
      <c r="J470" s="22"/>
      <c r="K470" s="22" t="s">
        <v>10</v>
      </c>
      <c r="L470" s="22" t="s">
        <v>10</v>
      </c>
      <c r="M470" s="22" t="s">
        <v>10</v>
      </c>
      <c r="N470" s="22" t="s">
        <v>10</v>
      </c>
      <c r="O470" s="22" t="s">
        <v>13</v>
      </c>
    </row>
    <row r="471" spans="1:15" x14ac:dyDescent="0.35">
      <c r="A471" s="5" t="s">
        <v>1184</v>
      </c>
      <c r="B471" s="5" t="s">
        <v>1073</v>
      </c>
      <c r="C471" s="5" t="s">
        <v>76</v>
      </c>
      <c r="D471" s="5"/>
      <c r="F471" s="23" t="s">
        <v>1074</v>
      </c>
      <c r="G471" s="18" t="s">
        <v>1060</v>
      </c>
      <c r="H471" s="18"/>
      <c r="I471" s="19" t="s">
        <v>19</v>
      </c>
      <c r="J471" s="22"/>
      <c r="K471" s="22" t="s">
        <v>10</v>
      </c>
      <c r="L471" s="22" t="s">
        <v>10</v>
      </c>
      <c r="M471" s="22" t="s">
        <v>10</v>
      </c>
      <c r="N471" s="22" t="s">
        <v>10</v>
      </c>
      <c r="O471" s="22" t="s">
        <v>13</v>
      </c>
    </row>
    <row r="472" spans="1:15" x14ac:dyDescent="0.35">
      <c r="A472" s="5" t="s">
        <v>1184</v>
      </c>
      <c r="B472" s="5" t="s">
        <v>1075</v>
      </c>
      <c r="C472" s="5" t="s">
        <v>76</v>
      </c>
      <c r="D472" s="5"/>
      <c r="F472" s="18" t="s">
        <v>1076</v>
      </c>
      <c r="G472" s="18" t="s">
        <v>1060</v>
      </c>
      <c r="H472" s="18"/>
      <c r="I472" s="19" t="s">
        <v>19</v>
      </c>
      <c r="J472" s="22"/>
      <c r="K472" s="22" t="s">
        <v>10</v>
      </c>
      <c r="L472" s="22" t="s">
        <v>10</v>
      </c>
      <c r="M472" s="22" t="s">
        <v>10</v>
      </c>
      <c r="N472" s="22" t="s">
        <v>10</v>
      </c>
      <c r="O472" s="22" t="s">
        <v>13</v>
      </c>
    </row>
    <row r="473" spans="1:15" x14ac:dyDescent="0.35">
      <c r="A473" s="5" t="s">
        <v>1184</v>
      </c>
      <c r="B473" s="5" t="s">
        <v>1077</v>
      </c>
      <c r="C473" s="5" t="s">
        <v>21</v>
      </c>
      <c r="D473" s="5">
        <v>255</v>
      </c>
      <c r="F473" s="18" t="s">
        <v>1078</v>
      </c>
      <c r="G473" s="18" t="s">
        <v>1060</v>
      </c>
      <c r="H473" s="18"/>
      <c r="I473" s="19" t="s">
        <v>19</v>
      </c>
      <c r="J473" s="22"/>
      <c r="K473" s="22" t="s">
        <v>10</v>
      </c>
      <c r="L473" s="22" t="s">
        <v>10</v>
      </c>
      <c r="M473" s="22" t="s">
        <v>10</v>
      </c>
      <c r="N473" s="22" t="s">
        <v>10</v>
      </c>
      <c r="O473" s="22" t="s">
        <v>13</v>
      </c>
    </row>
    <row r="474" spans="1:15" x14ac:dyDescent="0.35">
      <c r="A474" s="5" t="s">
        <v>1184</v>
      </c>
      <c r="B474" s="5" t="s">
        <v>1079</v>
      </c>
      <c r="C474" s="5" t="s">
        <v>16</v>
      </c>
      <c r="F474" s="30" t="s">
        <v>1193</v>
      </c>
      <c r="G474" s="18" t="s">
        <v>1080</v>
      </c>
      <c r="H474" s="18" t="s">
        <v>1081</v>
      </c>
      <c r="I474" s="19" t="s">
        <v>19</v>
      </c>
      <c r="K474" t="s">
        <v>1181</v>
      </c>
      <c r="L474" t="s">
        <v>13</v>
      </c>
      <c r="M474" t="s">
        <v>13</v>
      </c>
      <c r="N474" t="s">
        <v>13</v>
      </c>
      <c r="O474" t="s">
        <v>10</v>
      </c>
    </row>
    <row r="475" spans="1:15" x14ac:dyDescent="0.35">
      <c r="A475" s="5" t="s">
        <v>1184</v>
      </c>
      <c r="B475" s="5" t="s">
        <v>1082</v>
      </c>
      <c r="C475" s="5" t="s">
        <v>16</v>
      </c>
      <c r="F475" s="30" t="s">
        <v>1194</v>
      </c>
      <c r="G475" s="20" t="s">
        <v>1080</v>
      </c>
      <c r="H475" s="20" t="s">
        <v>1081</v>
      </c>
      <c r="I475" s="28" t="s">
        <v>19</v>
      </c>
      <c r="K475" t="s">
        <v>1181</v>
      </c>
      <c r="L475" t="s">
        <v>13</v>
      </c>
      <c r="M475" t="s">
        <v>13</v>
      </c>
      <c r="N475" t="s">
        <v>13</v>
      </c>
      <c r="O475" t="s">
        <v>10</v>
      </c>
    </row>
    <row r="476" spans="1:15" x14ac:dyDescent="0.35">
      <c r="A476" s="5" t="s">
        <v>1184</v>
      </c>
      <c r="B476" s="5" t="s">
        <v>1083</v>
      </c>
      <c r="C476" s="5" t="s">
        <v>16</v>
      </c>
      <c r="F476" s="30" t="s">
        <v>1195</v>
      </c>
      <c r="G476" s="20" t="s">
        <v>1080</v>
      </c>
      <c r="H476" s="20" t="s">
        <v>1081</v>
      </c>
      <c r="I476" s="28" t="s">
        <v>19</v>
      </c>
      <c r="K476" t="s">
        <v>1181</v>
      </c>
      <c r="L476" t="s">
        <v>13</v>
      </c>
      <c r="M476" t="s">
        <v>13</v>
      </c>
      <c r="N476" t="s">
        <v>13</v>
      </c>
      <c r="O476" t="s">
        <v>10</v>
      </c>
    </row>
    <row r="477" spans="1:15" x14ac:dyDescent="0.35">
      <c r="A477" s="5" t="s">
        <v>1184</v>
      </c>
      <c r="B477" s="5" t="s">
        <v>1084</v>
      </c>
      <c r="C477" s="5" t="s">
        <v>16</v>
      </c>
      <c r="F477" s="30" t="s">
        <v>1196</v>
      </c>
      <c r="G477" s="20" t="s">
        <v>1080</v>
      </c>
      <c r="H477" s="20" t="s">
        <v>1081</v>
      </c>
      <c r="I477" s="28" t="s">
        <v>19</v>
      </c>
      <c r="K477" t="s">
        <v>1181</v>
      </c>
      <c r="L477" t="s">
        <v>13</v>
      </c>
      <c r="M477" t="s">
        <v>13</v>
      </c>
      <c r="N477" t="s">
        <v>13</v>
      </c>
      <c r="O477" t="s">
        <v>10</v>
      </c>
    </row>
    <row r="478" spans="1:15" x14ac:dyDescent="0.35">
      <c r="A478" s="5" t="s">
        <v>1184</v>
      </c>
      <c r="B478" s="5" t="s">
        <v>1085</v>
      </c>
      <c r="C478" s="5" t="s">
        <v>16</v>
      </c>
      <c r="F478" s="30" t="s">
        <v>1197</v>
      </c>
      <c r="G478" s="20" t="s">
        <v>1080</v>
      </c>
      <c r="H478" s="20" t="s">
        <v>1081</v>
      </c>
      <c r="I478" s="28" t="s">
        <v>19</v>
      </c>
      <c r="K478" t="s">
        <v>1181</v>
      </c>
      <c r="L478" t="s">
        <v>13</v>
      </c>
      <c r="M478" t="s">
        <v>13</v>
      </c>
      <c r="N478" t="s">
        <v>13</v>
      </c>
      <c r="O478" t="s">
        <v>10</v>
      </c>
    </row>
    <row r="479" spans="1:15" x14ac:dyDescent="0.35">
      <c r="A479" s="5" t="s">
        <v>1184</v>
      </c>
      <c r="B479" s="5" t="s">
        <v>1086</v>
      </c>
      <c r="C479" s="5" t="s">
        <v>16</v>
      </c>
      <c r="F479" s="30" t="s">
        <v>1198</v>
      </c>
      <c r="G479" s="20" t="s">
        <v>1080</v>
      </c>
      <c r="H479" s="20" t="s">
        <v>1081</v>
      </c>
      <c r="I479" s="28" t="s">
        <v>19</v>
      </c>
      <c r="K479" t="s">
        <v>1181</v>
      </c>
      <c r="L479" t="s">
        <v>13</v>
      </c>
      <c r="M479" t="s">
        <v>13</v>
      </c>
      <c r="N479" t="s">
        <v>13</v>
      </c>
      <c r="O479" t="s">
        <v>10</v>
      </c>
    </row>
    <row r="480" spans="1:15" x14ac:dyDescent="0.35">
      <c r="A480" s="5" t="s">
        <v>1184</v>
      </c>
      <c r="B480" s="5" t="s">
        <v>1087</v>
      </c>
      <c r="C480" s="5" t="s">
        <v>16</v>
      </c>
      <c r="F480" s="30" t="s">
        <v>1199</v>
      </c>
      <c r="G480" s="20" t="s">
        <v>1080</v>
      </c>
      <c r="H480" s="20" t="s">
        <v>1081</v>
      </c>
      <c r="I480" s="28" t="s">
        <v>19</v>
      </c>
      <c r="K480" t="s">
        <v>1181</v>
      </c>
      <c r="L480" t="s">
        <v>13</v>
      </c>
      <c r="M480" t="s">
        <v>13</v>
      </c>
      <c r="N480" t="s">
        <v>13</v>
      </c>
      <c r="O480" t="s">
        <v>10</v>
      </c>
    </row>
    <row r="481" spans="1:15" x14ac:dyDescent="0.35">
      <c r="A481" s="5" t="s">
        <v>1184</v>
      </c>
      <c r="B481" s="5" t="s">
        <v>1088</v>
      </c>
      <c r="C481" s="5" t="s">
        <v>16</v>
      </c>
      <c r="F481" s="30" t="s">
        <v>1200</v>
      </c>
      <c r="G481" s="20" t="s">
        <v>1080</v>
      </c>
      <c r="H481" s="20" t="s">
        <v>1081</v>
      </c>
      <c r="I481" s="28" t="s">
        <v>19</v>
      </c>
      <c r="K481" t="s">
        <v>1181</v>
      </c>
      <c r="L481" t="s">
        <v>13</v>
      </c>
      <c r="M481" t="s">
        <v>13</v>
      </c>
      <c r="N481" t="s">
        <v>13</v>
      </c>
      <c r="O481" t="s">
        <v>10</v>
      </c>
    </row>
    <row r="482" spans="1:15" x14ac:dyDescent="0.35">
      <c r="A482" s="5" t="s">
        <v>1184</v>
      </c>
      <c r="B482" s="5" t="s">
        <v>1089</v>
      </c>
      <c r="C482" s="5" t="s">
        <v>16</v>
      </c>
      <c r="F482" s="30" t="s">
        <v>1201</v>
      </c>
      <c r="G482" s="20" t="s">
        <v>1080</v>
      </c>
      <c r="H482" s="20" t="s">
        <v>1081</v>
      </c>
      <c r="I482" s="28" t="s">
        <v>19</v>
      </c>
      <c r="K482" t="s">
        <v>1181</v>
      </c>
      <c r="L482" t="s">
        <v>13</v>
      </c>
      <c r="M482" t="s">
        <v>13</v>
      </c>
      <c r="N482" t="s">
        <v>13</v>
      </c>
      <c r="O482" t="s">
        <v>10</v>
      </c>
    </row>
    <row r="483" spans="1:15" x14ac:dyDescent="0.35">
      <c r="A483" s="5" t="s">
        <v>1184</v>
      </c>
      <c r="B483" s="5" t="s">
        <v>1090</v>
      </c>
      <c r="C483" s="5" t="s">
        <v>16</v>
      </c>
      <c r="F483" s="30" t="s">
        <v>1202</v>
      </c>
      <c r="G483" s="20" t="s">
        <v>1080</v>
      </c>
      <c r="H483" s="20" t="s">
        <v>1081</v>
      </c>
      <c r="I483" s="28" t="s">
        <v>19</v>
      </c>
      <c r="K483" t="s">
        <v>1181</v>
      </c>
      <c r="L483" t="s">
        <v>13</v>
      </c>
      <c r="M483" t="s">
        <v>13</v>
      </c>
      <c r="N483" t="s">
        <v>13</v>
      </c>
      <c r="O483" t="s">
        <v>10</v>
      </c>
    </row>
    <row r="484" spans="1:15" x14ac:dyDescent="0.35">
      <c r="A484" s="5" t="s">
        <v>1184</v>
      </c>
      <c r="B484" s="5" t="s">
        <v>1091</v>
      </c>
      <c r="C484" s="5" t="s">
        <v>21</v>
      </c>
      <c r="D484" s="5">
        <v>255</v>
      </c>
      <c r="E484" s="11"/>
      <c r="F484" s="18" t="s">
        <v>1092</v>
      </c>
      <c r="G484" s="20" t="s">
        <v>181</v>
      </c>
      <c r="H484" s="20" t="s">
        <v>222</v>
      </c>
      <c r="I484" s="28" t="s">
        <v>19</v>
      </c>
      <c r="J484" s="22"/>
      <c r="K484" s="22" t="s">
        <v>10</v>
      </c>
      <c r="L484" s="22" t="s">
        <v>1144</v>
      </c>
      <c r="M484" s="22" t="s">
        <v>10</v>
      </c>
      <c r="N484" s="22" t="s">
        <v>13</v>
      </c>
      <c r="O484" s="22" t="s">
        <v>10</v>
      </c>
    </row>
    <row r="485" spans="1:15" x14ac:dyDescent="0.35">
      <c r="A485" s="5" t="s">
        <v>1184</v>
      </c>
      <c r="B485" s="5" t="s">
        <v>1093</v>
      </c>
      <c r="C485" s="5" t="s">
        <v>21</v>
      </c>
      <c r="D485" s="5">
        <v>255</v>
      </c>
      <c r="F485" s="18" t="s">
        <v>1094</v>
      </c>
      <c r="G485" s="20" t="s">
        <v>181</v>
      </c>
      <c r="H485" s="20" t="s">
        <v>251</v>
      </c>
      <c r="I485" s="28" t="s">
        <v>19</v>
      </c>
      <c r="K485" t="s">
        <v>10</v>
      </c>
      <c r="L485" t="s">
        <v>1144</v>
      </c>
      <c r="M485" t="s">
        <v>10</v>
      </c>
      <c r="N485" t="s">
        <v>13</v>
      </c>
      <c r="O485" t="s">
        <v>10</v>
      </c>
    </row>
    <row r="486" spans="1:15" x14ac:dyDescent="0.35">
      <c r="A486" s="5" t="s">
        <v>1184</v>
      </c>
      <c r="B486" s="5" t="s">
        <v>1095</v>
      </c>
      <c r="C486" s="5" t="s">
        <v>21</v>
      </c>
      <c r="D486" s="5">
        <v>255</v>
      </c>
      <c r="F486" s="18" t="s">
        <v>1096</v>
      </c>
      <c r="G486" s="18" t="s">
        <v>333</v>
      </c>
      <c r="I486" s="19" t="s">
        <v>11</v>
      </c>
      <c r="K486" t="s">
        <v>10</v>
      </c>
      <c r="L486" t="s">
        <v>1144</v>
      </c>
      <c r="M486" t="s">
        <v>10</v>
      </c>
      <c r="N486" t="s">
        <v>13</v>
      </c>
      <c r="O486" t="s">
        <v>10</v>
      </c>
    </row>
    <row r="487" spans="1:15" x14ac:dyDescent="0.35">
      <c r="A487" s="5" t="s">
        <v>1184</v>
      </c>
      <c r="B487" s="5" t="s">
        <v>1097</v>
      </c>
      <c r="C487" s="5" t="s">
        <v>21</v>
      </c>
      <c r="D487" s="5">
        <v>255</v>
      </c>
      <c r="F487" s="18" t="s">
        <v>1098</v>
      </c>
      <c r="G487" s="18" t="s">
        <v>333</v>
      </c>
      <c r="I487" s="19" t="s">
        <v>11</v>
      </c>
      <c r="K487" t="s">
        <v>10</v>
      </c>
      <c r="L487" t="s">
        <v>1144</v>
      </c>
      <c r="M487" t="s">
        <v>10</v>
      </c>
      <c r="N487" t="s">
        <v>13</v>
      </c>
      <c r="O487" t="s">
        <v>10</v>
      </c>
    </row>
    <row r="488" spans="1:15" x14ac:dyDescent="0.35">
      <c r="A488" s="5" t="s">
        <v>1184</v>
      </c>
      <c r="B488" s="5" t="s">
        <v>1099</v>
      </c>
      <c r="C488" s="5" t="s">
        <v>21</v>
      </c>
      <c r="D488" s="5">
        <v>255</v>
      </c>
      <c r="F488" s="18" t="s">
        <v>1100</v>
      </c>
      <c r="G488" s="18" t="s">
        <v>333</v>
      </c>
      <c r="I488" s="19" t="s">
        <v>11</v>
      </c>
      <c r="K488" t="s">
        <v>10</v>
      </c>
      <c r="L488" t="s">
        <v>1144</v>
      </c>
      <c r="M488" t="s">
        <v>10</v>
      </c>
      <c r="N488" t="s">
        <v>13</v>
      </c>
      <c r="O488" t="s">
        <v>10</v>
      </c>
    </row>
    <row r="489" spans="1:15" x14ac:dyDescent="0.35">
      <c r="A489" s="5" t="s">
        <v>1184</v>
      </c>
      <c r="B489" s="5" t="s">
        <v>1101</v>
      </c>
      <c r="C489" s="5" t="s">
        <v>76</v>
      </c>
      <c r="F489" s="18" t="s">
        <v>1102</v>
      </c>
      <c r="G489" s="18" t="s">
        <v>133</v>
      </c>
      <c r="I489" s="28" t="s">
        <v>19</v>
      </c>
      <c r="K489" t="s">
        <v>10</v>
      </c>
      <c r="L489" t="s">
        <v>10</v>
      </c>
      <c r="M489" t="s">
        <v>10</v>
      </c>
      <c r="N489" t="s">
        <v>13</v>
      </c>
      <c r="O489" t="s">
        <v>10</v>
      </c>
    </row>
    <row r="490" spans="1:15" x14ac:dyDescent="0.35">
      <c r="A490" s="5" t="s">
        <v>1184</v>
      </c>
      <c r="B490" s="5" t="s">
        <v>1103</v>
      </c>
      <c r="C490" s="5" t="s">
        <v>76</v>
      </c>
      <c r="F490" s="18" t="s">
        <v>1104</v>
      </c>
      <c r="G490" s="18" t="s">
        <v>133</v>
      </c>
      <c r="I490" s="28" t="s">
        <v>19</v>
      </c>
      <c r="K490" t="s">
        <v>10</v>
      </c>
      <c r="L490" t="s">
        <v>10</v>
      </c>
      <c r="M490" t="s">
        <v>10</v>
      </c>
      <c r="N490" t="s">
        <v>13</v>
      </c>
      <c r="O490" t="s">
        <v>10</v>
      </c>
    </row>
    <row r="491" spans="1:15" x14ac:dyDescent="0.35">
      <c r="A491" s="5"/>
      <c r="C491" s="5"/>
      <c r="F491" s="18"/>
      <c r="G491" s="20"/>
    </row>
    <row r="492" spans="1:15" x14ac:dyDescent="0.35">
      <c r="A492" s="5"/>
      <c r="C492" s="5"/>
      <c r="F492" s="18"/>
      <c r="G492" s="20"/>
    </row>
    <row r="493" spans="1:15" x14ac:dyDescent="0.35">
      <c r="A493" s="5"/>
      <c r="C493" s="5"/>
      <c r="D493" s="5"/>
      <c r="F493" s="18"/>
      <c r="G493" s="20"/>
    </row>
    <row r="494" spans="1:15" x14ac:dyDescent="0.35">
      <c r="A494" s="5"/>
      <c r="C494" s="5"/>
      <c r="D494" s="5"/>
      <c r="F494" s="18"/>
      <c r="G494" s="20"/>
    </row>
    <row r="495" spans="1:15" x14ac:dyDescent="0.35">
      <c r="A495" s="5"/>
      <c r="C495" s="5"/>
      <c r="F495" s="18"/>
      <c r="G495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C30F-9031-467D-BBAD-4B41EF4A03B1}">
  <dimension ref="A1:C22"/>
  <sheetViews>
    <sheetView workbookViewId="0">
      <selection activeCell="A12" sqref="A12"/>
    </sheetView>
  </sheetViews>
  <sheetFormatPr defaultRowHeight="14.5" x14ac:dyDescent="0.35"/>
  <cols>
    <col min="1" max="1" width="26.26953125" bestFit="1" customWidth="1"/>
    <col min="2" max="2" width="25.7265625" bestFit="1" customWidth="1"/>
    <col min="3" max="3" width="20.7265625" bestFit="1" customWidth="1"/>
  </cols>
  <sheetData>
    <row r="1" spans="1:3" x14ac:dyDescent="0.35">
      <c r="A1" s="31" t="s">
        <v>1203</v>
      </c>
      <c r="B1" s="31" t="s">
        <v>1204</v>
      </c>
      <c r="C1" s="31" t="s">
        <v>1205</v>
      </c>
    </row>
    <row r="2" spans="1:3" x14ac:dyDescent="0.35">
      <c r="A2" s="32" t="s">
        <v>20</v>
      </c>
      <c r="B2" s="32" t="s">
        <v>22</v>
      </c>
      <c r="C2" s="32" t="s">
        <v>11</v>
      </c>
    </row>
    <row r="3" spans="1:3" x14ac:dyDescent="0.35">
      <c r="A3" s="32" t="s">
        <v>178</v>
      </c>
      <c r="B3" s="32" t="s">
        <v>1206</v>
      </c>
      <c r="C3" s="32" t="s">
        <v>11</v>
      </c>
    </row>
    <row r="4" spans="1:3" x14ac:dyDescent="0.35">
      <c r="A4" s="32" t="s">
        <v>12</v>
      </c>
      <c r="B4" s="32" t="s">
        <v>288</v>
      </c>
      <c r="C4" s="32" t="s">
        <v>11</v>
      </c>
    </row>
    <row r="5" spans="1:3" x14ac:dyDescent="0.35">
      <c r="A5" s="32" t="s">
        <v>290</v>
      </c>
      <c r="B5" s="32" t="s">
        <v>291</v>
      </c>
      <c r="C5" s="32" t="s">
        <v>11</v>
      </c>
    </row>
    <row r="6" spans="1:3" x14ac:dyDescent="0.35">
      <c r="A6" s="32" t="s">
        <v>303</v>
      </c>
      <c r="B6" s="32" t="s">
        <v>304</v>
      </c>
      <c r="C6" s="32" t="s">
        <v>11</v>
      </c>
    </row>
    <row r="7" spans="1:3" x14ac:dyDescent="0.35">
      <c r="A7" s="32" t="s">
        <v>1105</v>
      </c>
      <c r="B7" s="32" t="s">
        <v>1161</v>
      </c>
      <c r="C7" s="32" t="s">
        <v>19</v>
      </c>
    </row>
    <row r="8" spans="1:3" x14ac:dyDescent="0.35">
      <c r="A8" s="32" t="s">
        <v>1106</v>
      </c>
      <c r="B8" s="32" t="s">
        <v>1162</v>
      </c>
      <c r="C8" s="32" t="s">
        <v>19</v>
      </c>
    </row>
    <row r="9" spans="1:3" x14ac:dyDescent="0.35">
      <c r="A9" s="32" t="s">
        <v>1107</v>
      </c>
      <c r="B9" s="32" t="s">
        <v>1163</v>
      </c>
      <c r="C9" s="32" t="s">
        <v>19</v>
      </c>
    </row>
    <row r="10" spans="1:3" x14ac:dyDescent="0.35">
      <c r="A10" s="32" t="s">
        <v>1108</v>
      </c>
      <c r="B10" s="32" t="s">
        <v>1164</v>
      </c>
      <c r="C10" s="32" t="s">
        <v>19</v>
      </c>
    </row>
    <row r="11" spans="1:3" x14ac:dyDescent="0.35">
      <c r="A11" s="32" t="s">
        <v>1109</v>
      </c>
      <c r="B11" s="32" t="s">
        <v>1165</v>
      </c>
      <c r="C11" s="32" t="s">
        <v>19</v>
      </c>
    </row>
    <row r="12" spans="1:3" x14ac:dyDescent="0.35">
      <c r="A12" s="32" t="s">
        <v>15</v>
      </c>
      <c r="B12" s="32" t="s">
        <v>17</v>
      </c>
      <c r="C12" s="32" t="s">
        <v>11</v>
      </c>
    </row>
    <row r="13" spans="1:3" x14ac:dyDescent="0.35">
      <c r="A13" s="32" t="s">
        <v>1079</v>
      </c>
      <c r="B13" s="32" t="s">
        <v>1193</v>
      </c>
      <c r="C13" s="32" t="s">
        <v>11</v>
      </c>
    </row>
    <row r="14" spans="1:3" x14ac:dyDescent="0.35">
      <c r="A14" s="32" t="s">
        <v>1082</v>
      </c>
      <c r="B14" s="32" t="s">
        <v>1194</v>
      </c>
      <c r="C14" s="32" t="s">
        <v>11</v>
      </c>
    </row>
    <row r="15" spans="1:3" x14ac:dyDescent="0.35">
      <c r="A15" s="32" t="s">
        <v>1083</v>
      </c>
      <c r="B15" s="32" t="s">
        <v>1195</v>
      </c>
      <c r="C15" s="32" t="s">
        <v>11</v>
      </c>
    </row>
    <row r="16" spans="1:3" x14ac:dyDescent="0.35">
      <c r="A16" s="32" t="s">
        <v>1084</v>
      </c>
      <c r="B16" s="32" t="s">
        <v>1196</v>
      </c>
      <c r="C16" s="32" t="s">
        <v>11</v>
      </c>
    </row>
    <row r="17" spans="1:3" x14ac:dyDescent="0.35">
      <c r="A17" s="32" t="s">
        <v>1085</v>
      </c>
      <c r="B17" s="32" t="s">
        <v>1197</v>
      </c>
      <c r="C17" s="32" t="s">
        <v>11</v>
      </c>
    </row>
    <row r="18" spans="1:3" x14ac:dyDescent="0.35">
      <c r="A18" s="32" t="s">
        <v>1086</v>
      </c>
      <c r="B18" s="32" t="s">
        <v>1198</v>
      </c>
      <c r="C18" s="32" t="s">
        <v>11</v>
      </c>
    </row>
    <row r="19" spans="1:3" x14ac:dyDescent="0.35">
      <c r="A19" s="32" t="s">
        <v>1087</v>
      </c>
      <c r="B19" s="32" t="s">
        <v>1199</v>
      </c>
      <c r="C19" s="32" t="s">
        <v>11</v>
      </c>
    </row>
    <row r="20" spans="1:3" x14ac:dyDescent="0.35">
      <c r="A20" s="32" t="s">
        <v>1088</v>
      </c>
      <c r="B20" s="32" t="s">
        <v>1200</v>
      </c>
      <c r="C20" s="32" t="s">
        <v>11</v>
      </c>
    </row>
    <row r="21" spans="1:3" x14ac:dyDescent="0.35">
      <c r="A21" s="32" t="s">
        <v>1089</v>
      </c>
      <c r="B21" s="32" t="s">
        <v>1201</v>
      </c>
      <c r="C21" s="32" t="s">
        <v>11</v>
      </c>
    </row>
    <row r="22" spans="1:3" x14ac:dyDescent="0.35">
      <c r="A22" s="32" t="s">
        <v>1090</v>
      </c>
      <c r="B22" s="32" t="s">
        <v>1202</v>
      </c>
      <c r="C22" s="3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AE0F-0122-49EA-A45D-A2D0E1F220D0}">
  <dimension ref="A1:E81"/>
  <sheetViews>
    <sheetView topLeftCell="A64" workbookViewId="0">
      <selection activeCell="A88" sqref="A88"/>
    </sheetView>
  </sheetViews>
  <sheetFormatPr defaultRowHeight="14.5" x14ac:dyDescent="0.35"/>
  <cols>
    <col min="1" max="1" width="25.453125" bestFit="1" customWidth="1"/>
    <col min="2" max="2" width="18" bestFit="1" customWidth="1"/>
    <col min="3" max="3" width="40.08984375" bestFit="1" customWidth="1"/>
    <col min="4" max="4" width="16.08984375" bestFit="1" customWidth="1"/>
    <col min="5" max="5" width="81.26953125" bestFit="1" customWidth="1"/>
  </cols>
  <sheetData>
    <row r="1" spans="1:5" x14ac:dyDescent="0.35">
      <c r="A1" s="7" t="s">
        <v>0</v>
      </c>
      <c r="B1" s="7" t="s">
        <v>1142</v>
      </c>
      <c r="C1" s="7" t="s">
        <v>1</v>
      </c>
      <c r="D1" s="7" t="s">
        <v>2</v>
      </c>
      <c r="E1" s="7" t="s">
        <v>1143</v>
      </c>
    </row>
    <row r="2" spans="1:5" x14ac:dyDescent="0.35">
      <c r="A2" s="8" t="s">
        <v>1108</v>
      </c>
      <c r="B2" s="8" t="s">
        <v>10</v>
      </c>
      <c r="C2" s="8" t="s">
        <v>13</v>
      </c>
      <c r="D2" s="8" t="s">
        <v>13</v>
      </c>
      <c r="E2" s="8"/>
    </row>
    <row r="3" spans="1:5" x14ac:dyDescent="0.35">
      <c r="A3" s="8" t="s">
        <v>175</v>
      </c>
      <c r="B3" s="8" t="s">
        <v>13</v>
      </c>
      <c r="C3" s="8" t="s">
        <v>1144</v>
      </c>
      <c r="D3" s="8" t="s">
        <v>10</v>
      </c>
      <c r="E3" s="8"/>
    </row>
    <row r="4" spans="1:5" x14ac:dyDescent="0.35">
      <c r="A4" s="8" t="s">
        <v>1109</v>
      </c>
      <c r="B4" s="8" t="s">
        <v>1145</v>
      </c>
      <c r="C4" s="8" t="s">
        <v>13</v>
      </c>
      <c r="D4" s="8" t="s">
        <v>13</v>
      </c>
      <c r="E4" s="8"/>
    </row>
    <row r="5" spans="1:5" x14ac:dyDescent="0.35">
      <c r="A5" s="8" t="s">
        <v>331</v>
      </c>
      <c r="B5" s="8" t="s">
        <v>10</v>
      </c>
      <c r="C5" s="8" t="s">
        <v>1144</v>
      </c>
      <c r="D5" s="8" t="s">
        <v>10</v>
      </c>
      <c r="E5" s="8"/>
    </row>
    <row r="6" spans="1:5" x14ac:dyDescent="0.35">
      <c r="A6" s="8" t="s">
        <v>335</v>
      </c>
      <c r="B6" s="8" t="s">
        <v>10</v>
      </c>
      <c r="C6" s="8" t="s">
        <v>1144</v>
      </c>
      <c r="D6" s="8" t="s">
        <v>10</v>
      </c>
      <c r="E6" s="8"/>
    </row>
    <row r="7" spans="1:5" x14ac:dyDescent="0.35">
      <c r="A7" s="8" t="s">
        <v>337</v>
      </c>
      <c r="B7" s="8" t="s">
        <v>10</v>
      </c>
      <c r="C7" s="8" t="s">
        <v>1144</v>
      </c>
      <c r="D7" s="8" t="s">
        <v>10</v>
      </c>
      <c r="E7" s="8"/>
    </row>
    <row r="8" spans="1:5" x14ac:dyDescent="0.35">
      <c r="A8" s="8" t="s">
        <v>339</v>
      </c>
      <c r="B8" s="8" t="s">
        <v>10</v>
      </c>
      <c r="C8" s="8" t="s">
        <v>1144</v>
      </c>
      <c r="D8" s="8" t="s">
        <v>10</v>
      </c>
      <c r="E8" s="8"/>
    </row>
    <row r="9" spans="1:5" x14ac:dyDescent="0.35">
      <c r="A9" s="8" t="s">
        <v>1095</v>
      </c>
      <c r="B9" s="8" t="s">
        <v>10</v>
      </c>
      <c r="C9" s="8" t="s">
        <v>1144</v>
      </c>
      <c r="D9" s="8" t="s">
        <v>10</v>
      </c>
      <c r="E9" s="8"/>
    </row>
    <row r="10" spans="1:5" x14ac:dyDescent="0.35">
      <c r="A10" s="8" t="s">
        <v>1097</v>
      </c>
      <c r="B10" s="8" t="s">
        <v>10</v>
      </c>
      <c r="C10" s="8" t="s">
        <v>1144</v>
      </c>
      <c r="D10" s="8" t="s">
        <v>10</v>
      </c>
      <c r="E10" s="8"/>
    </row>
    <row r="11" spans="1:5" x14ac:dyDescent="0.35">
      <c r="A11" s="8" t="s">
        <v>1099</v>
      </c>
      <c r="B11" s="8" t="s">
        <v>10</v>
      </c>
      <c r="C11" s="8" t="s">
        <v>1144</v>
      </c>
      <c r="D11" s="8" t="s">
        <v>10</v>
      </c>
      <c r="E11" s="8"/>
    </row>
    <row r="12" spans="1:5" x14ac:dyDescent="0.35">
      <c r="A12" s="8" t="s">
        <v>249</v>
      </c>
      <c r="B12" s="8" t="s">
        <v>10</v>
      </c>
      <c r="C12" s="8" t="s">
        <v>1144</v>
      </c>
      <c r="D12" s="8" t="s">
        <v>10</v>
      </c>
      <c r="E12" s="8" t="s">
        <v>1146</v>
      </c>
    </row>
    <row r="13" spans="1:5" x14ac:dyDescent="0.35">
      <c r="A13" s="8" t="s">
        <v>1093</v>
      </c>
      <c r="B13" s="8" t="s">
        <v>10</v>
      </c>
      <c r="C13" s="8" t="s">
        <v>1144</v>
      </c>
      <c r="D13" s="8" t="s">
        <v>10</v>
      </c>
      <c r="E13" s="8"/>
    </row>
    <row r="14" spans="1:5" x14ac:dyDescent="0.35">
      <c r="A14" s="8" t="s">
        <v>1091</v>
      </c>
      <c r="B14" s="8" t="s">
        <v>10</v>
      </c>
      <c r="C14" s="8" t="s">
        <v>1144</v>
      </c>
      <c r="D14" s="8" t="s">
        <v>10</v>
      </c>
      <c r="E14" s="8"/>
    </row>
    <row r="15" spans="1:5" x14ac:dyDescent="0.35">
      <c r="A15" s="5" t="s">
        <v>184</v>
      </c>
      <c r="B15" s="8" t="s">
        <v>10</v>
      </c>
      <c r="C15" s="8" t="s">
        <v>1144</v>
      </c>
      <c r="D15" s="8" t="s">
        <v>10</v>
      </c>
      <c r="E15" s="8" t="s">
        <v>1147</v>
      </c>
    </row>
    <row r="16" spans="1:5" x14ac:dyDescent="0.35">
      <c r="A16" s="8" t="s">
        <v>655</v>
      </c>
      <c r="B16" s="8" t="s">
        <v>10</v>
      </c>
      <c r="C16" s="8" t="s">
        <v>1144</v>
      </c>
      <c r="D16" s="8" t="s">
        <v>10</v>
      </c>
      <c r="E16" s="8" t="s">
        <v>1148</v>
      </c>
    </row>
    <row r="17" spans="1:5" x14ac:dyDescent="0.35">
      <c r="A17" s="8" t="s">
        <v>657</v>
      </c>
      <c r="B17" s="8" t="s">
        <v>10</v>
      </c>
      <c r="C17" s="8" t="s">
        <v>1144</v>
      </c>
      <c r="D17" s="8" t="s">
        <v>10</v>
      </c>
      <c r="E17" s="8" t="s">
        <v>1148</v>
      </c>
    </row>
    <row r="18" spans="1:5" x14ac:dyDescent="0.35">
      <c r="A18" s="8" t="s">
        <v>659</v>
      </c>
      <c r="B18" s="8" t="s">
        <v>10</v>
      </c>
      <c r="C18" s="8" t="s">
        <v>1144</v>
      </c>
      <c r="D18" s="8" t="s">
        <v>10</v>
      </c>
      <c r="E18" s="8" t="s">
        <v>1148</v>
      </c>
    </row>
    <row r="19" spans="1:5" x14ac:dyDescent="0.35">
      <c r="A19" s="8" t="s">
        <v>661</v>
      </c>
      <c r="B19" s="8" t="s">
        <v>10</v>
      </c>
      <c r="C19" s="8" t="s">
        <v>1144</v>
      </c>
      <c r="D19" s="8" t="s">
        <v>10</v>
      </c>
      <c r="E19" s="8" t="s">
        <v>1148</v>
      </c>
    </row>
    <row r="20" spans="1:5" x14ac:dyDescent="0.35">
      <c r="A20" s="8" t="s">
        <v>663</v>
      </c>
      <c r="B20" s="8" t="s">
        <v>10</v>
      </c>
      <c r="C20" s="8" t="s">
        <v>1144</v>
      </c>
      <c r="D20" s="8" t="s">
        <v>10</v>
      </c>
      <c r="E20" s="8" t="s">
        <v>1148</v>
      </c>
    </row>
    <row r="21" spans="1:5" x14ac:dyDescent="0.35">
      <c r="A21" s="8" t="s">
        <v>665</v>
      </c>
      <c r="B21" s="8" t="s">
        <v>10</v>
      </c>
      <c r="C21" s="8" t="s">
        <v>1144</v>
      </c>
      <c r="D21" s="8" t="s">
        <v>10</v>
      </c>
      <c r="E21" s="8" t="s">
        <v>1148</v>
      </c>
    </row>
    <row r="22" spans="1:5" x14ac:dyDescent="0.35">
      <c r="A22" s="8" t="s">
        <v>667</v>
      </c>
      <c r="B22" s="8" t="s">
        <v>10</v>
      </c>
      <c r="C22" s="8" t="s">
        <v>1144</v>
      </c>
      <c r="D22" s="8" t="s">
        <v>10</v>
      </c>
      <c r="E22" s="8" t="s">
        <v>1148</v>
      </c>
    </row>
    <row r="23" spans="1:5" x14ac:dyDescent="0.35">
      <c r="A23" s="8" t="s">
        <v>286</v>
      </c>
      <c r="B23" s="8" t="s">
        <v>10</v>
      </c>
      <c r="C23" s="8" t="s">
        <v>1144</v>
      </c>
      <c r="D23" s="8" t="s">
        <v>10</v>
      </c>
      <c r="E23" s="8" t="s">
        <v>1149</v>
      </c>
    </row>
    <row r="24" spans="1:5" x14ac:dyDescent="0.35">
      <c r="A24" s="8" t="s">
        <v>282</v>
      </c>
      <c r="B24" s="8" t="s">
        <v>10</v>
      </c>
      <c r="C24" s="8" t="s">
        <v>1144</v>
      </c>
      <c r="D24" s="8" t="s">
        <v>10</v>
      </c>
      <c r="E24" s="8" t="s">
        <v>1150</v>
      </c>
    </row>
    <row r="25" spans="1:5" x14ac:dyDescent="0.35">
      <c r="A25" s="8" t="s">
        <v>284</v>
      </c>
      <c r="B25" s="8" t="s">
        <v>10</v>
      </c>
      <c r="C25" s="8" t="s">
        <v>1144</v>
      </c>
      <c r="D25" s="8" t="s">
        <v>10</v>
      </c>
      <c r="E25" s="8"/>
    </row>
    <row r="26" spans="1:5" x14ac:dyDescent="0.35">
      <c r="A26" s="8" t="s">
        <v>315</v>
      </c>
      <c r="B26" s="8" t="s">
        <v>10</v>
      </c>
      <c r="C26" s="8" t="s">
        <v>1144</v>
      </c>
      <c r="D26" s="8" t="s">
        <v>10</v>
      </c>
      <c r="E26" s="8" t="s">
        <v>1150</v>
      </c>
    </row>
    <row r="27" spans="1:5" x14ac:dyDescent="0.35">
      <c r="A27" s="8" t="s">
        <v>325</v>
      </c>
      <c r="B27" s="8" t="s">
        <v>10</v>
      </c>
      <c r="C27" s="8" t="s">
        <v>1144</v>
      </c>
      <c r="D27" s="8" t="s">
        <v>10</v>
      </c>
      <c r="E27" s="8" t="s">
        <v>1151</v>
      </c>
    </row>
    <row r="28" spans="1:5" x14ac:dyDescent="0.35">
      <c r="A28" s="8" t="s">
        <v>182</v>
      </c>
      <c r="B28" s="8" t="s">
        <v>10</v>
      </c>
      <c r="C28" s="8" t="s">
        <v>1144</v>
      </c>
      <c r="D28" s="8" t="s">
        <v>10</v>
      </c>
      <c r="E28" s="8" t="s">
        <v>1152</v>
      </c>
    </row>
    <row r="29" spans="1:5" x14ac:dyDescent="0.35">
      <c r="A29" s="8" t="s">
        <v>293</v>
      </c>
      <c r="B29" s="8" t="s">
        <v>10</v>
      </c>
      <c r="C29" s="8" t="s">
        <v>1144</v>
      </c>
      <c r="D29" s="8" t="s">
        <v>10</v>
      </c>
      <c r="E29" s="8"/>
    </row>
    <row r="30" spans="1:5" x14ac:dyDescent="0.35">
      <c r="A30" s="8" t="s">
        <v>15</v>
      </c>
      <c r="B30" s="8" t="s">
        <v>13</v>
      </c>
      <c r="C30" s="8" t="s">
        <v>1144</v>
      </c>
      <c r="D30" s="8" t="s">
        <v>10</v>
      </c>
      <c r="E30" s="8" t="s">
        <v>1147</v>
      </c>
    </row>
    <row r="31" spans="1:5" x14ac:dyDescent="0.35">
      <c r="A31" s="8" t="s">
        <v>186</v>
      </c>
      <c r="B31" s="8" t="s">
        <v>10</v>
      </c>
      <c r="C31" s="8" t="s">
        <v>1144</v>
      </c>
      <c r="D31" s="8" t="s">
        <v>10</v>
      </c>
      <c r="E31" s="8"/>
    </row>
    <row r="32" spans="1:5" x14ac:dyDescent="0.35">
      <c r="A32" s="8" t="s">
        <v>189</v>
      </c>
      <c r="B32" s="8" t="s">
        <v>10</v>
      </c>
      <c r="C32" s="8" t="s">
        <v>1144</v>
      </c>
      <c r="D32" s="8" t="s">
        <v>10</v>
      </c>
      <c r="E32" s="8"/>
    </row>
    <row r="33" spans="1:5" x14ac:dyDescent="0.35">
      <c r="A33" s="8" t="s">
        <v>992</v>
      </c>
      <c r="B33" s="8" t="s">
        <v>10</v>
      </c>
      <c r="C33" s="8" t="s">
        <v>1144</v>
      </c>
      <c r="D33" s="8" t="s">
        <v>10</v>
      </c>
      <c r="E33" s="8"/>
    </row>
    <row r="34" spans="1:5" x14ac:dyDescent="0.35">
      <c r="A34" s="8" t="s">
        <v>990</v>
      </c>
      <c r="B34" s="8" t="s">
        <v>10</v>
      </c>
      <c r="C34" s="8" t="s">
        <v>1144</v>
      </c>
      <c r="D34" s="8" t="s">
        <v>10</v>
      </c>
      <c r="E34" s="8"/>
    </row>
    <row r="35" spans="1:5" x14ac:dyDescent="0.35">
      <c r="A35" s="8" t="s">
        <v>8</v>
      </c>
      <c r="B35" s="8" t="s">
        <v>10</v>
      </c>
      <c r="C35" s="8" t="s">
        <v>1144</v>
      </c>
      <c r="D35" s="8" t="s">
        <v>10</v>
      </c>
      <c r="E35" s="8"/>
    </row>
    <row r="36" spans="1:5" x14ac:dyDescent="0.35">
      <c r="A36" s="8" t="s">
        <v>12</v>
      </c>
      <c r="B36" s="8" t="s">
        <v>1145</v>
      </c>
      <c r="C36" s="8" t="s">
        <v>13</v>
      </c>
      <c r="D36" s="8" t="s">
        <v>13</v>
      </c>
      <c r="E36" s="8"/>
    </row>
    <row r="37" spans="1:5" x14ac:dyDescent="0.35">
      <c r="A37" s="8" t="s">
        <v>290</v>
      </c>
      <c r="B37" s="8" t="s">
        <v>1145</v>
      </c>
      <c r="C37" s="8" t="s">
        <v>13</v>
      </c>
      <c r="D37" s="8" t="s">
        <v>13</v>
      </c>
    </row>
    <row r="38" spans="1:5" x14ac:dyDescent="0.35">
      <c r="A38" s="8" t="s">
        <v>984</v>
      </c>
      <c r="B38" s="8" t="s">
        <v>10</v>
      </c>
      <c r="C38" s="8" t="s">
        <v>1144</v>
      </c>
      <c r="D38" s="8" t="s">
        <v>10</v>
      </c>
      <c r="E38" s="8"/>
    </row>
    <row r="39" spans="1:5" x14ac:dyDescent="0.35">
      <c r="A39" s="8" t="s">
        <v>172</v>
      </c>
      <c r="B39" s="8" t="s">
        <v>10</v>
      </c>
      <c r="C39" s="8" t="s">
        <v>1144</v>
      </c>
      <c r="D39" s="8" t="s">
        <v>10</v>
      </c>
      <c r="E39" s="8"/>
    </row>
    <row r="40" spans="1:5" x14ac:dyDescent="0.35">
      <c r="A40" s="8" t="s">
        <v>144</v>
      </c>
      <c r="B40" s="8" t="s">
        <v>10</v>
      </c>
      <c r="C40" s="8" t="s">
        <v>1144</v>
      </c>
      <c r="D40" s="8" t="s">
        <v>10</v>
      </c>
      <c r="E40" s="9" t="s">
        <v>1153</v>
      </c>
    </row>
    <row r="41" spans="1:5" x14ac:dyDescent="0.35">
      <c r="A41" s="8" t="s">
        <v>234</v>
      </c>
      <c r="B41" s="8" t="s">
        <v>10</v>
      </c>
      <c r="C41" s="8" t="s">
        <v>1144</v>
      </c>
      <c r="D41" s="8" t="s">
        <v>10</v>
      </c>
      <c r="E41" s="8" t="s">
        <v>1154</v>
      </c>
    </row>
    <row r="42" spans="1:5" x14ac:dyDescent="0.35">
      <c r="A42" s="8" t="s">
        <v>240</v>
      </c>
      <c r="B42" s="8" t="s">
        <v>10</v>
      </c>
      <c r="C42" s="8" t="s">
        <v>1144</v>
      </c>
      <c r="D42" s="8" t="s">
        <v>10</v>
      </c>
      <c r="E42" s="8"/>
    </row>
    <row r="43" spans="1:5" x14ac:dyDescent="0.35">
      <c r="A43" s="8" t="s">
        <v>982</v>
      </c>
      <c r="B43" s="8" t="s">
        <v>10</v>
      </c>
      <c r="C43" s="8" t="s">
        <v>1144</v>
      </c>
      <c r="D43" s="8" t="s">
        <v>10</v>
      </c>
      <c r="E43" s="8"/>
    </row>
    <row r="44" spans="1:5" x14ac:dyDescent="0.35">
      <c r="A44" s="8" t="s">
        <v>303</v>
      </c>
      <c r="B44" s="8" t="s">
        <v>1145</v>
      </c>
      <c r="C44" s="8" t="s">
        <v>13</v>
      </c>
      <c r="D44" s="8" t="s">
        <v>13</v>
      </c>
      <c r="E44" s="8"/>
    </row>
    <row r="45" spans="1:5" x14ac:dyDescent="0.35">
      <c r="A45" s="8" t="s">
        <v>179</v>
      </c>
      <c r="B45" s="8" t="s">
        <v>10</v>
      </c>
      <c r="C45" s="8" t="s">
        <v>1144</v>
      </c>
      <c r="D45" s="8" t="s">
        <v>10</v>
      </c>
      <c r="E45" s="8" t="s">
        <v>1147</v>
      </c>
    </row>
    <row r="46" spans="1:5" x14ac:dyDescent="0.35">
      <c r="A46" s="8" t="s">
        <v>222</v>
      </c>
      <c r="B46" s="8" t="s">
        <v>10</v>
      </c>
      <c r="C46" s="8" t="s">
        <v>1144</v>
      </c>
      <c r="D46" s="8" t="s">
        <v>10</v>
      </c>
      <c r="E46" s="8"/>
    </row>
    <row r="47" spans="1:5" x14ac:dyDescent="0.35">
      <c r="A47" s="8" t="s">
        <v>219</v>
      </c>
      <c r="B47" s="8" t="s">
        <v>10</v>
      </c>
      <c r="C47" s="8" t="s">
        <v>1144</v>
      </c>
      <c r="D47" s="8" t="s">
        <v>10</v>
      </c>
      <c r="E47" s="8"/>
    </row>
    <row r="48" spans="1:5" x14ac:dyDescent="0.35">
      <c r="A48" s="8" t="s">
        <v>232</v>
      </c>
      <c r="B48" s="8" t="s">
        <v>10</v>
      </c>
      <c r="C48" s="8" t="s">
        <v>1144</v>
      </c>
      <c r="D48" s="8" t="s">
        <v>10</v>
      </c>
      <c r="E48" s="8"/>
    </row>
    <row r="49" spans="1:5" x14ac:dyDescent="0.35">
      <c r="A49" s="8" t="s">
        <v>519</v>
      </c>
      <c r="B49" s="8" t="s">
        <v>10</v>
      </c>
      <c r="C49" s="8" t="s">
        <v>1144</v>
      </c>
      <c r="D49" s="8" t="s">
        <v>10</v>
      </c>
      <c r="E49" s="8" t="s">
        <v>1146</v>
      </c>
    </row>
    <row r="50" spans="1:5" x14ac:dyDescent="0.35">
      <c r="A50" s="8" t="s">
        <v>280</v>
      </c>
      <c r="B50" s="8" t="s">
        <v>10</v>
      </c>
      <c r="C50" s="8" t="s">
        <v>1144</v>
      </c>
      <c r="D50" s="8" t="s">
        <v>10</v>
      </c>
      <c r="E50" s="8" t="s">
        <v>1155</v>
      </c>
    </row>
    <row r="51" spans="1:5" x14ac:dyDescent="0.35">
      <c r="A51" s="8" t="s">
        <v>275</v>
      </c>
      <c r="B51" s="8" t="s">
        <v>10</v>
      </c>
      <c r="C51" s="8" t="s">
        <v>1144</v>
      </c>
      <c r="D51" s="8" t="s">
        <v>10</v>
      </c>
      <c r="E51" s="8"/>
    </row>
    <row r="52" spans="1:5" x14ac:dyDescent="0.35">
      <c r="A52" s="8" t="s">
        <v>278</v>
      </c>
      <c r="B52" s="8" t="s">
        <v>10</v>
      </c>
      <c r="C52" s="8" t="s">
        <v>1144</v>
      </c>
      <c r="D52" s="8" t="s">
        <v>10</v>
      </c>
      <c r="E52" s="8"/>
    </row>
    <row r="53" spans="1:5" x14ac:dyDescent="0.35">
      <c r="A53" s="8" t="s">
        <v>272</v>
      </c>
      <c r="B53" s="8" t="s">
        <v>10</v>
      </c>
      <c r="C53" s="8" t="s">
        <v>1144</v>
      </c>
      <c r="D53" s="8" t="s">
        <v>10</v>
      </c>
      <c r="E53" s="8" t="s">
        <v>1146</v>
      </c>
    </row>
    <row r="54" spans="1:5" x14ac:dyDescent="0.35">
      <c r="A54" s="8" t="s">
        <v>269</v>
      </c>
      <c r="B54" s="8" t="s">
        <v>10</v>
      </c>
      <c r="C54" s="8" t="s">
        <v>1144</v>
      </c>
      <c r="D54" s="8" t="s">
        <v>10</v>
      </c>
      <c r="E54" s="8" t="s">
        <v>1146</v>
      </c>
    </row>
    <row r="55" spans="1:5" x14ac:dyDescent="0.35">
      <c r="A55" s="8" t="s">
        <v>263</v>
      </c>
      <c r="B55" s="8" t="s">
        <v>10</v>
      </c>
      <c r="C55" s="8" t="s">
        <v>1144</v>
      </c>
      <c r="D55" s="8" t="s">
        <v>10</v>
      </c>
      <c r="E55" s="8"/>
    </row>
    <row r="56" spans="1:5" x14ac:dyDescent="0.35">
      <c r="A56" s="8" t="s">
        <v>266</v>
      </c>
      <c r="B56" s="8" t="s">
        <v>10</v>
      </c>
      <c r="C56" s="8" t="s">
        <v>1144</v>
      </c>
      <c r="D56" s="8" t="s">
        <v>10</v>
      </c>
      <c r="E56" s="8"/>
    </row>
    <row r="57" spans="1:5" x14ac:dyDescent="0.35">
      <c r="A57" s="8" t="s">
        <v>317</v>
      </c>
      <c r="B57" s="8" t="s">
        <v>10</v>
      </c>
      <c r="C57" s="8" t="s">
        <v>1144</v>
      </c>
      <c r="D57" s="8" t="s">
        <v>10</v>
      </c>
      <c r="E57" s="8" t="s">
        <v>1146</v>
      </c>
    </row>
    <row r="58" spans="1:5" x14ac:dyDescent="0.35">
      <c r="A58" s="8" t="s">
        <v>980</v>
      </c>
      <c r="B58" s="8" t="s">
        <v>10</v>
      </c>
      <c r="C58" s="8" t="s">
        <v>1144</v>
      </c>
      <c r="D58" s="8" t="s">
        <v>10</v>
      </c>
      <c r="E58" s="8"/>
    </row>
    <row r="59" spans="1:5" x14ac:dyDescent="0.35">
      <c r="A59" s="8" t="s">
        <v>1079</v>
      </c>
      <c r="B59" s="8" t="s">
        <v>1145</v>
      </c>
      <c r="C59" s="8" t="s">
        <v>13</v>
      </c>
      <c r="D59" s="8" t="s">
        <v>13</v>
      </c>
      <c r="E59" s="8"/>
    </row>
    <row r="60" spans="1:5" x14ac:dyDescent="0.35">
      <c r="A60" s="8" t="s">
        <v>1090</v>
      </c>
      <c r="B60" s="8" t="s">
        <v>1145</v>
      </c>
      <c r="C60" s="8" t="s">
        <v>13</v>
      </c>
      <c r="D60" s="8" t="s">
        <v>13</v>
      </c>
      <c r="E60" s="8"/>
    </row>
    <row r="61" spans="1:5" x14ac:dyDescent="0.35">
      <c r="A61" s="8" t="s">
        <v>1082</v>
      </c>
      <c r="B61" s="8" t="s">
        <v>1145</v>
      </c>
      <c r="C61" s="8" t="s">
        <v>13</v>
      </c>
      <c r="D61" s="8" t="s">
        <v>13</v>
      </c>
      <c r="E61" s="8"/>
    </row>
    <row r="62" spans="1:5" x14ac:dyDescent="0.35">
      <c r="A62" s="8" t="s">
        <v>1083</v>
      </c>
      <c r="B62" s="8" t="s">
        <v>1145</v>
      </c>
      <c r="C62" s="8" t="s">
        <v>13</v>
      </c>
      <c r="D62" s="8" t="s">
        <v>13</v>
      </c>
      <c r="E62" s="8"/>
    </row>
    <row r="63" spans="1:5" x14ac:dyDescent="0.35">
      <c r="A63" s="8" t="s">
        <v>1084</v>
      </c>
      <c r="B63" s="8" t="s">
        <v>1145</v>
      </c>
      <c r="C63" s="8" t="s">
        <v>13</v>
      </c>
      <c r="D63" s="8" t="s">
        <v>13</v>
      </c>
      <c r="E63" s="8"/>
    </row>
    <row r="64" spans="1:5" x14ac:dyDescent="0.35">
      <c r="A64" s="8" t="s">
        <v>1085</v>
      </c>
      <c r="B64" s="8" t="s">
        <v>1145</v>
      </c>
      <c r="C64" s="8" t="s">
        <v>13</v>
      </c>
      <c r="D64" s="8" t="s">
        <v>13</v>
      </c>
      <c r="E64" s="8"/>
    </row>
    <row r="65" spans="1:5" x14ac:dyDescent="0.35">
      <c r="A65" s="8" t="s">
        <v>1086</v>
      </c>
      <c r="B65" s="8" t="s">
        <v>1145</v>
      </c>
      <c r="C65" s="8" t="s">
        <v>13</v>
      </c>
      <c r="D65" s="8" t="s">
        <v>13</v>
      </c>
      <c r="E65" s="8"/>
    </row>
    <row r="66" spans="1:5" x14ac:dyDescent="0.35">
      <c r="A66" s="8" t="s">
        <v>1087</v>
      </c>
      <c r="B66" s="8" t="s">
        <v>1145</v>
      </c>
      <c r="C66" s="8" t="s">
        <v>13</v>
      </c>
      <c r="D66" s="8" t="s">
        <v>13</v>
      </c>
      <c r="E66" s="8"/>
    </row>
    <row r="67" spans="1:5" x14ac:dyDescent="0.35">
      <c r="A67" s="8" t="s">
        <v>1088</v>
      </c>
      <c r="B67" s="8" t="s">
        <v>1145</v>
      </c>
      <c r="C67" s="8" t="s">
        <v>13</v>
      </c>
      <c r="D67" s="8" t="s">
        <v>13</v>
      </c>
      <c r="E67" s="8"/>
    </row>
    <row r="68" spans="1:5" x14ac:dyDescent="0.35">
      <c r="A68" s="8" t="s">
        <v>1089</v>
      </c>
      <c r="B68" s="8" t="s">
        <v>1145</v>
      </c>
      <c r="C68" s="8" t="s">
        <v>13</v>
      </c>
      <c r="D68" s="8" t="s">
        <v>13</v>
      </c>
      <c r="E68" s="8"/>
    </row>
    <row r="69" spans="1:5" x14ac:dyDescent="0.35">
      <c r="A69" s="8" t="s">
        <v>1105</v>
      </c>
      <c r="B69" s="8" t="s">
        <v>1145</v>
      </c>
      <c r="C69" s="8" t="s">
        <v>13</v>
      </c>
      <c r="D69" s="8" t="s">
        <v>13</v>
      </c>
      <c r="E69" s="8"/>
    </row>
    <row r="70" spans="1:5" x14ac:dyDescent="0.35">
      <c r="A70" s="8" t="s">
        <v>178</v>
      </c>
      <c r="B70" s="8" t="s">
        <v>1145</v>
      </c>
      <c r="C70" s="8" t="s">
        <v>1156</v>
      </c>
      <c r="D70" s="8" t="s">
        <v>13</v>
      </c>
      <c r="E70" s="8"/>
    </row>
    <row r="71" spans="1:5" x14ac:dyDescent="0.35">
      <c r="A71" s="8" t="s">
        <v>1106</v>
      </c>
      <c r="B71" s="8" t="s">
        <v>1145</v>
      </c>
      <c r="C71" s="8" t="s">
        <v>13</v>
      </c>
      <c r="D71" s="8" t="s">
        <v>13</v>
      </c>
      <c r="E71" s="8"/>
    </row>
    <row r="72" spans="1:5" x14ac:dyDescent="0.35">
      <c r="A72" s="8" t="s">
        <v>977</v>
      </c>
      <c r="B72" s="8" t="s">
        <v>13</v>
      </c>
      <c r="C72" s="8" t="s">
        <v>1144</v>
      </c>
      <c r="D72" s="8" t="s">
        <v>10</v>
      </c>
      <c r="E72" s="8"/>
    </row>
    <row r="73" spans="1:5" x14ac:dyDescent="0.35">
      <c r="A73" s="8" t="s">
        <v>876</v>
      </c>
      <c r="B73" s="8" t="s">
        <v>10</v>
      </c>
      <c r="C73" s="8" t="s">
        <v>1144</v>
      </c>
      <c r="D73" s="8" t="s">
        <v>10</v>
      </c>
      <c r="E73" s="8"/>
    </row>
    <row r="74" spans="1:5" x14ac:dyDescent="0.35">
      <c r="A74" s="8" t="s">
        <v>1107</v>
      </c>
      <c r="B74" s="8" t="s">
        <v>1145</v>
      </c>
      <c r="C74" s="8" t="s">
        <v>13</v>
      </c>
      <c r="D74" s="8" t="s">
        <v>13</v>
      </c>
    </row>
    <row r="75" spans="1:5" x14ac:dyDescent="0.35">
      <c r="A75" s="8" t="s">
        <v>20</v>
      </c>
      <c r="B75" s="8" t="s">
        <v>1145</v>
      </c>
      <c r="C75" s="8" t="s">
        <v>13</v>
      </c>
      <c r="D75" s="8" t="s">
        <v>13</v>
      </c>
      <c r="E75" s="8"/>
    </row>
    <row r="76" spans="1:5" x14ac:dyDescent="0.35">
      <c r="A76" s="8" t="s">
        <v>521</v>
      </c>
      <c r="B76" s="8" t="s">
        <v>10</v>
      </c>
      <c r="C76" s="8" t="s">
        <v>1144</v>
      </c>
      <c r="D76" s="8" t="s">
        <v>10</v>
      </c>
    </row>
    <row r="77" spans="1:5" x14ac:dyDescent="0.35">
      <c r="A77" s="8" t="s">
        <v>525</v>
      </c>
      <c r="B77" s="8" t="s">
        <v>10</v>
      </c>
      <c r="C77" s="8" t="s">
        <v>1144</v>
      </c>
      <c r="D77" s="8" t="s">
        <v>10</v>
      </c>
    </row>
    <row r="78" spans="1:5" x14ac:dyDescent="0.35">
      <c r="A78" s="8" t="s">
        <v>529</v>
      </c>
      <c r="B78" s="8" t="s">
        <v>10</v>
      </c>
      <c r="C78" s="8" t="s">
        <v>1144</v>
      </c>
      <c r="D78" s="8" t="s">
        <v>10</v>
      </c>
    </row>
    <row r="79" spans="1:5" x14ac:dyDescent="0.35">
      <c r="A79" s="8" t="s">
        <v>523</v>
      </c>
      <c r="B79" s="8" t="s">
        <v>10</v>
      </c>
      <c r="C79" s="8" t="s">
        <v>1144</v>
      </c>
      <c r="D79" s="8" t="s">
        <v>10</v>
      </c>
    </row>
    <row r="80" spans="1:5" x14ac:dyDescent="0.35">
      <c r="A80" s="8" t="s">
        <v>527</v>
      </c>
      <c r="B80" s="8" t="s">
        <v>10</v>
      </c>
      <c r="C80" s="8" t="s">
        <v>1144</v>
      </c>
      <c r="D80" s="8" t="s">
        <v>10</v>
      </c>
    </row>
    <row r="81" spans="1:4" x14ac:dyDescent="0.35">
      <c r="A81" s="8" t="s">
        <v>211</v>
      </c>
      <c r="B81" s="8" t="s">
        <v>10</v>
      </c>
      <c r="C81" s="8" t="s">
        <v>1144</v>
      </c>
      <c r="D81" s="8" t="s">
        <v>10</v>
      </c>
    </row>
  </sheetData>
  <conditionalFormatting sqref="A1:A8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B4B3-BFBE-4794-940E-59B91BB6990E}">
  <dimension ref="A1:A12"/>
  <sheetViews>
    <sheetView workbookViewId="0">
      <selection activeCell="A7" sqref="A7:A12"/>
    </sheetView>
  </sheetViews>
  <sheetFormatPr defaultRowHeight="14.5" x14ac:dyDescent="0.35"/>
  <cols>
    <col min="1" max="1" width="26.26953125" bestFit="1" customWidth="1"/>
  </cols>
  <sheetData>
    <row r="1" spans="1:1" x14ac:dyDescent="0.35">
      <c r="A1" s="2" t="s">
        <v>1129</v>
      </c>
    </row>
    <row r="2" spans="1:1" x14ac:dyDescent="0.35">
      <c r="A2" t="s">
        <v>1105</v>
      </c>
    </row>
    <row r="3" spans="1:1" x14ac:dyDescent="0.35">
      <c r="A3" t="s">
        <v>1106</v>
      </c>
    </row>
    <row r="4" spans="1:1" x14ac:dyDescent="0.35">
      <c r="A4" t="s">
        <v>1107</v>
      </c>
    </row>
    <row r="5" spans="1:1" x14ac:dyDescent="0.35">
      <c r="A5" t="s">
        <v>1108</v>
      </c>
    </row>
    <row r="6" spans="1:1" x14ac:dyDescent="0.35">
      <c r="A6" t="s">
        <v>1109</v>
      </c>
    </row>
    <row r="12" spans="1:1" x14ac:dyDescent="0.35">
      <c r="A12" s="3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1AA7-A9AB-444A-92BD-8024BB42EE5D}">
  <dimension ref="A1:B85"/>
  <sheetViews>
    <sheetView topLeftCell="A60" workbookViewId="0">
      <selection activeCell="A80" sqref="A2:A80"/>
    </sheetView>
  </sheetViews>
  <sheetFormatPr defaultRowHeight="14.5" x14ac:dyDescent="0.35"/>
  <cols>
    <col min="1" max="1" width="27" bestFit="1" customWidth="1"/>
    <col min="2" max="2" width="43.36328125" bestFit="1" customWidth="1"/>
  </cols>
  <sheetData>
    <row r="1" spans="1:2" x14ac:dyDescent="0.35">
      <c r="A1" s="15" t="s">
        <v>14</v>
      </c>
      <c r="B1" t="s">
        <v>1</v>
      </c>
    </row>
    <row r="2" spans="1:2" x14ac:dyDescent="0.35">
      <c r="A2" s="5" t="s">
        <v>15</v>
      </c>
      <c r="B2" t="s">
        <v>1144</v>
      </c>
    </row>
    <row r="3" spans="1:2" x14ac:dyDescent="0.35">
      <c r="A3" s="5" t="s">
        <v>20</v>
      </c>
      <c r="B3" t="s">
        <v>1144</v>
      </c>
    </row>
    <row r="4" spans="1:2" x14ac:dyDescent="0.35">
      <c r="A4" s="5" t="s">
        <v>172</v>
      </c>
      <c r="B4" t="s">
        <v>1144</v>
      </c>
    </row>
    <row r="5" spans="1:2" x14ac:dyDescent="0.35">
      <c r="A5" s="5" t="s">
        <v>175</v>
      </c>
      <c r="B5" t="s">
        <v>1144</v>
      </c>
    </row>
    <row r="6" spans="1:2" x14ac:dyDescent="0.35">
      <c r="A6" s="5" t="s">
        <v>178</v>
      </c>
      <c r="B6" t="s">
        <v>1144</v>
      </c>
    </row>
    <row r="7" spans="1:2" x14ac:dyDescent="0.35">
      <c r="A7" s="5" t="s">
        <v>179</v>
      </c>
      <c r="B7" t="s">
        <v>1144</v>
      </c>
    </row>
    <row r="8" spans="1:2" x14ac:dyDescent="0.35">
      <c r="A8" s="5" t="s">
        <v>182</v>
      </c>
      <c r="B8" t="s">
        <v>1144</v>
      </c>
    </row>
    <row r="9" spans="1:2" x14ac:dyDescent="0.35">
      <c r="A9" s="5" t="s">
        <v>184</v>
      </c>
      <c r="B9" t="s">
        <v>1144</v>
      </c>
    </row>
    <row r="10" spans="1:2" x14ac:dyDescent="0.35">
      <c r="A10" s="5" t="s">
        <v>186</v>
      </c>
      <c r="B10" t="s">
        <v>1144</v>
      </c>
    </row>
    <row r="11" spans="1:2" x14ac:dyDescent="0.35">
      <c r="A11" s="5" t="s">
        <v>189</v>
      </c>
      <c r="B11" t="s">
        <v>1144</v>
      </c>
    </row>
    <row r="12" spans="1:2" x14ac:dyDescent="0.35">
      <c r="A12" s="5" t="s">
        <v>191</v>
      </c>
      <c r="B12" t="s">
        <v>1144</v>
      </c>
    </row>
    <row r="13" spans="1:2" x14ac:dyDescent="0.35">
      <c r="A13" s="5" t="s">
        <v>211</v>
      </c>
      <c r="B13" t="s">
        <v>1144</v>
      </c>
    </row>
    <row r="14" spans="1:2" x14ac:dyDescent="0.35">
      <c r="A14" s="5" t="s">
        <v>219</v>
      </c>
      <c r="B14" t="s">
        <v>1144</v>
      </c>
    </row>
    <row r="15" spans="1:2" x14ac:dyDescent="0.35">
      <c r="A15" s="5" t="s">
        <v>222</v>
      </c>
      <c r="B15" t="s">
        <v>1144</v>
      </c>
    </row>
    <row r="16" spans="1:2" x14ac:dyDescent="0.35">
      <c r="A16" s="5" t="s">
        <v>232</v>
      </c>
      <c r="B16" t="s">
        <v>1144</v>
      </c>
    </row>
    <row r="17" spans="1:2" x14ac:dyDescent="0.35">
      <c r="A17" s="5" t="s">
        <v>234</v>
      </c>
      <c r="B17" t="s">
        <v>1144</v>
      </c>
    </row>
    <row r="18" spans="1:2" x14ac:dyDescent="0.35">
      <c r="A18" s="5" t="s">
        <v>240</v>
      </c>
      <c r="B18" t="s">
        <v>1144</v>
      </c>
    </row>
    <row r="19" spans="1:2" x14ac:dyDescent="0.35">
      <c r="A19" s="5" t="s">
        <v>249</v>
      </c>
      <c r="B19" t="s">
        <v>1144</v>
      </c>
    </row>
    <row r="20" spans="1:2" x14ac:dyDescent="0.35">
      <c r="A20" s="5" t="s">
        <v>263</v>
      </c>
      <c r="B20" t="s">
        <v>1144</v>
      </c>
    </row>
    <row r="21" spans="1:2" x14ac:dyDescent="0.35">
      <c r="A21" s="5" t="s">
        <v>266</v>
      </c>
      <c r="B21" t="s">
        <v>1144</v>
      </c>
    </row>
    <row r="22" spans="1:2" x14ac:dyDescent="0.35">
      <c r="A22" s="5" t="s">
        <v>269</v>
      </c>
      <c r="B22" t="s">
        <v>1144</v>
      </c>
    </row>
    <row r="23" spans="1:2" x14ac:dyDescent="0.35">
      <c r="A23" s="5" t="s">
        <v>272</v>
      </c>
      <c r="B23" t="s">
        <v>1144</v>
      </c>
    </row>
    <row r="24" spans="1:2" x14ac:dyDescent="0.35">
      <c r="A24" s="5" t="s">
        <v>275</v>
      </c>
      <c r="B24" t="s">
        <v>1144</v>
      </c>
    </row>
    <row r="25" spans="1:2" x14ac:dyDescent="0.35">
      <c r="A25" s="5" t="s">
        <v>278</v>
      </c>
      <c r="B25" t="s">
        <v>1144</v>
      </c>
    </row>
    <row r="26" spans="1:2" x14ac:dyDescent="0.35">
      <c r="A26" s="5" t="s">
        <v>280</v>
      </c>
      <c r="B26" t="s">
        <v>1144</v>
      </c>
    </row>
    <row r="27" spans="1:2" x14ac:dyDescent="0.35">
      <c r="A27" s="5" t="s">
        <v>282</v>
      </c>
      <c r="B27" t="s">
        <v>1144</v>
      </c>
    </row>
    <row r="28" spans="1:2" x14ac:dyDescent="0.35">
      <c r="A28" s="5" t="s">
        <v>284</v>
      </c>
      <c r="B28" t="s">
        <v>1144</v>
      </c>
    </row>
    <row r="29" spans="1:2" x14ac:dyDescent="0.35">
      <c r="A29" s="5" t="s">
        <v>286</v>
      </c>
      <c r="B29" t="s">
        <v>1144</v>
      </c>
    </row>
    <row r="30" spans="1:2" x14ac:dyDescent="0.35">
      <c r="A30" s="5" t="s">
        <v>12</v>
      </c>
      <c r="B30" t="s">
        <v>1144</v>
      </c>
    </row>
    <row r="31" spans="1:2" x14ac:dyDescent="0.35">
      <c r="A31" s="5" t="s">
        <v>290</v>
      </c>
      <c r="B31" t="s">
        <v>1144</v>
      </c>
    </row>
    <row r="32" spans="1:2" x14ac:dyDescent="0.35">
      <c r="A32" s="5" t="s">
        <v>293</v>
      </c>
      <c r="B32" t="s">
        <v>1144</v>
      </c>
    </row>
    <row r="33" spans="1:2" x14ac:dyDescent="0.35">
      <c r="A33" s="5" t="s">
        <v>295</v>
      </c>
      <c r="B33" t="s">
        <v>1144</v>
      </c>
    </row>
    <row r="34" spans="1:2" x14ac:dyDescent="0.35">
      <c r="A34" s="5" t="s">
        <v>297</v>
      </c>
      <c r="B34" t="s">
        <v>1144</v>
      </c>
    </row>
    <row r="35" spans="1:2" x14ac:dyDescent="0.35">
      <c r="A35" s="5" t="s">
        <v>299</v>
      </c>
      <c r="B35" t="s">
        <v>1144</v>
      </c>
    </row>
    <row r="36" spans="1:2" x14ac:dyDescent="0.35">
      <c r="A36" s="5" t="s">
        <v>301</v>
      </c>
      <c r="B36" t="s">
        <v>1144</v>
      </c>
    </row>
    <row r="37" spans="1:2" x14ac:dyDescent="0.35">
      <c r="A37" s="5" t="s">
        <v>303</v>
      </c>
      <c r="B37" t="s">
        <v>1144</v>
      </c>
    </row>
    <row r="38" spans="1:2" x14ac:dyDescent="0.35">
      <c r="A38" s="5" t="s">
        <v>315</v>
      </c>
      <c r="B38" t="s">
        <v>1144</v>
      </c>
    </row>
    <row r="39" spans="1:2" x14ac:dyDescent="0.35">
      <c r="A39" s="5" t="s">
        <v>317</v>
      </c>
      <c r="B39" t="s">
        <v>1144</v>
      </c>
    </row>
    <row r="40" spans="1:2" x14ac:dyDescent="0.35">
      <c r="A40" s="5" t="s">
        <v>325</v>
      </c>
      <c r="B40" t="s">
        <v>1144</v>
      </c>
    </row>
    <row r="41" spans="1:2" x14ac:dyDescent="0.35">
      <c r="A41" s="5" t="s">
        <v>331</v>
      </c>
      <c r="B41" t="s">
        <v>1144</v>
      </c>
    </row>
    <row r="42" spans="1:2" x14ac:dyDescent="0.35">
      <c r="A42" s="5" t="s">
        <v>335</v>
      </c>
      <c r="B42" t="s">
        <v>1144</v>
      </c>
    </row>
    <row r="43" spans="1:2" x14ac:dyDescent="0.35">
      <c r="A43" s="5" t="s">
        <v>337</v>
      </c>
      <c r="B43" t="s">
        <v>1144</v>
      </c>
    </row>
    <row r="44" spans="1:2" x14ac:dyDescent="0.35">
      <c r="A44" s="5" t="s">
        <v>339</v>
      </c>
      <c r="B44" t="s">
        <v>1144</v>
      </c>
    </row>
    <row r="45" spans="1:2" x14ac:dyDescent="0.35">
      <c r="A45" s="5" t="s">
        <v>519</v>
      </c>
      <c r="B45" t="s">
        <v>1144</v>
      </c>
    </row>
    <row r="46" spans="1:2" x14ac:dyDescent="0.35">
      <c r="A46" s="5" t="s">
        <v>521</v>
      </c>
      <c r="B46" t="s">
        <v>1144</v>
      </c>
    </row>
    <row r="47" spans="1:2" x14ac:dyDescent="0.35">
      <c r="A47" s="5" t="s">
        <v>523</v>
      </c>
      <c r="B47" t="s">
        <v>1144</v>
      </c>
    </row>
    <row r="48" spans="1:2" x14ac:dyDescent="0.35">
      <c r="A48" s="5" t="s">
        <v>525</v>
      </c>
      <c r="B48" t="s">
        <v>1144</v>
      </c>
    </row>
    <row r="49" spans="1:2" x14ac:dyDescent="0.35">
      <c r="A49" s="5" t="s">
        <v>527</v>
      </c>
      <c r="B49" t="s">
        <v>1144</v>
      </c>
    </row>
    <row r="50" spans="1:2" x14ac:dyDescent="0.35">
      <c r="A50" s="5" t="s">
        <v>529</v>
      </c>
      <c r="B50" t="s">
        <v>1144</v>
      </c>
    </row>
    <row r="51" spans="1:2" x14ac:dyDescent="0.35">
      <c r="A51" s="5" t="s">
        <v>655</v>
      </c>
      <c r="B51" t="s">
        <v>1144</v>
      </c>
    </row>
    <row r="52" spans="1:2" x14ac:dyDescent="0.35">
      <c r="A52" s="5" t="s">
        <v>657</v>
      </c>
      <c r="B52" t="s">
        <v>1144</v>
      </c>
    </row>
    <row r="53" spans="1:2" x14ac:dyDescent="0.35">
      <c r="A53" s="5" t="s">
        <v>659</v>
      </c>
      <c r="B53" t="s">
        <v>1144</v>
      </c>
    </row>
    <row r="54" spans="1:2" x14ac:dyDescent="0.35">
      <c r="A54" s="5" t="s">
        <v>661</v>
      </c>
      <c r="B54" t="s">
        <v>1144</v>
      </c>
    </row>
    <row r="55" spans="1:2" x14ac:dyDescent="0.35">
      <c r="A55" s="5" t="s">
        <v>663</v>
      </c>
      <c r="B55" t="s">
        <v>1144</v>
      </c>
    </row>
    <row r="56" spans="1:2" x14ac:dyDescent="0.35">
      <c r="A56" s="5" t="s">
        <v>665</v>
      </c>
      <c r="B56" t="s">
        <v>1144</v>
      </c>
    </row>
    <row r="57" spans="1:2" x14ac:dyDescent="0.35">
      <c r="A57" s="5" t="s">
        <v>667</v>
      </c>
      <c r="B57" t="s">
        <v>1144</v>
      </c>
    </row>
    <row r="58" spans="1:2" x14ac:dyDescent="0.35">
      <c r="A58" s="5" t="s">
        <v>876</v>
      </c>
      <c r="B58" t="s">
        <v>1144</v>
      </c>
    </row>
    <row r="59" spans="1:2" x14ac:dyDescent="0.35">
      <c r="A59" s="5" t="s">
        <v>977</v>
      </c>
      <c r="B59" t="s">
        <v>1144</v>
      </c>
    </row>
    <row r="60" spans="1:2" x14ac:dyDescent="0.35">
      <c r="A60" s="5" t="s">
        <v>980</v>
      </c>
      <c r="B60" t="s">
        <v>1144</v>
      </c>
    </row>
    <row r="61" spans="1:2" x14ac:dyDescent="0.35">
      <c r="A61" s="5" t="s">
        <v>982</v>
      </c>
      <c r="B61" t="s">
        <v>1144</v>
      </c>
    </row>
    <row r="62" spans="1:2" x14ac:dyDescent="0.35">
      <c r="A62" s="5" t="s">
        <v>984</v>
      </c>
      <c r="B62" t="s">
        <v>1144</v>
      </c>
    </row>
    <row r="63" spans="1:2" x14ac:dyDescent="0.35">
      <c r="A63" s="5" t="s">
        <v>8</v>
      </c>
      <c r="B63" t="s">
        <v>1144</v>
      </c>
    </row>
    <row r="64" spans="1:2" x14ac:dyDescent="0.35">
      <c r="A64" s="5" t="s">
        <v>990</v>
      </c>
      <c r="B64" t="s">
        <v>1144</v>
      </c>
    </row>
    <row r="65" spans="1:2" x14ac:dyDescent="0.35">
      <c r="A65" s="5" t="s">
        <v>992</v>
      </c>
      <c r="B65" t="s">
        <v>1144</v>
      </c>
    </row>
    <row r="66" spans="1:2" x14ac:dyDescent="0.35">
      <c r="A66" s="5" t="s">
        <v>1079</v>
      </c>
      <c r="B66" t="s">
        <v>13</v>
      </c>
    </row>
    <row r="67" spans="1:2" x14ac:dyDescent="0.35">
      <c r="A67" s="5" t="s">
        <v>1082</v>
      </c>
      <c r="B67" t="s">
        <v>13</v>
      </c>
    </row>
    <row r="68" spans="1:2" x14ac:dyDescent="0.35">
      <c r="A68" s="5" t="s">
        <v>1083</v>
      </c>
      <c r="B68" t="s">
        <v>13</v>
      </c>
    </row>
    <row r="69" spans="1:2" x14ac:dyDescent="0.35">
      <c r="A69" s="5" t="s">
        <v>1084</v>
      </c>
      <c r="B69" t="s">
        <v>13</v>
      </c>
    </row>
    <row r="70" spans="1:2" x14ac:dyDescent="0.35">
      <c r="A70" s="5" t="s">
        <v>1085</v>
      </c>
      <c r="B70" t="s">
        <v>13</v>
      </c>
    </row>
    <row r="71" spans="1:2" x14ac:dyDescent="0.35">
      <c r="A71" s="5" t="s">
        <v>1086</v>
      </c>
      <c r="B71" t="s">
        <v>13</v>
      </c>
    </row>
    <row r="72" spans="1:2" x14ac:dyDescent="0.35">
      <c r="A72" s="5" t="s">
        <v>1087</v>
      </c>
      <c r="B72" t="s">
        <v>13</v>
      </c>
    </row>
    <row r="73" spans="1:2" x14ac:dyDescent="0.35">
      <c r="A73" s="5" t="s">
        <v>1088</v>
      </c>
      <c r="B73" t="s">
        <v>13</v>
      </c>
    </row>
    <row r="74" spans="1:2" x14ac:dyDescent="0.35">
      <c r="A74" s="5" t="s">
        <v>1089</v>
      </c>
      <c r="B74" t="s">
        <v>13</v>
      </c>
    </row>
    <row r="75" spans="1:2" x14ac:dyDescent="0.35">
      <c r="A75" s="5" t="s">
        <v>1090</v>
      </c>
      <c r="B75" t="s">
        <v>13</v>
      </c>
    </row>
    <row r="76" spans="1:2" x14ac:dyDescent="0.35">
      <c r="A76" s="5" t="s">
        <v>1091</v>
      </c>
      <c r="B76" t="s">
        <v>1144</v>
      </c>
    </row>
    <row r="77" spans="1:2" x14ac:dyDescent="0.35">
      <c r="A77" s="5" t="s">
        <v>1093</v>
      </c>
      <c r="B77" t="s">
        <v>1144</v>
      </c>
    </row>
    <row r="78" spans="1:2" x14ac:dyDescent="0.35">
      <c r="A78" s="5" t="s">
        <v>1095</v>
      </c>
      <c r="B78" t="s">
        <v>1144</v>
      </c>
    </row>
    <row r="79" spans="1:2" x14ac:dyDescent="0.35">
      <c r="A79" s="5" t="s">
        <v>1097</v>
      </c>
      <c r="B79" t="s">
        <v>1144</v>
      </c>
    </row>
    <row r="80" spans="1:2" x14ac:dyDescent="0.35">
      <c r="A80" s="5" t="s">
        <v>1099</v>
      </c>
      <c r="B80" t="s">
        <v>1144</v>
      </c>
    </row>
    <row r="81" spans="1:1" x14ac:dyDescent="0.35">
      <c r="A81" s="5"/>
    </row>
    <row r="82" spans="1:1" x14ac:dyDescent="0.35">
      <c r="A82" s="5"/>
    </row>
    <row r="83" spans="1:1" x14ac:dyDescent="0.35">
      <c r="A83" s="5"/>
    </row>
    <row r="84" spans="1:1" x14ac:dyDescent="0.35">
      <c r="A84" s="5"/>
    </row>
    <row r="85" spans="1:1" x14ac:dyDescent="0.35">
      <c r="A85" s="5"/>
    </row>
  </sheetData>
  <autoFilter ref="B1:B85" xr:uid="{000E1AA7-A9AB-444A-92BD-8024BB42EE5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Scenarios</vt:lpstr>
      <vt:lpstr>Technical SSDL schema</vt:lpstr>
      <vt:lpstr>SSDL schema</vt:lpstr>
      <vt:lpstr>Forbidden columns ADB</vt:lpstr>
      <vt:lpstr>Sheet3</vt:lpstr>
      <vt:lpstr>Forbidden columns - technical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Raut</dc:creator>
  <cp:lastModifiedBy>Akshay Raut</cp:lastModifiedBy>
  <dcterms:created xsi:type="dcterms:W3CDTF">2022-02-22T05:38:51Z</dcterms:created>
  <dcterms:modified xsi:type="dcterms:W3CDTF">2022-04-25T15:18:37Z</dcterms:modified>
</cp:coreProperties>
</file>