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Алгоритмизация\5\"/>
    </mc:Choice>
  </mc:AlternateContent>
  <bookViews>
    <workbookView xWindow="0" yWindow="0" windowWidth="17256" windowHeight="5196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" l="1"/>
  <c r="R22" i="1"/>
  <c r="R23" i="1"/>
  <c r="R24" i="1"/>
  <c r="R25" i="1"/>
  <c r="R26" i="1"/>
  <c r="R27" i="1"/>
  <c r="R28" i="1"/>
  <c r="R29" i="1"/>
  <c r="R20" i="1"/>
  <c r="Y25" i="1" a="1"/>
  <c r="Y25" i="1" s="1"/>
  <c r="U25" i="1" a="1"/>
  <c r="U25" i="1" s="1"/>
  <c r="U21" i="1"/>
  <c r="Y23" i="1"/>
  <c r="V23" i="1"/>
  <c r="U23" i="1"/>
  <c r="Y22" i="1"/>
  <c r="W22" i="1"/>
  <c r="V22" i="1"/>
  <c r="U22" i="1"/>
  <c r="Y21" i="1"/>
  <c r="W21" i="1"/>
  <c r="V21" i="1"/>
  <c r="Q31" i="1"/>
  <c r="L31" i="1"/>
  <c r="P31" i="1"/>
  <c r="O31" i="1"/>
  <c r="N31" i="1"/>
  <c r="M31" i="1"/>
  <c r="H31" i="1"/>
  <c r="Q29" i="1"/>
  <c r="Q28" i="1"/>
  <c r="Q27" i="1"/>
  <c r="Q26" i="1"/>
  <c r="Q25" i="1"/>
  <c r="Q24" i="1"/>
  <c r="Q23" i="1"/>
  <c r="Q22" i="1"/>
  <c r="Q21" i="1"/>
  <c r="Q20" i="1"/>
  <c r="P20" i="1"/>
  <c r="P29" i="1"/>
  <c r="P28" i="1"/>
  <c r="P27" i="1"/>
  <c r="P26" i="1"/>
  <c r="P25" i="1"/>
  <c r="P24" i="1"/>
  <c r="P23" i="1"/>
  <c r="P22" i="1"/>
  <c r="P21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L29" i="1"/>
  <c r="L28" i="1"/>
  <c r="L27" i="1"/>
  <c r="L26" i="1"/>
  <c r="L25" i="1"/>
  <c r="L24" i="1"/>
  <c r="L23" i="1"/>
  <c r="L22" i="1"/>
  <c r="L21" i="1"/>
  <c r="L20" i="1"/>
  <c r="K21" i="1"/>
  <c r="K22" i="1"/>
  <c r="K23" i="1"/>
  <c r="K24" i="1"/>
  <c r="K25" i="1"/>
  <c r="K26" i="1"/>
  <c r="K27" i="1"/>
  <c r="K28" i="1"/>
  <c r="K29" i="1"/>
  <c r="K20" i="1"/>
  <c r="J29" i="1"/>
  <c r="J28" i="1"/>
  <c r="J27" i="1"/>
  <c r="J26" i="1"/>
  <c r="J25" i="1"/>
  <c r="J24" i="1"/>
  <c r="J23" i="1"/>
  <c r="J22" i="1"/>
  <c r="J21" i="1"/>
  <c r="J20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7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4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1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18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5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2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9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62" i="1"/>
  <c r="F6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2" i="1"/>
  <c r="I29" i="1"/>
  <c r="I28" i="1"/>
  <c r="I27" i="1"/>
  <c r="I26" i="1"/>
  <c r="I25" i="1"/>
  <c r="I24" i="1"/>
  <c r="I23" i="1"/>
  <c r="I22" i="1"/>
  <c r="I21" i="1"/>
  <c r="I20" i="1"/>
  <c r="I3" i="1"/>
  <c r="I4" i="1"/>
  <c r="I5" i="1"/>
  <c r="I6" i="1"/>
  <c r="I7" i="1"/>
  <c r="I8" i="1"/>
  <c r="I9" i="1"/>
  <c r="E224" i="1" s="1"/>
  <c r="I10" i="1"/>
  <c r="E252" i="1" s="1"/>
  <c r="I11" i="1"/>
  <c r="E278" i="1" s="1"/>
  <c r="E71" i="1"/>
  <c r="E251" i="1"/>
  <c r="E284" i="1"/>
  <c r="I2" i="1"/>
  <c r="R3" i="1"/>
  <c r="R4" i="1"/>
  <c r="R5" i="1"/>
  <c r="R6" i="1"/>
  <c r="R7" i="1"/>
  <c r="R8" i="1"/>
  <c r="R9" i="1"/>
  <c r="R10" i="1"/>
  <c r="R11" i="1"/>
  <c r="R2" i="1"/>
  <c r="Y7" i="1" a="1"/>
  <c r="Y7" i="1" s="1"/>
  <c r="U7" i="1" a="1"/>
  <c r="U7" i="1" s="1"/>
  <c r="Y5" i="1"/>
  <c r="V5" i="1"/>
  <c r="U5" i="1"/>
  <c r="Y4" i="1"/>
  <c r="W4" i="1"/>
  <c r="V4" i="1"/>
  <c r="U4" i="1"/>
  <c r="Y3" i="1"/>
  <c r="W3" i="1"/>
  <c r="V3" i="1"/>
  <c r="U3" i="1"/>
  <c r="Q13" i="1"/>
  <c r="Q3" i="1"/>
  <c r="Q4" i="1"/>
  <c r="Q5" i="1"/>
  <c r="Q6" i="1"/>
  <c r="Q7" i="1"/>
  <c r="Q8" i="1"/>
  <c r="Q9" i="1"/>
  <c r="Q10" i="1"/>
  <c r="Q11" i="1"/>
  <c r="Q2" i="1"/>
  <c r="P13" i="1"/>
  <c r="P3" i="1"/>
  <c r="P4" i="1"/>
  <c r="P5" i="1"/>
  <c r="P6" i="1"/>
  <c r="P7" i="1"/>
  <c r="P8" i="1"/>
  <c r="P9" i="1"/>
  <c r="P10" i="1"/>
  <c r="P11" i="1"/>
  <c r="P2" i="1"/>
  <c r="H13" i="1"/>
  <c r="M13" i="1"/>
  <c r="N13" i="1"/>
  <c r="O13" i="1"/>
  <c r="L13" i="1"/>
  <c r="O3" i="1"/>
  <c r="O4" i="1"/>
  <c r="O5" i="1"/>
  <c r="O6" i="1"/>
  <c r="O7" i="1"/>
  <c r="O8" i="1"/>
  <c r="O9" i="1"/>
  <c r="O10" i="1"/>
  <c r="O11" i="1"/>
  <c r="O2" i="1"/>
  <c r="N2" i="1"/>
  <c r="N3" i="1"/>
  <c r="N4" i="1"/>
  <c r="N5" i="1"/>
  <c r="N6" i="1"/>
  <c r="N7" i="1"/>
  <c r="N8" i="1"/>
  <c r="N9" i="1"/>
  <c r="N10" i="1"/>
  <c r="N11" i="1"/>
  <c r="M3" i="1"/>
  <c r="M4" i="1"/>
  <c r="M5" i="1"/>
  <c r="M6" i="1"/>
  <c r="M7" i="1"/>
  <c r="M8" i="1"/>
  <c r="M9" i="1"/>
  <c r="M10" i="1"/>
  <c r="M11" i="1"/>
  <c r="M2" i="1"/>
  <c r="L11" i="1"/>
  <c r="L10" i="1"/>
  <c r="L9" i="1"/>
  <c r="L8" i="1"/>
  <c r="L7" i="1"/>
  <c r="L6" i="1"/>
  <c r="L5" i="1"/>
  <c r="L4" i="1"/>
  <c r="L3" i="1"/>
  <c r="L2" i="1"/>
  <c r="E282" i="1"/>
  <c r="E283" i="1"/>
  <c r="E285" i="1"/>
  <c r="E293" i="1"/>
  <c r="E244" i="1"/>
  <c r="E246" i="1"/>
  <c r="E247" i="1"/>
  <c r="E248" i="1"/>
  <c r="E249" i="1"/>
  <c r="E250" i="1"/>
  <c r="E259" i="1"/>
  <c r="E261" i="1"/>
  <c r="E262" i="1"/>
  <c r="E264" i="1"/>
  <c r="E267" i="1"/>
  <c r="E268" i="1"/>
  <c r="E270" i="1"/>
  <c r="E215" i="1"/>
  <c r="E216" i="1"/>
  <c r="E218" i="1"/>
  <c r="E219" i="1"/>
  <c r="E220" i="1"/>
  <c r="E221" i="1"/>
  <c r="E222" i="1"/>
  <c r="E223" i="1"/>
  <c r="E227" i="1"/>
  <c r="E228" i="1"/>
  <c r="E229" i="1"/>
  <c r="E230" i="1"/>
  <c r="E231" i="1"/>
  <c r="E232" i="1"/>
  <c r="E233" i="1"/>
  <c r="E234" i="1"/>
  <c r="E235" i="1"/>
  <c r="E237" i="1"/>
  <c r="E238" i="1"/>
  <c r="E239" i="1"/>
  <c r="E240" i="1"/>
  <c r="E241" i="1"/>
  <c r="E212" i="1"/>
  <c r="E24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8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5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2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92" i="1"/>
  <c r="E68" i="1"/>
  <c r="E69" i="1"/>
  <c r="E72" i="1"/>
  <c r="E80" i="1"/>
  <c r="E81" i="1"/>
  <c r="E84" i="1"/>
  <c r="E62" i="1"/>
  <c r="E61" i="1"/>
  <c r="E56" i="1"/>
  <c r="E57" i="1"/>
  <c r="E58" i="1"/>
  <c r="E59" i="1"/>
  <c r="E60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32" i="1"/>
  <c r="E3" i="1"/>
  <c r="E5" i="1"/>
  <c r="E6" i="1"/>
  <c r="E7" i="1"/>
  <c r="E8" i="1"/>
  <c r="E9" i="1"/>
  <c r="E10" i="1"/>
  <c r="E11" i="1"/>
  <c r="E12" i="1"/>
  <c r="E13" i="1"/>
  <c r="E1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81" i="1" l="1"/>
  <c r="E280" i="1"/>
  <c r="E217" i="1"/>
  <c r="E260" i="1"/>
  <c r="E243" i="1"/>
  <c r="E299" i="1"/>
  <c r="E258" i="1"/>
  <c r="E297" i="1"/>
  <c r="E226" i="1"/>
  <c r="E214" i="1"/>
  <c r="J9" i="1" s="1"/>
  <c r="K9" i="1" s="1"/>
  <c r="E256" i="1"/>
  <c r="E296" i="1"/>
  <c r="E225" i="1"/>
  <c r="E213" i="1"/>
  <c r="E255" i="1"/>
  <c r="E295" i="1"/>
  <c r="E236" i="1"/>
  <c r="E271" i="1"/>
  <c r="E294" i="1"/>
  <c r="E82" i="1"/>
  <c r="E70" i="1"/>
  <c r="J8" i="1"/>
  <c r="K8" i="1" s="1"/>
  <c r="E79" i="1"/>
  <c r="J6" i="1"/>
  <c r="K6" i="1" s="1"/>
  <c r="E91" i="1"/>
  <c r="E90" i="1"/>
  <c r="E78" i="1"/>
  <c r="E66" i="1"/>
  <c r="E277" i="1"/>
  <c r="E67" i="1"/>
  <c r="E89" i="1"/>
  <c r="E77" i="1"/>
  <c r="E65" i="1"/>
  <c r="E269" i="1"/>
  <c r="E257" i="1"/>
  <c r="E245" i="1"/>
  <c r="E292" i="1"/>
  <c r="E276" i="1"/>
  <c r="J3" i="1"/>
  <c r="K3" i="1" s="1"/>
  <c r="E88" i="1"/>
  <c r="E76" i="1"/>
  <c r="E64" i="1"/>
  <c r="E289" i="1"/>
  <c r="E275" i="1"/>
  <c r="E87" i="1"/>
  <c r="E75" i="1"/>
  <c r="E63" i="1"/>
  <c r="E288" i="1"/>
  <c r="E274" i="1"/>
  <c r="E86" i="1"/>
  <c r="E74" i="1"/>
  <c r="J5" i="1"/>
  <c r="K5" i="1" s="1"/>
  <c r="J7" i="1"/>
  <c r="K7" i="1" s="1"/>
  <c r="E266" i="1"/>
  <c r="E254" i="1"/>
  <c r="E301" i="1"/>
  <c r="E287" i="1"/>
  <c r="E273" i="1"/>
  <c r="E85" i="1"/>
  <c r="E73" i="1"/>
  <c r="E265" i="1"/>
  <c r="E253" i="1"/>
  <c r="E300" i="1"/>
  <c r="E286" i="1"/>
  <c r="E83" i="1"/>
  <c r="E263" i="1"/>
  <c r="E298" i="1"/>
  <c r="E291" i="1"/>
  <c r="E279" i="1"/>
  <c r="E272" i="1"/>
  <c r="E290" i="1"/>
  <c r="E16" i="1"/>
  <c r="E4" i="1"/>
  <c r="E15" i="1"/>
  <c r="J4" i="1" l="1"/>
  <c r="K4" i="1" s="1"/>
  <c r="J10" i="1"/>
  <c r="K10" i="1" s="1"/>
  <c r="J11" i="1"/>
  <c r="K11" i="1" s="1"/>
  <c r="J2" i="1"/>
  <c r="K2" i="1" s="1"/>
  <c r="Y27" i="1"/>
  <c r="Y26" i="1"/>
  <c r="W27" i="1"/>
  <c r="V27" i="1"/>
  <c r="U27" i="1"/>
  <c r="W26" i="1"/>
  <c r="V26" i="1"/>
  <c r="U26" i="1"/>
  <c r="W25" i="1"/>
  <c r="V25" i="1"/>
  <c r="Y9" i="1"/>
  <c r="Y8" i="1"/>
  <c r="W9" i="1"/>
  <c r="V9" i="1"/>
  <c r="U9" i="1"/>
  <c r="W8" i="1"/>
  <c r="V8" i="1"/>
  <c r="U8" i="1"/>
  <c r="W7" i="1"/>
  <c r="V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<sst xmlns="http://schemas.openxmlformats.org/spreadsheetml/2006/main" count="35" uniqueCount="20">
  <si>
    <t>Arr size</t>
  </si>
  <si>
    <t>Avg time (sec)</t>
  </si>
  <si>
    <t>Wrst time (sec)</t>
  </si>
  <si>
    <t>E</t>
  </si>
  <si>
    <t>Arr</t>
  </si>
  <si>
    <t>O</t>
  </si>
  <si>
    <t>СР</t>
  </si>
  <si>
    <t>arr^2</t>
  </si>
  <si>
    <t>arr^3</t>
  </si>
  <si>
    <t>arr^4</t>
  </si>
  <si>
    <t>СУММ</t>
  </si>
  <si>
    <t>arr*avgtime</t>
  </si>
  <si>
    <t>arr^2*avgtime</t>
  </si>
  <si>
    <t>c =</t>
  </si>
  <si>
    <t>b =</t>
  </si>
  <si>
    <t xml:space="preserve">a = </t>
  </si>
  <si>
    <t>Y</t>
  </si>
  <si>
    <t>3*O</t>
  </si>
  <si>
    <t>AVG</t>
  </si>
  <si>
    <t>WSRT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</si>
</sst>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Исходные данные для среднего случая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8175705942061653E-2"/>
          <c:y val="0.10969437599874103"/>
          <c:w val="0.8360614959392183"/>
          <c:h val="0.803297258076270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Лист1!$A$2:$A$31</c:f>
              <c:numCache>
                <c:formatCode>General</c:formatCode>
                <c:ptCount val="3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</c:numCache>
            </c:numRef>
          </c:xVal>
          <c:yVal>
            <c:numRef>
              <c:f>Лист1!$B$2:$B$31</c:f>
              <c:numCache>
                <c:formatCode>General</c:formatCode>
                <c:ptCount val="30"/>
                <c:pt idx="0">
                  <c:v>3.0000000000000001E-3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3.0000000000000001E-3</c:v>
                </c:pt>
                <c:pt idx="9">
                  <c:v>1.0999999999999999E-2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2E-3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4.0000000000000001E-3</c:v>
                </c:pt>
                <c:pt idx="20">
                  <c:v>3.0000000000000001E-3</c:v>
                </c:pt>
                <c:pt idx="21">
                  <c:v>2E-3</c:v>
                </c:pt>
                <c:pt idx="22">
                  <c:v>3.0000000000000001E-3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3.0000000000000001E-3</c:v>
                </c:pt>
                <c:pt idx="26">
                  <c:v>4.0000000000000001E-3</c:v>
                </c:pt>
                <c:pt idx="27">
                  <c:v>3.0000000000000001E-3</c:v>
                </c:pt>
                <c:pt idx="28">
                  <c:v>3.0000000000000001E-3</c:v>
                </c:pt>
                <c:pt idx="29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CC-4B1A-AA83-30E7988CE8C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3000000000000008E-3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Лист1!$A$32:$A$61</c:f>
              <c:numCache>
                <c:formatCode>General</c:formatCode>
                <c:ptCount val="30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</c:numCache>
            </c:numRef>
          </c:xVal>
          <c:yVal>
            <c:numRef>
              <c:f>Лист1!$B$32:$B$61</c:f>
              <c:numCache>
                <c:formatCode>General</c:formatCode>
                <c:ptCount val="30"/>
                <c:pt idx="0">
                  <c:v>1.0999999999999999E-2</c:v>
                </c:pt>
                <c:pt idx="1">
                  <c:v>1.2E-2</c:v>
                </c:pt>
                <c:pt idx="2">
                  <c:v>1.2E-2</c:v>
                </c:pt>
                <c:pt idx="3">
                  <c:v>1.0999999999999999E-2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0.01</c:v>
                </c:pt>
                <c:pt idx="12">
                  <c:v>1.0999999999999999E-2</c:v>
                </c:pt>
                <c:pt idx="13">
                  <c:v>1.0999999999999999E-2</c:v>
                </c:pt>
                <c:pt idx="14">
                  <c:v>1.2E-2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1.2E-2</c:v>
                </c:pt>
                <c:pt idx="18">
                  <c:v>1.0999999999999999E-2</c:v>
                </c:pt>
                <c:pt idx="19">
                  <c:v>1.2E-2</c:v>
                </c:pt>
                <c:pt idx="20">
                  <c:v>1.0999999999999999E-2</c:v>
                </c:pt>
                <c:pt idx="21">
                  <c:v>0.01</c:v>
                </c:pt>
                <c:pt idx="22">
                  <c:v>8.9999999999999993E-3</c:v>
                </c:pt>
                <c:pt idx="23">
                  <c:v>1.2E-2</c:v>
                </c:pt>
                <c:pt idx="24">
                  <c:v>0.01</c:v>
                </c:pt>
                <c:pt idx="25">
                  <c:v>8.9999999999999993E-3</c:v>
                </c:pt>
                <c:pt idx="26">
                  <c:v>1.0999999999999999E-2</c:v>
                </c:pt>
                <c:pt idx="27">
                  <c:v>0.01</c:v>
                </c:pt>
                <c:pt idx="28">
                  <c:v>8.9999999999999993E-3</c:v>
                </c:pt>
                <c:pt idx="29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CC-4B1A-AA83-30E7988CE8C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Лист1!$A$62:$A$91</c:f>
              <c:numCache>
                <c:formatCode>General</c:formatCode>
                <c:ptCount val="30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xVal>
          <c:yVal>
            <c:numRef>
              <c:f>Лист1!$B$62:$B$91</c:f>
              <c:numCache>
                <c:formatCode>General</c:formatCode>
                <c:ptCount val="30"/>
                <c:pt idx="0">
                  <c:v>2.1000000000000001E-2</c:v>
                </c:pt>
                <c:pt idx="1">
                  <c:v>2.1999999999999999E-2</c:v>
                </c:pt>
                <c:pt idx="2">
                  <c:v>2.1000000000000001E-2</c:v>
                </c:pt>
                <c:pt idx="3">
                  <c:v>2.1999999999999999E-2</c:v>
                </c:pt>
                <c:pt idx="4">
                  <c:v>2.5999999999999999E-2</c:v>
                </c:pt>
                <c:pt idx="5">
                  <c:v>2.1999999999999999E-2</c:v>
                </c:pt>
                <c:pt idx="6">
                  <c:v>2.1000000000000001E-2</c:v>
                </c:pt>
                <c:pt idx="7">
                  <c:v>2.7E-2</c:v>
                </c:pt>
                <c:pt idx="8">
                  <c:v>2.5000000000000001E-2</c:v>
                </c:pt>
                <c:pt idx="9">
                  <c:v>2.3E-2</c:v>
                </c:pt>
                <c:pt idx="10">
                  <c:v>4.2999999999999997E-2</c:v>
                </c:pt>
                <c:pt idx="11">
                  <c:v>2.1999999999999999E-2</c:v>
                </c:pt>
                <c:pt idx="12">
                  <c:v>2.1000000000000001E-2</c:v>
                </c:pt>
                <c:pt idx="13">
                  <c:v>2.9000000000000001E-2</c:v>
                </c:pt>
                <c:pt idx="14">
                  <c:v>2.1000000000000001E-2</c:v>
                </c:pt>
                <c:pt idx="15">
                  <c:v>2.1999999999999999E-2</c:v>
                </c:pt>
                <c:pt idx="16">
                  <c:v>2.1000000000000001E-2</c:v>
                </c:pt>
                <c:pt idx="17">
                  <c:v>2.1000000000000001E-2</c:v>
                </c:pt>
                <c:pt idx="18">
                  <c:v>2.1999999999999999E-2</c:v>
                </c:pt>
                <c:pt idx="19">
                  <c:v>2.5000000000000001E-2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2.1000000000000001E-2</c:v>
                </c:pt>
                <c:pt idx="23">
                  <c:v>2.1999999999999999E-2</c:v>
                </c:pt>
                <c:pt idx="24">
                  <c:v>2.1000000000000001E-2</c:v>
                </c:pt>
                <c:pt idx="25">
                  <c:v>2.1999999999999999E-2</c:v>
                </c:pt>
                <c:pt idx="26">
                  <c:v>2.1999999999999999E-2</c:v>
                </c:pt>
                <c:pt idx="27">
                  <c:v>2.1999999999999999E-2</c:v>
                </c:pt>
                <c:pt idx="28">
                  <c:v>2.1999999999999999E-2</c:v>
                </c:pt>
                <c:pt idx="29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CC-4B1A-AA83-30E7988CE8CC}"/>
            </c:ext>
          </c:extLst>
        </c:ser>
        <c:ser>
          <c:idx val="3"/>
          <c:order val="3"/>
          <c:tx>
            <c:strRef>
              <c:f>Лист1!$A$92</c:f>
              <c:strCache>
                <c:ptCount val="1"/>
                <c:pt idx="0">
                  <c:v>4000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Лист1!$A$92:$A$121</c:f>
              <c:numCache>
                <c:formatCode>General</c:formatCode>
                <c:ptCount val="30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4000</c:v>
                </c:pt>
                <c:pt idx="15">
                  <c:v>4000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xVal>
          <c:yVal>
            <c:numRef>
              <c:f>Лист1!$B$92:$B$121</c:f>
              <c:numCache>
                <c:formatCode>General</c:formatCode>
                <c:ptCount val="30"/>
                <c:pt idx="0">
                  <c:v>3.6999999999999998E-2</c:v>
                </c:pt>
                <c:pt idx="1">
                  <c:v>3.7999999999999999E-2</c:v>
                </c:pt>
                <c:pt idx="2">
                  <c:v>3.6999999999999998E-2</c:v>
                </c:pt>
                <c:pt idx="3">
                  <c:v>4.2999999999999997E-2</c:v>
                </c:pt>
                <c:pt idx="4">
                  <c:v>0.04</c:v>
                </c:pt>
                <c:pt idx="5">
                  <c:v>3.9E-2</c:v>
                </c:pt>
                <c:pt idx="6">
                  <c:v>3.6999999999999998E-2</c:v>
                </c:pt>
                <c:pt idx="7">
                  <c:v>3.9E-2</c:v>
                </c:pt>
                <c:pt idx="8">
                  <c:v>0.04</c:v>
                </c:pt>
                <c:pt idx="9">
                  <c:v>3.6999999999999998E-2</c:v>
                </c:pt>
                <c:pt idx="10">
                  <c:v>3.7999999999999999E-2</c:v>
                </c:pt>
                <c:pt idx="11">
                  <c:v>3.9E-2</c:v>
                </c:pt>
                <c:pt idx="12">
                  <c:v>4.2000000000000003E-2</c:v>
                </c:pt>
                <c:pt idx="13">
                  <c:v>3.6999999999999998E-2</c:v>
                </c:pt>
                <c:pt idx="14">
                  <c:v>3.6999999999999998E-2</c:v>
                </c:pt>
                <c:pt idx="15">
                  <c:v>3.7999999999999999E-2</c:v>
                </c:pt>
                <c:pt idx="16">
                  <c:v>3.7999999999999999E-2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3.9E-2</c:v>
                </c:pt>
                <c:pt idx="20">
                  <c:v>4.1000000000000002E-2</c:v>
                </c:pt>
                <c:pt idx="21">
                  <c:v>0.04</c:v>
                </c:pt>
                <c:pt idx="22">
                  <c:v>3.6999999999999998E-2</c:v>
                </c:pt>
                <c:pt idx="23">
                  <c:v>3.6999999999999998E-2</c:v>
                </c:pt>
                <c:pt idx="24">
                  <c:v>4.1000000000000002E-2</c:v>
                </c:pt>
                <c:pt idx="25">
                  <c:v>3.9E-2</c:v>
                </c:pt>
                <c:pt idx="26">
                  <c:v>4.1000000000000002E-2</c:v>
                </c:pt>
                <c:pt idx="27">
                  <c:v>3.6999999999999998E-2</c:v>
                </c:pt>
                <c:pt idx="28">
                  <c:v>3.9E-2</c:v>
                </c:pt>
                <c:pt idx="29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CC-4B1A-AA83-30E7988CE8CC}"/>
            </c:ext>
          </c:extLst>
        </c:ser>
        <c:ser>
          <c:idx val="4"/>
          <c:order val="4"/>
          <c:tx>
            <c:strRef>
              <c:f>Лист1!$A$122</c:f>
              <c:strCache>
                <c:ptCount val="1"/>
                <c:pt idx="0">
                  <c:v>5000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Лист1!$A$122:$A$151</c:f>
              <c:numCache>
                <c:formatCode>General</c:formatCode>
                <c:ptCount val="3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Лист1!$B$122:$B$151</c:f>
              <c:numCache>
                <c:formatCode>General</c:formatCode>
                <c:ptCount val="30"/>
                <c:pt idx="0">
                  <c:v>6.2E-2</c:v>
                </c:pt>
                <c:pt idx="1">
                  <c:v>5.8999999999999997E-2</c:v>
                </c:pt>
                <c:pt idx="2">
                  <c:v>0.06</c:v>
                </c:pt>
                <c:pt idx="3">
                  <c:v>6.4000000000000001E-2</c:v>
                </c:pt>
                <c:pt idx="4">
                  <c:v>5.8999999999999997E-2</c:v>
                </c:pt>
                <c:pt idx="5">
                  <c:v>5.8999999999999997E-2</c:v>
                </c:pt>
                <c:pt idx="6">
                  <c:v>7.0000000000000007E-2</c:v>
                </c:pt>
                <c:pt idx="7">
                  <c:v>5.8000000000000003E-2</c:v>
                </c:pt>
                <c:pt idx="8">
                  <c:v>5.8999999999999997E-2</c:v>
                </c:pt>
                <c:pt idx="9">
                  <c:v>6.2E-2</c:v>
                </c:pt>
                <c:pt idx="10">
                  <c:v>6.4000000000000001E-2</c:v>
                </c:pt>
                <c:pt idx="11">
                  <c:v>5.7000000000000002E-2</c:v>
                </c:pt>
                <c:pt idx="12">
                  <c:v>6.5000000000000002E-2</c:v>
                </c:pt>
                <c:pt idx="13">
                  <c:v>5.8000000000000003E-2</c:v>
                </c:pt>
                <c:pt idx="14">
                  <c:v>5.8000000000000003E-2</c:v>
                </c:pt>
                <c:pt idx="15">
                  <c:v>6.4000000000000001E-2</c:v>
                </c:pt>
                <c:pt idx="16">
                  <c:v>6.3E-2</c:v>
                </c:pt>
                <c:pt idx="17">
                  <c:v>5.8000000000000003E-2</c:v>
                </c:pt>
                <c:pt idx="18">
                  <c:v>6.3E-2</c:v>
                </c:pt>
                <c:pt idx="19">
                  <c:v>5.8000000000000003E-2</c:v>
                </c:pt>
                <c:pt idx="20">
                  <c:v>5.8999999999999997E-2</c:v>
                </c:pt>
                <c:pt idx="21">
                  <c:v>6.0999999999999999E-2</c:v>
                </c:pt>
                <c:pt idx="22">
                  <c:v>6.5000000000000002E-2</c:v>
                </c:pt>
                <c:pt idx="23">
                  <c:v>5.8999999999999997E-2</c:v>
                </c:pt>
                <c:pt idx="24">
                  <c:v>6.5000000000000002E-2</c:v>
                </c:pt>
                <c:pt idx="25">
                  <c:v>5.8999999999999997E-2</c:v>
                </c:pt>
                <c:pt idx="26">
                  <c:v>0.06</c:v>
                </c:pt>
                <c:pt idx="27">
                  <c:v>5.8000000000000003E-2</c:v>
                </c:pt>
                <c:pt idx="28">
                  <c:v>6.0999999999999999E-2</c:v>
                </c:pt>
                <c:pt idx="29">
                  <c:v>5.8999999999999997E-2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CC-4B1A-AA83-30E7988CE8CC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Лист1!$A$152:$A$181</c:f>
              <c:numCache>
                <c:formatCode>General</c:formatCode>
                <c:ptCount val="30"/>
                <c:pt idx="0">
                  <c:v>6000</c:v>
                </c:pt>
                <c:pt idx="1">
                  <c:v>6000</c:v>
                </c:pt>
                <c:pt idx="2">
                  <c:v>6000</c:v>
                </c:pt>
                <c:pt idx="3">
                  <c:v>6000</c:v>
                </c:pt>
                <c:pt idx="4">
                  <c:v>6000</c:v>
                </c:pt>
                <c:pt idx="5">
                  <c:v>6000</c:v>
                </c:pt>
                <c:pt idx="6">
                  <c:v>6000</c:v>
                </c:pt>
                <c:pt idx="7">
                  <c:v>6000</c:v>
                </c:pt>
                <c:pt idx="8">
                  <c:v>6000</c:v>
                </c:pt>
                <c:pt idx="9">
                  <c:v>6000</c:v>
                </c:pt>
                <c:pt idx="10">
                  <c:v>6000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6000</c:v>
                </c:pt>
                <c:pt idx="23">
                  <c:v>6000</c:v>
                </c:pt>
                <c:pt idx="24">
                  <c:v>6000</c:v>
                </c:pt>
                <c:pt idx="25">
                  <c:v>6000</c:v>
                </c:pt>
                <c:pt idx="26">
                  <c:v>6000</c:v>
                </c:pt>
                <c:pt idx="27">
                  <c:v>6000</c:v>
                </c:pt>
                <c:pt idx="28">
                  <c:v>6000</c:v>
                </c:pt>
                <c:pt idx="29">
                  <c:v>6000</c:v>
                </c:pt>
              </c:numCache>
            </c:numRef>
          </c:xVal>
          <c:yVal>
            <c:numRef>
              <c:f>Лист1!$B$152:$B$181</c:f>
              <c:numCache>
                <c:formatCode>General</c:formatCode>
                <c:ptCount val="30"/>
                <c:pt idx="0">
                  <c:v>9.2999999999999999E-2</c:v>
                </c:pt>
                <c:pt idx="1">
                  <c:v>8.5000000000000006E-2</c:v>
                </c:pt>
                <c:pt idx="2">
                  <c:v>8.7999999999999995E-2</c:v>
                </c:pt>
                <c:pt idx="3">
                  <c:v>8.4000000000000005E-2</c:v>
                </c:pt>
                <c:pt idx="4">
                  <c:v>8.4000000000000005E-2</c:v>
                </c:pt>
                <c:pt idx="5">
                  <c:v>8.5000000000000006E-2</c:v>
                </c:pt>
                <c:pt idx="6">
                  <c:v>8.4000000000000005E-2</c:v>
                </c:pt>
                <c:pt idx="7">
                  <c:v>8.4000000000000005E-2</c:v>
                </c:pt>
                <c:pt idx="8">
                  <c:v>8.4000000000000005E-2</c:v>
                </c:pt>
                <c:pt idx="9">
                  <c:v>8.6999999999999994E-2</c:v>
                </c:pt>
                <c:pt idx="10">
                  <c:v>8.8999999999999996E-2</c:v>
                </c:pt>
                <c:pt idx="11">
                  <c:v>8.7999999999999995E-2</c:v>
                </c:pt>
                <c:pt idx="12">
                  <c:v>8.5999999999999993E-2</c:v>
                </c:pt>
                <c:pt idx="13">
                  <c:v>8.7999999999999995E-2</c:v>
                </c:pt>
                <c:pt idx="14">
                  <c:v>8.5000000000000006E-2</c:v>
                </c:pt>
                <c:pt idx="15">
                  <c:v>8.8999999999999996E-2</c:v>
                </c:pt>
                <c:pt idx="16">
                  <c:v>0.09</c:v>
                </c:pt>
                <c:pt idx="17">
                  <c:v>8.8999999999999996E-2</c:v>
                </c:pt>
                <c:pt idx="18">
                  <c:v>9.6000000000000002E-2</c:v>
                </c:pt>
                <c:pt idx="19">
                  <c:v>8.6999999999999994E-2</c:v>
                </c:pt>
                <c:pt idx="20">
                  <c:v>8.8999999999999996E-2</c:v>
                </c:pt>
                <c:pt idx="21">
                  <c:v>0.09</c:v>
                </c:pt>
                <c:pt idx="22">
                  <c:v>9.0999999999999998E-2</c:v>
                </c:pt>
                <c:pt idx="23">
                  <c:v>8.5000000000000006E-2</c:v>
                </c:pt>
                <c:pt idx="24">
                  <c:v>9.6000000000000002E-2</c:v>
                </c:pt>
                <c:pt idx="25">
                  <c:v>8.7999999999999995E-2</c:v>
                </c:pt>
                <c:pt idx="26">
                  <c:v>8.7999999999999995E-2</c:v>
                </c:pt>
                <c:pt idx="27">
                  <c:v>8.3000000000000004E-2</c:v>
                </c:pt>
                <c:pt idx="28">
                  <c:v>8.6999999999999994E-2</c:v>
                </c:pt>
                <c:pt idx="29">
                  <c:v>8.5000000000000006E-2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CC-4B1A-AA83-30E7988CE8CC}"/>
            </c:ext>
          </c:extLst>
        </c:ser>
        <c:ser>
          <c:idx val="6"/>
          <c:order val="6"/>
          <c:tx>
            <c:strRef>
              <c:f>Лист1!$A$182</c:f>
              <c:strCache>
                <c:ptCount val="1"/>
                <c:pt idx="0">
                  <c:v>7000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Лист1!$A$182:$A$211</c:f>
              <c:numCache>
                <c:formatCode>General</c:formatCode>
                <c:ptCount val="30"/>
                <c:pt idx="0">
                  <c:v>7000</c:v>
                </c:pt>
                <c:pt idx="1">
                  <c:v>7000</c:v>
                </c:pt>
                <c:pt idx="2">
                  <c:v>7000</c:v>
                </c:pt>
                <c:pt idx="3">
                  <c:v>7000</c:v>
                </c:pt>
                <c:pt idx="4">
                  <c:v>7000</c:v>
                </c:pt>
                <c:pt idx="5">
                  <c:v>7000</c:v>
                </c:pt>
                <c:pt idx="6">
                  <c:v>7000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7000</c:v>
                </c:pt>
                <c:pt idx="11">
                  <c:v>7000</c:v>
                </c:pt>
                <c:pt idx="12">
                  <c:v>7000</c:v>
                </c:pt>
                <c:pt idx="13">
                  <c:v>7000</c:v>
                </c:pt>
                <c:pt idx="14">
                  <c:v>7000</c:v>
                </c:pt>
                <c:pt idx="15">
                  <c:v>7000</c:v>
                </c:pt>
                <c:pt idx="16">
                  <c:v>7000</c:v>
                </c:pt>
                <c:pt idx="17">
                  <c:v>7000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  <c:pt idx="25">
                  <c:v>7000</c:v>
                </c:pt>
                <c:pt idx="26">
                  <c:v>7000</c:v>
                </c:pt>
                <c:pt idx="27">
                  <c:v>7000</c:v>
                </c:pt>
                <c:pt idx="28">
                  <c:v>7000</c:v>
                </c:pt>
                <c:pt idx="29">
                  <c:v>7000</c:v>
                </c:pt>
              </c:numCache>
            </c:numRef>
          </c:xVal>
          <c:yVal>
            <c:numRef>
              <c:f>Лист1!$B$182:$B$211</c:f>
              <c:numCache>
                <c:formatCode>General</c:formatCode>
                <c:ptCount val="30"/>
                <c:pt idx="0">
                  <c:v>0.11899999999999999</c:v>
                </c:pt>
                <c:pt idx="1">
                  <c:v>0.126</c:v>
                </c:pt>
                <c:pt idx="2">
                  <c:v>0.115</c:v>
                </c:pt>
                <c:pt idx="3">
                  <c:v>0.11899999999999999</c:v>
                </c:pt>
                <c:pt idx="4">
                  <c:v>0.11600000000000001</c:v>
                </c:pt>
                <c:pt idx="5">
                  <c:v>0.115</c:v>
                </c:pt>
                <c:pt idx="6">
                  <c:v>0.125</c:v>
                </c:pt>
                <c:pt idx="7">
                  <c:v>0.11600000000000001</c:v>
                </c:pt>
                <c:pt idx="8">
                  <c:v>0.11600000000000001</c:v>
                </c:pt>
                <c:pt idx="9">
                  <c:v>0.125</c:v>
                </c:pt>
                <c:pt idx="10">
                  <c:v>0.11600000000000001</c:v>
                </c:pt>
                <c:pt idx="11">
                  <c:v>0.114</c:v>
                </c:pt>
                <c:pt idx="12">
                  <c:v>0.11899999999999999</c:v>
                </c:pt>
                <c:pt idx="13">
                  <c:v>0.121</c:v>
                </c:pt>
                <c:pt idx="14">
                  <c:v>0.115</c:v>
                </c:pt>
                <c:pt idx="15">
                  <c:v>0.123</c:v>
                </c:pt>
                <c:pt idx="16">
                  <c:v>0.11600000000000001</c:v>
                </c:pt>
                <c:pt idx="17">
                  <c:v>0.121</c:v>
                </c:pt>
                <c:pt idx="18">
                  <c:v>0.11799999999999999</c:v>
                </c:pt>
                <c:pt idx="19">
                  <c:v>0.123</c:v>
                </c:pt>
                <c:pt idx="20">
                  <c:v>0.11600000000000001</c:v>
                </c:pt>
                <c:pt idx="21">
                  <c:v>0.115</c:v>
                </c:pt>
                <c:pt idx="22">
                  <c:v>0.126</c:v>
                </c:pt>
                <c:pt idx="23">
                  <c:v>0.11600000000000001</c:v>
                </c:pt>
                <c:pt idx="24">
                  <c:v>0.11700000000000001</c:v>
                </c:pt>
                <c:pt idx="25">
                  <c:v>0.12</c:v>
                </c:pt>
                <c:pt idx="26">
                  <c:v>0.114</c:v>
                </c:pt>
                <c:pt idx="27">
                  <c:v>0.11600000000000001</c:v>
                </c:pt>
                <c:pt idx="28">
                  <c:v>0.12</c:v>
                </c:pt>
                <c:pt idx="29">
                  <c:v>0.114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CC-4B1A-AA83-30E7988CE8CC}"/>
            </c:ext>
          </c:extLst>
        </c:ser>
        <c:ser>
          <c:idx val="7"/>
          <c:order val="7"/>
          <c:tx>
            <c:strRef>
              <c:f>Лист1!$A$221</c:f>
              <c:strCache>
                <c:ptCount val="1"/>
                <c:pt idx="0">
                  <c:v>8000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Лист1!$A$212:$A$241</c:f>
              <c:numCache>
                <c:formatCode>General</c:formatCode>
                <c:ptCount val="30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8000</c:v>
                </c:pt>
                <c:pt idx="19">
                  <c:v>8000</c:v>
                </c:pt>
                <c:pt idx="20">
                  <c:v>8000</c:v>
                </c:pt>
                <c:pt idx="21">
                  <c:v>8000</c:v>
                </c:pt>
                <c:pt idx="22">
                  <c:v>8000</c:v>
                </c:pt>
                <c:pt idx="23">
                  <c:v>8000</c:v>
                </c:pt>
                <c:pt idx="24">
                  <c:v>8000</c:v>
                </c:pt>
                <c:pt idx="25">
                  <c:v>8000</c:v>
                </c:pt>
                <c:pt idx="26">
                  <c:v>8000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</c:numCache>
            </c:numRef>
          </c:xVal>
          <c:yVal>
            <c:numRef>
              <c:f>Лист1!$B$212:$B$240</c:f>
              <c:numCache>
                <c:formatCode>General</c:formatCode>
                <c:ptCount val="29"/>
                <c:pt idx="0">
                  <c:v>0.156</c:v>
                </c:pt>
                <c:pt idx="1">
                  <c:v>0.14799999999999999</c:v>
                </c:pt>
                <c:pt idx="2">
                  <c:v>0.152</c:v>
                </c:pt>
                <c:pt idx="3">
                  <c:v>0.157</c:v>
                </c:pt>
                <c:pt idx="4">
                  <c:v>0.154</c:v>
                </c:pt>
                <c:pt idx="5">
                  <c:v>0.155</c:v>
                </c:pt>
                <c:pt idx="6">
                  <c:v>0.161</c:v>
                </c:pt>
                <c:pt idx="7">
                  <c:v>0.161</c:v>
                </c:pt>
                <c:pt idx="8">
                  <c:v>0.152</c:v>
                </c:pt>
                <c:pt idx="9">
                  <c:v>0.14799999999999999</c:v>
                </c:pt>
                <c:pt idx="10">
                  <c:v>0.151</c:v>
                </c:pt>
                <c:pt idx="11">
                  <c:v>0.157</c:v>
                </c:pt>
                <c:pt idx="12">
                  <c:v>0.16300000000000001</c:v>
                </c:pt>
                <c:pt idx="13">
                  <c:v>0.154</c:v>
                </c:pt>
                <c:pt idx="14">
                  <c:v>0.151</c:v>
                </c:pt>
                <c:pt idx="15">
                  <c:v>0.15</c:v>
                </c:pt>
                <c:pt idx="16">
                  <c:v>0.155</c:v>
                </c:pt>
                <c:pt idx="17">
                  <c:v>0.153</c:v>
                </c:pt>
                <c:pt idx="18">
                  <c:v>0.154</c:v>
                </c:pt>
                <c:pt idx="19">
                  <c:v>0.156</c:v>
                </c:pt>
                <c:pt idx="20">
                  <c:v>0.15</c:v>
                </c:pt>
                <c:pt idx="21">
                  <c:v>0.159</c:v>
                </c:pt>
                <c:pt idx="22">
                  <c:v>0.156</c:v>
                </c:pt>
                <c:pt idx="23">
                  <c:v>0.16</c:v>
                </c:pt>
                <c:pt idx="24">
                  <c:v>0.14899999999999999</c:v>
                </c:pt>
                <c:pt idx="25">
                  <c:v>0.161</c:v>
                </c:pt>
                <c:pt idx="26">
                  <c:v>0.151</c:v>
                </c:pt>
                <c:pt idx="27">
                  <c:v>0.14799999999999999</c:v>
                </c:pt>
                <c:pt idx="28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CC-4B1A-AA83-30E7988CE8CC}"/>
            </c:ext>
          </c:extLst>
        </c:ser>
        <c:ser>
          <c:idx val="8"/>
          <c:order val="8"/>
          <c:tx>
            <c:strRef>
              <c:f>Лист1!$A$242</c:f>
              <c:strCache>
                <c:ptCount val="1"/>
                <c:pt idx="0">
                  <c:v>9000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Лист1!$A$242:$A$271</c:f>
              <c:numCache>
                <c:formatCode>General</c:formatCode>
                <c:ptCount val="30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9000</c:v>
                </c:pt>
                <c:pt idx="26">
                  <c:v>9000</c:v>
                </c:pt>
                <c:pt idx="27">
                  <c:v>9000</c:v>
                </c:pt>
                <c:pt idx="28">
                  <c:v>9000</c:v>
                </c:pt>
                <c:pt idx="29">
                  <c:v>9000</c:v>
                </c:pt>
              </c:numCache>
            </c:numRef>
          </c:xVal>
          <c:yVal>
            <c:numRef>
              <c:f>Лист1!$B$242:$B$271</c:f>
              <c:numCache>
                <c:formatCode>General</c:formatCode>
                <c:ptCount val="30"/>
                <c:pt idx="0">
                  <c:v>0.19800000000000001</c:v>
                </c:pt>
                <c:pt idx="1">
                  <c:v>0.19700000000000001</c:v>
                </c:pt>
                <c:pt idx="2">
                  <c:v>0.193</c:v>
                </c:pt>
                <c:pt idx="3">
                  <c:v>0.19</c:v>
                </c:pt>
                <c:pt idx="4">
                  <c:v>0.20200000000000001</c:v>
                </c:pt>
                <c:pt idx="5">
                  <c:v>0.193</c:v>
                </c:pt>
                <c:pt idx="6">
                  <c:v>0.20300000000000001</c:v>
                </c:pt>
                <c:pt idx="7">
                  <c:v>0.19400000000000001</c:v>
                </c:pt>
                <c:pt idx="8">
                  <c:v>0.189</c:v>
                </c:pt>
                <c:pt idx="9">
                  <c:v>0.189</c:v>
                </c:pt>
                <c:pt idx="10">
                  <c:v>0.19500000000000001</c:v>
                </c:pt>
                <c:pt idx="11">
                  <c:v>0.191</c:v>
                </c:pt>
                <c:pt idx="12">
                  <c:v>0.19800000000000001</c:v>
                </c:pt>
                <c:pt idx="13">
                  <c:v>0.20100000000000001</c:v>
                </c:pt>
                <c:pt idx="14">
                  <c:v>0.19800000000000001</c:v>
                </c:pt>
                <c:pt idx="15">
                  <c:v>0.20399999999999999</c:v>
                </c:pt>
                <c:pt idx="16">
                  <c:v>0.20100000000000001</c:v>
                </c:pt>
                <c:pt idx="17">
                  <c:v>0.191</c:v>
                </c:pt>
                <c:pt idx="18">
                  <c:v>0.19500000000000001</c:v>
                </c:pt>
                <c:pt idx="19">
                  <c:v>0.19</c:v>
                </c:pt>
                <c:pt idx="20">
                  <c:v>0.19700000000000001</c:v>
                </c:pt>
                <c:pt idx="21">
                  <c:v>0.191</c:v>
                </c:pt>
                <c:pt idx="22">
                  <c:v>0.19400000000000001</c:v>
                </c:pt>
                <c:pt idx="23">
                  <c:v>0.19900000000000001</c:v>
                </c:pt>
                <c:pt idx="24">
                  <c:v>0.19400000000000001</c:v>
                </c:pt>
                <c:pt idx="25">
                  <c:v>0.19</c:v>
                </c:pt>
                <c:pt idx="26">
                  <c:v>0.19800000000000001</c:v>
                </c:pt>
                <c:pt idx="27">
                  <c:v>0.193</c:v>
                </c:pt>
                <c:pt idx="28">
                  <c:v>0.19500000000000001</c:v>
                </c:pt>
                <c:pt idx="29">
                  <c:v>0.20699999999999999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CC-4B1A-AA83-30E7988CE8CC}"/>
            </c:ext>
          </c:extLst>
        </c:ser>
        <c:ser>
          <c:idx val="9"/>
          <c:order val="9"/>
          <c:tx>
            <c:strRef>
              <c:f>Лист1!$A$272</c:f>
              <c:strCache>
                <c:ptCount val="1"/>
                <c:pt idx="0">
                  <c:v>10000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lumMod val="60000"/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4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Лист1!$A$272:$A$301</c:f>
              <c:numCache>
                <c:formatCode>General</c:formatCode>
                <c:ptCount val="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</c:numCache>
            </c:numRef>
          </c:xVal>
          <c:yVal>
            <c:numRef>
              <c:f>Лист1!$B$272:$B$301</c:f>
              <c:numCache>
                <c:formatCode>General</c:formatCode>
                <c:ptCount val="30"/>
                <c:pt idx="0">
                  <c:v>0.26</c:v>
                </c:pt>
                <c:pt idx="1">
                  <c:v>0.255</c:v>
                </c:pt>
                <c:pt idx="2">
                  <c:v>0.23899999999999999</c:v>
                </c:pt>
                <c:pt idx="3">
                  <c:v>0.26900000000000002</c:v>
                </c:pt>
                <c:pt idx="4">
                  <c:v>0.23799999999999999</c:v>
                </c:pt>
                <c:pt idx="5">
                  <c:v>0.27500000000000002</c:v>
                </c:pt>
                <c:pt idx="6">
                  <c:v>0.27800000000000002</c:v>
                </c:pt>
                <c:pt idx="7">
                  <c:v>0.23400000000000001</c:v>
                </c:pt>
                <c:pt idx="8">
                  <c:v>0.25700000000000001</c:v>
                </c:pt>
                <c:pt idx="9">
                  <c:v>0.28699999999999998</c:v>
                </c:pt>
                <c:pt idx="10">
                  <c:v>0.23899999999999999</c:v>
                </c:pt>
                <c:pt idx="11">
                  <c:v>0.26200000000000001</c:v>
                </c:pt>
                <c:pt idx="12">
                  <c:v>0.27</c:v>
                </c:pt>
                <c:pt idx="13">
                  <c:v>0.26200000000000001</c:v>
                </c:pt>
                <c:pt idx="14">
                  <c:v>0.27900000000000003</c:v>
                </c:pt>
                <c:pt idx="15">
                  <c:v>0.26800000000000002</c:v>
                </c:pt>
                <c:pt idx="16">
                  <c:v>0.26400000000000001</c:v>
                </c:pt>
                <c:pt idx="17">
                  <c:v>0.23699999999999999</c:v>
                </c:pt>
                <c:pt idx="18">
                  <c:v>0.252</c:v>
                </c:pt>
                <c:pt idx="19">
                  <c:v>0.247</c:v>
                </c:pt>
                <c:pt idx="20">
                  <c:v>0.24</c:v>
                </c:pt>
                <c:pt idx="21">
                  <c:v>0.25800000000000001</c:v>
                </c:pt>
                <c:pt idx="22">
                  <c:v>0.26</c:v>
                </c:pt>
                <c:pt idx="23">
                  <c:v>0.23499999999999999</c:v>
                </c:pt>
                <c:pt idx="24">
                  <c:v>0.248</c:v>
                </c:pt>
                <c:pt idx="25">
                  <c:v>0.27100000000000002</c:v>
                </c:pt>
                <c:pt idx="26">
                  <c:v>0.27400000000000002</c:v>
                </c:pt>
                <c:pt idx="27">
                  <c:v>0.26200000000000001</c:v>
                </c:pt>
                <c:pt idx="28">
                  <c:v>0.27100000000000002</c:v>
                </c:pt>
                <c:pt idx="29">
                  <c:v>0.254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CC-4B1A-AA83-30E7988CE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587887"/>
        <c:axId val="1909588303"/>
      </c:scatterChart>
      <c:valAx>
        <c:axId val="1909587887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 (</a:t>
                </a:r>
                <a:r>
                  <a:rPr lang="en-US"/>
                  <a:t>n)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588303"/>
        <c:crosses val="autoZero"/>
        <c:crossBetween val="midCat"/>
      </c:valAx>
      <c:valAx>
        <c:axId val="190958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58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График квадратичной зависимости с пределами погрешностей  для среднего случая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246848598269246E-2"/>
          <c:y val="7.2685587974668162E-2"/>
          <c:w val="0.90550752271608781"/>
          <c:h val="0.85051017793325412"/>
        </c:manualLayout>
      </c:layout>
      <c:scatterChart>
        <c:scatterStyle val="lineMarker"/>
        <c:varyColors val="0"/>
        <c:ser>
          <c:idx val="1"/>
          <c:order val="0"/>
          <c:tx>
            <c:strRef>
              <c:f>Лист1!$R$1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Лист1!$H$2:$H$11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Лист1!$R$2:$R$11</c:f>
              <c:numCache>
                <c:formatCode>General</c:formatCode>
                <c:ptCount val="10"/>
                <c:pt idx="0">
                  <c:v>5.6421212121213725E-3</c:v>
                </c:pt>
                <c:pt idx="1">
                  <c:v>1.0588989898989855E-2</c:v>
                </c:pt>
                <c:pt idx="2">
                  <c:v>2.1135606060605834E-2</c:v>
                </c:pt>
                <c:pt idx="3">
                  <c:v>3.72819696969693E-2</c:v>
                </c:pt>
                <c:pt idx="4">
                  <c:v>5.9028080808080266E-2</c:v>
                </c:pt>
                <c:pt idx="5">
                  <c:v>8.6373939393938726E-2</c:v>
                </c:pt>
                <c:pt idx="6">
                  <c:v>0.11931954545454468</c:v>
                </c:pt>
                <c:pt idx="7">
                  <c:v>0.15786489898989811</c:v>
                </c:pt>
                <c:pt idx="8">
                  <c:v>0.20200999999999905</c:v>
                </c:pt>
                <c:pt idx="9">
                  <c:v>0.25175484848484753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D9-4F8F-9627-40AD2AA6B454}"/>
            </c:ext>
          </c:extLst>
        </c:ser>
        <c:ser>
          <c:idx val="0"/>
          <c:order val="1"/>
          <c:tx>
            <c:strRef>
              <c:f>Лист1!$H$2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7700000000000008E-3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Лист1!$R$2</c:f>
              <c:numCache>
                <c:formatCode>General</c:formatCode>
                <c:ptCount val="1"/>
                <c:pt idx="0">
                  <c:v>5.6421212121213725E-3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D9-4F8F-9627-40AD2AA6B454}"/>
            </c:ext>
          </c:extLst>
        </c:ser>
        <c:ser>
          <c:idx val="2"/>
          <c:order val="2"/>
          <c:tx>
            <c:strRef>
              <c:f>Лист1!$H$3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3200000000000009E-3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Лист1!$H$3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Лист1!$R$3</c:f>
              <c:numCache>
                <c:formatCode>General</c:formatCode>
                <c:ptCount val="1"/>
                <c:pt idx="0">
                  <c:v>1.0588989898989855E-2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D9-4F8F-9627-40AD2AA6B454}"/>
            </c:ext>
          </c:extLst>
        </c:ser>
        <c:ser>
          <c:idx val="3"/>
          <c:order val="3"/>
          <c:tx>
            <c:strRef>
              <c:f>Лист1!$H$4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2700000000000003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Лист1!$H$4</c:f>
              <c:numCache>
                <c:formatCode>General</c:formatCode>
                <c:ptCount val="1"/>
                <c:pt idx="0">
                  <c:v>3000</c:v>
                </c:pt>
              </c:numCache>
            </c:numRef>
          </c:xVal>
          <c:yVal>
            <c:numRef>
              <c:f>Лист1!$R$4</c:f>
              <c:numCache>
                <c:formatCode>General</c:formatCode>
                <c:ptCount val="1"/>
                <c:pt idx="0">
                  <c:v>2.1135606060605834E-2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D9-4F8F-9627-40AD2AA6B454}"/>
            </c:ext>
          </c:extLst>
        </c:ser>
        <c:ser>
          <c:idx val="4"/>
          <c:order val="4"/>
          <c:tx>
            <c:strRef>
              <c:f>Лист1!$H$5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.0650000000000009E-3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Лист1!$H$5</c:f>
              <c:numCache>
                <c:formatCode>General</c:formatCode>
                <c:ptCount val="1"/>
                <c:pt idx="0">
                  <c:v>4000</c:v>
                </c:pt>
              </c:numCache>
            </c:numRef>
          </c:xVal>
          <c:yVal>
            <c:numRef>
              <c:f>Лист1!$R$5</c:f>
              <c:numCache>
                <c:formatCode>General</c:formatCode>
                <c:ptCount val="1"/>
                <c:pt idx="0">
                  <c:v>3.72819696969693E-2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D9-4F8F-9627-40AD2AA6B454}"/>
            </c:ext>
          </c:extLst>
        </c:ser>
        <c:ser>
          <c:idx val="5"/>
          <c:order val="5"/>
          <c:tx>
            <c:strRef>
              <c:f>Лист1!$H$6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9.1440000000000028E-3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Лист1!$H$6</c:f>
              <c:numCache>
                <c:formatCode>General</c:formatCode>
                <c:ptCount val="1"/>
                <c:pt idx="0">
                  <c:v>5000</c:v>
                </c:pt>
              </c:numCache>
            </c:numRef>
          </c:xVal>
          <c:yVal>
            <c:numRef>
              <c:f>Лист1!$R$6</c:f>
              <c:numCache>
                <c:formatCode>General</c:formatCode>
                <c:ptCount val="1"/>
                <c:pt idx="0">
                  <c:v>5.9028080808080266E-2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0D9-4F8F-9627-40AD2AA6B454}"/>
            </c:ext>
          </c:extLst>
        </c:ser>
        <c:ser>
          <c:idx val="6"/>
          <c:order val="6"/>
          <c:tx>
            <c:strRef>
              <c:f>Лист1!$H$7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Лист1!$H$7</c:f>
              <c:numCache>
                <c:formatCode>General</c:formatCode>
                <c:ptCount val="1"/>
                <c:pt idx="0">
                  <c:v>6000</c:v>
                </c:pt>
              </c:numCache>
            </c:numRef>
          </c:xVal>
          <c:yVal>
            <c:numRef>
              <c:f>Лист1!$R$7</c:f>
              <c:numCache>
                <c:formatCode>General</c:formatCode>
                <c:ptCount val="1"/>
                <c:pt idx="0">
                  <c:v>8.6373939393938726E-2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0D9-4F8F-9627-40AD2AA6B454}"/>
            </c:ext>
          </c:extLst>
        </c:ser>
        <c:ser>
          <c:idx val="7"/>
          <c:order val="7"/>
          <c:tx>
            <c:strRef>
              <c:f>Лист1!$H$8</c:f>
              <c:strCache>
                <c:ptCount val="1"/>
                <c:pt idx="0">
                  <c:v>7000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1378000000000003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Лист1!$H$8</c:f>
              <c:numCache>
                <c:formatCode>General</c:formatCode>
                <c:ptCount val="1"/>
                <c:pt idx="0">
                  <c:v>7000</c:v>
                </c:pt>
              </c:numCache>
            </c:numRef>
          </c:xVal>
          <c:yVal>
            <c:numRef>
              <c:f>Лист1!$R$8</c:f>
              <c:numCache>
                <c:formatCode>General</c:formatCode>
                <c:ptCount val="1"/>
                <c:pt idx="0">
                  <c:v>0.11931954545454468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0D9-4F8F-9627-40AD2AA6B454}"/>
            </c:ext>
          </c:extLst>
        </c:ser>
        <c:ser>
          <c:idx val="8"/>
          <c:order val="8"/>
          <c:tx>
            <c:strRef>
              <c:f>Лист1!$H$9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3568000000000002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Лист1!$H$9</c:f>
              <c:numCache>
                <c:formatCode>General</c:formatCode>
                <c:ptCount val="1"/>
                <c:pt idx="0">
                  <c:v>8000</c:v>
                </c:pt>
              </c:numCache>
            </c:numRef>
          </c:xVal>
          <c:yVal>
            <c:numRef>
              <c:f>Лист1!$R$9</c:f>
              <c:numCache>
                <c:formatCode>General</c:formatCode>
                <c:ptCount val="1"/>
                <c:pt idx="0">
                  <c:v>0.15786489898989811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0D9-4F8F-9627-40AD2AA6B454}"/>
            </c:ext>
          </c:extLst>
        </c:ser>
        <c:ser>
          <c:idx val="9"/>
          <c:order val="9"/>
          <c:tx>
            <c:strRef>
              <c:f>Лист1!$H$10</c:f>
              <c:strCache>
                <c:ptCount val="1"/>
                <c:pt idx="0">
                  <c:v>9000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lumMod val="60000"/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4380000000000002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Лист1!$H$10</c:f>
              <c:numCache>
                <c:formatCode>General</c:formatCode>
                <c:ptCount val="1"/>
                <c:pt idx="0">
                  <c:v>9000</c:v>
                </c:pt>
              </c:numCache>
            </c:numRef>
          </c:xVal>
          <c:yVal>
            <c:numRef>
              <c:f>Лист1!$R$10</c:f>
              <c:numCache>
                <c:formatCode>General</c:formatCode>
                <c:ptCount val="1"/>
                <c:pt idx="0">
                  <c:v>0.20200999999999905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0D9-4F8F-9627-40AD2AA6B454}"/>
            </c:ext>
          </c:extLst>
        </c:ser>
        <c:ser>
          <c:idx val="10"/>
          <c:order val="10"/>
          <c:tx>
            <c:strRef>
              <c:f>Лист1!$H$11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alpha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420000000000001E-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Лист1!$H$11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xVal>
          <c:yVal>
            <c:numRef>
              <c:f>Лист1!$R$11</c:f>
              <c:numCache>
                <c:formatCode>General</c:formatCode>
                <c:ptCount val="1"/>
                <c:pt idx="0">
                  <c:v>0.25175484848484753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0D9-4F8F-9627-40AD2AA6B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07503"/>
        <c:axId val="1553400431"/>
      </c:scatterChart>
      <c:valAx>
        <c:axId val="1553407503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 (</a:t>
                </a:r>
                <a:r>
                  <a:rPr lang="en-US"/>
                  <a:t>n)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3400431"/>
        <c:crosses val="autoZero"/>
        <c:crossBetween val="midCat"/>
      </c:valAx>
      <c:valAx>
        <c:axId val="15534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340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Время работы алгоритма в худшем случае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Лист1!$L$19</c:f>
              <c:strCache>
                <c:ptCount val="1"/>
                <c:pt idx="0">
                  <c:v>СР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Лист1!$H$20:$H$29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Лист1!$L$20:$L$29</c:f>
              <c:numCache>
                <c:formatCode>General</c:formatCode>
                <c:ptCount val="10"/>
                <c:pt idx="0">
                  <c:v>3.9666666666666687E-3</c:v>
                </c:pt>
                <c:pt idx="1">
                  <c:v>1.3466666666666675E-2</c:v>
                </c:pt>
                <c:pt idx="2">
                  <c:v>2.8500000000000018E-2</c:v>
                </c:pt>
                <c:pt idx="3">
                  <c:v>5.1466666666666681E-2</c:v>
                </c:pt>
                <c:pt idx="4">
                  <c:v>7.9200000000000007E-2</c:v>
                </c:pt>
                <c:pt idx="5">
                  <c:v>0.11360000000000006</c:v>
                </c:pt>
                <c:pt idx="6">
                  <c:v>0.15463333333333329</c:v>
                </c:pt>
                <c:pt idx="7">
                  <c:v>0.20219999999999999</c:v>
                </c:pt>
                <c:pt idx="8">
                  <c:v>0.25980000000000003</c:v>
                </c:pt>
                <c:pt idx="9">
                  <c:v>0.34170000000000006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4-4E9D-BE26-AD56CEA829F0}"/>
            </c:ext>
          </c:extLst>
        </c:ser>
        <c:ser>
          <c:idx val="1"/>
          <c:order val="1"/>
          <c:tx>
            <c:strRef>
              <c:f>Лист1!$R$19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Лист1!$H$20:$H$29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Лист1!$R$20:$R$29</c:f>
              <c:numCache>
                <c:formatCode>General</c:formatCode>
                <c:ptCount val="10"/>
                <c:pt idx="0">
                  <c:v>7.3321212121216003E-3</c:v>
                </c:pt>
                <c:pt idx="1">
                  <c:v>1.3239191919192171E-2</c:v>
                </c:pt>
                <c:pt idx="2">
                  <c:v>2.6724545454545629E-2</c:v>
                </c:pt>
                <c:pt idx="3">
                  <c:v>4.778818181818198E-2</c:v>
                </c:pt>
                <c:pt idx="4">
                  <c:v>7.6430101010101198E-2</c:v>
                </c:pt>
                <c:pt idx="5">
                  <c:v>0.11265030303030332</c:v>
                </c:pt>
                <c:pt idx="6">
                  <c:v>0.15644878787878833</c:v>
                </c:pt>
                <c:pt idx="7">
                  <c:v>0.20782555555555624</c:v>
                </c:pt>
                <c:pt idx="8">
                  <c:v>0.26678060606060705</c:v>
                </c:pt>
                <c:pt idx="9">
                  <c:v>0.33331393939394066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4-4E9D-BE26-AD56CEA8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0495"/>
        <c:axId val="1739723695"/>
      </c:scatterChart>
      <c:valAx>
        <c:axId val="17996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 (</a:t>
                </a:r>
                <a:r>
                  <a:rPr lang="en-US"/>
                  <a:t>n)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9723695"/>
        <c:crosses val="autoZero"/>
        <c:crossBetween val="midCat"/>
      </c:valAx>
      <c:valAx>
        <c:axId val="173972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961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390426</xdr:colOff>
      <xdr:row>102</xdr:row>
      <xdr:rowOff>97798</xdr:rowOff>
    </xdr:from>
    <xdr:to>
      <xdr:col>19</xdr:col>
      <xdr:colOff>493738</xdr:colOff>
      <xdr:row>132</xdr:row>
      <xdr:rowOff>175758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63E942-66C2-4C32-BC99-0E501A67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519991</xdr:colOff>
      <xdr:row>64</xdr:row>
      <xdr:rowOff>40300</xdr:rowOff>
    </xdr:from>
    <xdr:to>
      <xdr:col>21</xdr:col>
      <xdr:colOff>196273</xdr:colOff>
      <xdr:row>98</xdr:row>
      <xdr:rowOff>148733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6D41B0-4102-4EBE-9CDE-CAAE85451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536538</xdr:colOff>
      <xdr:row>37</xdr:row>
      <xdr:rowOff>36904</xdr:rowOff>
    </xdr:from>
    <xdr:to>
      <xdr:col>16</xdr:col>
      <xdr:colOff>232410</xdr:colOff>
      <xdr:row>62</xdr:row>
      <xdr:rowOff>91439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8574069-F92A-4FFB-A327-49316AD39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zoomScale="50" zoomScaleNormal="50" workbookViewId="0">
      <selection activeCell="X32" sqref="X32"/>
    </sheetView>
  </sheetViews>
  <sheetFormatPr defaultRowHeight="14.4" x14ac:dyDescent="0.3"/>
  <cols>
    <col min="1" max="1" width="7.6640625" customWidth="1"/>
    <col min="2" max="2" width="11.88671875" customWidth="1"/>
    <col min="3" max="3" width="15" customWidth="1"/>
    <col min="5" max="5" width="20.88671875" customWidth="1"/>
    <col min="6" max="6" width="14.44140625" bestFit="1" customWidth="1"/>
    <col min="9" max="9" width="13.109375" customWidth="1"/>
    <col min="10" max="10" width="16.109375" customWidth="1"/>
    <col min="11" max="11" width="14.88671875" customWidth="1"/>
    <col min="12" max="12" width="28.21875" customWidth="1"/>
    <col min="14" max="14" width="11.6640625" bestFit="1" customWidth="1"/>
    <col min="16" max="16" width="18.109375" customWidth="1"/>
    <col min="17" max="17" width="14.5546875" customWidth="1"/>
    <col min="18" max="18" width="14.33203125" customWidth="1"/>
    <col min="21" max="21" width="12.44140625" bestFit="1" customWidth="1"/>
    <col min="22" max="22" width="10.33203125" bestFit="1" customWidth="1"/>
    <col min="23" max="23" width="10.5546875" bestFit="1" customWidth="1"/>
    <col min="25" max="25" width="12.44140625" bestFit="1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2"/>
      <c r="E1" s="7" t="s">
        <v>18</v>
      </c>
      <c r="F1" s="7" t="s">
        <v>19</v>
      </c>
      <c r="H1" s="5" t="s">
        <v>4</v>
      </c>
      <c r="I1" s="5" t="s">
        <v>3</v>
      </c>
      <c r="J1" s="5" t="s">
        <v>5</v>
      </c>
      <c r="K1" s="5" t="s">
        <v>17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11</v>
      </c>
      <c r="Q1" s="5" t="s">
        <v>12</v>
      </c>
      <c r="R1" s="5" t="s">
        <v>16</v>
      </c>
    </row>
    <row r="2" spans="1:25" x14ac:dyDescent="0.3">
      <c r="A2" s="1">
        <v>1000</v>
      </c>
      <c r="B2" s="1">
        <v>3.0000000000000001E-3</v>
      </c>
      <c r="C2" s="1">
        <v>4.0000000000000001E-3</v>
      </c>
      <c r="D2" s="2"/>
      <c r="E2" s="4">
        <f>(B2 - $I$2)*(B2 - $I$2)</f>
        <v>1.8777777777777926E-7</v>
      </c>
      <c r="F2" s="4">
        <f>(C2 - $I$20)*(C2 - $I$20)</f>
        <v>1.111111111110982E-9</v>
      </c>
      <c r="H2">
        <v>1000</v>
      </c>
      <c r="I2">
        <f>1/30*SUM(B$2:B$31)</f>
        <v>3.4333333333333351E-3</v>
      </c>
      <c r="J2">
        <f>SQRT((1/(30-1))*SUM(E2:E31))</f>
        <v>1.5905612397739558E-3</v>
      </c>
      <c r="K2">
        <f>J2*3</f>
        <v>4.7716837193218673E-3</v>
      </c>
      <c r="L2">
        <f>AVERAGE(B2:B31)</f>
        <v>3.4333333333333351E-3</v>
      </c>
      <c r="M2">
        <f>H2*H2</f>
        <v>1000000</v>
      </c>
      <c r="N2">
        <f>H2*H2*H2</f>
        <v>1000000000</v>
      </c>
      <c r="O2">
        <f>H2*H2*H2*H2</f>
        <v>1000000000000</v>
      </c>
      <c r="P2">
        <f>H2*L2</f>
        <v>3.4333333333333349</v>
      </c>
      <c r="Q2">
        <f>M2*L2</f>
        <v>3433.3333333333353</v>
      </c>
      <c r="R2">
        <f>$Y$7*M2+$Y$8*H2+$Y$9</f>
        <v>5.6421212121213725E-3</v>
      </c>
    </row>
    <row r="3" spans="1:25" x14ac:dyDescent="0.3">
      <c r="A3" s="1">
        <v>1000</v>
      </c>
      <c r="B3" s="1">
        <v>3.0000000000000001E-3</v>
      </c>
      <c r="C3" s="1">
        <v>3.0000000000000001E-3</v>
      </c>
      <c r="D3" s="2"/>
      <c r="E3" s="4">
        <f t="shared" ref="E3:E31" si="0">(B3 - $I$2)*(B3 - $I$2)</f>
        <v>1.8777777777777926E-7</v>
      </c>
      <c r="F3" s="4">
        <f t="shared" ref="F3:F31" si="1">(C3 - $I$20)*(C3 - $I$20)</f>
        <v>9.3444444444444821E-7</v>
      </c>
      <c r="H3">
        <v>2000</v>
      </c>
      <c r="I3">
        <f>1/30*SUM(B32:B61)</f>
        <v>1.0466666666666671E-2</v>
      </c>
      <c r="J3">
        <f>SQRT((1/(30-1))*SUM(E32:E61))</f>
        <v>1.1058881072455416E-3</v>
      </c>
      <c r="K3">
        <f t="shared" ref="K3:K10" si="2">J3*3</f>
        <v>3.3176643217366249E-3</v>
      </c>
      <c r="L3">
        <f>AVERAGE(B32:B61)</f>
        <v>1.0466666666666671E-2</v>
      </c>
      <c r="M3">
        <f t="shared" ref="M3:M11" si="3">H3*H3</f>
        <v>4000000</v>
      </c>
      <c r="N3">
        <f t="shared" ref="N3:N11" si="4">H3*H3*H3</f>
        <v>8000000000</v>
      </c>
      <c r="O3">
        <f t="shared" ref="O3:O11" si="5">H3*H3*H3*H3</f>
        <v>16000000000000</v>
      </c>
      <c r="P3">
        <f t="shared" ref="P3:P11" si="6">H3*L3</f>
        <v>20.933333333333341</v>
      </c>
      <c r="Q3">
        <f t="shared" ref="Q3:Q11" si="7">M3*L3</f>
        <v>41866.666666666686</v>
      </c>
      <c r="R3">
        <f t="shared" ref="R3:R11" si="8">$Y$7*M3+$Y$8*H3+$Y$9</f>
        <v>1.0588989898989855E-2</v>
      </c>
      <c r="U3">
        <f>O13</f>
        <v>2.5333E+16</v>
      </c>
      <c r="V3">
        <f>N13</f>
        <v>3025000000000</v>
      </c>
      <c r="W3">
        <f>M13</f>
        <v>385000000</v>
      </c>
      <c r="Y3">
        <f>Q13</f>
        <v>62908200.000000007</v>
      </c>
    </row>
    <row r="4" spans="1:25" x14ac:dyDescent="0.3">
      <c r="A4" s="1">
        <v>1000</v>
      </c>
      <c r="B4" s="1">
        <v>4.0000000000000001E-3</v>
      </c>
      <c r="C4" s="1">
        <v>3.0000000000000001E-3</v>
      </c>
      <c r="D4" s="2"/>
      <c r="E4" s="4">
        <f t="shared" si="0"/>
        <v>3.2111111111110918E-7</v>
      </c>
      <c r="F4" s="4">
        <f t="shared" si="1"/>
        <v>9.3444444444444821E-7</v>
      </c>
      <c r="H4">
        <v>3000</v>
      </c>
      <c r="I4">
        <f>1/30*SUM(B62:B91)</f>
        <v>2.3166666666666676E-2</v>
      </c>
      <c r="J4">
        <f>SQRT((1/(30-1))*SUM(E62:E91))</f>
        <v>4.2351837751383823E-3</v>
      </c>
      <c r="K4">
        <f t="shared" si="2"/>
        <v>1.2705551325415147E-2</v>
      </c>
      <c r="L4">
        <f>AVERAGE(B62:B91)</f>
        <v>2.3166666666666676E-2</v>
      </c>
      <c r="M4">
        <f t="shared" si="3"/>
        <v>9000000</v>
      </c>
      <c r="N4">
        <f t="shared" si="4"/>
        <v>27000000000</v>
      </c>
      <c r="O4">
        <f t="shared" si="5"/>
        <v>81000000000000</v>
      </c>
      <c r="P4">
        <f t="shared" si="6"/>
        <v>69.500000000000028</v>
      </c>
      <c r="Q4">
        <f t="shared" si="7"/>
        <v>208500.00000000009</v>
      </c>
      <c r="R4">
        <f t="shared" si="8"/>
        <v>2.1135606060605834E-2</v>
      </c>
      <c r="U4">
        <f>N13</f>
        <v>3025000000000</v>
      </c>
      <c r="V4">
        <f>M13</f>
        <v>385000000</v>
      </c>
      <c r="W4">
        <f>H13</f>
        <v>55000</v>
      </c>
      <c r="Y4">
        <f>P13</f>
        <v>7486.5333333333338</v>
      </c>
    </row>
    <row r="5" spans="1:25" x14ac:dyDescent="0.3">
      <c r="A5" s="1">
        <v>1000</v>
      </c>
      <c r="B5" s="1">
        <v>2E-3</v>
      </c>
      <c r="C5" s="1">
        <v>5.0000000000000001E-3</v>
      </c>
      <c r="D5" s="2"/>
      <c r="E5" s="4">
        <f t="shared" si="0"/>
        <v>2.0544444444444492E-6</v>
      </c>
      <c r="F5" s="4">
        <f t="shared" si="1"/>
        <v>1.0677777777777737E-6</v>
      </c>
      <c r="H5">
        <v>4000</v>
      </c>
      <c r="I5">
        <f>1/30*SUM(B92:B121)</f>
        <v>3.8666666666666669E-2</v>
      </c>
      <c r="J5">
        <f>SQRT((1/(30-1))*SUM(E92:E121))</f>
        <v>1.6883645082279124E-3</v>
      </c>
      <c r="K5">
        <f t="shared" si="2"/>
        <v>5.0650935246837371E-3</v>
      </c>
      <c r="L5">
        <f>AVERAGE(B92:B121)</f>
        <v>3.8666666666666669E-2</v>
      </c>
      <c r="M5">
        <f t="shared" si="3"/>
        <v>16000000</v>
      </c>
      <c r="N5">
        <f t="shared" si="4"/>
        <v>64000000000</v>
      </c>
      <c r="O5">
        <f t="shared" si="5"/>
        <v>256000000000000</v>
      </c>
      <c r="P5">
        <f t="shared" si="6"/>
        <v>154.66666666666669</v>
      </c>
      <c r="Q5">
        <f t="shared" si="7"/>
        <v>618666.66666666674</v>
      </c>
      <c r="R5">
        <f t="shared" si="8"/>
        <v>3.72819696969693E-2</v>
      </c>
      <c r="U5">
        <f>M13</f>
        <v>385000000</v>
      </c>
      <c r="V5">
        <f>H13</f>
        <v>55000</v>
      </c>
      <c r="W5">
        <v>10</v>
      </c>
      <c r="Y5">
        <f>L13</f>
        <v>0.95100000000000007</v>
      </c>
    </row>
    <row r="6" spans="1:25" x14ac:dyDescent="0.3">
      <c r="A6" s="1">
        <v>1000</v>
      </c>
      <c r="B6" s="1">
        <v>4.0000000000000001E-3</v>
      </c>
      <c r="C6" s="1">
        <v>0.01</v>
      </c>
      <c r="D6" s="2"/>
      <c r="E6" s="4">
        <f t="shared" si="0"/>
        <v>3.2111111111110918E-7</v>
      </c>
      <c r="F6" s="4">
        <f t="shared" si="1"/>
        <v>3.6401111111111088E-5</v>
      </c>
      <c r="H6">
        <v>5000</v>
      </c>
      <c r="I6">
        <f>1/30*SUM(B122:B151)</f>
        <v>6.0866666666666666E-2</v>
      </c>
      <c r="J6">
        <f>SQRT((1/(30-1))*SUM(E122:E151))</f>
        <v>3.0482706610451302E-3</v>
      </c>
      <c r="K6">
        <f t="shared" si="2"/>
        <v>9.14481198313539E-3</v>
      </c>
      <c r="L6">
        <f>AVERAGE(B122:B151)</f>
        <v>6.0866666666666666E-2</v>
      </c>
      <c r="M6">
        <f t="shared" si="3"/>
        <v>25000000</v>
      </c>
      <c r="N6">
        <f t="shared" si="4"/>
        <v>125000000000</v>
      </c>
      <c r="O6">
        <f t="shared" si="5"/>
        <v>625000000000000</v>
      </c>
      <c r="P6">
        <f t="shared" si="6"/>
        <v>304.33333333333331</v>
      </c>
      <c r="Q6">
        <f t="shared" si="7"/>
        <v>1521666.6666666667</v>
      </c>
      <c r="R6">
        <f t="shared" si="8"/>
        <v>5.9028080808080266E-2</v>
      </c>
      <c r="X6" s="6"/>
    </row>
    <row r="7" spans="1:25" x14ac:dyDescent="0.3">
      <c r="A7" s="1">
        <v>1000</v>
      </c>
      <c r="B7" s="1">
        <v>4.0000000000000001E-3</v>
      </c>
      <c r="C7" s="1">
        <v>5.0000000000000001E-3</v>
      </c>
      <c r="D7" s="2"/>
      <c r="E7" s="4">
        <f t="shared" si="0"/>
        <v>3.2111111111110918E-7</v>
      </c>
      <c r="F7" s="4">
        <f t="shared" si="1"/>
        <v>1.0677777777777737E-6</v>
      </c>
      <c r="H7">
        <v>6000</v>
      </c>
      <c r="I7">
        <f>1/30*SUM(B152:B181)</f>
        <v>8.7566666666666682E-2</v>
      </c>
      <c r="J7">
        <f>SQRT((1/(30-1))*SUM(E152:E181))</f>
        <v>3.3495582141358647E-3</v>
      </c>
      <c r="K7">
        <f t="shared" si="2"/>
        <v>1.0048674642407595E-2</v>
      </c>
      <c r="L7">
        <f>AVERAGE(B152:B181)</f>
        <v>8.7566666666666695E-2</v>
      </c>
      <c r="M7">
        <f t="shared" si="3"/>
        <v>36000000</v>
      </c>
      <c r="N7">
        <f t="shared" si="4"/>
        <v>216000000000</v>
      </c>
      <c r="O7">
        <f t="shared" si="5"/>
        <v>1296000000000000</v>
      </c>
      <c r="P7">
        <f t="shared" si="6"/>
        <v>525.4000000000002</v>
      </c>
      <c r="Q7">
        <f t="shared" si="7"/>
        <v>3152400.0000000009</v>
      </c>
      <c r="R7">
        <f t="shared" si="8"/>
        <v>8.6373939393938726E-2</v>
      </c>
      <c r="U7" cm="1">
        <f t="array" ref="U7:W9">MINVERSE(U3:W5)</f>
        <v>1.8939393939394012E-15</v>
      </c>
      <c r="V7">
        <v>-2.0833333333333416E-11</v>
      </c>
      <c r="W7">
        <v>4.1666666666666841E-8</v>
      </c>
      <c r="X7" s="6" t="s">
        <v>15</v>
      </c>
      <c r="Y7" cm="1">
        <f t="array" ref="Y7:Y9">MMULT(U7:W9,Y3:Y5)</f>
        <v>2.7998737373737469E-9</v>
      </c>
    </row>
    <row r="8" spans="1:25" x14ac:dyDescent="0.3">
      <c r="A8" s="1">
        <v>1000</v>
      </c>
      <c r="B8" s="1">
        <v>4.0000000000000001E-3</v>
      </c>
      <c r="C8" s="1">
        <v>4.0000000000000001E-3</v>
      </c>
      <c r="D8" s="2"/>
      <c r="E8" s="4">
        <f t="shared" si="0"/>
        <v>3.2111111111110918E-7</v>
      </c>
      <c r="F8" s="4">
        <f t="shared" si="1"/>
        <v>1.111111111110982E-9</v>
      </c>
      <c r="H8">
        <v>7000</v>
      </c>
      <c r="I8">
        <f>1/30*SUM(B182:B211)</f>
        <v>0.11840000000000002</v>
      </c>
      <c r="J8">
        <f>SQRT((1/(30-1))*SUM(E182:E211))</f>
        <v>3.7929153558380001E-3</v>
      </c>
      <c r="K8">
        <f t="shared" si="2"/>
        <v>1.1378746067514E-2</v>
      </c>
      <c r="L8">
        <f>AVERAGE(B182:B211)</f>
        <v>0.11840000000000002</v>
      </c>
      <c r="M8">
        <f t="shared" si="3"/>
        <v>49000000</v>
      </c>
      <c r="N8">
        <f t="shared" si="4"/>
        <v>343000000000</v>
      </c>
      <c r="O8">
        <f t="shared" si="5"/>
        <v>2401000000000000</v>
      </c>
      <c r="P8">
        <f t="shared" si="6"/>
        <v>828.80000000000018</v>
      </c>
      <c r="Q8">
        <f t="shared" si="7"/>
        <v>5801600.0000000009</v>
      </c>
      <c r="R8">
        <f t="shared" si="8"/>
        <v>0.11931954545454468</v>
      </c>
      <c r="U8">
        <v>-2.0833333333333426E-11</v>
      </c>
      <c r="V8">
        <v>2.4128787878787981E-7</v>
      </c>
      <c r="W8">
        <v>-5.2500000000000203E-4</v>
      </c>
      <c r="X8" s="6" t="s">
        <v>14</v>
      </c>
      <c r="Y8">
        <v>-3.4527525252527579E-6</v>
      </c>
    </row>
    <row r="9" spans="1:25" x14ac:dyDescent="0.3">
      <c r="A9" s="1">
        <v>1000</v>
      </c>
      <c r="B9" s="1">
        <v>4.0000000000000001E-3</v>
      </c>
      <c r="C9" s="1">
        <v>4.0000000000000001E-3</v>
      </c>
      <c r="D9" s="2"/>
      <c r="E9" s="4">
        <f t="shared" si="0"/>
        <v>3.2111111111110918E-7</v>
      </c>
      <c r="F9" s="4">
        <f t="shared" si="1"/>
        <v>1.111111111110982E-9</v>
      </c>
      <c r="H9">
        <v>8000</v>
      </c>
      <c r="I9">
        <f>1/30*SUM(B212:B241)</f>
        <v>0.15459999999999993</v>
      </c>
      <c r="J9">
        <f>SQRT((1/(30-1))*SUM(E212:E241))</f>
        <v>4.522739481088109E-3</v>
      </c>
      <c r="K9">
        <f t="shared" si="2"/>
        <v>1.3568218443264328E-2</v>
      </c>
      <c r="L9">
        <f>AVERAGE(B212:B241)</f>
        <v>0.15459999999999993</v>
      </c>
      <c r="M9">
        <f t="shared" si="3"/>
        <v>64000000</v>
      </c>
      <c r="N9">
        <f t="shared" si="4"/>
        <v>512000000000</v>
      </c>
      <c r="O9">
        <f t="shared" si="5"/>
        <v>4096000000000000</v>
      </c>
      <c r="P9">
        <f t="shared" si="6"/>
        <v>1236.7999999999995</v>
      </c>
      <c r="Q9">
        <f t="shared" si="7"/>
        <v>9894399.9999999963</v>
      </c>
      <c r="R9">
        <f t="shared" si="8"/>
        <v>0.15786489898989811</v>
      </c>
      <c r="U9">
        <v>4.1666666666666888E-8</v>
      </c>
      <c r="V9">
        <v>-5.2500000000000246E-4</v>
      </c>
      <c r="W9">
        <v>1.3833333333333382</v>
      </c>
      <c r="X9" s="6" t="s">
        <v>13</v>
      </c>
      <c r="Y9">
        <v>6.2950000000003836E-3</v>
      </c>
    </row>
    <row r="10" spans="1:25" x14ac:dyDescent="0.3">
      <c r="A10" s="1">
        <v>1000</v>
      </c>
      <c r="B10" s="1">
        <v>3.0000000000000001E-3</v>
      </c>
      <c r="C10" s="1">
        <v>4.0000000000000001E-3</v>
      </c>
      <c r="D10" s="2"/>
      <c r="E10" s="4">
        <f t="shared" si="0"/>
        <v>1.8777777777777926E-7</v>
      </c>
      <c r="F10" s="4">
        <f t="shared" si="1"/>
        <v>1.111111111110982E-9</v>
      </c>
      <c r="H10">
        <v>9000</v>
      </c>
      <c r="I10">
        <f>1/30*SUM(B242:B271)</f>
        <v>0.19566666666666666</v>
      </c>
      <c r="J10">
        <f>SQRT((1/(30-1))*SUM(E242:E271))</f>
        <v>4.7946330148538416E-3</v>
      </c>
      <c r="K10">
        <f t="shared" si="2"/>
        <v>1.4383899044561525E-2</v>
      </c>
      <c r="L10">
        <f>AVERAGE(B242:B271)</f>
        <v>0.19566666666666668</v>
      </c>
      <c r="M10">
        <f t="shared" si="3"/>
        <v>81000000</v>
      </c>
      <c r="N10">
        <f t="shared" si="4"/>
        <v>729000000000</v>
      </c>
      <c r="O10">
        <f t="shared" si="5"/>
        <v>6561000000000000</v>
      </c>
      <c r="P10">
        <f t="shared" si="6"/>
        <v>1761.0000000000002</v>
      </c>
      <c r="Q10">
        <f t="shared" si="7"/>
        <v>15849000.000000002</v>
      </c>
      <c r="R10">
        <f t="shared" si="8"/>
        <v>0.20200999999999905</v>
      </c>
      <c r="X10" s="6"/>
    </row>
    <row r="11" spans="1:25" x14ac:dyDescent="0.3">
      <c r="A11" s="1">
        <v>1000</v>
      </c>
      <c r="B11" s="1">
        <v>1.0999999999999999E-2</v>
      </c>
      <c r="C11" s="1">
        <v>4.0000000000000001E-3</v>
      </c>
      <c r="D11" s="2"/>
      <c r="E11" s="4">
        <f t="shared" si="0"/>
        <v>5.7254444444444407E-5</v>
      </c>
      <c r="F11" s="4">
        <f t="shared" si="1"/>
        <v>1.111111111110982E-9</v>
      </c>
      <c r="H11">
        <v>10000</v>
      </c>
      <c r="I11">
        <f>1/30*SUM(B272:B301)</f>
        <v>0.25816666666666671</v>
      </c>
      <c r="J11">
        <f>SQRT((1/(30-1))*SUM(E272:E301))</f>
        <v>1.4734625729970174E-2</v>
      </c>
      <c r="K11">
        <f>J11*3</f>
        <v>4.420387718991052E-2</v>
      </c>
      <c r="L11">
        <f>AVERAGE(B272:B301)</f>
        <v>0.25816666666666671</v>
      </c>
      <c r="M11">
        <f t="shared" si="3"/>
        <v>100000000</v>
      </c>
      <c r="N11">
        <f t="shared" si="4"/>
        <v>1000000000000</v>
      </c>
      <c r="O11">
        <f t="shared" si="5"/>
        <v>1E+16</v>
      </c>
      <c r="P11">
        <f t="shared" si="6"/>
        <v>2581.666666666667</v>
      </c>
      <c r="Q11">
        <f t="shared" si="7"/>
        <v>25816666.666666672</v>
      </c>
      <c r="R11">
        <f t="shared" si="8"/>
        <v>0.25175484848484753</v>
      </c>
      <c r="X11" s="6"/>
    </row>
    <row r="12" spans="1:25" x14ac:dyDescent="0.3">
      <c r="A12" s="1">
        <v>1000</v>
      </c>
      <c r="B12" s="1">
        <v>3.0000000000000001E-3</v>
      </c>
      <c r="C12" s="1">
        <v>5.0000000000000001E-3</v>
      </c>
      <c r="D12" s="2"/>
      <c r="E12" s="4">
        <f t="shared" si="0"/>
        <v>1.8777777777777926E-7</v>
      </c>
      <c r="F12" s="4">
        <f t="shared" si="1"/>
        <v>1.0677777777777737E-6</v>
      </c>
    </row>
    <row r="13" spans="1:25" x14ac:dyDescent="0.3">
      <c r="A13" s="1">
        <v>1000</v>
      </c>
      <c r="B13" s="1">
        <v>3.0000000000000001E-3</v>
      </c>
      <c r="C13" s="1">
        <v>4.0000000000000001E-3</v>
      </c>
      <c r="D13" s="2"/>
      <c r="E13" s="4">
        <f t="shared" si="0"/>
        <v>1.8777777777777926E-7</v>
      </c>
      <c r="F13" s="4">
        <f t="shared" si="1"/>
        <v>1.111111111110982E-9</v>
      </c>
      <c r="H13">
        <f>SUM(H2:H11)</f>
        <v>55000</v>
      </c>
      <c r="K13" t="s">
        <v>10</v>
      </c>
      <c r="L13">
        <f>SUM(L2:L11)</f>
        <v>0.95100000000000007</v>
      </c>
      <c r="M13">
        <f t="shared" ref="M13:Q13" si="9">SUM(M2:M11)</f>
        <v>385000000</v>
      </c>
      <c r="N13">
        <f t="shared" si="9"/>
        <v>3025000000000</v>
      </c>
      <c r="O13">
        <f t="shared" si="9"/>
        <v>2.5333E+16</v>
      </c>
      <c r="P13">
        <f>SUM(P2:P11)</f>
        <v>7486.5333333333338</v>
      </c>
      <c r="Q13">
        <f t="shared" si="9"/>
        <v>62908200.000000007</v>
      </c>
    </row>
    <row r="14" spans="1:25" x14ac:dyDescent="0.3">
      <c r="A14" s="1">
        <v>1000</v>
      </c>
      <c r="B14" s="1">
        <v>2E-3</v>
      </c>
      <c r="C14" s="1">
        <v>4.0000000000000001E-3</v>
      </c>
      <c r="D14" s="2"/>
      <c r="E14" s="4">
        <f t="shared" si="0"/>
        <v>2.0544444444444492E-6</v>
      </c>
      <c r="F14" s="4">
        <f t="shared" si="1"/>
        <v>1.111111111110982E-9</v>
      </c>
    </row>
    <row r="15" spans="1:25" x14ac:dyDescent="0.3">
      <c r="A15" s="1">
        <v>1000</v>
      </c>
      <c r="B15" s="1">
        <v>2E-3</v>
      </c>
      <c r="C15" s="1">
        <v>4.0000000000000001E-3</v>
      </c>
      <c r="D15" s="2"/>
      <c r="E15" s="4">
        <f t="shared" si="0"/>
        <v>2.0544444444444492E-6</v>
      </c>
      <c r="F15" s="4">
        <f t="shared" si="1"/>
        <v>1.111111111110982E-9</v>
      </c>
    </row>
    <row r="16" spans="1:25" x14ac:dyDescent="0.3">
      <c r="A16" s="1">
        <v>1000</v>
      </c>
      <c r="B16" s="1">
        <v>3.0000000000000001E-3</v>
      </c>
      <c r="C16" s="1">
        <v>3.0000000000000001E-3</v>
      </c>
      <c r="D16" s="2"/>
      <c r="E16" s="4">
        <f t="shared" si="0"/>
        <v>1.8777777777777926E-7</v>
      </c>
      <c r="F16" s="4">
        <f t="shared" si="1"/>
        <v>9.3444444444444821E-7</v>
      </c>
    </row>
    <row r="17" spans="1:25" x14ac:dyDescent="0.3">
      <c r="A17" s="1">
        <v>1000</v>
      </c>
      <c r="B17" s="1">
        <v>2E-3</v>
      </c>
      <c r="C17" s="1">
        <v>4.0000000000000001E-3</v>
      </c>
      <c r="D17" s="2"/>
      <c r="E17" s="4">
        <f t="shared" si="0"/>
        <v>2.0544444444444492E-6</v>
      </c>
      <c r="F17" s="4">
        <f t="shared" si="1"/>
        <v>1.111111111110982E-9</v>
      </c>
    </row>
    <row r="18" spans="1:25" x14ac:dyDescent="0.3">
      <c r="A18" s="1">
        <v>1000</v>
      </c>
      <c r="B18" s="1">
        <v>3.0000000000000001E-3</v>
      </c>
      <c r="C18" s="1">
        <v>5.0000000000000001E-3</v>
      </c>
      <c r="D18" s="2"/>
      <c r="E18" s="4">
        <f t="shared" si="0"/>
        <v>1.8777777777777926E-7</v>
      </c>
      <c r="F18" s="4">
        <f t="shared" si="1"/>
        <v>1.0677777777777737E-6</v>
      </c>
    </row>
    <row r="19" spans="1:25" x14ac:dyDescent="0.3">
      <c r="A19" s="1">
        <v>1000</v>
      </c>
      <c r="B19" s="1">
        <v>3.0000000000000001E-3</v>
      </c>
      <c r="C19" s="1">
        <v>4.0000000000000001E-3</v>
      </c>
      <c r="D19" s="2"/>
      <c r="E19" s="4">
        <f t="shared" si="0"/>
        <v>1.8777777777777926E-7</v>
      </c>
      <c r="F19" s="4">
        <f t="shared" si="1"/>
        <v>1.111111111110982E-9</v>
      </c>
      <c r="H19" s="5" t="s">
        <v>4</v>
      </c>
      <c r="I19" s="5" t="s">
        <v>3</v>
      </c>
      <c r="J19" s="5" t="s">
        <v>5</v>
      </c>
      <c r="K19" s="5" t="s">
        <v>17</v>
      </c>
      <c r="L19" s="5" t="s">
        <v>6</v>
      </c>
      <c r="M19" s="5" t="s">
        <v>7</v>
      </c>
      <c r="N19" s="5" t="s">
        <v>8</v>
      </c>
      <c r="O19" s="5" t="s">
        <v>9</v>
      </c>
      <c r="P19" s="5" t="s">
        <v>11</v>
      </c>
      <c r="Q19" s="5" t="s">
        <v>12</v>
      </c>
      <c r="R19" s="5" t="s">
        <v>16</v>
      </c>
    </row>
    <row r="20" spans="1:25" x14ac:dyDescent="0.3">
      <c r="A20" s="1">
        <v>1000</v>
      </c>
      <c r="B20" s="1">
        <v>3.0000000000000001E-3</v>
      </c>
      <c r="C20" s="1">
        <v>3.0000000000000001E-3</v>
      </c>
      <c r="D20" s="2"/>
      <c r="E20" s="4">
        <f t="shared" si="0"/>
        <v>1.8777777777777926E-7</v>
      </c>
      <c r="F20" s="4">
        <f t="shared" si="1"/>
        <v>9.3444444444444821E-7</v>
      </c>
      <c r="H20">
        <v>1000</v>
      </c>
      <c r="I20">
        <f>1/30*SUM(C2:C31)</f>
        <v>3.9666666666666687E-3</v>
      </c>
      <c r="J20">
        <f>SQRT((1/(30-1))*SUM(F2:F31))</f>
        <v>1.3256965204630421E-3</v>
      </c>
      <c r="K20">
        <f>J20*3</f>
        <v>3.9770895613891266E-3</v>
      </c>
      <c r="L20">
        <f>AVERAGE(C2:C31)</f>
        <v>3.9666666666666687E-3</v>
      </c>
      <c r="M20">
        <f>H20*H20</f>
        <v>1000000</v>
      </c>
      <c r="N20">
        <f>H20*H20*H20</f>
        <v>1000000000</v>
      </c>
      <c r="O20">
        <f>H20*H20*H20*H20</f>
        <v>1000000000000</v>
      </c>
      <c r="P20">
        <f>H20*L20</f>
        <v>3.9666666666666686</v>
      </c>
      <c r="Q20">
        <f>M20*L20</f>
        <v>3966.6666666666688</v>
      </c>
      <c r="R20">
        <f>$Y$25*M20+$Y$26*H20+$Y$27</f>
        <v>7.3321212121216003E-3</v>
      </c>
    </row>
    <row r="21" spans="1:25" x14ac:dyDescent="0.3">
      <c r="A21" s="1">
        <v>1000</v>
      </c>
      <c r="B21" s="1">
        <v>4.0000000000000001E-3</v>
      </c>
      <c r="C21" s="1">
        <v>3.0000000000000001E-3</v>
      </c>
      <c r="D21" s="2"/>
      <c r="E21" s="4">
        <f t="shared" si="0"/>
        <v>3.2111111111110918E-7</v>
      </c>
      <c r="F21" s="4">
        <f t="shared" si="1"/>
        <v>9.3444444444444821E-7</v>
      </c>
      <c r="H21">
        <v>2000</v>
      </c>
      <c r="I21">
        <f>1/30*SUM(C32:C61)</f>
        <v>1.3466666666666675E-2</v>
      </c>
      <c r="J21">
        <f>SQRT((1/(30-1))*SUM(F32:F61))</f>
        <v>1.279367659898984E-3</v>
      </c>
      <c r="K21">
        <f t="shared" ref="K21:K29" si="10">J21*3</f>
        <v>3.838102979696952E-3</v>
      </c>
      <c r="L21">
        <f>AVERAGE(C32:C61)</f>
        <v>1.3466666666666675E-2</v>
      </c>
      <c r="M21">
        <f t="shared" ref="M21:M29" si="11">H21*H21</f>
        <v>4000000</v>
      </c>
      <c r="N21">
        <f t="shared" ref="N21:N29" si="12">H21*H21*H21</f>
        <v>8000000000</v>
      </c>
      <c r="O21">
        <f t="shared" ref="O21:O29" si="13">H21*H21*H21*H21</f>
        <v>16000000000000</v>
      </c>
      <c r="P21">
        <f t="shared" ref="P21:P29" si="14">H21*L21</f>
        <v>26.933333333333351</v>
      </c>
      <c r="Q21">
        <f t="shared" ref="Q21:Q29" si="15">M21*L21</f>
        <v>53866.666666666701</v>
      </c>
      <c r="R21">
        <f t="shared" ref="R21:R29" si="16">$Y$25*M21+$Y$26*H21+$Y$27</f>
        <v>1.3239191919192171E-2</v>
      </c>
      <c r="U21">
        <f>O31</f>
        <v>2.5333E+16</v>
      </c>
      <c r="V21">
        <f>N31</f>
        <v>3025000000000</v>
      </c>
      <c r="W21">
        <f>M31</f>
        <v>385000000</v>
      </c>
      <c r="Y21">
        <f>Q31</f>
        <v>82939033.333333343</v>
      </c>
    </row>
    <row r="22" spans="1:25" x14ac:dyDescent="0.3">
      <c r="A22" s="1">
        <v>1000</v>
      </c>
      <c r="B22" s="1">
        <v>3.0000000000000001E-3</v>
      </c>
      <c r="C22" s="1">
        <v>3.0000000000000001E-3</v>
      </c>
      <c r="D22" s="2"/>
      <c r="E22" s="4">
        <f t="shared" si="0"/>
        <v>1.8777777777777926E-7</v>
      </c>
      <c r="F22" s="4">
        <f t="shared" si="1"/>
        <v>9.3444444444444821E-7</v>
      </c>
      <c r="H22">
        <v>3000</v>
      </c>
      <c r="I22">
        <f>1/30*SUM(C62:C91)</f>
        <v>2.8500000000000018E-2</v>
      </c>
      <c r="J22">
        <f>SQRT((1/(30-1))*SUM(F62:F91))</f>
        <v>1.4562587871571504E-3</v>
      </c>
      <c r="K22">
        <f t="shared" si="10"/>
        <v>4.3687763614714513E-3</v>
      </c>
      <c r="L22">
        <f>AVERAGE(C62:C91)</f>
        <v>2.8500000000000018E-2</v>
      </c>
      <c r="M22">
        <f t="shared" si="11"/>
        <v>9000000</v>
      </c>
      <c r="N22">
        <f t="shared" si="12"/>
        <v>27000000000</v>
      </c>
      <c r="O22">
        <f t="shared" si="13"/>
        <v>81000000000000</v>
      </c>
      <c r="P22">
        <f t="shared" si="14"/>
        <v>85.500000000000057</v>
      </c>
      <c r="Q22">
        <f t="shared" si="15"/>
        <v>256500.00000000017</v>
      </c>
      <c r="R22">
        <f t="shared" si="16"/>
        <v>2.6724545454545629E-2</v>
      </c>
      <c r="U22">
        <f>N31</f>
        <v>3025000000000</v>
      </c>
      <c r="V22">
        <f>M31</f>
        <v>385000000</v>
      </c>
      <c r="W22">
        <f>H31</f>
        <v>55000</v>
      </c>
      <c r="Y22">
        <f>P31</f>
        <v>9855.1</v>
      </c>
    </row>
    <row r="23" spans="1:25" x14ac:dyDescent="0.3">
      <c r="A23" s="1">
        <v>1000</v>
      </c>
      <c r="B23" s="1">
        <v>2E-3</v>
      </c>
      <c r="C23" s="1">
        <v>3.0000000000000001E-3</v>
      </c>
      <c r="D23" s="2"/>
      <c r="E23" s="4">
        <f t="shared" si="0"/>
        <v>2.0544444444444492E-6</v>
      </c>
      <c r="F23" s="4">
        <f t="shared" si="1"/>
        <v>9.3444444444444821E-7</v>
      </c>
      <c r="H23">
        <v>4000</v>
      </c>
      <c r="I23">
        <f>1/30*SUM(C92:C121)</f>
        <v>5.1466666666666681E-2</v>
      </c>
      <c r="J23">
        <f>SQRT((1/(30-1))*SUM(F92:F121))</f>
        <v>3.014142908235169E-3</v>
      </c>
      <c r="K23">
        <f t="shared" si="10"/>
        <v>9.0424287247055073E-3</v>
      </c>
      <c r="L23">
        <f>AVERAGE(C92:C121)</f>
        <v>5.1466666666666681E-2</v>
      </c>
      <c r="M23">
        <f t="shared" si="11"/>
        <v>16000000</v>
      </c>
      <c r="N23">
        <f t="shared" si="12"/>
        <v>64000000000</v>
      </c>
      <c r="O23">
        <f t="shared" si="13"/>
        <v>256000000000000</v>
      </c>
      <c r="P23">
        <f t="shared" si="14"/>
        <v>205.86666666666673</v>
      </c>
      <c r="Q23">
        <f t="shared" si="15"/>
        <v>823466.66666666686</v>
      </c>
      <c r="R23">
        <f t="shared" si="16"/>
        <v>4.778818181818198E-2</v>
      </c>
      <c r="U23">
        <f>M31</f>
        <v>385000000</v>
      </c>
      <c r="V23">
        <f>H31</f>
        <v>55000</v>
      </c>
      <c r="W23">
        <v>10</v>
      </c>
      <c r="Y23">
        <f>L31</f>
        <v>1.2485333333333335</v>
      </c>
    </row>
    <row r="24" spans="1:25" x14ac:dyDescent="0.3">
      <c r="A24" s="1">
        <v>1000</v>
      </c>
      <c r="B24" s="1">
        <v>3.0000000000000001E-3</v>
      </c>
      <c r="C24" s="1">
        <v>3.0000000000000001E-3</v>
      </c>
      <c r="D24" s="2"/>
      <c r="E24" s="4">
        <f t="shared" si="0"/>
        <v>1.8777777777777926E-7</v>
      </c>
      <c r="F24" s="4">
        <f t="shared" si="1"/>
        <v>9.3444444444444821E-7</v>
      </c>
      <c r="H24">
        <v>5000</v>
      </c>
      <c r="I24">
        <f>1/30*SUM(C122:C151)</f>
        <v>7.9200000000000007E-2</v>
      </c>
      <c r="J24">
        <f>SQRT((1/(30-1))*SUM(F122:F151))</f>
        <v>2.4691196253195055E-3</v>
      </c>
      <c r="K24">
        <f t="shared" si="10"/>
        <v>7.4073588759585168E-3</v>
      </c>
      <c r="L24">
        <f>AVERAGE(C122:C151)</f>
        <v>7.9200000000000007E-2</v>
      </c>
      <c r="M24">
        <f t="shared" si="11"/>
        <v>25000000</v>
      </c>
      <c r="N24">
        <f t="shared" si="12"/>
        <v>125000000000</v>
      </c>
      <c r="O24">
        <f t="shared" si="13"/>
        <v>625000000000000</v>
      </c>
      <c r="P24">
        <f t="shared" si="14"/>
        <v>396.00000000000006</v>
      </c>
      <c r="Q24">
        <f t="shared" si="15"/>
        <v>1980000.0000000002</v>
      </c>
      <c r="R24">
        <f t="shared" si="16"/>
        <v>7.6430101010101198E-2</v>
      </c>
    </row>
    <row r="25" spans="1:25" x14ac:dyDescent="0.3">
      <c r="A25" s="1">
        <v>1000</v>
      </c>
      <c r="B25" s="1">
        <v>4.0000000000000001E-3</v>
      </c>
      <c r="C25" s="1">
        <v>4.0000000000000001E-3</v>
      </c>
      <c r="D25" s="2"/>
      <c r="E25" s="4">
        <f t="shared" si="0"/>
        <v>3.2111111111110918E-7</v>
      </c>
      <c r="F25" s="4">
        <f t="shared" si="1"/>
        <v>1.111111111110982E-9</v>
      </c>
      <c r="H25">
        <v>6000</v>
      </c>
      <c r="I25">
        <f>1/30*SUM(C152:C181)</f>
        <v>0.11360000000000005</v>
      </c>
      <c r="J25">
        <f>SQRT((1/(30-1))*SUM(F152:F181))</f>
        <v>3.0693141994869808E-3</v>
      </c>
      <c r="K25">
        <f t="shared" si="10"/>
        <v>9.2079425984609425E-3</v>
      </c>
      <c r="L25">
        <f>AVERAGE(C152:C181)</f>
        <v>0.11360000000000006</v>
      </c>
      <c r="M25">
        <f t="shared" si="11"/>
        <v>36000000</v>
      </c>
      <c r="N25">
        <f t="shared" si="12"/>
        <v>216000000000</v>
      </c>
      <c r="O25">
        <f t="shared" si="13"/>
        <v>1296000000000000</v>
      </c>
      <c r="P25">
        <f t="shared" si="14"/>
        <v>681.60000000000036</v>
      </c>
      <c r="Q25">
        <f t="shared" si="15"/>
        <v>4089600.0000000023</v>
      </c>
      <c r="R25">
        <f t="shared" si="16"/>
        <v>0.11265030303030332</v>
      </c>
      <c r="U25" cm="1">
        <f t="array" ref="U25:W27">MINVERSE(U21:W23)</f>
        <v>1.8939393939394012E-15</v>
      </c>
      <c r="V25">
        <v>-2.0833333333333416E-11</v>
      </c>
      <c r="W25">
        <v>4.1666666666666841E-8</v>
      </c>
      <c r="X25" s="6" t="s">
        <v>15</v>
      </c>
      <c r="Y25" cm="1">
        <f t="array" ref="Y25:Y27">MMULT(U25:W27,Y21:Y23)</f>
        <v>3.7891414141414438E-9</v>
      </c>
    </row>
    <row r="26" spans="1:25" x14ac:dyDescent="0.3">
      <c r="A26" s="1">
        <v>1000</v>
      </c>
      <c r="B26" s="1">
        <v>4.0000000000000001E-3</v>
      </c>
      <c r="C26" s="1">
        <v>4.0000000000000001E-3</v>
      </c>
      <c r="D26" s="2"/>
      <c r="E26" s="4">
        <f t="shared" si="0"/>
        <v>3.2111111111110918E-7</v>
      </c>
      <c r="F26" s="4">
        <f t="shared" si="1"/>
        <v>1.111111111110982E-9</v>
      </c>
      <c r="H26">
        <v>7000</v>
      </c>
      <c r="I26">
        <f>1/30*SUM(C182:C211)</f>
        <v>0.15463333333333329</v>
      </c>
      <c r="J26">
        <f>SQRT((1/(30-1))*SUM(F182:F211))</f>
        <v>3.2428524409881818E-3</v>
      </c>
      <c r="K26">
        <f t="shared" si="10"/>
        <v>9.7285573229645463E-3</v>
      </c>
      <c r="L26">
        <f>AVERAGE(C182:C211)</f>
        <v>0.15463333333333329</v>
      </c>
      <c r="M26">
        <f t="shared" si="11"/>
        <v>49000000</v>
      </c>
      <c r="N26">
        <f t="shared" si="12"/>
        <v>343000000000</v>
      </c>
      <c r="O26">
        <f t="shared" si="13"/>
        <v>2401000000000000</v>
      </c>
      <c r="P26">
        <f t="shared" si="14"/>
        <v>1082.4333333333329</v>
      </c>
      <c r="Q26">
        <f t="shared" si="15"/>
        <v>7577033.3333333312</v>
      </c>
      <c r="R26">
        <f t="shared" si="16"/>
        <v>0.15644878787878833</v>
      </c>
      <c r="U26">
        <v>-2.0833333333333426E-11</v>
      </c>
      <c r="V26">
        <v>2.4128787878787981E-7</v>
      </c>
      <c r="W26">
        <v>-5.2500000000000203E-4</v>
      </c>
      <c r="X26" s="6" t="s">
        <v>14</v>
      </c>
      <c r="Y26">
        <v>-5.4603535353537616E-6</v>
      </c>
    </row>
    <row r="27" spans="1:25" x14ac:dyDescent="0.3">
      <c r="A27" s="1">
        <v>1000</v>
      </c>
      <c r="B27" s="1">
        <v>3.0000000000000001E-3</v>
      </c>
      <c r="C27" s="1">
        <v>4.0000000000000001E-3</v>
      </c>
      <c r="D27" s="2"/>
      <c r="E27" s="4">
        <f t="shared" si="0"/>
        <v>1.8777777777777926E-7</v>
      </c>
      <c r="F27" s="4">
        <f t="shared" si="1"/>
        <v>1.111111111110982E-9</v>
      </c>
      <c r="H27">
        <v>8000</v>
      </c>
      <c r="I27">
        <f>1/30*SUM(C212:C241)</f>
        <v>0.20219999999999999</v>
      </c>
      <c r="J27">
        <f>SQRT((1/(30-1))*SUM(F212:F241))</f>
        <v>4.205087231044036E-3</v>
      </c>
      <c r="K27">
        <f t="shared" si="10"/>
        <v>1.2615261693132108E-2</v>
      </c>
      <c r="L27">
        <f>AVERAGE(C212:C241)</f>
        <v>0.20219999999999999</v>
      </c>
      <c r="M27">
        <f t="shared" si="11"/>
        <v>64000000</v>
      </c>
      <c r="N27">
        <f t="shared" si="12"/>
        <v>512000000000</v>
      </c>
      <c r="O27">
        <f t="shared" si="13"/>
        <v>4096000000000000</v>
      </c>
      <c r="P27">
        <f t="shared" si="14"/>
        <v>1617.6</v>
      </c>
      <c r="Q27">
        <f t="shared" si="15"/>
        <v>12940800</v>
      </c>
      <c r="R27">
        <f t="shared" si="16"/>
        <v>0.20782555555555624</v>
      </c>
      <c r="U27">
        <v>4.1666666666666888E-8</v>
      </c>
      <c r="V27">
        <v>-5.2500000000000246E-4</v>
      </c>
      <c r="W27">
        <v>1.3833333333333382</v>
      </c>
      <c r="X27" s="6" t="s">
        <v>13</v>
      </c>
      <c r="Y27">
        <v>9.0033333333339183E-3</v>
      </c>
    </row>
    <row r="28" spans="1:25" x14ac:dyDescent="0.3">
      <c r="A28" s="1">
        <v>1000</v>
      </c>
      <c r="B28" s="1">
        <v>4.0000000000000001E-3</v>
      </c>
      <c r="C28" s="1">
        <v>3.0000000000000001E-3</v>
      </c>
      <c r="D28" s="2"/>
      <c r="E28" s="4">
        <f t="shared" si="0"/>
        <v>3.2111111111110918E-7</v>
      </c>
      <c r="F28" s="4">
        <f t="shared" si="1"/>
        <v>9.3444444444444821E-7</v>
      </c>
      <c r="H28">
        <v>9000</v>
      </c>
      <c r="I28">
        <f>1/30*SUM(C242:C271)</f>
        <v>0.25980000000000003</v>
      </c>
      <c r="J28">
        <f>SQRT((1/(30-1))*SUM(F242:F271))</f>
        <v>1.3646775544377536E-2</v>
      </c>
      <c r="K28">
        <f t="shared" si="10"/>
        <v>4.0940326633132608E-2</v>
      </c>
      <c r="L28">
        <f>AVERAGE(C242:C271)</f>
        <v>0.25980000000000003</v>
      </c>
      <c r="M28">
        <f t="shared" si="11"/>
        <v>81000000</v>
      </c>
      <c r="N28">
        <f t="shared" si="12"/>
        <v>729000000000</v>
      </c>
      <c r="O28">
        <f t="shared" si="13"/>
        <v>6561000000000000</v>
      </c>
      <c r="P28">
        <f t="shared" si="14"/>
        <v>2338.2000000000003</v>
      </c>
      <c r="Q28">
        <f t="shared" si="15"/>
        <v>21043800.000000004</v>
      </c>
      <c r="R28">
        <f t="shared" si="16"/>
        <v>0.26678060606060705</v>
      </c>
    </row>
    <row r="29" spans="1:25" x14ac:dyDescent="0.3">
      <c r="A29" s="1">
        <v>1000</v>
      </c>
      <c r="B29" s="1">
        <v>3.0000000000000001E-3</v>
      </c>
      <c r="C29" s="1">
        <v>3.0000000000000001E-3</v>
      </c>
      <c r="D29" s="2"/>
      <c r="E29" s="4">
        <f t="shared" si="0"/>
        <v>1.8777777777777926E-7</v>
      </c>
      <c r="F29" s="4">
        <f t="shared" si="1"/>
        <v>9.3444444444444821E-7</v>
      </c>
      <c r="H29">
        <v>10000</v>
      </c>
      <c r="I29">
        <f>1/30*SUM(C272:C301)</f>
        <v>0.34170000000000006</v>
      </c>
      <c r="J29">
        <f>SQRT((1/(30-1))*SUM(F272:F301))</f>
        <v>2.067507244702313E-2</v>
      </c>
      <c r="K29">
        <f t="shared" si="10"/>
        <v>6.2025217341069389E-2</v>
      </c>
      <c r="L29">
        <f>AVERAGE(C272:C301)</f>
        <v>0.34170000000000006</v>
      </c>
      <c r="M29">
        <f t="shared" si="11"/>
        <v>100000000</v>
      </c>
      <c r="N29">
        <f t="shared" si="12"/>
        <v>1000000000000</v>
      </c>
      <c r="O29">
        <f t="shared" si="13"/>
        <v>1E+16</v>
      </c>
      <c r="P29">
        <f t="shared" si="14"/>
        <v>3417.0000000000005</v>
      </c>
      <c r="Q29">
        <f t="shared" si="15"/>
        <v>34170000.000000007</v>
      </c>
      <c r="R29">
        <f t="shared" si="16"/>
        <v>0.33331393939394066</v>
      </c>
    </row>
    <row r="30" spans="1:25" x14ac:dyDescent="0.3">
      <c r="A30" s="1">
        <v>1000</v>
      </c>
      <c r="B30" s="1">
        <v>3.0000000000000001E-3</v>
      </c>
      <c r="C30" s="1">
        <v>3.0000000000000001E-3</v>
      </c>
      <c r="D30" s="2"/>
      <c r="E30" s="4">
        <f t="shared" si="0"/>
        <v>1.8777777777777926E-7</v>
      </c>
      <c r="F30" s="4">
        <f t="shared" si="1"/>
        <v>9.3444444444444821E-7</v>
      </c>
    </row>
    <row r="31" spans="1:25" x14ac:dyDescent="0.3">
      <c r="A31" s="1">
        <v>1000</v>
      </c>
      <c r="B31" s="1">
        <v>4.0000000000000001E-3</v>
      </c>
      <c r="C31" s="1">
        <v>4.0000000000000001E-3</v>
      </c>
      <c r="D31" s="2"/>
      <c r="E31" s="4">
        <f t="shared" si="0"/>
        <v>3.2111111111110918E-7</v>
      </c>
      <c r="F31" s="4">
        <f t="shared" si="1"/>
        <v>1.111111111110982E-9</v>
      </c>
      <c r="H31">
        <f>SUM(H20:H29)</f>
        <v>55000</v>
      </c>
      <c r="K31" t="s">
        <v>10</v>
      </c>
      <c r="L31">
        <f>SUM(L20:L29)</f>
        <v>1.2485333333333335</v>
      </c>
      <c r="M31">
        <f t="shared" ref="M31:O31" si="17">SUM(M20:M29)</f>
        <v>385000000</v>
      </c>
      <c r="N31">
        <f t="shared" si="17"/>
        <v>3025000000000</v>
      </c>
      <c r="O31">
        <f t="shared" si="17"/>
        <v>2.5333E+16</v>
      </c>
      <c r="P31">
        <f>SUM(P20:P29)</f>
        <v>9855.1</v>
      </c>
      <c r="Q31">
        <f>SUM(Q20:Q29)</f>
        <v>82939033.333333343</v>
      </c>
    </row>
    <row r="32" spans="1:25" x14ac:dyDescent="0.3">
      <c r="A32" s="1">
        <v>2000</v>
      </c>
      <c r="B32" s="1">
        <v>1.0999999999999999E-2</v>
      </c>
      <c r="C32" s="1">
        <v>1.2999999999999999E-2</v>
      </c>
      <c r="D32" s="2"/>
      <c r="E32" s="4">
        <f>(B32 - $I$3)*(B32 - $I$3)</f>
        <v>2.8444444444443914E-7</v>
      </c>
      <c r="F32" s="4">
        <f>(C32 - $I$21)*(C32 - $I$21)</f>
        <v>2.1777777777778649E-7</v>
      </c>
    </row>
    <row r="33" spans="1:6" x14ac:dyDescent="0.3">
      <c r="A33" s="1">
        <v>2000</v>
      </c>
      <c r="B33" s="1">
        <v>1.2E-2</v>
      </c>
      <c r="C33" s="1">
        <v>1.2999999999999999E-2</v>
      </c>
      <c r="D33" s="2"/>
      <c r="E33" s="4">
        <f t="shared" ref="E33:E60" si="18">(B33 - $I$3)*(B33 - $I$3)</f>
        <v>2.3511111111110985E-6</v>
      </c>
      <c r="F33" s="4">
        <f t="shared" ref="F33:F60" si="19">(C33 - $I$21)*(C33 - $I$21)</f>
        <v>2.1777777777778649E-7</v>
      </c>
    </row>
    <row r="34" spans="1:6" x14ac:dyDescent="0.3">
      <c r="A34" s="1">
        <v>2000</v>
      </c>
      <c r="B34" s="1">
        <v>1.2E-2</v>
      </c>
      <c r="C34" s="1">
        <v>1.4E-2</v>
      </c>
      <c r="D34" s="2"/>
      <c r="E34" s="4">
        <f t="shared" si="18"/>
        <v>2.3511111111110985E-6</v>
      </c>
      <c r="F34" s="4">
        <f t="shared" si="19"/>
        <v>2.8444444444443543E-7</v>
      </c>
    </row>
    <row r="35" spans="1:6" x14ac:dyDescent="0.3">
      <c r="A35" s="1">
        <v>2000</v>
      </c>
      <c r="B35" s="1">
        <v>1.0999999999999999E-2</v>
      </c>
      <c r="C35" s="1">
        <v>1.2999999999999999E-2</v>
      </c>
      <c r="D35" s="2"/>
      <c r="E35" s="4">
        <f t="shared" si="18"/>
        <v>2.8444444444443914E-7</v>
      </c>
      <c r="F35" s="4">
        <f t="shared" si="19"/>
        <v>2.1777777777778649E-7</v>
      </c>
    </row>
    <row r="36" spans="1:6" x14ac:dyDescent="0.3">
      <c r="A36" s="1">
        <v>2000</v>
      </c>
      <c r="B36" s="1">
        <v>0.01</v>
      </c>
      <c r="C36" s="1">
        <v>1.2E-2</v>
      </c>
      <c r="D36" s="2"/>
      <c r="E36" s="4">
        <f t="shared" si="18"/>
        <v>2.1777777777778162E-7</v>
      </c>
      <c r="F36" s="4">
        <f t="shared" si="19"/>
        <v>2.151111111111136E-6</v>
      </c>
    </row>
    <row r="37" spans="1:6" x14ac:dyDescent="0.3">
      <c r="A37" s="1">
        <v>2000</v>
      </c>
      <c r="B37" s="1">
        <v>0.01</v>
      </c>
      <c r="C37" s="1">
        <v>1.2999999999999999E-2</v>
      </c>
      <c r="D37" s="2"/>
      <c r="E37" s="4">
        <f t="shared" si="18"/>
        <v>2.1777777777778162E-7</v>
      </c>
      <c r="F37" s="4">
        <f t="shared" si="19"/>
        <v>2.1777777777778649E-7</v>
      </c>
    </row>
    <row r="38" spans="1:6" x14ac:dyDescent="0.3">
      <c r="A38" s="1">
        <v>2000</v>
      </c>
      <c r="B38" s="1">
        <v>0.01</v>
      </c>
      <c r="C38" s="1">
        <v>1.2999999999999999E-2</v>
      </c>
      <c r="D38" s="2"/>
      <c r="E38" s="4">
        <f t="shared" si="18"/>
        <v>2.1777777777778162E-7</v>
      </c>
      <c r="F38" s="4">
        <f t="shared" si="19"/>
        <v>2.1777777777778649E-7</v>
      </c>
    </row>
    <row r="39" spans="1:6" x14ac:dyDescent="0.3">
      <c r="A39" s="1">
        <v>2000</v>
      </c>
      <c r="B39" s="1">
        <v>8.9999999999999993E-3</v>
      </c>
      <c r="C39" s="1">
        <v>1.2999999999999999E-2</v>
      </c>
      <c r="D39" s="2"/>
      <c r="E39" s="4">
        <f t="shared" si="18"/>
        <v>2.1511111111111259E-6</v>
      </c>
      <c r="F39" s="4">
        <f t="shared" si="19"/>
        <v>2.1777777777778649E-7</v>
      </c>
    </row>
    <row r="40" spans="1:6" x14ac:dyDescent="0.3">
      <c r="A40" s="1">
        <v>2000</v>
      </c>
      <c r="B40" s="1">
        <v>0.01</v>
      </c>
      <c r="C40" s="1">
        <v>1.6E-2</v>
      </c>
      <c r="D40" s="2"/>
      <c r="E40" s="4">
        <f t="shared" si="18"/>
        <v>2.1777777777778162E-7</v>
      </c>
      <c r="F40" s="4">
        <f t="shared" si="19"/>
        <v>6.4177777777777354E-6</v>
      </c>
    </row>
    <row r="41" spans="1:6" x14ac:dyDescent="0.3">
      <c r="A41" s="1">
        <v>2000</v>
      </c>
      <c r="B41" s="1">
        <v>8.9999999999999993E-3</v>
      </c>
      <c r="C41" s="1">
        <v>1.2999999999999999E-2</v>
      </c>
      <c r="D41" s="2"/>
      <c r="E41" s="4">
        <f t="shared" si="18"/>
        <v>2.1511111111111259E-6</v>
      </c>
      <c r="F41" s="4">
        <f t="shared" si="19"/>
        <v>2.1777777777778649E-7</v>
      </c>
    </row>
    <row r="42" spans="1:6" x14ac:dyDescent="0.3">
      <c r="A42" s="1">
        <v>2000</v>
      </c>
      <c r="B42" s="1">
        <v>0.01</v>
      </c>
      <c r="C42" s="1">
        <v>1.2E-2</v>
      </c>
      <c r="D42" s="2"/>
      <c r="E42" s="4">
        <f t="shared" si="18"/>
        <v>2.1777777777778162E-7</v>
      </c>
      <c r="F42" s="4">
        <f t="shared" si="19"/>
        <v>2.151111111111136E-6</v>
      </c>
    </row>
    <row r="43" spans="1:6" x14ac:dyDescent="0.3">
      <c r="A43" s="1">
        <v>2000</v>
      </c>
      <c r="B43" s="1">
        <v>0.01</v>
      </c>
      <c r="C43" s="1">
        <v>1.2E-2</v>
      </c>
      <c r="D43" s="2"/>
      <c r="E43" s="4">
        <f t="shared" si="18"/>
        <v>2.1777777777778162E-7</v>
      </c>
      <c r="F43" s="4">
        <f t="shared" si="19"/>
        <v>2.151111111111136E-6</v>
      </c>
    </row>
    <row r="44" spans="1:6" x14ac:dyDescent="0.3">
      <c r="A44" s="1">
        <v>2000</v>
      </c>
      <c r="B44" s="1">
        <v>1.0999999999999999E-2</v>
      </c>
      <c r="C44" s="1">
        <v>1.6E-2</v>
      </c>
      <c r="D44" s="2"/>
      <c r="E44" s="4">
        <f t="shared" si="18"/>
        <v>2.8444444444443914E-7</v>
      </c>
      <c r="F44" s="4">
        <f t="shared" si="19"/>
        <v>6.4177777777777354E-6</v>
      </c>
    </row>
    <row r="45" spans="1:6" x14ac:dyDescent="0.3">
      <c r="A45" s="1">
        <v>2000</v>
      </c>
      <c r="B45" s="1">
        <v>1.0999999999999999E-2</v>
      </c>
      <c r="C45" s="1">
        <v>1.2E-2</v>
      </c>
      <c r="D45" s="2"/>
      <c r="E45" s="4">
        <f t="shared" si="18"/>
        <v>2.8444444444443914E-7</v>
      </c>
      <c r="F45" s="4">
        <f t="shared" si="19"/>
        <v>2.151111111111136E-6</v>
      </c>
    </row>
    <row r="46" spans="1:6" x14ac:dyDescent="0.3">
      <c r="A46" s="1">
        <v>2000</v>
      </c>
      <c r="B46" s="1">
        <v>1.2E-2</v>
      </c>
      <c r="C46" s="1">
        <v>1.4E-2</v>
      </c>
      <c r="D46" s="2"/>
      <c r="E46" s="4">
        <f t="shared" si="18"/>
        <v>2.3511111111110985E-6</v>
      </c>
      <c r="F46" s="4">
        <f t="shared" si="19"/>
        <v>2.8444444444443543E-7</v>
      </c>
    </row>
    <row r="47" spans="1:6" x14ac:dyDescent="0.3">
      <c r="A47" s="1">
        <v>2000</v>
      </c>
      <c r="B47" s="1">
        <v>8.9999999999999993E-3</v>
      </c>
      <c r="C47" s="1">
        <v>1.2999999999999999E-2</v>
      </c>
      <c r="D47" s="2"/>
      <c r="E47" s="4">
        <f t="shared" si="18"/>
        <v>2.1511111111111259E-6</v>
      </c>
      <c r="F47" s="4">
        <f t="shared" si="19"/>
        <v>2.1777777777778649E-7</v>
      </c>
    </row>
    <row r="48" spans="1:6" x14ac:dyDescent="0.3">
      <c r="A48" s="1">
        <v>2000</v>
      </c>
      <c r="B48" s="1">
        <v>8.9999999999999993E-3</v>
      </c>
      <c r="C48" s="1">
        <v>1.4999999999999999E-2</v>
      </c>
      <c r="D48" s="2"/>
      <c r="E48" s="4">
        <f t="shared" si="18"/>
        <v>2.1511111111111259E-6</v>
      </c>
      <c r="F48" s="4">
        <f t="shared" si="19"/>
        <v>2.3511111111110829E-6</v>
      </c>
    </row>
    <row r="49" spans="1:6" x14ac:dyDescent="0.3">
      <c r="A49" s="1">
        <v>2000</v>
      </c>
      <c r="B49" s="1">
        <v>1.2E-2</v>
      </c>
      <c r="C49" s="1">
        <v>1.2999999999999999E-2</v>
      </c>
      <c r="D49" s="2"/>
      <c r="E49" s="4">
        <f t="shared" si="18"/>
        <v>2.3511111111110985E-6</v>
      </c>
      <c r="F49" s="4">
        <f t="shared" si="19"/>
        <v>2.1777777777778649E-7</v>
      </c>
    </row>
    <row r="50" spans="1:6" x14ac:dyDescent="0.3">
      <c r="A50" s="1">
        <v>2000</v>
      </c>
      <c r="B50" s="1">
        <v>1.0999999999999999E-2</v>
      </c>
      <c r="C50" s="1">
        <v>1.4E-2</v>
      </c>
      <c r="D50" s="2"/>
      <c r="E50" s="4">
        <f t="shared" si="18"/>
        <v>2.8444444444443914E-7</v>
      </c>
      <c r="F50" s="4">
        <f t="shared" si="19"/>
        <v>2.8444444444443543E-7</v>
      </c>
    </row>
    <row r="51" spans="1:6" x14ac:dyDescent="0.3">
      <c r="A51" s="1">
        <v>2000</v>
      </c>
      <c r="B51" s="1">
        <v>1.2E-2</v>
      </c>
      <c r="C51" s="1">
        <v>1.6E-2</v>
      </c>
      <c r="D51" s="2"/>
      <c r="E51" s="4">
        <f t="shared" si="18"/>
        <v>2.3511111111110985E-6</v>
      </c>
      <c r="F51" s="4">
        <f t="shared" si="19"/>
        <v>6.4177777777777354E-6</v>
      </c>
    </row>
    <row r="52" spans="1:6" x14ac:dyDescent="0.3">
      <c r="A52" s="1">
        <v>2000</v>
      </c>
      <c r="B52" s="1">
        <v>1.0999999999999999E-2</v>
      </c>
      <c r="C52" s="1">
        <v>1.2999999999999999E-2</v>
      </c>
      <c r="D52" s="2"/>
      <c r="E52" s="4">
        <f t="shared" si="18"/>
        <v>2.8444444444443914E-7</v>
      </c>
      <c r="F52" s="4">
        <f t="shared" si="19"/>
        <v>2.1777777777778649E-7</v>
      </c>
    </row>
    <row r="53" spans="1:6" x14ac:dyDescent="0.3">
      <c r="A53" s="1">
        <v>2000</v>
      </c>
      <c r="B53" s="1">
        <v>0.01</v>
      </c>
      <c r="C53" s="1">
        <v>1.2E-2</v>
      </c>
      <c r="D53" s="2"/>
      <c r="E53" s="4">
        <f t="shared" si="18"/>
        <v>2.1777777777778162E-7</v>
      </c>
      <c r="F53" s="4">
        <f t="shared" si="19"/>
        <v>2.151111111111136E-6</v>
      </c>
    </row>
    <row r="54" spans="1:6" x14ac:dyDescent="0.3">
      <c r="A54" s="1">
        <v>2000</v>
      </c>
      <c r="B54" s="1">
        <v>8.9999999999999993E-3</v>
      </c>
      <c r="C54" s="1">
        <v>1.4E-2</v>
      </c>
      <c r="D54" s="2"/>
      <c r="E54" s="4">
        <f t="shared" si="18"/>
        <v>2.1511111111111259E-6</v>
      </c>
      <c r="F54" s="4">
        <f t="shared" si="19"/>
        <v>2.8444444444443543E-7</v>
      </c>
    </row>
    <row r="55" spans="1:6" x14ac:dyDescent="0.3">
      <c r="A55" s="1">
        <v>2000</v>
      </c>
      <c r="B55" s="1">
        <v>1.2E-2</v>
      </c>
      <c r="C55" s="1">
        <v>1.4999999999999999E-2</v>
      </c>
      <c r="D55" s="2"/>
      <c r="E55" s="4">
        <f t="shared" si="18"/>
        <v>2.3511111111110985E-6</v>
      </c>
      <c r="F55" s="4">
        <f t="shared" si="19"/>
        <v>2.3511111111110829E-6</v>
      </c>
    </row>
    <row r="56" spans="1:6" x14ac:dyDescent="0.3">
      <c r="A56" s="1">
        <v>2000</v>
      </c>
      <c r="B56" s="1">
        <v>0.01</v>
      </c>
      <c r="C56" s="1">
        <v>1.2E-2</v>
      </c>
      <c r="D56" s="2"/>
      <c r="E56" s="4">
        <f>(B56 - $I$3)*(B56 - $I$3)</f>
        <v>2.1777777777778162E-7</v>
      </c>
      <c r="F56" s="4">
        <f t="shared" si="19"/>
        <v>2.151111111111136E-6</v>
      </c>
    </row>
    <row r="57" spans="1:6" x14ac:dyDescent="0.3">
      <c r="A57" s="1">
        <v>2000</v>
      </c>
      <c r="B57" s="1">
        <v>8.9999999999999993E-3</v>
      </c>
      <c r="C57" s="1">
        <v>1.2999999999999999E-2</v>
      </c>
      <c r="D57" s="2"/>
      <c r="E57" s="4">
        <f t="shared" si="18"/>
        <v>2.1511111111111259E-6</v>
      </c>
      <c r="F57" s="4">
        <f t="shared" si="19"/>
        <v>2.1777777777778649E-7</v>
      </c>
    </row>
    <row r="58" spans="1:6" x14ac:dyDescent="0.3">
      <c r="A58" s="1">
        <v>2000</v>
      </c>
      <c r="B58" s="1">
        <v>1.0999999999999999E-2</v>
      </c>
      <c r="C58" s="1">
        <v>1.2999999999999999E-2</v>
      </c>
      <c r="D58" s="2"/>
      <c r="E58" s="4">
        <f t="shared" si="18"/>
        <v>2.8444444444443914E-7</v>
      </c>
      <c r="F58" s="4">
        <f t="shared" si="19"/>
        <v>2.1777777777778649E-7</v>
      </c>
    </row>
    <row r="59" spans="1:6" x14ac:dyDescent="0.3">
      <c r="A59" s="1">
        <v>2000</v>
      </c>
      <c r="B59" s="1">
        <v>0.01</v>
      </c>
      <c r="C59" s="1">
        <v>1.2999999999999999E-2</v>
      </c>
      <c r="D59" s="2"/>
      <c r="E59" s="4">
        <f t="shared" si="18"/>
        <v>2.1777777777778162E-7</v>
      </c>
      <c r="F59" s="4">
        <f t="shared" si="19"/>
        <v>2.1777777777778649E-7</v>
      </c>
    </row>
    <row r="60" spans="1:6" x14ac:dyDescent="0.3">
      <c r="A60" s="1">
        <v>2000</v>
      </c>
      <c r="B60" s="1">
        <v>8.9999999999999993E-3</v>
      </c>
      <c r="C60" s="1">
        <v>1.6E-2</v>
      </c>
      <c r="D60" s="2"/>
      <c r="E60" s="4">
        <f t="shared" si="18"/>
        <v>2.1511111111111259E-6</v>
      </c>
      <c r="F60" s="4">
        <f t="shared" si="19"/>
        <v>6.4177777777777354E-6</v>
      </c>
    </row>
    <row r="61" spans="1:6" x14ac:dyDescent="0.3">
      <c r="A61" s="1">
        <v>2000</v>
      </c>
      <c r="B61" s="1">
        <v>1.2E-2</v>
      </c>
      <c r="C61" s="1">
        <v>1.2999999999999999E-2</v>
      </c>
      <c r="D61" s="2"/>
      <c r="E61" s="4">
        <f>(B61 - $I$3)*(B61 - $I$3)</f>
        <v>2.3511111111110985E-6</v>
      </c>
      <c r="F61" s="4">
        <f>(C61 - $I$21)*(C61 - $I$21)</f>
        <v>2.1777777777778649E-7</v>
      </c>
    </row>
    <row r="62" spans="1:6" x14ac:dyDescent="0.3">
      <c r="A62" s="1">
        <v>3000</v>
      </c>
      <c r="B62" s="1">
        <v>2.1000000000000001E-2</v>
      </c>
      <c r="C62" s="1">
        <v>2.7E-2</v>
      </c>
      <c r="D62" s="2"/>
      <c r="E62" s="4">
        <f>(B62 - $I$4)*(B62 - $I$4)</f>
        <v>4.6944444444444782E-6</v>
      </c>
      <c r="F62" s="4">
        <f>(C62 - $I$22)*(C62 - $I$22)</f>
        <v>2.250000000000056E-6</v>
      </c>
    </row>
    <row r="63" spans="1:6" x14ac:dyDescent="0.3">
      <c r="A63" s="1">
        <v>3000</v>
      </c>
      <c r="B63" s="1">
        <v>2.1999999999999999E-2</v>
      </c>
      <c r="C63" s="1">
        <v>2.8000000000000001E-2</v>
      </c>
      <c r="D63" s="2"/>
      <c r="E63" s="4">
        <f t="shared" ref="E63:E91" si="20">(B63 - $I$4)*(B63 - $I$4)</f>
        <v>1.3611111111111351E-6</v>
      </c>
      <c r="F63" s="4">
        <f t="shared" ref="F63:F91" si="21">(C63 - $I$22)*(C63 - $I$22)</f>
        <v>2.5000000000001778E-7</v>
      </c>
    </row>
    <row r="64" spans="1:6" x14ac:dyDescent="0.3">
      <c r="A64" s="1">
        <v>3000</v>
      </c>
      <c r="B64" s="1">
        <v>2.1000000000000001E-2</v>
      </c>
      <c r="C64" s="1">
        <v>2.8000000000000001E-2</v>
      </c>
      <c r="D64" s="2"/>
      <c r="E64" s="4">
        <f t="shared" si="20"/>
        <v>4.6944444444444782E-6</v>
      </c>
      <c r="F64" s="4">
        <f t="shared" si="21"/>
        <v>2.5000000000001778E-7</v>
      </c>
    </row>
    <row r="65" spans="1:6" x14ac:dyDescent="0.3">
      <c r="A65" s="1">
        <v>3000</v>
      </c>
      <c r="B65" s="1">
        <v>2.1999999999999999E-2</v>
      </c>
      <c r="C65" s="1">
        <v>2.8000000000000001E-2</v>
      </c>
      <c r="D65" s="2"/>
      <c r="E65" s="4">
        <f t="shared" si="20"/>
        <v>1.3611111111111351E-6</v>
      </c>
      <c r="F65" s="4">
        <f t="shared" si="21"/>
        <v>2.5000000000001778E-7</v>
      </c>
    </row>
    <row r="66" spans="1:6" x14ac:dyDescent="0.3">
      <c r="A66" s="1">
        <v>3000</v>
      </c>
      <c r="B66" s="1">
        <v>2.5999999999999999E-2</v>
      </c>
      <c r="C66" s="1">
        <v>0.03</v>
      </c>
      <c r="D66" s="2"/>
      <c r="E66" s="4">
        <f t="shared" si="20"/>
        <v>8.0277777777777192E-6</v>
      </c>
      <c r="F66" s="4">
        <f t="shared" si="21"/>
        <v>2.2499999999999416E-6</v>
      </c>
    </row>
    <row r="67" spans="1:6" x14ac:dyDescent="0.3">
      <c r="A67" s="1">
        <v>3000</v>
      </c>
      <c r="B67" s="1">
        <v>2.1999999999999999E-2</v>
      </c>
      <c r="C67" s="1">
        <v>2.8000000000000001E-2</v>
      </c>
      <c r="D67" s="2"/>
      <c r="E67" s="4">
        <f t="shared" si="20"/>
        <v>1.3611111111111351E-6</v>
      </c>
      <c r="F67" s="4">
        <f t="shared" si="21"/>
        <v>2.5000000000001778E-7</v>
      </c>
    </row>
    <row r="68" spans="1:6" x14ac:dyDescent="0.3">
      <c r="A68" s="1">
        <v>3000</v>
      </c>
      <c r="B68" s="1">
        <v>2.1000000000000001E-2</v>
      </c>
      <c r="C68" s="1">
        <v>2.8000000000000001E-2</v>
      </c>
      <c r="D68" s="2"/>
      <c r="E68" s="4">
        <f t="shared" si="20"/>
        <v>4.6944444444444782E-6</v>
      </c>
      <c r="F68" s="4">
        <f t="shared" si="21"/>
        <v>2.5000000000001778E-7</v>
      </c>
    </row>
    <row r="69" spans="1:6" x14ac:dyDescent="0.3">
      <c r="A69" s="1">
        <v>3000</v>
      </c>
      <c r="B69" s="1">
        <v>2.7E-2</v>
      </c>
      <c r="C69" s="1">
        <v>3.1E-2</v>
      </c>
      <c r="D69" s="2"/>
      <c r="E69" s="4">
        <f t="shared" si="20"/>
        <v>1.4694444444444372E-5</v>
      </c>
      <c r="F69" s="4">
        <f t="shared" si="21"/>
        <v>6.2499999999999071E-6</v>
      </c>
    </row>
    <row r="70" spans="1:6" x14ac:dyDescent="0.3">
      <c r="A70" s="1">
        <v>3000</v>
      </c>
      <c r="B70" s="1">
        <v>2.5000000000000001E-2</v>
      </c>
      <c r="C70" s="1">
        <v>2.9000000000000001E-2</v>
      </c>
      <c r="D70" s="2"/>
      <c r="E70" s="4">
        <f t="shared" si="20"/>
        <v>3.3611111111110834E-6</v>
      </c>
      <c r="F70" s="4">
        <f t="shared" si="21"/>
        <v>2.499999999999831E-7</v>
      </c>
    </row>
    <row r="71" spans="1:6" x14ac:dyDescent="0.3">
      <c r="A71" s="1">
        <v>3000</v>
      </c>
      <c r="B71" s="1">
        <v>2.3E-2</v>
      </c>
      <c r="C71" s="1">
        <v>3.1E-2</v>
      </c>
      <c r="D71" s="2"/>
      <c r="E71" s="4">
        <f t="shared" si="20"/>
        <v>2.7777777777780911E-8</v>
      </c>
      <c r="F71" s="4">
        <f t="shared" si="21"/>
        <v>6.2499999999999071E-6</v>
      </c>
    </row>
    <row r="72" spans="1:6" x14ac:dyDescent="0.3">
      <c r="A72" s="1">
        <v>3000</v>
      </c>
      <c r="B72" s="1">
        <v>4.2999999999999997E-2</v>
      </c>
      <c r="C72" s="1">
        <v>3.1E-2</v>
      </c>
      <c r="D72" s="2"/>
      <c r="E72" s="4">
        <f t="shared" si="20"/>
        <v>3.933611111111106E-4</v>
      </c>
      <c r="F72" s="4">
        <f t="shared" si="21"/>
        <v>6.2499999999999071E-6</v>
      </c>
    </row>
    <row r="73" spans="1:6" x14ac:dyDescent="0.3">
      <c r="A73" s="1">
        <v>3000</v>
      </c>
      <c r="B73" s="1">
        <v>2.1999999999999999E-2</v>
      </c>
      <c r="C73" s="1">
        <v>2.8000000000000001E-2</v>
      </c>
      <c r="D73" s="2"/>
      <c r="E73" s="4">
        <f t="shared" si="20"/>
        <v>1.3611111111111351E-6</v>
      </c>
      <c r="F73" s="4">
        <f t="shared" si="21"/>
        <v>2.5000000000001778E-7</v>
      </c>
    </row>
    <row r="74" spans="1:6" x14ac:dyDescent="0.3">
      <c r="A74" s="1">
        <v>3000</v>
      </c>
      <c r="B74" s="1">
        <v>2.1000000000000001E-2</v>
      </c>
      <c r="C74" s="1">
        <v>3.3000000000000002E-2</v>
      </c>
      <c r="D74" s="2"/>
      <c r="E74" s="4">
        <f t="shared" si="20"/>
        <v>4.6944444444444782E-6</v>
      </c>
      <c r="F74" s="4">
        <f t="shared" si="21"/>
        <v>2.0249999999999848E-5</v>
      </c>
    </row>
    <row r="75" spans="1:6" x14ac:dyDescent="0.3">
      <c r="A75" s="1">
        <v>3000</v>
      </c>
      <c r="B75" s="1">
        <v>2.9000000000000001E-2</v>
      </c>
      <c r="C75" s="1">
        <v>2.8000000000000001E-2</v>
      </c>
      <c r="D75" s="2"/>
      <c r="E75" s="4">
        <f t="shared" si="20"/>
        <v>3.4027777777777687E-5</v>
      </c>
      <c r="F75" s="4">
        <f t="shared" si="21"/>
        <v>2.5000000000001778E-7</v>
      </c>
    </row>
    <row r="76" spans="1:6" x14ac:dyDescent="0.3">
      <c r="A76" s="1">
        <v>3000</v>
      </c>
      <c r="B76" s="1">
        <v>2.1000000000000001E-2</v>
      </c>
      <c r="C76" s="1">
        <v>2.8000000000000001E-2</v>
      </c>
      <c r="D76" s="2"/>
      <c r="E76" s="4">
        <f t="shared" si="20"/>
        <v>4.6944444444444782E-6</v>
      </c>
      <c r="F76" s="4">
        <f t="shared" si="21"/>
        <v>2.5000000000001778E-7</v>
      </c>
    </row>
    <row r="77" spans="1:6" x14ac:dyDescent="0.3">
      <c r="A77" s="1">
        <v>3000</v>
      </c>
      <c r="B77" s="1">
        <v>2.1999999999999999E-2</v>
      </c>
      <c r="C77" s="1">
        <v>2.7E-2</v>
      </c>
      <c r="D77" s="2"/>
      <c r="E77" s="4">
        <f t="shared" si="20"/>
        <v>1.3611111111111351E-6</v>
      </c>
      <c r="F77" s="4">
        <f t="shared" si="21"/>
        <v>2.250000000000056E-6</v>
      </c>
    </row>
    <row r="78" spans="1:6" x14ac:dyDescent="0.3">
      <c r="A78" s="1">
        <v>3000</v>
      </c>
      <c r="B78" s="1">
        <v>2.1000000000000001E-2</v>
      </c>
      <c r="C78" s="1">
        <v>2.8000000000000001E-2</v>
      </c>
      <c r="D78" s="2"/>
      <c r="E78" s="4">
        <f t="shared" si="20"/>
        <v>4.6944444444444782E-6</v>
      </c>
      <c r="F78" s="4">
        <f t="shared" si="21"/>
        <v>2.5000000000001778E-7</v>
      </c>
    </row>
    <row r="79" spans="1:6" x14ac:dyDescent="0.3">
      <c r="A79" s="1">
        <v>3000</v>
      </c>
      <c r="B79" s="1">
        <v>2.1000000000000001E-2</v>
      </c>
      <c r="C79" s="1">
        <v>2.8000000000000001E-2</v>
      </c>
      <c r="D79" s="2"/>
      <c r="E79" s="4">
        <f t="shared" si="20"/>
        <v>4.6944444444444782E-6</v>
      </c>
      <c r="F79" s="4">
        <f t="shared" si="21"/>
        <v>2.5000000000001778E-7</v>
      </c>
    </row>
    <row r="80" spans="1:6" x14ac:dyDescent="0.3">
      <c r="A80" s="1">
        <v>3000</v>
      </c>
      <c r="B80" s="1">
        <v>2.1999999999999999E-2</v>
      </c>
      <c r="C80" s="1">
        <v>2.8000000000000001E-2</v>
      </c>
      <c r="D80" s="2"/>
      <c r="E80" s="4">
        <f t="shared" si="20"/>
        <v>1.3611111111111351E-6</v>
      </c>
      <c r="F80" s="4">
        <f t="shared" si="21"/>
        <v>2.5000000000001778E-7</v>
      </c>
    </row>
    <row r="81" spans="1:6" x14ac:dyDescent="0.3">
      <c r="A81" s="1">
        <v>3000</v>
      </c>
      <c r="B81" s="1">
        <v>2.5000000000000001E-2</v>
      </c>
      <c r="C81" s="1">
        <v>0.03</v>
      </c>
      <c r="D81" s="2"/>
      <c r="E81" s="4">
        <f t="shared" si="20"/>
        <v>3.3611111111110834E-6</v>
      </c>
      <c r="F81" s="4">
        <f t="shared" si="21"/>
        <v>2.2499999999999416E-6</v>
      </c>
    </row>
    <row r="82" spans="1:6" x14ac:dyDescent="0.3">
      <c r="A82" s="1">
        <v>3000</v>
      </c>
      <c r="B82" s="1">
        <v>2.3E-2</v>
      </c>
      <c r="C82" s="1">
        <v>2.7E-2</v>
      </c>
      <c r="D82" s="2"/>
      <c r="E82" s="4">
        <f t="shared" si="20"/>
        <v>2.7777777777780911E-8</v>
      </c>
      <c r="F82" s="4">
        <f t="shared" si="21"/>
        <v>2.250000000000056E-6</v>
      </c>
    </row>
    <row r="83" spans="1:6" x14ac:dyDescent="0.3">
      <c r="A83" s="1">
        <v>3000</v>
      </c>
      <c r="B83" s="1">
        <v>2.1999999999999999E-2</v>
      </c>
      <c r="C83" s="1">
        <v>2.7E-2</v>
      </c>
      <c r="D83" s="2"/>
      <c r="E83" s="4">
        <f t="shared" si="20"/>
        <v>1.3611111111111351E-6</v>
      </c>
      <c r="F83" s="4">
        <f t="shared" si="21"/>
        <v>2.250000000000056E-6</v>
      </c>
    </row>
    <row r="84" spans="1:6" x14ac:dyDescent="0.3">
      <c r="A84" s="1">
        <v>3000</v>
      </c>
      <c r="B84" s="1">
        <v>2.1000000000000001E-2</v>
      </c>
      <c r="C84" s="1">
        <v>2.8000000000000001E-2</v>
      </c>
      <c r="D84" s="2"/>
      <c r="E84" s="4">
        <f t="shared" si="20"/>
        <v>4.6944444444444782E-6</v>
      </c>
      <c r="F84" s="4">
        <f t="shared" si="21"/>
        <v>2.5000000000001778E-7</v>
      </c>
    </row>
    <row r="85" spans="1:6" x14ac:dyDescent="0.3">
      <c r="A85" s="1">
        <v>3000</v>
      </c>
      <c r="B85" s="1">
        <v>2.1999999999999999E-2</v>
      </c>
      <c r="C85" s="1">
        <v>2.9000000000000001E-2</v>
      </c>
      <c r="D85" s="2"/>
      <c r="E85" s="4">
        <f t="shared" si="20"/>
        <v>1.3611111111111351E-6</v>
      </c>
      <c r="F85" s="4">
        <f t="shared" si="21"/>
        <v>2.499999999999831E-7</v>
      </c>
    </row>
    <row r="86" spans="1:6" x14ac:dyDescent="0.3">
      <c r="A86" s="1">
        <v>3000</v>
      </c>
      <c r="B86" s="1">
        <v>2.1000000000000001E-2</v>
      </c>
      <c r="C86" s="1">
        <v>2.8000000000000001E-2</v>
      </c>
      <c r="D86" s="2"/>
      <c r="E86" s="4">
        <f t="shared" si="20"/>
        <v>4.6944444444444782E-6</v>
      </c>
      <c r="F86" s="4">
        <f t="shared" si="21"/>
        <v>2.5000000000001778E-7</v>
      </c>
    </row>
    <row r="87" spans="1:6" x14ac:dyDescent="0.3">
      <c r="A87" s="1">
        <v>3000</v>
      </c>
      <c r="B87" s="1">
        <v>2.1999999999999999E-2</v>
      </c>
      <c r="C87" s="1">
        <v>2.8000000000000001E-2</v>
      </c>
      <c r="D87" s="2"/>
      <c r="E87" s="4">
        <f t="shared" si="20"/>
        <v>1.3611111111111351E-6</v>
      </c>
      <c r="F87" s="4">
        <f t="shared" si="21"/>
        <v>2.5000000000001778E-7</v>
      </c>
    </row>
    <row r="88" spans="1:6" x14ac:dyDescent="0.3">
      <c r="A88" s="1">
        <v>3000</v>
      </c>
      <c r="B88" s="1">
        <v>2.1999999999999999E-2</v>
      </c>
      <c r="C88" s="1">
        <v>2.7E-2</v>
      </c>
      <c r="D88" s="2"/>
      <c r="E88" s="4">
        <f t="shared" si="20"/>
        <v>1.3611111111111351E-6</v>
      </c>
      <c r="F88" s="4">
        <f t="shared" si="21"/>
        <v>2.250000000000056E-6</v>
      </c>
    </row>
    <row r="89" spans="1:6" x14ac:dyDescent="0.3">
      <c r="A89" s="1">
        <v>3000</v>
      </c>
      <c r="B89" s="1">
        <v>2.1999999999999999E-2</v>
      </c>
      <c r="C89" s="1">
        <v>2.9000000000000001E-2</v>
      </c>
      <c r="D89" s="2"/>
      <c r="E89" s="4">
        <f t="shared" si="20"/>
        <v>1.3611111111111351E-6</v>
      </c>
      <c r="F89" s="4">
        <f t="shared" si="21"/>
        <v>2.499999999999831E-7</v>
      </c>
    </row>
    <row r="90" spans="1:6" x14ac:dyDescent="0.3">
      <c r="A90" s="1">
        <v>3000</v>
      </c>
      <c r="B90" s="1">
        <v>2.1999999999999999E-2</v>
      </c>
      <c r="C90" s="1">
        <v>2.7E-2</v>
      </c>
      <c r="D90" s="2"/>
      <c r="E90" s="4">
        <f t="shared" si="20"/>
        <v>1.3611111111111351E-6</v>
      </c>
      <c r="F90" s="4">
        <f t="shared" si="21"/>
        <v>2.250000000000056E-6</v>
      </c>
    </row>
    <row r="91" spans="1:6" x14ac:dyDescent="0.3">
      <c r="A91" s="1">
        <v>3000</v>
      </c>
      <c r="B91" s="1">
        <v>2.1000000000000001E-2</v>
      </c>
      <c r="C91" s="1">
        <v>2.8000000000000001E-2</v>
      </c>
      <c r="D91" s="2"/>
      <c r="E91" s="4">
        <f t="shared" si="20"/>
        <v>4.6944444444444782E-6</v>
      </c>
      <c r="F91" s="4">
        <f t="shared" si="21"/>
        <v>2.5000000000001778E-7</v>
      </c>
    </row>
    <row r="92" spans="1:6" x14ac:dyDescent="0.3">
      <c r="A92" s="1">
        <v>4000</v>
      </c>
      <c r="B92" s="1">
        <v>3.6999999999999998E-2</v>
      </c>
      <c r="C92" s="1">
        <v>5.0999999999999997E-2</v>
      </c>
      <c r="D92" s="2"/>
      <c r="E92" s="4">
        <f>(B92 - $I$5)*(B92 - $I$5)</f>
        <v>2.7777777777777906E-6</v>
      </c>
      <c r="F92" s="4">
        <f>(C92 - $I$23)*(C92 - $I$23)</f>
        <v>2.1777777777779456E-7</v>
      </c>
    </row>
    <row r="93" spans="1:6" x14ac:dyDescent="0.3">
      <c r="A93" s="1">
        <v>4000</v>
      </c>
      <c r="B93" s="1">
        <v>3.7999999999999999E-2</v>
      </c>
      <c r="C93" s="1">
        <v>5.2999999999999999E-2</v>
      </c>
      <c r="D93" s="2"/>
      <c r="E93" s="4">
        <f t="shared" ref="E93:E121" si="22">(B93 - $I$5)*(B93 - $I$5)</f>
        <v>4.444444444444483E-7</v>
      </c>
      <c r="F93" s="4">
        <f t="shared" ref="F93:F121" si="23">(C93 - $I$23)*(C93 - $I$23)</f>
        <v>2.3511111111110613E-6</v>
      </c>
    </row>
    <row r="94" spans="1:6" x14ac:dyDescent="0.3">
      <c r="A94" s="1">
        <v>4000</v>
      </c>
      <c r="B94" s="1">
        <v>3.6999999999999998E-2</v>
      </c>
      <c r="C94" s="1">
        <v>0.05</v>
      </c>
      <c r="D94" s="2"/>
      <c r="E94" s="4">
        <f t="shared" si="22"/>
        <v>2.7777777777777906E-6</v>
      </c>
      <c r="F94" s="4">
        <f t="shared" si="23"/>
        <v>2.1511111111111462E-6</v>
      </c>
    </row>
    <row r="95" spans="1:6" x14ac:dyDescent="0.3">
      <c r="A95" s="1">
        <v>4000</v>
      </c>
      <c r="B95" s="1">
        <v>4.2999999999999997E-2</v>
      </c>
      <c r="C95" s="1">
        <v>0.05</v>
      </c>
      <c r="D95" s="2"/>
      <c r="E95" s="4">
        <f t="shared" si="22"/>
        <v>1.877777777777773E-5</v>
      </c>
      <c r="F95" s="4">
        <f t="shared" si="23"/>
        <v>2.1511111111111462E-6</v>
      </c>
    </row>
    <row r="96" spans="1:6" x14ac:dyDescent="0.3">
      <c r="A96" s="1">
        <v>4000</v>
      </c>
      <c r="B96" s="1">
        <v>0.04</v>
      </c>
      <c r="C96" s="1">
        <v>0.05</v>
      </c>
      <c r="D96" s="2"/>
      <c r="E96" s="4">
        <f t="shared" si="22"/>
        <v>1.7777777777777748E-6</v>
      </c>
      <c r="F96" s="4">
        <f t="shared" si="23"/>
        <v>2.1511111111111462E-6</v>
      </c>
    </row>
    <row r="97" spans="1:6" x14ac:dyDescent="0.3">
      <c r="A97" s="1">
        <v>4000</v>
      </c>
      <c r="B97" s="1">
        <v>3.9E-2</v>
      </c>
      <c r="C97" s="1">
        <v>5.0999999999999997E-2</v>
      </c>
      <c r="D97" s="2"/>
      <c r="E97" s="4">
        <f t="shared" si="22"/>
        <v>1.1111111111110977E-7</v>
      </c>
      <c r="F97" s="4">
        <f t="shared" si="23"/>
        <v>2.1777777777779456E-7</v>
      </c>
    </row>
    <row r="98" spans="1:6" x14ac:dyDescent="0.3">
      <c r="A98" s="1">
        <v>4000</v>
      </c>
      <c r="B98" s="1">
        <v>3.6999999999999998E-2</v>
      </c>
      <c r="C98" s="1">
        <v>0.05</v>
      </c>
      <c r="D98" s="2"/>
      <c r="E98" s="4">
        <f t="shared" si="22"/>
        <v>2.7777777777777906E-6</v>
      </c>
      <c r="F98" s="4">
        <f t="shared" si="23"/>
        <v>2.1511111111111462E-6</v>
      </c>
    </row>
    <row r="99" spans="1:6" x14ac:dyDescent="0.3">
      <c r="A99" s="1">
        <v>4000</v>
      </c>
      <c r="B99" s="1">
        <v>3.9E-2</v>
      </c>
      <c r="C99" s="1">
        <v>0.06</v>
      </c>
      <c r="D99" s="2"/>
      <c r="E99" s="4">
        <f t="shared" si="22"/>
        <v>1.1111111111110977E-7</v>
      </c>
      <c r="F99" s="4">
        <f t="shared" si="23"/>
        <v>7.281777777777749E-5</v>
      </c>
    </row>
    <row r="100" spans="1:6" x14ac:dyDescent="0.3">
      <c r="A100" s="1">
        <v>4000</v>
      </c>
      <c r="B100" s="1">
        <v>0.04</v>
      </c>
      <c r="C100" s="1">
        <v>5.2999999999999999E-2</v>
      </c>
      <c r="D100" s="2"/>
      <c r="E100" s="4">
        <f t="shared" si="22"/>
        <v>1.7777777777777748E-6</v>
      </c>
      <c r="F100" s="4">
        <f t="shared" si="23"/>
        <v>2.3511111111110613E-6</v>
      </c>
    </row>
    <row r="101" spans="1:6" x14ac:dyDescent="0.3">
      <c r="A101" s="1">
        <v>4000</v>
      </c>
      <c r="B101" s="1">
        <v>3.6999999999999998E-2</v>
      </c>
      <c r="C101" s="1">
        <v>4.9000000000000002E-2</v>
      </c>
      <c r="D101" s="2"/>
      <c r="E101" s="4">
        <f t="shared" si="22"/>
        <v>2.7777777777777906E-6</v>
      </c>
      <c r="F101" s="4">
        <f t="shared" si="23"/>
        <v>6.0844444444445081E-6</v>
      </c>
    </row>
    <row r="102" spans="1:6" x14ac:dyDescent="0.3">
      <c r="A102" s="1">
        <v>4000</v>
      </c>
      <c r="B102" s="1">
        <v>3.7999999999999999E-2</v>
      </c>
      <c r="C102" s="1">
        <v>5.2999999999999999E-2</v>
      </c>
      <c r="D102" s="2"/>
      <c r="E102" s="4">
        <f t="shared" si="22"/>
        <v>4.444444444444483E-7</v>
      </c>
      <c r="F102" s="4">
        <f t="shared" si="23"/>
        <v>2.3511111111110613E-6</v>
      </c>
    </row>
    <row r="103" spans="1:6" x14ac:dyDescent="0.3">
      <c r="A103" s="1">
        <v>4000</v>
      </c>
      <c r="B103" s="1">
        <v>3.9E-2</v>
      </c>
      <c r="C103" s="1">
        <v>5.2999999999999999E-2</v>
      </c>
      <c r="D103" s="2"/>
      <c r="E103" s="4">
        <f t="shared" si="22"/>
        <v>1.1111111111110977E-7</v>
      </c>
      <c r="F103" s="4">
        <f t="shared" si="23"/>
        <v>2.3511111111110613E-6</v>
      </c>
    </row>
    <row r="104" spans="1:6" x14ac:dyDescent="0.3">
      <c r="A104" s="1">
        <v>4000</v>
      </c>
      <c r="B104" s="1">
        <v>4.2000000000000003E-2</v>
      </c>
      <c r="C104" s="1">
        <v>5.0999999999999997E-2</v>
      </c>
      <c r="D104" s="2"/>
      <c r="E104" s="4">
        <f t="shared" si="22"/>
        <v>1.1111111111111115E-5</v>
      </c>
      <c r="F104" s="4">
        <f t="shared" si="23"/>
        <v>2.1777777777779456E-7</v>
      </c>
    </row>
    <row r="105" spans="1:6" x14ac:dyDescent="0.3">
      <c r="A105" s="1">
        <v>4000</v>
      </c>
      <c r="B105" s="1">
        <v>3.6999999999999998E-2</v>
      </c>
      <c r="C105" s="1">
        <v>4.9000000000000002E-2</v>
      </c>
      <c r="D105" s="2"/>
      <c r="E105" s="4">
        <f t="shared" si="22"/>
        <v>2.7777777777777906E-6</v>
      </c>
      <c r="F105" s="4">
        <f t="shared" si="23"/>
        <v>6.0844444444445081E-6</v>
      </c>
    </row>
    <row r="106" spans="1:6" x14ac:dyDescent="0.3">
      <c r="A106" s="1">
        <v>4000</v>
      </c>
      <c r="B106" s="1">
        <v>3.6999999999999998E-2</v>
      </c>
      <c r="C106" s="1">
        <v>5.1999999999999998E-2</v>
      </c>
      <c r="D106" s="2"/>
      <c r="E106" s="4">
        <f t="shared" si="22"/>
        <v>2.7777777777777906E-6</v>
      </c>
      <c r="F106" s="4">
        <f t="shared" si="23"/>
        <v>2.8444444444442622E-7</v>
      </c>
    </row>
    <row r="107" spans="1:6" x14ac:dyDescent="0.3">
      <c r="A107" s="1">
        <v>4000</v>
      </c>
      <c r="B107" s="1">
        <v>3.7999999999999999E-2</v>
      </c>
      <c r="C107" s="1">
        <v>0.05</v>
      </c>
      <c r="D107" s="2"/>
      <c r="E107" s="4">
        <f t="shared" si="22"/>
        <v>4.444444444444483E-7</v>
      </c>
      <c r="F107" s="4">
        <f t="shared" si="23"/>
        <v>2.1511111111111462E-6</v>
      </c>
    </row>
    <row r="108" spans="1:6" x14ac:dyDescent="0.3">
      <c r="A108" s="1">
        <v>4000</v>
      </c>
      <c r="B108" s="1">
        <v>3.7999999999999999E-2</v>
      </c>
      <c r="C108" s="1">
        <v>5.2999999999999999E-2</v>
      </c>
      <c r="D108" s="2"/>
      <c r="E108" s="4">
        <f t="shared" si="22"/>
        <v>4.444444444444483E-7</v>
      </c>
      <c r="F108" s="4">
        <f t="shared" si="23"/>
        <v>2.3511111111110613E-6</v>
      </c>
    </row>
    <row r="109" spans="1:6" x14ac:dyDescent="0.3">
      <c r="A109" s="1">
        <v>4000</v>
      </c>
      <c r="B109" s="1">
        <v>3.7999999999999999E-2</v>
      </c>
      <c r="C109" s="1">
        <v>0.05</v>
      </c>
      <c r="D109" s="2"/>
      <c r="E109" s="4">
        <f t="shared" si="22"/>
        <v>4.444444444444483E-7</v>
      </c>
      <c r="F109" s="4">
        <f t="shared" si="23"/>
        <v>2.1511111111111462E-6</v>
      </c>
    </row>
    <row r="110" spans="1:6" x14ac:dyDescent="0.3">
      <c r="A110" s="1">
        <v>4000</v>
      </c>
      <c r="B110" s="1">
        <v>3.6999999999999998E-2</v>
      </c>
      <c r="C110" s="1">
        <v>4.9000000000000002E-2</v>
      </c>
      <c r="D110" s="2"/>
      <c r="E110" s="4">
        <f t="shared" si="22"/>
        <v>2.7777777777777906E-6</v>
      </c>
      <c r="F110" s="4">
        <f t="shared" si="23"/>
        <v>6.0844444444445081E-6</v>
      </c>
    </row>
    <row r="111" spans="1:6" x14ac:dyDescent="0.3">
      <c r="A111" s="1">
        <v>4000</v>
      </c>
      <c r="B111" s="1">
        <v>3.9E-2</v>
      </c>
      <c r="C111" s="1">
        <v>5.2999999999999999E-2</v>
      </c>
      <c r="D111" s="2"/>
      <c r="E111" s="4">
        <f t="shared" si="22"/>
        <v>1.1111111111110977E-7</v>
      </c>
      <c r="F111" s="4">
        <f t="shared" si="23"/>
        <v>2.3511111111110613E-6</v>
      </c>
    </row>
    <row r="112" spans="1:6" x14ac:dyDescent="0.3">
      <c r="A112" s="1">
        <v>4000</v>
      </c>
      <c r="B112" s="1">
        <v>4.1000000000000002E-2</v>
      </c>
      <c r="C112" s="1">
        <v>4.9000000000000002E-2</v>
      </c>
      <c r="D112" s="2"/>
      <c r="E112" s="4">
        <f t="shared" si="22"/>
        <v>5.444444444444443E-6</v>
      </c>
      <c r="F112" s="4">
        <f t="shared" si="23"/>
        <v>6.0844444444445081E-6</v>
      </c>
    </row>
    <row r="113" spans="1:6" x14ac:dyDescent="0.3">
      <c r="A113" s="1">
        <v>4000</v>
      </c>
      <c r="B113" s="1">
        <v>0.04</v>
      </c>
      <c r="C113" s="1">
        <v>0.05</v>
      </c>
      <c r="D113" s="2"/>
      <c r="E113" s="4">
        <f t="shared" si="22"/>
        <v>1.7777777777777748E-6</v>
      </c>
      <c r="F113" s="4">
        <f t="shared" si="23"/>
        <v>2.1511111111111462E-6</v>
      </c>
    </row>
    <row r="114" spans="1:6" x14ac:dyDescent="0.3">
      <c r="A114" s="1">
        <v>4000</v>
      </c>
      <c r="B114" s="1">
        <v>3.6999999999999998E-2</v>
      </c>
      <c r="C114" s="1">
        <v>0.05</v>
      </c>
      <c r="D114" s="2"/>
      <c r="E114" s="4">
        <f t="shared" si="22"/>
        <v>2.7777777777777906E-6</v>
      </c>
      <c r="F114" s="4">
        <f t="shared" si="23"/>
        <v>2.1511111111111462E-6</v>
      </c>
    </row>
    <row r="115" spans="1:6" x14ac:dyDescent="0.3">
      <c r="A115" s="1">
        <v>4000</v>
      </c>
      <c r="B115" s="1">
        <v>3.6999999999999998E-2</v>
      </c>
      <c r="C115" s="1">
        <v>5.3999999999999999E-2</v>
      </c>
      <c r="D115" s="2"/>
      <c r="E115" s="4">
        <f t="shared" si="22"/>
        <v>2.7777777777777906E-6</v>
      </c>
      <c r="F115" s="4">
        <f t="shared" si="23"/>
        <v>6.4177777777776999E-6</v>
      </c>
    </row>
    <row r="116" spans="1:6" x14ac:dyDescent="0.3">
      <c r="A116" s="1">
        <v>4000</v>
      </c>
      <c r="B116" s="1">
        <v>4.1000000000000002E-2</v>
      </c>
      <c r="C116" s="1">
        <v>4.9000000000000002E-2</v>
      </c>
      <c r="D116" s="2"/>
      <c r="E116" s="4">
        <f t="shared" si="22"/>
        <v>5.444444444444443E-6</v>
      </c>
      <c r="F116" s="4">
        <f t="shared" si="23"/>
        <v>6.0844444444445081E-6</v>
      </c>
    </row>
    <row r="117" spans="1:6" x14ac:dyDescent="0.3">
      <c r="A117" s="1">
        <v>4000</v>
      </c>
      <c r="B117" s="1">
        <v>3.9E-2</v>
      </c>
      <c r="C117" s="1">
        <v>5.0999999999999997E-2</v>
      </c>
      <c r="D117" s="2"/>
      <c r="E117" s="4">
        <f t="shared" si="22"/>
        <v>1.1111111111110977E-7</v>
      </c>
      <c r="F117" s="4">
        <f t="shared" si="23"/>
        <v>2.1777777777779456E-7</v>
      </c>
    </row>
    <row r="118" spans="1:6" x14ac:dyDescent="0.3">
      <c r="A118" s="1">
        <v>4000</v>
      </c>
      <c r="B118" s="1">
        <v>4.1000000000000002E-2</v>
      </c>
      <c r="C118" s="1">
        <v>6.2E-2</v>
      </c>
      <c r="D118" s="2"/>
      <c r="E118" s="4">
        <f t="shared" si="22"/>
        <v>5.444444444444443E-6</v>
      </c>
      <c r="F118" s="4">
        <f t="shared" si="23"/>
        <v>1.1095111111111079E-4</v>
      </c>
    </row>
    <row r="119" spans="1:6" x14ac:dyDescent="0.3">
      <c r="A119" s="1">
        <v>4000</v>
      </c>
      <c r="B119" s="1">
        <v>3.6999999999999998E-2</v>
      </c>
      <c r="C119" s="1">
        <v>0.05</v>
      </c>
      <c r="D119" s="2"/>
      <c r="E119" s="4">
        <f t="shared" si="22"/>
        <v>2.7777777777777906E-6</v>
      </c>
      <c r="F119" s="4">
        <f t="shared" si="23"/>
        <v>2.1511111111111462E-6</v>
      </c>
    </row>
    <row r="120" spans="1:6" x14ac:dyDescent="0.3">
      <c r="A120" s="1">
        <v>4000</v>
      </c>
      <c r="B120" s="1">
        <v>3.9E-2</v>
      </c>
      <c r="C120" s="1">
        <v>0.05</v>
      </c>
      <c r="D120" s="2"/>
      <c r="E120" s="4">
        <f t="shared" si="22"/>
        <v>1.1111111111110977E-7</v>
      </c>
      <c r="F120" s="4">
        <f t="shared" si="23"/>
        <v>2.1511111111111462E-6</v>
      </c>
    </row>
    <row r="121" spans="1:6" x14ac:dyDescent="0.3">
      <c r="A121" s="1">
        <v>4000</v>
      </c>
      <c r="B121" s="1">
        <v>3.7999999999999999E-2</v>
      </c>
      <c r="C121" s="1">
        <v>4.9000000000000002E-2</v>
      </c>
      <c r="D121" s="2"/>
      <c r="E121" s="4">
        <f t="shared" si="22"/>
        <v>4.444444444444483E-7</v>
      </c>
      <c r="F121" s="4">
        <f t="shared" si="23"/>
        <v>6.0844444444445081E-6</v>
      </c>
    </row>
    <row r="122" spans="1:6" x14ac:dyDescent="0.3">
      <c r="A122" s="1">
        <v>5000</v>
      </c>
      <c r="B122" s="1">
        <v>6.2E-2</v>
      </c>
      <c r="C122" s="1">
        <v>8.4000000000000005E-2</v>
      </c>
      <c r="D122" s="2"/>
      <c r="E122" s="4">
        <f>(B122 - $I$6)*(B122 - $I$6)</f>
        <v>1.2844444444444445E-6</v>
      </c>
      <c r="F122" s="4">
        <f>(C122 - $I$24)*(C122 - $I$24)</f>
        <v>2.3039999999999986E-5</v>
      </c>
    </row>
    <row r="123" spans="1:6" x14ac:dyDescent="0.3">
      <c r="A123" s="1">
        <v>5000</v>
      </c>
      <c r="B123" s="1">
        <v>5.8999999999999997E-2</v>
      </c>
      <c r="C123" s="1">
        <v>0.08</v>
      </c>
      <c r="D123" s="2"/>
      <c r="E123" s="4">
        <f t="shared" ref="E123:E151" si="24">(B123 - $I$6)*(B123 - $I$6)</f>
        <v>3.4844444444444542E-6</v>
      </c>
      <c r="F123" s="4">
        <f t="shared" ref="F123:F151" si="25">(C123 - $I$24)*(C123 - $I$24)</f>
        <v>6.3999999999999228E-7</v>
      </c>
    </row>
    <row r="124" spans="1:6" x14ac:dyDescent="0.3">
      <c r="A124" s="1">
        <v>5000</v>
      </c>
      <c r="B124" s="1">
        <v>0.06</v>
      </c>
      <c r="C124" s="1">
        <v>0.08</v>
      </c>
      <c r="D124" s="2"/>
      <c r="E124" s="4">
        <f t="shared" si="24"/>
        <v>7.5111111111111406E-7</v>
      </c>
      <c r="F124" s="4">
        <f t="shared" si="25"/>
        <v>6.3999999999999228E-7</v>
      </c>
    </row>
    <row r="125" spans="1:6" x14ac:dyDescent="0.3">
      <c r="A125" s="1">
        <v>5000</v>
      </c>
      <c r="B125" s="1">
        <v>6.4000000000000001E-2</v>
      </c>
      <c r="C125" s="1">
        <v>8.2000000000000003E-2</v>
      </c>
      <c r="D125" s="2"/>
      <c r="E125" s="4">
        <f t="shared" si="24"/>
        <v>9.8177777777777901E-6</v>
      </c>
      <c r="F125" s="4">
        <f t="shared" si="25"/>
        <v>7.8399999999999825E-6</v>
      </c>
    </row>
    <row r="126" spans="1:6" x14ac:dyDescent="0.3">
      <c r="A126" s="1">
        <v>5000</v>
      </c>
      <c r="B126" s="1">
        <v>5.8999999999999997E-2</v>
      </c>
      <c r="C126" s="1">
        <v>8.1000000000000003E-2</v>
      </c>
      <c r="D126" s="2"/>
      <c r="E126" s="4">
        <f t="shared" si="24"/>
        <v>3.4844444444444542E-6</v>
      </c>
      <c r="F126" s="4">
        <f t="shared" si="25"/>
        <v>3.2399999999999859E-6</v>
      </c>
    </row>
    <row r="127" spans="1:6" x14ac:dyDescent="0.3">
      <c r="A127" s="1">
        <v>5000</v>
      </c>
      <c r="B127" s="1">
        <v>5.8999999999999997E-2</v>
      </c>
      <c r="C127" s="1">
        <v>7.9000000000000001E-2</v>
      </c>
      <c r="D127" s="2"/>
      <c r="E127" s="4">
        <f t="shared" si="24"/>
        <v>3.4844444444444542E-6</v>
      </c>
      <c r="F127" s="4">
        <f t="shared" si="25"/>
        <v>4.000000000000229E-8</v>
      </c>
    </row>
    <row r="128" spans="1:6" x14ac:dyDescent="0.3">
      <c r="A128" s="1">
        <v>5000</v>
      </c>
      <c r="B128" s="1">
        <v>7.0000000000000007E-2</v>
      </c>
      <c r="C128" s="1">
        <v>7.6999999999999999E-2</v>
      </c>
      <c r="D128" s="2"/>
      <c r="E128" s="4">
        <f t="shared" si="24"/>
        <v>8.341777777777791E-5</v>
      </c>
      <c r="F128" s="4">
        <f t="shared" si="25"/>
        <v>4.8400000000000333E-6</v>
      </c>
    </row>
    <row r="129" spans="1:6" x14ac:dyDescent="0.3">
      <c r="A129" s="1">
        <v>5000</v>
      </c>
      <c r="B129" s="1">
        <v>5.8000000000000003E-2</v>
      </c>
      <c r="C129" s="1">
        <v>7.8E-2</v>
      </c>
      <c r="D129" s="2"/>
      <c r="E129" s="4">
        <f t="shared" si="24"/>
        <v>8.217777777777758E-6</v>
      </c>
      <c r="F129" s="4">
        <f t="shared" si="25"/>
        <v>1.4400000000000159E-6</v>
      </c>
    </row>
    <row r="130" spans="1:6" x14ac:dyDescent="0.3">
      <c r="A130" s="1">
        <v>5000</v>
      </c>
      <c r="B130" s="1">
        <v>5.8999999999999997E-2</v>
      </c>
      <c r="C130" s="1">
        <v>8.1000000000000003E-2</v>
      </c>
      <c r="D130" s="2"/>
      <c r="E130" s="4">
        <f t="shared" si="24"/>
        <v>3.4844444444444542E-6</v>
      </c>
      <c r="F130" s="4">
        <f t="shared" si="25"/>
        <v>3.2399999999999859E-6</v>
      </c>
    </row>
    <row r="131" spans="1:6" x14ac:dyDescent="0.3">
      <c r="A131" s="1">
        <v>5000</v>
      </c>
      <c r="B131" s="1">
        <v>6.2E-2</v>
      </c>
      <c r="C131" s="1">
        <v>7.9000000000000001E-2</v>
      </c>
      <c r="D131" s="2"/>
      <c r="E131" s="4">
        <f t="shared" si="24"/>
        <v>1.2844444444444445E-6</v>
      </c>
      <c r="F131" s="4">
        <f t="shared" si="25"/>
        <v>4.000000000000229E-8</v>
      </c>
    </row>
    <row r="132" spans="1:6" x14ac:dyDescent="0.3">
      <c r="A132" s="1">
        <v>5000</v>
      </c>
      <c r="B132" s="1">
        <v>6.4000000000000001E-2</v>
      </c>
      <c r="C132" s="1">
        <v>7.9000000000000001E-2</v>
      </c>
      <c r="D132" s="2"/>
      <c r="E132" s="4">
        <f t="shared" si="24"/>
        <v>9.8177777777777901E-6</v>
      </c>
      <c r="F132" s="4">
        <f t="shared" si="25"/>
        <v>4.000000000000229E-8</v>
      </c>
    </row>
    <row r="133" spans="1:6" x14ac:dyDescent="0.3">
      <c r="A133" s="1">
        <v>5000</v>
      </c>
      <c r="B133" s="1">
        <v>5.7000000000000002E-2</v>
      </c>
      <c r="C133" s="1">
        <v>7.8E-2</v>
      </c>
      <c r="D133" s="2"/>
      <c r="E133" s="4">
        <f t="shared" si="24"/>
        <v>1.4951111111111092E-5</v>
      </c>
      <c r="F133" s="4">
        <f t="shared" si="25"/>
        <v>1.4400000000000159E-6</v>
      </c>
    </row>
    <row r="134" spans="1:6" x14ac:dyDescent="0.3">
      <c r="A134" s="1">
        <v>5000</v>
      </c>
      <c r="B134" s="1">
        <v>6.5000000000000002E-2</v>
      </c>
      <c r="C134" s="1">
        <v>7.6999999999999999E-2</v>
      </c>
      <c r="D134" s="2"/>
      <c r="E134" s="4">
        <f t="shared" si="24"/>
        <v>1.7084444444444468E-5</v>
      </c>
      <c r="F134" s="4">
        <f t="shared" si="25"/>
        <v>4.8400000000000333E-6</v>
      </c>
    </row>
    <row r="135" spans="1:6" x14ac:dyDescent="0.3">
      <c r="A135" s="1">
        <v>5000</v>
      </c>
      <c r="B135" s="1">
        <v>5.8000000000000003E-2</v>
      </c>
      <c r="C135" s="1">
        <v>7.8E-2</v>
      </c>
      <c r="D135" s="2"/>
      <c r="E135" s="4">
        <f t="shared" si="24"/>
        <v>8.217777777777758E-6</v>
      </c>
      <c r="F135" s="4">
        <f t="shared" si="25"/>
        <v>1.4400000000000159E-6</v>
      </c>
    </row>
    <row r="136" spans="1:6" x14ac:dyDescent="0.3">
      <c r="A136" s="1">
        <v>5000</v>
      </c>
      <c r="B136" s="1">
        <v>5.8000000000000003E-2</v>
      </c>
      <c r="C136" s="1">
        <v>0.08</v>
      </c>
      <c r="D136" s="2"/>
      <c r="E136" s="4">
        <f t="shared" si="24"/>
        <v>8.217777777777758E-6</v>
      </c>
      <c r="F136" s="4">
        <f t="shared" si="25"/>
        <v>6.3999999999999228E-7</v>
      </c>
    </row>
    <row r="137" spans="1:6" x14ac:dyDescent="0.3">
      <c r="A137" s="1">
        <v>5000</v>
      </c>
      <c r="B137" s="1">
        <v>6.4000000000000001E-2</v>
      </c>
      <c r="C137" s="1">
        <v>7.8E-2</v>
      </c>
      <c r="D137" s="2"/>
      <c r="E137" s="4">
        <f t="shared" si="24"/>
        <v>9.8177777777777901E-6</v>
      </c>
      <c r="F137" s="4">
        <f t="shared" si="25"/>
        <v>1.4400000000000159E-6</v>
      </c>
    </row>
    <row r="138" spans="1:6" x14ac:dyDescent="0.3">
      <c r="A138" s="1">
        <v>5000</v>
      </c>
      <c r="B138" s="1">
        <v>6.3E-2</v>
      </c>
      <c r="C138" s="1">
        <v>7.8E-2</v>
      </c>
      <c r="D138" s="2"/>
      <c r="E138" s="4">
        <f t="shared" si="24"/>
        <v>4.5511111111111152E-6</v>
      </c>
      <c r="F138" s="4">
        <f t="shared" si="25"/>
        <v>1.4400000000000159E-6</v>
      </c>
    </row>
    <row r="139" spans="1:6" x14ac:dyDescent="0.3">
      <c r="A139" s="1">
        <v>5000</v>
      </c>
      <c r="B139" s="1">
        <v>5.8000000000000003E-2</v>
      </c>
      <c r="C139" s="1">
        <v>8.1000000000000003E-2</v>
      </c>
      <c r="D139" s="2"/>
      <c r="E139" s="4">
        <f t="shared" si="24"/>
        <v>8.217777777777758E-6</v>
      </c>
      <c r="F139" s="4">
        <f t="shared" si="25"/>
        <v>3.2399999999999859E-6</v>
      </c>
    </row>
    <row r="140" spans="1:6" x14ac:dyDescent="0.3">
      <c r="A140" s="1">
        <v>5000</v>
      </c>
      <c r="B140" s="1">
        <v>6.3E-2</v>
      </c>
      <c r="C140" s="1">
        <v>7.5999999999999998E-2</v>
      </c>
      <c r="D140" s="2"/>
      <c r="E140" s="4">
        <f t="shared" si="24"/>
        <v>4.5511111111111152E-6</v>
      </c>
      <c r="F140" s="4">
        <f t="shared" si="25"/>
        <v>1.0240000000000054E-5</v>
      </c>
    </row>
    <row r="141" spans="1:6" x14ac:dyDescent="0.3">
      <c r="A141" s="1">
        <v>5000</v>
      </c>
      <c r="B141" s="1">
        <v>5.8000000000000003E-2</v>
      </c>
      <c r="C141" s="1">
        <v>7.9000000000000001E-2</v>
      </c>
      <c r="D141" s="2"/>
      <c r="E141" s="4">
        <f t="shared" si="24"/>
        <v>8.217777777777758E-6</v>
      </c>
      <c r="F141" s="4">
        <f t="shared" si="25"/>
        <v>4.000000000000229E-8</v>
      </c>
    </row>
    <row r="142" spans="1:6" x14ac:dyDescent="0.3">
      <c r="A142" s="1">
        <v>5000</v>
      </c>
      <c r="B142" s="1">
        <v>5.8999999999999997E-2</v>
      </c>
      <c r="C142" s="1">
        <v>8.6999999999999994E-2</v>
      </c>
      <c r="D142" s="2"/>
      <c r="E142" s="4">
        <f t="shared" si="24"/>
        <v>3.4844444444444542E-6</v>
      </c>
      <c r="F142" s="4">
        <f t="shared" si="25"/>
        <v>6.0839999999999804E-5</v>
      </c>
    </row>
    <row r="143" spans="1:6" x14ac:dyDescent="0.3">
      <c r="A143" s="1">
        <v>5000</v>
      </c>
      <c r="B143" s="1">
        <v>6.0999999999999999E-2</v>
      </c>
      <c r="C143" s="1">
        <v>7.5999999999999998E-2</v>
      </c>
      <c r="D143" s="2"/>
      <c r="E143" s="4">
        <f t="shared" si="24"/>
        <v>1.7777777777777562E-8</v>
      </c>
      <c r="F143" s="4">
        <f t="shared" si="25"/>
        <v>1.0240000000000054E-5</v>
      </c>
    </row>
    <row r="144" spans="1:6" x14ac:dyDescent="0.3">
      <c r="A144" s="1">
        <v>5000</v>
      </c>
      <c r="B144" s="1">
        <v>6.5000000000000002E-2</v>
      </c>
      <c r="C144" s="1">
        <v>7.6999999999999999E-2</v>
      </c>
      <c r="D144" s="2"/>
      <c r="E144" s="4">
        <f t="shared" si="24"/>
        <v>1.7084444444444468E-5</v>
      </c>
      <c r="F144" s="4">
        <f t="shared" si="25"/>
        <v>4.8400000000000333E-6</v>
      </c>
    </row>
    <row r="145" spans="1:6" x14ac:dyDescent="0.3">
      <c r="A145" s="1">
        <v>5000</v>
      </c>
      <c r="B145" s="1">
        <v>5.8999999999999997E-2</v>
      </c>
      <c r="C145" s="1">
        <v>8.1000000000000003E-2</v>
      </c>
      <c r="D145" s="2"/>
      <c r="E145" s="4">
        <f t="shared" si="24"/>
        <v>3.4844444444444542E-6</v>
      </c>
      <c r="F145" s="4">
        <f t="shared" si="25"/>
        <v>3.2399999999999859E-6</v>
      </c>
    </row>
    <row r="146" spans="1:6" x14ac:dyDescent="0.3">
      <c r="A146" s="1">
        <v>5000</v>
      </c>
      <c r="B146" s="1">
        <v>6.5000000000000002E-2</v>
      </c>
      <c r="C146" s="1">
        <v>7.8E-2</v>
      </c>
      <c r="D146" s="2"/>
      <c r="E146" s="4">
        <f t="shared" si="24"/>
        <v>1.7084444444444468E-5</v>
      </c>
      <c r="F146" s="4">
        <f t="shared" si="25"/>
        <v>1.4400000000000159E-6</v>
      </c>
    </row>
    <row r="147" spans="1:6" x14ac:dyDescent="0.3">
      <c r="A147" s="1">
        <v>5000</v>
      </c>
      <c r="B147" s="1">
        <v>5.8999999999999997E-2</v>
      </c>
      <c r="C147" s="1">
        <v>7.6999999999999999E-2</v>
      </c>
      <c r="D147" s="2"/>
      <c r="E147" s="4">
        <f t="shared" si="24"/>
        <v>3.4844444444444542E-6</v>
      </c>
      <c r="F147" s="4">
        <f t="shared" si="25"/>
        <v>4.8400000000000333E-6</v>
      </c>
    </row>
    <row r="148" spans="1:6" x14ac:dyDescent="0.3">
      <c r="A148" s="1">
        <v>5000</v>
      </c>
      <c r="B148" s="1">
        <v>0.06</v>
      </c>
      <c r="C148" s="1">
        <v>8.1000000000000003E-2</v>
      </c>
      <c r="D148" s="2"/>
      <c r="E148" s="4">
        <f t="shared" si="24"/>
        <v>7.5111111111111406E-7</v>
      </c>
      <c r="F148" s="4">
        <f t="shared" si="25"/>
        <v>3.2399999999999859E-6</v>
      </c>
    </row>
    <row r="149" spans="1:6" x14ac:dyDescent="0.3">
      <c r="A149" s="1">
        <v>5000</v>
      </c>
      <c r="B149" s="1">
        <v>5.8000000000000003E-2</v>
      </c>
      <c r="C149" s="1">
        <v>7.6999999999999999E-2</v>
      </c>
      <c r="D149" s="2"/>
      <c r="E149" s="4">
        <f t="shared" si="24"/>
        <v>8.217777777777758E-6</v>
      </c>
      <c r="F149" s="4">
        <f t="shared" si="25"/>
        <v>4.8400000000000333E-6</v>
      </c>
    </row>
    <row r="150" spans="1:6" x14ac:dyDescent="0.3">
      <c r="A150" s="1">
        <v>5000</v>
      </c>
      <c r="B150" s="1">
        <v>6.0999999999999999E-2</v>
      </c>
      <c r="C150" s="1">
        <v>7.5999999999999998E-2</v>
      </c>
      <c r="D150" s="2"/>
      <c r="E150" s="4">
        <f t="shared" si="24"/>
        <v>1.7777777777777562E-8</v>
      </c>
      <c r="F150" s="4">
        <f t="shared" si="25"/>
        <v>1.0240000000000054E-5</v>
      </c>
    </row>
    <row r="151" spans="1:6" x14ac:dyDescent="0.3">
      <c r="A151" s="1">
        <v>5000</v>
      </c>
      <c r="B151" s="1">
        <v>5.8999999999999997E-2</v>
      </c>
      <c r="C151" s="1">
        <v>8.1000000000000003E-2</v>
      </c>
      <c r="D151" s="2"/>
      <c r="E151" s="4">
        <f t="shared" si="24"/>
        <v>3.4844444444444542E-6</v>
      </c>
      <c r="F151" s="4">
        <f t="shared" si="25"/>
        <v>3.2399999999999859E-6</v>
      </c>
    </row>
    <row r="152" spans="1:6" x14ac:dyDescent="0.3">
      <c r="A152" s="1">
        <v>6000</v>
      </c>
      <c r="B152" s="1">
        <v>9.2999999999999999E-2</v>
      </c>
      <c r="C152" s="1">
        <v>0.112</v>
      </c>
      <c r="D152" s="2"/>
      <c r="E152" s="4">
        <f>(B152 - $I$7)*(B152 - $I$7)</f>
        <v>2.9521111111110944E-5</v>
      </c>
      <c r="F152" s="4">
        <f>(C152 - $I$25)*(C152 - $I$25)</f>
        <v>2.5600000000001466E-6</v>
      </c>
    </row>
    <row r="153" spans="1:6" x14ac:dyDescent="0.3">
      <c r="A153" s="1">
        <v>6000</v>
      </c>
      <c r="B153" s="1">
        <v>8.5000000000000006E-2</v>
      </c>
      <c r="C153" s="1">
        <v>0.11600000000000001</v>
      </c>
      <c r="D153" s="2"/>
      <c r="E153" s="4">
        <f t="shared" ref="E153:E181" si="26">(B153 - $I$7)*(B153 - $I$7)</f>
        <v>6.5877777777778227E-6</v>
      </c>
      <c r="F153" s="4">
        <f t="shared" ref="F153:F181" si="27">(C153 - $I$25)*(C153 - $I$25)</f>
        <v>5.7599999999997975E-6</v>
      </c>
    </row>
    <row r="154" spans="1:6" x14ac:dyDescent="0.3">
      <c r="A154" s="1">
        <v>6000</v>
      </c>
      <c r="B154" s="1">
        <v>8.7999999999999995E-2</v>
      </c>
      <c r="C154" s="1">
        <v>0.121</v>
      </c>
      <c r="D154" s="2"/>
      <c r="E154" s="4">
        <f t="shared" si="26"/>
        <v>1.8777777777776046E-7</v>
      </c>
      <c r="F154" s="4">
        <f t="shared" si="27"/>
        <v>5.4759999999999232E-5</v>
      </c>
    </row>
    <row r="155" spans="1:6" x14ac:dyDescent="0.3">
      <c r="A155" s="1">
        <v>6000</v>
      </c>
      <c r="B155" s="1">
        <v>8.4000000000000005E-2</v>
      </c>
      <c r="C155" s="1">
        <v>0.112</v>
      </c>
      <c r="D155" s="2"/>
      <c r="E155" s="4">
        <f t="shared" si="26"/>
        <v>1.2721111111111179E-5</v>
      </c>
      <c r="F155" s="4">
        <f t="shared" si="27"/>
        <v>2.5600000000001466E-6</v>
      </c>
    </row>
    <row r="156" spans="1:6" x14ac:dyDescent="0.3">
      <c r="A156" s="1">
        <v>6000</v>
      </c>
      <c r="B156" s="1">
        <v>8.4000000000000005E-2</v>
      </c>
      <c r="C156" s="1">
        <v>0.123</v>
      </c>
      <c r="D156" s="2"/>
      <c r="E156" s="4">
        <f t="shared" si="26"/>
        <v>1.2721111111111179E-5</v>
      </c>
      <c r="F156" s="4">
        <f t="shared" si="27"/>
        <v>8.8359999999999066E-5</v>
      </c>
    </row>
    <row r="157" spans="1:6" x14ac:dyDescent="0.3">
      <c r="A157" s="1">
        <v>6000</v>
      </c>
      <c r="B157" s="1">
        <v>8.5000000000000006E-2</v>
      </c>
      <c r="C157" s="1">
        <v>0.112</v>
      </c>
      <c r="D157" s="2"/>
      <c r="E157" s="4">
        <f t="shared" si="26"/>
        <v>6.5877777777778227E-6</v>
      </c>
      <c r="F157" s="4">
        <f t="shared" si="27"/>
        <v>2.5600000000001466E-6</v>
      </c>
    </row>
    <row r="158" spans="1:6" x14ac:dyDescent="0.3">
      <c r="A158" s="1">
        <v>6000</v>
      </c>
      <c r="B158" s="1">
        <v>8.4000000000000005E-2</v>
      </c>
      <c r="C158" s="1">
        <v>0.115</v>
      </c>
      <c r="D158" s="2"/>
      <c r="E158" s="4">
        <f t="shared" si="26"/>
        <v>1.2721111111111179E-5</v>
      </c>
      <c r="F158" s="4">
        <f t="shared" si="27"/>
        <v>1.9599999999998792E-6</v>
      </c>
    </row>
    <row r="159" spans="1:6" x14ac:dyDescent="0.3">
      <c r="A159" s="1">
        <v>6000</v>
      </c>
      <c r="B159" s="1">
        <v>8.4000000000000005E-2</v>
      </c>
      <c r="C159" s="1">
        <v>0.11600000000000001</v>
      </c>
      <c r="D159" s="2"/>
      <c r="E159" s="4">
        <f t="shared" si="26"/>
        <v>1.2721111111111179E-5</v>
      </c>
      <c r="F159" s="4">
        <f t="shared" si="27"/>
        <v>5.7599999999997975E-6</v>
      </c>
    </row>
    <row r="160" spans="1:6" x14ac:dyDescent="0.3">
      <c r="A160" s="1">
        <v>6000</v>
      </c>
      <c r="B160" s="1">
        <v>8.4000000000000005E-2</v>
      </c>
      <c r="C160" s="1">
        <v>0.12</v>
      </c>
      <c r="D160" s="2"/>
      <c r="E160" s="4">
        <f t="shared" si="26"/>
        <v>1.2721111111111179E-5</v>
      </c>
      <c r="F160" s="4">
        <f t="shared" si="27"/>
        <v>4.095999999999933E-5</v>
      </c>
    </row>
    <row r="161" spans="1:6" x14ac:dyDescent="0.3">
      <c r="A161" s="1">
        <v>6000</v>
      </c>
      <c r="B161" s="1">
        <v>8.6999999999999994E-2</v>
      </c>
      <c r="C161" s="1">
        <v>0.114</v>
      </c>
      <c r="D161" s="2"/>
      <c r="E161" s="4">
        <f t="shared" si="26"/>
        <v>3.2111111111113475E-7</v>
      </c>
      <c r="F161" s="4">
        <f t="shared" si="27"/>
        <v>1.5999999999996475E-7</v>
      </c>
    </row>
    <row r="162" spans="1:6" x14ac:dyDescent="0.3">
      <c r="A162" s="1">
        <v>6000</v>
      </c>
      <c r="B162" s="1">
        <v>8.8999999999999996E-2</v>
      </c>
      <c r="C162" s="1">
        <v>0.113</v>
      </c>
      <c r="D162" s="2"/>
      <c r="E162" s="4">
        <f t="shared" si="26"/>
        <v>2.05444444444439E-6</v>
      </c>
      <c r="F162" s="4">
        <f t="shared" si="27"/>
        <v>3.6000000000005394E-7</v>
      </c>
    </row>
    <row r="163" spans="1:6" x14ac:dyDescent="0.3">
      <c r="A163" s="1">
        <v>6000</v>
      </c>
      <c r="B163" s="1">
        <v>8.7999999999999995E-2</v>
      </c>
      <c r="C163" s="1">
        <v>0.114</v>
      </c>
      <c r="D163" s="2"/>
      <c r="E163" s="4">
        <f t="shared" si="26"/>
        <v>1.8777777777776046E-7</v>
      </c>
      <c r="F163" s="4">
        <f t="shared" si="27"/>
        <v>1.5999999999996475E-7</v>
      </c>
    </row>
    <row r="164" spans="1:6" x14ac:dyDescent="0.3">
      <c r="A164" s="1">
        <v>6000</v>
      </c>
      <c r="B164" s="1">
        <v>8.5999999999999993E-2</v>
      </c>
      <c r="C164" s="1">
        <v>0.112</v>
      </c>
      <c r="D164" s="2"/>
      <c r="E164" s="4">
        <f t="shared" si="26"/>
        <v>2.4544444444445128E-6</v>
      </c>
      <c r="F164" s="4">
        <f t="shared" si="27"/>
        <v>2.5600000000001466E-6</v>
      </c>
    </row>
    <row r="165" spans="1:6" x14ac:dyDescent="0.3">
      <c r="A165" s="1">
        <v>6000</v>
      </c>
      <c r="B165" s="1">
        <v>8.7999999999999995E-2</v>
      </c>
      <c r="C165" s="1">
        <v>0.111</v>
      </c>
      <c r="D165" s="2"/>
      <c r="E165" s="4">
        <f t="shared" si="26"/>
        <v>1.8777777777776046E-7</v>
      </c>
      <c r="F165" s="4">
        <f t="shared" si="27"/>
        <v>6.7600000000002428E-6</v>
      </c>
    </row>
    <row r="166" spans="1:6" x14ac:dyDescent="0.3">
      <c r="A166" s="1">
        <v>6000</v>
      </c>
      <c r="B166" s="1">
        <v>8.5000000000000006E-2</v>
      </c>
      <c r="C166" s="1">
        <v>0.112</v>
      </c>
      <c r="D166" s="2"/>
      <c r="E166" s="4">
        <f t="shared" si="26"/>
        <v>6.5877777777778227E-6</v>
      </c>
      <c r="F166" s="4">
        <f t="shared" si="27"/>
        <v>2.5600000000001466E-6</v>
      </c>
    </row>
    <row r="167" spans="1:6" x14ac:dyDescent="0.3">
      <c r="A167" s="1">
        <v>6000</v>
      </c>
      <c r="B167" s="1">
        <v>8.8999999999999996E-2</v>
      </c>
      <c r="C167" s="1">
        <v>0.112</v>
      </c>
      <c r="D167" s="2"/>
      <c r="E167" s="4">
        <f t="shared" si="26"/>
        <v>2.05444444444439E-6</v>
      </c>
      <c r="F167" s="4">
        <f t="shared" si="27"/>
        <v>2.5600000000001466E-6</v>
      </c>
    </row>
    <row r="168" spans="1:6" x14ac:dyDescent="0.3">
      <c r="A168" s="1">
        <v>6000</v>
      </c>
      <c r="B168" s="1">
        <v>0.09</v>
      </c>
      <c r="C168" s="1">
        <v>0.112</v>
      </c>
      <c r="D168" s="2"/>
      <c r="E168" s="4">
        <f t="shared" si="26"/>
        <v>5.9211111111110224E-6</v>
      </c>
      <c r="F168" s="4">
        <f t="shared" si="27"/>
        <v>2.5600000000001466E-6</v>
      </c>
    </row>
    <row r="169" spans="1:6" x14ac:dyDescent="0.3">
      <c r="A169" s="1">
        <v>6000</v>
      </c>
      <c r="B169" s="1">
        <v>8.8999999999999996E-2</v>
      </c>
      <c r="C169" s="1">
        <v>0.111</v>
      </c>
      <c r="D169" s="2"/>
      <c r="E169" s="4">
        <f t="shared" si="26"/>
        <v>2.05444444444439E-6</v>
      </c>
      <c r="F169" s="4">
        <f t="shared" si="27"/>
        <v>6.7600000000002428E-6</v>
      </c>
    </row>
    <row r="170" spans="1:6" x14ac:dyDescent="0.3">
      <c r="A170" s="1">
        <v>6000</v>
      </c>
      <c r="B170" s="1">
        <v>9.6000000000000002E-2</v>
      </c>
      <c r="C170" s="1">
        <v>0.115</v>
      </c>
      <c r="D170" s="2"/>
      <c r="E170" s="4">
        <f t="shared" si="26"/>
        <v>7.1121111111110898E-5</v>
      </c>
      <c r="F170" s="4">
        <f t="shared" si="27"/>
        <v>1.9599999999998792E-6</v>
      </c>
    </row>
    <row r="171" spans="1:6" x14ac:dyDescent="0.3">
      <c r="A171" s="1">
        <v>6000</v>
      </c>
      <c r="B171" s="1">
        <v>8.6999999999999994E-2</v>
      </c>
      <c r="C171" s="1">
        <v>0.112</v>
      </c>
      <c r="D171" s="2"/>
      <c r="E171" s="4">
        <f t="shared" si="26"/>
        <v>3.2111111111113475E-7</v>
      </c>
      <c r="F171" s="4">
        <f t="shared" si="27"/>
        <v>2.5600000000001466E-6</v>
      </c>
    </row>
    <row r="172" spans="1:6" x14ac:dyDescent="0.3">
      <c r="A172" s="1">
        <v>6000</v>
      </c>
      <c r="B172" s="1">
        <v>8.8999999999999996E-2</v>
      </c>
      <c r="C172" s="1">
        <v>0.113</v>
      </c>
      <c r="D172" s="2"/>
      <c r="E172" s="4">
        <f t="shared" si="26"/>
        <v>2.05444444444439E-6</v>
      </c>
      <c r="F172" s="4">
        <f t="shared" si="27"/>
        <v>3.6000000000005394E-7</v>
      </c>
    </row>
    <row r="173" spans="1:6" x14ac:dyDescent="0.3">
      <c r="A173" s="1">
        <v>6000</v>
      </c>
      <c r="B173" s="1">
        <v>0.09</v>
      </c>
      <c r="C173" s="1">
        <v>0.112</v>
      </c>
      <c r="D173" s="2"/>
      <c r="E173" s="4">
        <f t="shared" si="26"/>
        <v>5.9211111111110224E-6</v>
      </c>
      <c r="F173" s="4">
        <f t="shared" si="27"/>
        <v>2.5600000000001466E-6</v>
      </c>
    </row>
    <row r="174" spans="1:6" x14ac:dyDescent="0.3">
      <c r="A174" s="1">
        <v>6000</v>
      </c>
      <c r="B174" s="1">
        <v>9.0999999999999998E-2</v>
      </c>
      <c r="C174" s="1">
        <v>0.115</v>
      </c>
      <c r="D174" s="2"/>
      <c r="E174" s="4">
        <f t="shared" si="26"/>
        <v>1.1787777777777659E-5</v>
      </c>
      <c r="F174" s="4">
        <f t="shared" si="27"/>
        <v>1.9599999999998792E-6</v>
      </c>
    </row>
    <row r="175" spans="1:6" x14ac:dyDescent="0.3">
      <c r="A175" s="1">
        <v>6000</v>
      </c>
      <c r="B175" s="1">
        <v>8.5000000000000006E-2</v>
      </c>
      <c r="C175" s="1">
        <v>0.114</v>
      </c>
      <c r="D175" s="2"/>
      <c r="E175" s="4">
        <f t="shared" si="26"/>
        <v>6.5877777777778227E-6</v>
      </c>
      <c r="F175" s="4">
        <f t="shared" si="27"/>
        <v>1.5999999999996475E-7</v>
      </c>
    </row>
    <row r="176" spans="1:6" x14ac:dyDescent="0.3">
      <c r="A176" s="1">
        <v>6000</v>
      </c>
      <c r="B176" s="1">
        <v>9.6000000000000002E-2</v>
      </c>
      <c r="C176" s="1">
        <v>0.111</v>
      </c>
      <c r="D176" s="2"/>
      <c r="E176" s="4">
        <f t="shared" si="26"/>
        <v>7.1121111111110898E-5</v>
      </c>
      <c r="F176" s="4">
        <f t="shared" si="27"/>
        <v>6.7600000000002428E-6</v>
      </c>
    </row>
    <row r="177" spans="1:6" x14ac:dyDescent="0.3">
      <c r="A177" s="1">
        <v>6000</v>
      </c>
      <c r="B177" s="1">
        <v>8.7999999999999995E-2</v>
      </c>
      <c r="C177" s="1">
        <v>0.113</v>
      </c>
      <c r="D177" s="2"/>
      <c r="E177" s="4">
        <f t="shared" si="26"/>
        <v>1.8777777777776046E-7</v>
      </c>
      <c r="F177" s="4">
        <f t="shared" si="27"/>
        <v>3.6000000000005394E-7</v>
      </c>
    </row>
    <row r="178" spans="1:6" x14ac:dyDescent="0.3">
      <c r="A178" s="1">
        <v>6000</v>
      </c>
      <c r="B178" s="1">
        <v>8.7999999999999995E-2</v>
      </c>
      <c r="C178" s="1">
        <v>0.111</v>
      </c>
      <c r="D178" s="2"/>
      <c r="E178" s="4">
        <f t="shared" si="26"/>
        <v>1.8777777777776046E-7</v>
      </c>
      <c r="F178" s="4">
        <f t="shared" si="27"/>
        <v>6.7600000000002428E-6</v>
      </c>
    </row>
    <row r="179" spans="1:6" x14ac:dyDescent="0.3">
      <c r="A179" s="1">
        <v>6000</v>
      </c>
      <c r="B179" s="1">
        <v>8.3000000000000004E-2</v>
      </c>
      <c r="C179" s="1">
        <v>0.113</v>
      </c>
      <c r="D179" s="2"/>
      <c r="E179" s="4">
        <f t="shared" si="26"/>
        <v>2.0854444444444542E-5</v>
      </c>
      <c r="F179" s="4">
        <f t="shared" si="27"/>
        <v>3.6000000000005394E-7</v>
      </c>
    </row>
    <row r="180" spans="1:6" x14ac:dyDescent="0.3">
      <c r="A180" s="1">
        <v>6000</v>
      </c>
      <c r="B180" s="1">
        <v>8.6999999999999994E-2</v>
      </c>
      <c r="C180" s="1">
        <v>0.111</v>
      </c>
      <c r="D180" s="2"/>
      <c r="E180" s="4">
        <f t="shared" si="26"/>
        <v>3.2111111111113475E-7</v>
      </c>
      <c r="F180" s="4">
        <f t="shared" si="27"/>
        <v>6.7600000000002428E-6</v>
      </c>
    </row>
    <row r="181" spans="1:6" x14ac:dyDescent="0.3">
      <c r="A181" s="1">
        <v>6000</v>
      </c>
      <c r="B181" s="1">
        <v>8.5000000000000006E-2</v>
      </c>
      <c r="C181" s="1">
        <v>0.11</v>
      </c>
      <c r="D181" s="2"/>
      <c r="E181" s="4">
        <f t="shared" si="26"/>
        <v>6.5877777777778227E-6</v>
      </c>
      <c r="F181" s="4">
        <f t="shared" si="27"/>
        <v>1.2960000000000343E-5</v>
      </c>
    </row>
    <row r="182" spans="1:6" x14ac:dyDescent="0.3">
      <c r="A182" s="1">
        <v>7000</v>
      </c>
      <c r="B182" s="1">
        <v>0.11899999999999999</v>
      </c>
      <c r="C182" s="1">
        <v>0.156</v>
      </c>
      <c r="D182" s="2"/>
      <c r="E182" s="4">
        <f>(B182 - $I$8)*(B182 - $I$8)</f>
        <v>3.5999999999997067E-7</v>
      </c>
      <c r="F182" s="4">
        <f>(C182 - $I$26)*(C182 - $I$26)</f>
        <v>1.8677777777778974E-6</v>
      </c>
    </row>
    <row r="183" spans="1:6" x14ac:dyDescent="0.3">
      <c r="A183" s="1">
        <v>7000</v>
      </c>
      <c r="B183" s="1">
        <v>0.126</v>
      </c>
      <c r="C183" s="1">
        <v>0.154</v>
      </c>
      <c r="D183" s="2"/>
      <c r="E183" s="4">
        <f t="shared" ref="E183:E211" si="28">(B183 - $I$8)*(B183 - $I$8)</f>
        <v>5.7759999999999725E-5</v>
      </c>
      <c r="F183" s="4">
        <f t="shared" ref="F183:F211" si="29">(C183 - $I$26)*(C183 - $I$26)</f>
        <v>4.0111111111105791E-7</v>
      </c>
    </row>
    <row r="184" spans="1:6" x14ac:dyDescent="0.3">
      <c r="A184" s="1">
        <v>7000</v>
      </c>
      <c r="B184" s="1">
        <v>0.115</v>
      </c>
      <c r="C184" s="1">
        <v>0.155</v>
      </c>
      <c r="D184" s="2"/>
      <c r="E184" s="4">
        <f t="shared" si="28"/>
        <v>1.1560000000000096E-5</v>
      </c>
      <c r="F184" s="4">
        <f t="shared" si="29"/>
        <v>1.3444444444447589E-7</v>
      </c>
    </row>
    <row r="185" spans="1:6" x14ac:dyDescent="0.3">
      <c r="A185" s="1">
        <v>7000</v>
      </c>
      <c r="B185" s="1">
        <v>0.11899999999999999</v>
      </c>
      <c r="C185" s="1">
        <v>0.153</v>
      </c>
      <c r="D185" s="2"/>
      <c r="E185" s="4">
        <f t="shared" si="28"/>
        <v>3.5999999999997067E-7</v>
      </c>
      <c r="F185" s="4">
        <f t="shared" si="29"/>
        <v>2.6677777777776434E-6</v>
      </c>
    </row>
    <row r="186" spans="1:6" x14ac:dyDescent="0.3">
      <c r="A186" s="1">
        <v>7000</v>
      </c>
      <c r="B186" s="1">
        <v>0.11600000000000001</v>
      </c>
      <c r="C186" s="1">
        <v>0.156</v>
      </c>
      <c r="D186" s="2"/>
      <c r="E186" s="4">
        <f t="shared" si="28"/>
        <v>5.7600000000000634E-6</v>
      </c>
      <c r="F186" s="4">
        <f t="shared" si="29"/>
        <v>1.8677777777778974E-6</v>
      </c>
    </row>
    <row r="187" spans="1:6" x14ac:dyDescent="0.3">
      <c r="A187" s="1">
        <v>7000</v>
      </c>
      <c r="B187" s="1">
        <v>0.115</v>
      </c>
      <c r="C187" s="1">
        <v>0.153</v>
      </c>
      <c r="D187" s="2"/>
      <c r="E187" s="4">
        <f t="shared" si="28"/>
        <v>1.1560000000000096E-5</v>
      </c>
      <c r="F187" s="4">
        <f t="shared" si="29"/>
        <v>2.6677777777776434E-6</v>
      </c>
    </row>
    <row r="188" spans="1:6" x14ac:dyDescent="0.3">
      <c r="A188" s="1">
        <v>7000</v>
      </c>
      <c r="B188" s="1">
        <v>0.125</v>
      </c>
      <c r="C188" s="1">
        <v>0.151</v>
      </c>
      <c r="D188" s="2"/>
      <c r="E188" s="4">
        <f t="shared" si="28"/>
        <v>4.3559999999999746E-5</v>
      </c>
      <c r="F188" s="4">
        <f t="shared" si="29"/>
        <v>1.3201111111110826E-5</v>
      </c>
    </row>
    <row r="189" spans="1:6" x14ac:dyDescent="0.3">
      <c r="A189" s="1">
        <v>7000</v>
      </c>
      <c r="B189" s="1">
        <v>0.11600000000000001</v>
      </c>
      <c r="C189" s="1">
        <v>0.157</v>
      </c>
      <c r="D189" s="2"/>
      <c r="E189" s="4">
        <f t="shared" si="28"/>
        <v>5.7600000000000634E-6</v>
      </c>
      <c r="F189" s="4">
        <f t="shared" si="29"/>
        <v>5.6011111111113228E-6</v>
      </c>
    </row>
    <row r="190" spans="1:6" x14ac:dyDescent="0.3">
      <c r="A190" s="1">
        <v>7000</v>
      </c>
      <c r="B190" s="1">
        <v>0.11600000000000001</v>
      </c>
      <c r="C190" s="1">
        <v>0.158</v>
      </c>
      <c r="D190" s="2"/>
      <c r="E190" s="4">
        <f t="shared" si="28"/>
        <v>5.7600000000000634E-6</v>
      </c>
      <c r="F190" s="4">
        <f t="shared" si="29"/>
        <v>1.1334444444444752E-5</v>
      </c>
    </row>
    <row r="191" spans="1:6" x14ac:dyDescent="0.3">
      <c r="A191" s="1">
        <v>7000</v>
      </c>
      <c r="B191" s="1">
        <v>0.125</v>
      </c>
      <c r="C191" s="1">
        <v>0.15</v>
      </c>
      <c r="D191" s="2"/>
      <c r="E191" s="4">
        <f t="shared" si="28"/>
        <v>4.3559999999999746E-5</v>
      </c>
      <c r="F191" s="4">
        <f t="shared" si="29"/>
        <v>2.1467777777777421E-5</v>
      </c>
    </row>
    <row r="192" spans="1:6" x14ac:dyDescent="0.3">
      <c r="A192" s="1">
        <v>7000</v>
      </c>
      <c r="B192" s="1">
        <v>0.11600000000000001</v>
      </c>
      <c r="C192" s="1">
        <v>0.156</v>
      </c>
      <c r="D192" s="2"/>
      <c r="E192" s="4">
        <f t="shared" si="28"/>
        <v>5.7600000000000634E-6</v>
      </c>
      <c r="F192" s="4">
        <f t="shared" si="29"/>
        <v>1.8677777777778974E-6</v>
      </c>
    </row>
    <row r="193" spans="1:6" x14ac:dyDescent="0.3">
      <c r="A193" s="1">
        <v>7000</v>
      </c>
      <c r="B193" s="1">
        <v>0.114</v>
      </c>
      <c r="C193" s="1">
        <v>0.158</v>
      </c>
      <c r="D193" s="2"/>
      <c r="E193" s="4">
        <f t="shared" si="28"/>
        <v>1.9360000000000133E-5</v>
      </c>
      <c r="F193" s="4">
        <f t="shared" si="29"/>
        <v>1.1334444444444752E-5</v>
      </c>
    </row>
    <row r="194" spans="1:6" x14ac:dyDescent="0.3">
      <c r="A194" s="1">
        <v>7000</v>
      </c>
      <c r="B194" s="1">
        <v>0.11899999999999999</v>
      </c>
      <c r="C194" s="1">
        <v>0.155</v>
      </c>
      <c r="D194" s="2"/>
      <c r="E194" s="4">
        <f t="shared" si="28"/>
        <v>3.5999999999997067E-7</v>
      </c>
      <c r="F194" s="4">
        <f t="shared" si="29"/>
        <v>1.3444444444447589E-7</v>
      </c>
    </row>
    <row r="195" spans="1:6" x14ac:dyDescent="0.3">
      <c r="A195" s="1">
        <v>7000</v>
      </c>
      <c r="B195" s="1">
        <v>0.121</v>
      </c>
      <c r="C195" s="1">
        <v>0.158</v>
      </c>
      <c r="D195" s="2"/>
      <c r="E195" s="4">
        <f t="shared" si="28"/>
        <v>6.7599999999998819E-6</v>
      </c>
      <c r="F195" s="4">
        <f t="shared" si="29"/>
        <v>1.1334444444444752E-5</v>
      </c>
    </row>
    <row r="196" spans="1:6" x14ac:dyDescent="0.3">
      <c r="A196" s="1">
        <v>7000</v>
      </c>
      <c r="B196" s="1">
        <v>0.115</v>
      </c>
      <c r="C196" s="1">
        <v>0.151</v>
      </c>
      <c r="D196" s="2"/>
      <c r="E196" s="4">
        <f t="shared" si="28"/>
        <v>1.1560000000000096E-5</v>
      </c>
      <c r="F196" s="4">
        <f t="shared" si="29"/>
        <v>1.3201111111110826E-5</v>
      </c>
    </row>
    <row r="197" spans="1:6" x14ac:dyDescent="0.3">
      <c r="A197" s="1">
        <v>7000</v>
      </c>
      <c r="B197" s="1">
        <v>0.123</v>
      </c>
      <c r="C197" s="1">
        <v>0.153</v>
      </c>
      <c r="D197" s="2"/>
      <c r="E197" s="4">
        <f t="shared" si="28"/>
        <v>2.1159999999999808E-5</v>
      </c>
      <c r="F197" s="4">
        <f t="shared" si="29"/>
        <v>2.6677777777776434E-6</v>
      </c>
    </row>
    <row r="198" spans="1:6" x14ac:dyDescent="0.3">
      <c r="A198" s="1">
        <v>7000</v>
      </c>
      <c r="B198" s="1">
        <v>0.11600000000000001</v>
      </c>
      <c r="C198" s="1">
        <v>0.16400000000000001</v>
      </c>
      <c r="D198" s="2"/>
      <c r="E198" s="4">
        <f t="shared" si="28"/>
        <v>5.7600000000000634E-6</v>
      </c>
      <c r="F198" s="4">
        <f t="shared" si="29"/>
        <v>8.7734444444445396E-5</v>
      </c>
    </row>
    <row r="199" spans="1:6" x14ac:dyDescent="0.3">
      <c r="A199" s="1">
        <v>7000</v>
      </c>
      <c r="B199" s="1">
        <v>0.121</v>
      </c>
      <c r="C199" s="1">
        <v>0.152</v>
      </c>
      <c r="D199" s="2"/>
      <c r="E199" s="4">
        <f t="shared" si="28"/>
        <v>6.7599999999998819E-6</v>
      </c>
      <c r="F199" s="4">
        <f t="shared" si="29"/>
        <v>6.9344444444442323E-6</v>
      </c>
    </row>
    <row r="200" spans="1:6" x14ac:dyDescent="0.3">
      <c r="A200" s="1">
        <v>7000</v>
      </c>
      <c r="B200" s="1">
        <v>0.11799999999999999</v>
      </c>
      <c r="C200" s="1">
        <v>0.157</v>
      </c>
      <c r="D200" s="2"/>
      <c r="E200" s="4">
        <f t="shared" si="28"/>
        <v>1.6000000000002028E-7</v>
      </c>
      <c r="F200" s="4">
        <f t="shared" si="29"/>
        <v>5.6011111111113228E-6</v>
      </c>
    </row>
    <row r="201" spans="1:6" x14ac:dyDescent="0.3">
      <c r="A201" s="1">
        <v>7000</v>
      </c>
      <c r="B201" s="1">
        <v>0.123</v>
      </c>
      <c r="C201" s="1">
        <v>0.152</v>
      </c>
      <c r="D201" s="2"/>
      <c r="E201" s="4">
        <f t="shared" si="28"/>
        <v>2.1159999999999808E-5</v>
      </c>
      <c r="F201" s="4">
        <f t="shared" si="29"/>
        <v>6.9344444444442323E-6</v>
      </c>
    </row>
    <row r="202" spans="1:6" x14ac:dyDescent="0.3">
      <c r="A202" s="1">
        <v>7000</v>
      </c>
      <c r="B202" s="1">
        <v>0.11600000000000001</v>
      </c>
      <c r="C202" s="1">
        <v>0.154</v>
      </c>
      <c r="D202" s="2"/>
      <c r="E202" s="4">
        <f t="shared" si="28"/>
        <v>5.7600000000000634E-6</v>
      </c>
      <c r="F202" s="4">
        <f t="shared" si="29"/>
        <v>4.0111111111105791E-7</v>
      </c>
    </row>
    <row r="203" spans="1:6" x14ac:dyDescent="0.3">
      <c r="A203" s="1">
        <v>7000</v>
      </c>
      <c r="B203" s="1">
        <v>0.115</v>
      </c>
      <c r="C203" s="1">
        <v>0.152</v>
      </c>
      <c r="D203" s="2"/>
      <c r="E203" s="4">
        <f t="shared" si="28"/>
        <v>1.1560000000000096E-5</v>
      </c>
      <c r="F203" s="4">
        <f t="shared" si="29"/>
        <v>6.9344444444442323E-6</v>
      </c>
    </row>
    <row r="204" spans="1:6" x14ac:dyDescent="0.3">
      <c r="A204" s="1">
        <v>7000</v>
      </c>
      <c r="B204" s="1">
        <v>0.126</v>
      </c>
      <c r="C204" s="1">
        <v>0.151</v>
      </c>
      <c r="D204" s="2"/>
      <c r="E204" s="4">
        <f t="shared" si="28"/>
        <v>5.7759999999999725E-5</v>
      </c>
      <c r="F204" s="4">
        <f t="shared" si="29"/>
        <v>1.3201111111110826E-5</v>
      </c>
    </row>
    <row r="205" spans="1:6" x14ac:dyDescent="0.3">
      <c r="A205" s="1">
        <v>7000</v>
      </c>
      <c r="B205" s="1">
        <v>0.11600000000000001</v>
      </c>
      <c r="C205" s="1">
        <v>0.154</v>
      </c>
      <c r="D205" s="2"/>
      <c r="E205" s="4">
        <f t="shared" si="28"/>
        <v>5.7600000000000634E-6</v>
      </c>
      <c r="F205" s="4">
        <f t="shared" si="29"/>
        <v>4.0111111111105791E-7</v>
      </c>
    </row>
    <row r="206" spans="1:6" x14ac:dyDescent="0.3">
      <c r="A206" s="1">
        <v>7000</v>
      </c>
      <c r="B206" s="1">
        <v>0.11700000000000001</v>
      </c>
      <c r="C206" s="1">
        <v>0.153</v>
      </c>
      <c r="D206" s="2"/>
      <c r="E206" s="4">
        <f t="shared" si="28"/>
        <v>1.9600000000000346E-6</v>
      </c>
      <c r="F206" s="4">
        <f t="shared" si="29"/>
        <v>2.6677777777776434E-6</v>
      </c>
    </row>
    <row r="207" spans="1:6" x14ac:dyDescent="0.3">
      <c r="A207" s="1">
        <v>7000</v>
      </c>
      <c r="B207" s="1">
        <v>0.12</v>
      </c>
      <c r="C207" s="1">
        <v>0.151</v>
      </c>
      <c r="D207" s="2"/>
      <c r="E207" s="4">
        <f t="shared" si="28"/>
        <v>2.5599999999999247E-6</v>
      </c>
      <c r="F207" s="4">
        <f t="shared" si="29"/>
        <v>1.3201111111110826E-5</v>
      </c>
    </row>
    <row r="208" spans="1:6" x14ac:dyDescent="0.3">
      <c r="A208" s="1">
        <v>7000</v>
      </c>
      <c r="B208" s="1">
        <v>0.114</v>
      </c>
      <c r="C208" s="1">
        <v>0.156</v>
      </c>
      <c r="D208" s="2"/>
      <c r="E208" s="4">
        <f t="shared" si="28"/>
        <v>1.9360000000000133E-5</v>
      </c>
      <c r="F208" s="4">
        <f t="shared" si="29"/>
        <v>1.8677777777778974E-6</v>
      </c>
    </row>
    <row r="209" spans="1:6" x14ac:dyDescent="0.3">
      <c r="A209" s="1">
        <v>7000</v>
      </c>
      <c r="B209" s="1">
        <v>0.11600000000000001</v>
      </c>
      <c r="C209" s="1">
        <v>0.16200000000000001</v>
      </c>
      <c r="D209" s="2"/>
      <c r="E209" s="4">
        <f t="shared" si="28"/>
        <v>5.7600000000000634E-6</v>
      </c>
      <c r="F209" s="4">
        <f t="shared" si="29"/>
        <v>5.4267777777778503E-5</v>
      </c>
    </row>
    <row r="210" spans="1:6" x14ac:dyDescent="0.3">
      <c r="A210" s="1">
        <v>7000</v>
      </c>
      <c r="B210" s="1">
        <v>0.12</v>
      </c>
      <c r="C210" s="1">
        <v>0.154</v>
      </c>
      <c r="D210" s="2"/>
      <c r="E210" s="4">
        <f t="shared" si="28"/>
        <v>2.5599999999999247E-6</v>
      </c>
      <c r="F210" s="4">
        <f t="shared" si="29"/>
        <v>4.0111111111105791E-7</v>
      </c>
    </row>
    <row r="211" spans="1:6" x14ac:dyDescent="0.3">
      <c r="A211" s="1">
        <v>7000</v>
      </c>
      <c r="B211" s="1">
        <v>0.114</v>
      </c>
      <c r="C211" s="1">
        <v>0.153</v>
      </c>
      <c r="D211" s="2"/>
      <c r="E211" s="4">
        <f t="shared" si="28"/>
        <v>1.9360000000000133E-5</v>
      </c>
      <c r="F211" s="4">
        <f t="shared" si="29"/>
        <v>2.6677777777776434E-6</v>
      </c>
    </row>
    <row r="212" spans="1:6" x14ac:dyDescent="0.3">
      <c r="A212" s="1">
        <v>8000</v>
      </c>
      <c r="B212" s="1">
        <v>0.156</v>
      </c>
      <c r="C212" s="1">
        <v>0.20499999999999999</v>
      </c>
      <c r="D212" s="2"/>
      <c r="E212" s="4">
        <f>(B212 - $I$9)*(B212 - $I$9)</f>
        <v>1.96000000000019E-6</v>
      </c>
      <c r="F212" s="4">
        <f>(C212 - $I$27)*(C212 - $I$27)</f>
        <v>7.8399999999999825E-6</v>
      </c>
    </row>
    <row r="213" spans="1:6" x14ac:dyDescent="0.3">
      <c r="A213" s="1">
        <v>8000</v>
      </c>
      <c r="B213" s="1">
        <v>0.14799999999999999</v>
      </c>
      <c r="C213" s="1">
        <v>0.214</v>
      </c>
      <c r="D213" s="2"/>
      <c r="E213" s="4">
        <f t="shared" ref="E213:E241" si="30">(B213 - $I$9)*(B213 - $I$9)</f>
        <v>4.3559999999999197E-5</v>
      </c>
      <c r="F213" s="4">
        <f t="shared" ref="F213:F241" si="31">(C213 - $I$27)*(C213 - $I$27)</f>
        <v>1.3924000000000011E-4</v>
      </c>
    </row>
    <row r="214" spans="1:6" x14ac:dyDescent="0.3">
      <c r="A214" s="1">
        <v>8000</v>
      </c>
      <c r="B214" s="1">
        <v>0.152</v>
      </c>
      <c r="C214" s="1">
        <v>0.20200000000000001</v>
      </c>
      <c r="D214" s="2"/>
      <c r="E214" s="4">
        <f t="shared" si="30"/>
        <v>6.7599999999996659E-6</v>
      </c>
      <c r="F214" s="4">
        <f t="shared" si="31"/>
        <v>3.9999999999991186E-8</v>
      </c>
    </row>
    <row r="215" spans="1:6" x14ac:dyDescent="0.3">
      <c r="A215" s="1">
        <v>8000</v>
      </c>
      <c r="B215" s="1">
        <v>0.157</v>
      </c>
      <c r="C215" s="1">
        <v>0.19700000000000001</v>
      </c>
      <c r="D215" s="2"/>
      <c r="E215" s="4">
        <f t="shared" si="30"/>
        <v>5.7600000000003303E-6</v>
      </c>
      <c r="F215" s="4">
        <f t="shared" si="31"/>
        <v>2.7039999999999816E-5</v>
      </c>
    </row>
    <row r="216" spans="1:6" x14ac:dyDescent="0.3">
      <c r="A216" s="1">
        <v>8000</v>
      </c>
      <c r="B216" s="1">
        <v>0.154</v>
      </c>
      <c r="C216" s="1">
        <v>0.20499999999999999</v>
      </c>
      <c r="D216" s="2"/>
      <c r="E216" s="4">
        <f t="shared" si="30"/>
        <v>3.5999999999992069E-7</v>
      </c>
      <c r="F216" s="4">
        <f t="shared" si="31"/>
        <v>7.8399999999999825E-6</v>
      </c>
    </row>
    <row r="217" spans="1:6" x14ac:dyDescent="0.3">
      <c r="A217" s="1">
        <v>8000</v>
      </c>
      <c r="B217" s="1">
        <v>0.155</v>
      </c>
      <c r="C217" s="1">
        <v>0.20200000000000001</v>
      </c>
      <c r="D217" s="2"/>
      <c r="E217" s="4">
        <f t="shared" si="30"/>
        <v>1.6000000000005358E-7</v>
      </c>
      <c r="F217" s="4">
        <f t="shared" si="31"/>
        <v>3.9999999999991186E-8</v>
      </c>
    </row>
    <row r="218" spans="1:6" x14ac:dyDescent="0.3">
      <c r="A218" s="1">
        <v>8000</v>
      </c>
      <c r="B218" s="1">
        <v>0.161</v>
      </c>
      <c r="C218" s="1">
        <v>0.19800000000000001</v>
      </c>
      <c r="D218" s="2"/>
      <c r="E218" s="4">
        <f t="shared" si="30"/>
        <v>4.0960000000000922E-5</v>
      </c>
      <c r="F218" s="4">
        <f t="shared" si="31"/>
        <v>1.7639999999999845E-5</v>
      </c>
    </row>
    <row r="219" spans="1:6" x14ac:dyDescent="0.3">
      <c r="A219" s="1">
        <v>8000</v>
      </c>
      <c r="B219" s="1">
        <v>0.161</v>
      </c>
      <c r="C219" s="1">
        <v>0.20599999999999999</v>
      </c>
      <c r="D219" s="2"/>
      <c r="E219" s="4">
        <f t="shared" si="30"/>
        <v>4.0960000000000922E-5</v>
      </c>
      <c r="F219" s="4">
        <f t="shared" si="31"/>
        <v>1.4439999999999984E-5</v>
      </c>
    </row>
    <row r="220" spans="1:6" x14ac:dyDescent="0.3">
      <c r="A220" s="1">
        <v>8000</v>
      </c>
      <c r="B220" s="1">
        <v>0.152</v>
      </c>
      <c r="C220" s="1">
        <v>0.20899999999999999</v>
      </c>
      <c r="D220" s="2"/>
      <c r="E220" s="4">
        <f t="shared" si="30"/>
        <v>6.7599999999996659E-6</v>
      </c>
      <c r="F220" s="4">
        <f t="shared" si="31"/>
        <v>4.6240000000000005E-5</v>
      </c>
    </row>
    <row r="221" spans="1:6" x14ac:dyDescent="0.3">
      <c r="A221" s="1">
        <v>8000</v>
      </c>
      <c r="B221" s="1">
        <v>0.14799999999999999</v>
      </c>
      <c r="C221" s="1">
        <v>0.19900000000000001</v>
      </c>
      <c r="D221" s="2"/>
      <c r="E221" s="4">
        <f t="shared" si="30"/>
        <v>4.3559999999999197E-5</v>
      </c>
      <c r="F221" s="4">
        <f t="shared" si="31"/>
        <v>1.0239999999999877E-5</v>
      </c>
    </row>
    <row r="222" spans="1:6" x14ac:dyDescent="0.3">
      <c r="A222" s="1">
        <v>8000</v>
      </c>
      <c r="B222" s="1">
        <v>0.151</v>
      </c>
      <c r="C222" s="1">
        <v>0.20599999999999999</v>
      </c>
      <c r="D222" s="2"/>
      <c r="E222" s="4">
        <f t="shared" si="30"/>
        <v>1.2959999999999544E-5</v>
      </c>
      <c r="F222" s="4">
        <f t="shared" si="31"/>
        <v>1.4439999999999984E-5</v>
      </c>
    </row>
    <row r="223" spans="1:6" x14ac:dyDescent="0.3">
      <c r="A223" s="1">
        <v>8000</v>
      </c>
      <c r="B223" s="1">
        <v>0.157</v>
      </c>
      <c r="C223" s="1">
        <v>0.20300000000000001</v>
      </c>
      <c r="D223" s="2"/>
      <c r="E223" s="4">
        <f t="shared" si="30"/>
        <v>5.7600000000003303E-6</v>
      </c>
      <c r="F223" s="4">
        <f t="shared" si="31"/>
        <v>6.4000000000003665E-7</v>
      </c>
    </row>
    <row r="224" spans="1:6" x14ac:dyDescent="0.3">
      <c r="A224" s="1">
        <v>8000</v>
      </c>
      <c r="B224" s="1">
        <v>0.16300000000000001</v>
      </c>
      <c r="C224" s="1">
        <v>0.20499999999999999</v>
      </c>
      <c r="D224" s="2"/>
      <c r="E224" s="4">
        <f t="shared" si="30"/>
        <v>7.0560000000001249E-5</v>
      </c>
      <c r="F224" s="4">
        <f t="shared" si="31"/>
        <v>7.8399999999999825E-6</v>
      </c>
    </row>
    <row r="225" spans="1:6" x14ac:dyDescent="0.3">
      <c r="A225" s="1">
        <v>8000</v>
      </c>
      <c r="B225" s="1">
        <v>0.154</v>
      </c>
      <c r="C225" s="1">
        <v>0.20499999999999999</v>
      </c>
      <c r="D225" s="2"/>
      <c r="E225" s="4">
        <f t="shared" si="30"/>
        <v>3.5999999999992069E-7</v>
      </c>
      <c r="F225" s="4">
        <f t="shared" si="31"/>
        <v>7.8399999999999825E-6</v>
      </c>
    </row>
    <row r="226" spans="1:6" x14ac:dyDescent="0.3">
      <c r="A226" s="1">
        <v>8000</v>
      </c>
      <c r="B226" s="1">
        <v>0.151</v>
      </c>
      <c r="C226" s="1">
        <v>0.21</v>
      </c>
      <c r="D226" s="2"/>
      <c r="E226" s="4">
        <f t="shared" si="30"/>
        <v>1.2959999999999544E-5</v>
      </c>
      <c r="F226" s="4">
        <f t="shared" si="31"/>
        <v>6.0840000000000021E-5</v>
      </c>
    </row>
    <row r="227" spans="1:6" x14ac:dyDescent="0.3">
      <c r="A227" s="1">
        <v>8000</v>
      </c>
      <c r="B227" s="1">
        <v>0.15</v>
      </c>
      <c r="C227" s="1">
        <v>0.20200000000000001</v>
      </c>
      <c r="D227" s="2"/>
      <c r="E227" s="4">
        <f t="shared" si="30"/>
        <v>2.1159999999999425E-5</v>
      </c>
      <c r="F227" s="4">
        <f t="shared" si="31"/>
        <v>3.9999999999991186E-8</v>
      </c>
    </row>
    <row r="228" spans="1:6" x14ac:dyDescent="0.3">
      <c r="A228" s="1">
        <v>8000</v>
      </c>
      <c r="B228" s="1">
        <v>0.155</v>
      </c>
      <c r="C228" s="1">
        <v>0.20499999999999999</v>
      </c>
      <c r="D228" s="2"/>
      <c r="E228" s="4">
        <f t="shared" si="30"/>
        <v>1.6000000000005358E-7</v>
      </c>
      <c r="F228" s="4">
        <f t="shared" si="31"/>
        <v>7.8399999999999825E-6</v>
      </c>
    </row>
    <row r="229" spans="1:6" x14ac:dyDescent="0.3">
      <c r="A229" s="1">
        <v>8000</v>
      </c>
      <c r="B229" s="1">
        <v>0.153</v>
      </c>
      <c r="C229" s="1">
        <v>0.2</v>
      </c>
      <c r="D229" s="2"/>
      <c r="E229" s="4">
        <f t="shared" si="30"/>
        <v>2.5599999999997913E-6</v>
      </c>
      <c r="F229" s="4">
        <f t="shared" si="31"/>
        <v>4.8399999999999113E-6</v>
      </c>
    </row>
    <row r="230" spans="1:6" x14ac:dyDescent="0.3">
      <c r="A230" s="1">
        <v>8000</v>
      </c>
      <c r="B230" s="1">
        <v>0.154</v>
      </c>
      <c r="C230" s="1">
        <v>0.19800000000000001</v>
      </c>
      <c r="D230" s="2"/>
      <c r="E230" s="4">
        <f t="shared" si="30"/>
        <v>3.5999999999992069E-7</v>
      </c>
      <c r="F230" s="4">
        <f t="shared" si="31"/>
        <v>1.7639999999999845E-5</v>
      </c>
    </row>
    <row r="231" spans="1:6" x14ac:dyDescent="0.3">
      <c r="A231" s="1">
        <v>8000</v>
      </c>
      <c r="B231" s="1">
        <v>0.156</v>
      </c>
      <c r="C231" s="1">
        <v>0.20100000000000001</v>
      </c>
      <c r="D231" s="2"/>
      <c r="E231" s="4">
        <f t="shared" si="30"/>
        <v>1.96000000000019E-6</v>
      </c>
      <c r="F231" s="4">
        <f t="shared" si="31"/>
        <v>1.4399999999999494E-6</v>
      </c>
    </row>
    <row r="232" spans="1:6" x14ac:dyDescent="0.3">
      <c r="A232" s="1">
        <v>8000</v>
      </c>
      <c r="B232" s="1">
        <v>0.15</v>
      </c>
      <c r="C232" s="1">
        <v>0.19700000000000001</v>
      </c>
      <c r="D232" s="2"/>
      <c r="E232" s="4">
        <f t="shared" si="30"/>
        <v>2.1159999999999425E-5</v>
      </c>
      <c r="F232" s="4">
        <f t="shared" si="31"/>
        <v>2.7039999999999816E-5</v>
      </c>
    </row>
    <row r="233" spans="1:6" x14ac:dyDescent="0.3">
      <c r="A233" s="1">
        <v>8000</v>
      </c>
      <c r="B233" s="1">
        <v>0.159</v>
      </c>
      <c r="C233" s="1">
        <v>0.19900000000000001</v>
      </c>
      <c r="D233" s="2"/>
      <c r="E233" s="4">
        <f t="shared" si="30"/>
        <v>1.9360000000000621E-5</v>
      </c>
      <c r="F233" s="4">
        <f t="shared" si="31"/>
        <v>1.0239999999999877E-5</v>
      </c>
    </row>
    <row r="234" spans="1:6" x14ac:dyDescent="0.3">
      <c r="A234" s="1">
        <v>8000</v>
      </c>
      <c r="B234" s="1">
        <v>0.156</v>
      </c>
      <c r="C234" s="1">
        <v>0.19900000000000001</v>
      </c>
      <c r="D234" s="2"/>
      <c r="E234" s="4">
        <f t="shared" si="30"/>
        <v>1.96000000000019E-6</v>
      </c>
      <c r="F234" s="4">
        <f t="shared" si="31"/>
        <v>1.0239999999999877E-5</v>
      </c>
    </row>
    <row r="235" spans="1:6" x14ac:dyDescent="0.3">
      <c r="A235" s="1">
        <v>8000</v>
      </c>
      <c r="B235" s="1">
        <v>0.16</v>
      </c>
      <c r="C235" s="1">
        <v>0.19700000000000001</v>
      </c>
      <c r="D235" s="2"/>
      <c r="E235" s="4">
        <f t="shared" si="30"/>
        <v>2.9160000000000771E-5</v>
      </c>
      <c r="F235" s="4">
        <f t="shared" si="31"/>
        <v>2.7039999999999816E-5</v>
      </c>
    </row>
    <row r="236" spans="1:6" x14ac:dyDescent="0.3">
      <c r="A236" s="1">
        <v>8000</v>
      </c>
      <c r="B236" s="1">
        <v>0.14899999999999999</v>
      </c>
      <c r="C236" s="1">
        <v>0.19700000000000001</v>
      </c>
      <c r="D236" s="2"/>
      <c r="E236" s="4">
        <f t="shared" si="30"/>
        <v>3.1359999999999307E-5</v>
      </c>
      <c r="F236" s="4">
        <f t="shared" si="31"/>
        <v>2.7039999999999816E-5</v>
      </c>
    </row>
    <row r="237" spans="1:6" x14ac:dyDescent="0.3">
      <c r="A237" s="1">
        <v>8000</v>
      </c>
      <c r="B237" s="1">
        <v>0.161</v>
      </c>
      <c r="C237" s="1">
        <v>0.20300000000000001</v>
      </c>
      <c r="D237" s="2"/>
      <c r="E237" s="4">
        <f t="shared" si="30"/>
        <v>4.0960000000000922E-5</v>
      </c>
      <c r="F237" s="4">
        <f t="shared" si="31"/>
        <v>6.4000000000003665E-7</v>
      </c>
    </row>
    <row r="238" spans="1:6" x14ac:dyDescent="0.3">
      <c r="A238" s="1">
        <v>8000</v>
      </c>
      <c r="B238" s="1">
        <v>0.151</v>
      </c>
      <c r="C238" s="1">
        <v>0.20200000000000001</v>
      </c>
      <c r="D238" s="2"/>
      <c r="E238" s="4">
        <f t="shared" si="30"/>
        <v>1.2959999999999544E-5</v>
      </c>
      <c r="F238" s="4">
        <f t="shared" si="31"/>
        <v>3.9999999999991186E-8</v>
      </c>
    </row>
    <row r="239" spans="1:6" x14ac:dyDescent="0.3">
      <c r="A239" s="1">
        <v>8000</v>
      </c>
      <c r="B239" s="1">
        <v>0.14799999999999999</v>
      </c>
      <c r="C239" s="1">
        <v>0.20100000000000001</v>
      </c>
      <c r="D239" s="2"/>
      <c r="E239" s="4">
        <f t="shared" si="30"/>
        <v>4.3559999999999197E-5</v>
      </c>
      <c r="F239" s="4">
        <f t="shared" si="31"/>
        <v>1.4399999999999494E-6</v>
      </c>
    </row>
    <row r="240" spans="1:6" x14ac:dyDescent="0.3">
      <c r="A240" s="1">
        <v>8000</v>
      </c>
      <c r="B240" s="1">
        <v>0.153</v>
      </c>
      <c r="C240" s="1">
        <v>0.2</v>
      </c>
      <c r="D240" s="2"/>
      <c r="E240" s="4">
        <f t="shared" si="30"/>
        <v>2.5599999999997913E-6</v>
      </c>
      <c r="F240" s="4">
        <f t="shared" si="31"/>
        <v>4.8399999999999113E-6</v>
      </c>
    </row>
    <row r="241" spans="1:6" x14ac:dyDescent="0.3">
      <c r="A241" s="1">
        <v>8000</v>
      </c>
      <c r="B241" s="1">
        <v>0.16300000000000001</v>
      </c>
      <c r="C241" s="1">
        <v>0.19900000000000001</v>
      </c>
      <c r="D241" s="2"/>
      <c r="E241" s="4">
        <f t="shared" si="30"/>
        <v>7.0560000000001249E-5</v>
      </c>
      <c r="F241" s="4">
        <f t="shared" si="31"/>
        <v>1.0239999999999877E-5</v>
      </c>
    </row>
    <row r="242" spans="1:6" x14ac:dyDescent="0.3">
      <c r="A242" s="1">
        <v>9000</v>
      </c>
      <c r="B242" s="1">
        <v>0.19800000000000001</v>
      </c>
      <c r="C242" s="1">
        <v>0.26300000000000001</v>
      </c>
      <c r="D242" s="2"/>
      <c r="E242" s="4">
        <f>(B242 - $I$10)*(B242 - $I$10)</f>
        <v>5.4444444444445405E-6</v>
      </c>
      <c r="F242" s="4">
        <f>(C242 - $I$28)*(C242 - $I$28)</f>
        <v>1.0239999999999877E-5</v>
      </c>
    </row>
    <row r="243" spans="1:6" x14ac:dyDescent="0.3">
      <c r="A243" s="1">
        <v>9000</v>
      </c>
      <c r="B243" s="1">
        <v>0.19700000000000001</v>
      </c>
      <c r="C243" s="1">
        <v>0.25</v>
      </c>
      <c r="D243" s="2"/>
      <c r="E243" s="4">
        <f t="shared" ref="E243:E271" si="32">(B243 - $I$10)*(B243 - $I$10)</f>
        <v>1.7777777777778303E-6</v>
      </c>
      <c r="F243" s="4">
        <f t="shared" ref="F243:F271" si="33">(C243 - $I$28)*(C243 - $I$28)</f>
        <v>9.6040000000000605E-5</v>
      </c>
    </row>
    <row r="244" spans="1:6" x14ac:dyDescent="0.3">
      <c r="A244" s="1">
        <v>9000</v>
      </c>
      <c r="B244" s="1">
        <v>0.193</v>
      </c>
      <c r="C244" s="1">
        <v>0.25700000000000001</v>
      </c>
      <c r="D244" s="2"/>
      <c r="E244" s="4">
        <f t="shared" si="32"/>
        <v>7.1111111111110254E-6</v>
      </c>
      <c r="F244" s="4">
        <f t="shared" si="33"/>
        <v>7.8400000000001384E-6</v>
      </c>
    </row>
    <row r="245" spans="1:6" x14ac:dyDescent="0.3">
      <c r="A245" s="1">
        <v>9000</v>
      </c>
      <c r="B245" s="1">
        <v>0.19</v>
      </c>
      <c r="C245" s="1">
        <v>0.25800000000000001</v>
      </c>
      <c r="D245" s="2"/>
      <c r="E245" s="4">
        <f t="shared" si="32"/>
        <v>3.2111111111110958E-5</v>
      </c>
      <c r="F245" s="4">
        <f t="shared" si="33"/>
        <v>3.2400000000000859E-6</v>
      </c>
    </row>
    <row r="246" spans="1:6" x14ac:dyDescent="0.3">
      <c r="A246" s="1">
        <v>9000</v>
      </c>
      <c r="B246" s="1">
        <v>0.20200000000000001</v>
      </c>
      <c r="C246" s="1">
        <v>0.252</v>
      </c>
      <c r="D246" s="2"/>
      <c r="E246" s="4">
        <f t="shared" si="32"/>
        <v>4.0111111111111417E-5</v>
      </c>
      <c r="F246" s="4">
        <f t="shared" si="33"/>
        <v>6.0840000000000454E-5</v>
      </c>
    </row>
    <row r="247" spans="1:6" x14ac:dyDescent="0.3">
      <c r="A247" s="1">
        <v>9000</v>
      </c>
      <c r="B247" s="1">
        <v>0.193</v>
      </c>
      <c r="C247" s="1">
        <v>0.251</v>
      </c>
      <c r="D247" s="2"/>
      <c r="E247" s="4">
        <f t="shared" si="32"/>
        <v>7.1111111111110254E-6</v>
      </c>
      <c r="F247" s="4">
        <f t="shared" si="33"/>
        <v>7.7440000000000532E-5</v>
      </c>
    </row>
    <row r="248" spans="1:6" x14ac:dyDescent="0.3">
      <c r="A248" s="1">
        <v>9000</v>
      </c>
      <c r="B248" s="1">
        <v>0.20300000000000001</v>
      </c>
      <c r="C248" s="1">
        <v>0.25800000000000001</v>
      </c>
      <c r="D248" s="2"/>
      <c r="E248" s="4">
        <f t="shared" si="32"/>
        <v>5.3777777777778147E-5</v>
      </c>
      <c r="F248" s="4">
        <f t="shared" si="33"/>
        <v>3.2400000000000859E-6</v>
      </c>
    </row>
    <row r="249" spans="1:6" x14ac:dyDescent="0.3">
      <c r="A249" s="1">
        <v>9000</v>
      </c>
      <c r="B249" s="1">
        <v>0.19400000000000001</v>
      </c>
      <c r="C249" s="1">
        <v>0.26800000000000002</v>
      </c>
      <c r="D249" s="2"/>
      <c r="E249" s="4">
        <f t="shared" si="32"/>
        <v>2.7777777777777212E-6</v>
      </c>
      <c r="F249" s="4">
        <f t="shared" si="33"/>
        <v>6.7239999999999756E-5</v>
      </c>
    </row>
    <row r="250" spans="1:6" x14ac:dyDescent="0.3">
      <c r="A250" s="1">
        <v>9000</v>
      </c>
      <c r="B250" s="1">
        <v>0.189</v>
      </c>
      <c r="C250" s="1">
        <v>0.26800000000000002</v>
      </c>
      <c r="D250" s="2"/>
      <c r="E250" s="4">
        <f t="shared" si="32"/>
        <v>4.4444444444444277E-5</v>
      </c>
      <c r="F250" s="4">
        <f t="shared" si="33"/>
        <v>6.7239999999999756E-5</v>
      </c>
    </row>
    <row r="251" spans="1:6" x14ac:dyDescent="0.3">
      <c r="A251" s="1">
        <v>9000</v>
      </c>
      <c r="B251" s="1">
        <v>0.189</v>
      </c>
      <c r="C251" s="1">
        <v>0.251</v>
      </c>
      <c r="D251" s="2"/>
      <c r="E251" s="4">
        <f t="shared" si="32"/>
        <v>4.4444444444444277E-5</v>
      </c>
      <c r="F251" s="4">
        <f t="shared" si="33"/>
        <v>7.7440000000000532E-5</v>
      </c>
    </row>
    <row r="252" spans="1:6" x14ac:dyDescent="0.3">
      <c r="A252" s="1">
        <v>9000</v>
      </c>
      <c r="B252" s="1">
        <v>0.19500000000000001</v>
      </c>
      <c r="C252" s="1">
        <v>0.255</v>
      </c>
      <c r="D252" s="2"/>
      <c r="E252" s="4">
        <f t="shared" si="32"/>
        <v>4.4444444444442056E-7</v>
      </c>
      <c r="F252" s="4">
        <f t="shared" si="33"/>
        <v>2.3040000000000254E-5</v>
      </c>
    </row>
    <row r="253" spans="1:6" x14ac:dyDescent="0.3">
      <c r="A253" s="1">
        <v>9000</v>
      </c>
      <c r="B253" s="1">
        <v>0.191</v>
      </c>
      <c r="C253" s="1">
        <v>0.26200000000000001</v>
      </c>
      <c r="D253" s="2"/>
      <c r="E253" s="4">
        <f t="shared" si="32"/>
        <v>2.1777777777777643E-5</v>
      </c>
      <c r="F253" s="4">
        <f t="shared" si="33"/>
        <v>4.8399999999999113E-6</v>
      </c>
    </row>
    <row r="254" spans="1:6" x14ac:dyDescent="0.3">
      <c r="A254" s="1">
        <v>9000</v>
      </c>
      <c r="B254" s="1">
        <v>0.19800000000000001</v>
      </c>
      <c r="C254" s="1">
        <v>0.251</v>
      </c>
      <c r="D254" s="2"/>
      <c r="E254" s="4">
        <f t="shared" si="32"/>
        <v>5.4444444444445405E-6</v>
      </c>
      <c r="F254" s="4">
        <f t="shared" si="33"/>
        <v>7.7440000000000532E-5</v>
      </c>
    </row>
    <row r="255" spans="1:6" x14ac:dyDescent="0.3">
      <c r="A255" s="1">
        <v>9000</v>
      </c>
      <c r="B255" s="1">
        <v>0.20100000000000001</v>
      </c>
      <c r="C255" s="1">
        <v>0.25</v>
      </c>
      <c r="D255" s="2"/>
      <c r="E255" s="4">
        <f t="shared" si="32"/>
        <v>2.8444444444444691E-5</v>
      </c>
      <c r="F255" s="4">
        <f t="shared" si="33"/>
        <v>9.6040000000000605E-5</v>
      </c>
    </row>
    <row r="256" spans="1:6" x14ac:dyDescent="0.3">
      <c r="A256" s="1">
        <v>9000</v>
      </c>
      <c r="B256" s="1">
        <v>0.19800000000000001</v>
      </c>
      <c r="C256" s="1">
        <v>0.252</v>
      </c>
      <c r="D256" s="2"/>
      <c r="E256" s="4">
        <f t="shared" si="32"/>
        <v>5.4444444444445405E-6</v>
      </c>
      <c r="F256" s="4">
        <f t="shared" si="33"/>
        <v>6.0840000000000454E-5</v>
      </c>
    </row>
    <row r="257" spans="1:6" x14ac:dyDescent="0.3">
      <c r="A257" s="1">
        <v>9000</v>
      </c>
      <c r="B257" s="1">
        <v>0.20399999999999999</v>
      </c>
      <c r="C257" s="1">
        <v>0.251</v>
      </c>
      <c r="D257" s="2"/>
      <c r="E257" s="4">
        <f t="shared" si="32"/>
        <v>6.9444444444444417E-5</v>
      </c>
      <c r="F257" s="4">
        <f t="shared" si="33"/>
        <v>7.7440000000000532E-5</v>
      </c>
    </row>
    <row r="258" spans="1:6" x14ac:dyDescent="0.3">
      <c r="A258" s="1">
        <v>9000</v>
      </c>
      <c r="B258" s="1">
        <v>0.20100000000000001</v>
      </c>
      <c r="C258" s="1">
        <v>0.254</v>
      </c>
      <c r="D258" s="2"/>
      <c r="E258" s="4">
        <f t="shared" si="32"/>
        <v>2.8444444444444691E-5</v>
      </c>
      <c r="F258" s="4">
        <f t="shared" si="33"/>
        <v>3.3640000000000315E-5</v>
      </c>
    </row>
    <row r="259" spans="1:6" x14ac:dyDescent="0.3">
      <c r="A259" s="1">
        <v>9000</v>
      </c>
      <c r="B259" s="1">
        <v>0.191</v>
      </c>
      <c r="C259" s="1">
        <v>0.26200000000000001</v>
      </c>
      <c r="D259" s="2"/>
      <c r="E259" s="4">
        <f t="shared" si="32"/>
        <v>2.1777777777777643E-5</v>
      </c>
      <c r="F259" s="4">
        <f t="shared" si="33"/>
        <v>4.8399999999999113E-6</v>
      </c>
    </row>
    <row r="260" spans="1:6" x14ac:dyDescent="0.3">
      <c r="A260" s="1">
        <v>9000</v>
      </c>
      <c r="B260" s="1">
        <v>0.19500000000000001</v>
      </c>
      <c r="C260" s="1">
        <v>0.27300000000000002</v>
      </c>
      <c r="D260" s="2"/>
      <c r="E260" s="4">
        <f t="shared" si="32"/>
        <v>4.4444444444442056E-7</v>
      </c>
      <c r="F260" s="4">
        <f t="shared" si="33"/>
        <v>1.7423999999999971E-4</v>
      </c>
    </row>
    <row r="261" spans="1:6" x14ac:dyDescent="0.3">
      <c r="A261" s="1">
        <v>9000</v>
      </c>
      <c r="B261" s="1">
        <v>0.19</v>
      </c>
      <c r="C261" s="1">
        <v>0.25900000000000001</v>
      </c>
      <c r="D261" s="2"/>
      <c r="E261" s="4">
        <f t="shared" si="32"/>
        <v>3.2111111111110958E-5</v>
      </c>
      <c r="F261" s="4">
        <f t="shared" si="33"/>
        <v>6.4000000000003665E-7</v>
      </c>
    </row>
    <row r="262" spans="1:6" x14ac:dyDescent="0.3">
      <c r="A262" s="1">
        <v>9000</v>
      </c>
      <c r="B262" s="1">
        <v>0.19700000000000001</v>
      </c>
      <c r="C262" s="1">
        <v>0.25600000000000001</v>
      </c>
      <c r="D262" s="2"/>
      <c r="E262" s="4">
        <f t="shared" si="32"/>
        <v>1.7777777777778303E-6</v>
      </c>
      <c r="F262" s="4">
        <f t="shared" si="33"/>
        <v>1.4440000000000194E-5</v>
      </c>
    </row>
    <row r="263" spans="1:6" x14ac:dyDescent="0.3">
      <c r="A263" s="1">
        <v>9000</v>
      </c>
      <c r="B263" s="1">
        <v>0.191</v>
      </c>
      <c r="C263" s="1">
        <v>0.26300000000000001</v>
      </c>
      <c r="D263" s="2"/>
      <c r="E263" s="4">
        <f t="shared" si="32"/>
        <v>2.1777777777777643E-5</v>
      </c>
      <c r="F263" s="4">
        <f t="shared" si="33"/>
        <v>1.0239999999999877E-5</v>
      </c>
    </row>
    <row r="264" spans="1:6" x14ac:dyDescent="0.3">
      <c r="A264" s="1">
        <v>9000</v>
      </c>
      <c r="B264" s="1">
        <v>0.19400000000000001</v>
      </c>
      <c r="C264" s="1">
        <v>0.25700000000000001</v>
      </c>
      <c r="D264" s="2"/>
      <c r="E264" s="4">
        <f t="shared" si="32"/>
        <v>2.7777777777777212E-6</v>
      </c>
      <c r="F264" s="4">
        <f t="shared" si="33"/>
        <v>7.8400000000001384E-6</v>
      </c>
    </row>
    <row r="265" spans="1:6" x14ac:dyDescent="0.3">
      <c r="A265" s="1">
        <v>9000</v>
      </c>
      <c r="B265" s="1">
        <v>0.19900000000000001</v>
      </c>
      <c r="C265" s="1">
        <v>0.25600000000000001</v>
      </c>
      <c r="D265" s="2"/>
      <c r="E265" s="4">
        <f t="shared" si="32"/>
        <v>1.1111111111111254E-5</v>
      </c>
      <c r="F265" s="4">
        <f t="shared" si="33"/>
        <v>1.4440000000000194E-5</v>
      </c>
    </row>
    <row r="266" spans="1:6" x14ac:dyDescent="0.3">
      <c r="A266" s="1">
        <v>9000</v>
      </c>
      <c r="B266" s="1">
        <v>0.19400000000000001</v>
      </c>
      <c r="C266" s="1">
        <v>0.255</v>
      </c>
      <c r="D266" s="2"/>
      <c r="E266" s="4">
        <f t="shared" si="32"/>
        <v>2.7777777777777212E-6</v>
      </c>
      <c r="F266" s="4">
        <f t="shared" si="33"/>
        <v>2.3040000000000254E-5</v>
      </c>
    </row>
    <row r="267" spans="1:6" x14ac:dyDescent="0.3">
      <c r="A267" s="1">
        <v>9000</v>
      </c>
      <c r="B267" s="1">
        <v>0.19</v>
      </c>
      <c r="C267" s="1">
        <v>0.26</v>
      </c>
      <c r="D267" s="2"/>
      <c r="E267" s="4">
        <f t="shared" si="32"/>
        <v>3.2111111111110958E-5</v>
      </c>
      <c r="F267" s="4">
        <f t="shared" si="33"/>
        <v>3.9999999999991186E-8</v>
      </c>
    </row>
    <row r="268" spans="1:6" x14ac:dyDescent="0.3">
      <c r="A268" s="1">
        <v>9000</v>
      </c>
      <c r="B268" s="1">
        <v>0.19800000000000001</v>
      </c>
      <c r="C268" s="1">
        <v>0.25600000000000001</v>
      </c>
      <c r="D268" s="2"/>
      <c r="E268" s="4">
        <f t="shared" si="32"/>
        <v>5.4444444444445405E-6</v>
      </c>
      <c r="F268" s="4">
        <f t="shared" si="33"/>
        <v>1.4440000000000194E-5</v>
      </c>
    </row>
    <row r="269" spans="1:6" x14ac:dyDescent="0.3">
      <c r="A269" s="1">
        <v>9000</v>
      </c>
      <c r="B269" s="1">
        <v>0.193</v>
      </c>
      <c r="C269" s="1">
        <v>0.25600000000000001</v>
      </c>
      <c r="D269" s="2"/>
      <c r="E269" s="4">
        <f t="shared" si="32"/>
        <v>7.1111111111110254E-6</v>
      </c>
      <c r="F269" s="4">
        <f t="shared" si="33"/>
        <v>1.4440000000000194E-5</v>
      </c>
    </row>
    <row r="270" spans="1:6" x14ac:dyDescent="0.3">
      <c r="A270" s="1">
        <v>9000</v>
      </c>
      <c r="B270" s="1">
        <v>0.19500000000000001</v>
      </c>
      <c r="C270" s="1">
        <v>0.26500000000000001</v>
      </c>
      <c r="D270" s="2"/>
      <c r="E270" s="4">
        <f t="shared" si="32"/>
        <v>4.4444444444442056E-7</v>
      </c>
      <c r="F270" s="4">
        <f t="shared" si="33"/>
        <v>2.7039999999999816E-5</v>
      </c>
    </row>
    <row r="271" spans="1:6" x14ac:dyDescent="0.3">
      <c r="A271" s="1">
        <v>9000</v>
      </c>
      <c r="B271" s="1">
        <v>0.20699999999999999</v>
      </c>
      <c r="C271" s="1">
        <v>0.32500000000000001</v>
      </c>
      <c r="D271" s="2"/>
      <c r="E271" s="4">
        <f t="shared" si="32"/>
        <v>1.2844444444444446E-4</v>
      </c>
      <c r="F271" s="4">
        <f t="shared" si="33"/>
        <v>4.2510399999999976E-3</v>
      </c>
    </row>
    <row r="272" spans="1:6" x14ac:dyDescent="0.3">
      <c r="A272" s="1">
        <v>10000</v>
      </c>
      <c r="B272" s="1">
        <v>0.26</v>
      </c>
      <c r="C272" s="1">
        <v>0.39</v>
      </c>
      <c r="D272" s="2"/>
      <c r="E272" s="4">
        <f>(B272 - $I$11)*(B272 - $I$11)</f>
        <v>3.3611111111109813E-6</v>
      </c>
      <c r="F272" s="4">
        <f>(C272 - $I$29)*(C272 - $I$29)</f>
        <v>2.3328899999999955E-3</v>
      </c>
    </row>
    <row r="273" spans="1:6" x14ac:dyDescent="0.3">
      <c r="A273" s="1">
        <v>10000</v>
      </c>
      <c r="B273" s="1">
        <v>0.255</v>
      </c>
      <c r="C273" s="1">
        <v>0.33</v>
      </c>
      <c r="D273" s="2"/>
      <c r="E273" s="4">
        <f t="shared" ref="E273:E301" si="34">(B273 - $I$11)*(B273 - $I$11)</f>
        <v>1.002777777777803E-5</v>
      </c>
      <c r="F273" s="4">
        <f t="shared" ref="F273:F301" si="35">(C273 - $I$29)*(C273 - $I$29)</f>
        <v>1.3689000000000103E-4</v>
      </c>
    </row>
    <row r="274" spans="1:6" x14ac:dyDescent="0.3">
      <c r="A274" s="1">
        <v>10000</v>
      </c>
      <c r="B274" s="1">
        <v>0.23899999999999999</v>
      </c>
      <c r="C274" s="1">
        <v>0.318</v>
      </c>
      <c r="D274" s="2"/>
      <c r="E274" s="4">
        <f t="shared" si="34"/>
        <v>3.6736111111111317E-4</v>
      </c>
      <c r="F274" s="4">
        <f t="shared" si="35"/>
        <v>5.616900000000026E-4</v>
      </c>
    </row>
    <row r="275" spans="1:6" x14ac:dyDescent="0.3">
      <c r="A275" s="1">
        <v>10000</v>
      </c>
      <c r="B275" s="1">
        <v>0.26900000000000002</v>
      </c>
      <c r="C275" s="1">
        <v>0.34100000000000003</v>
      </c>
      <c r="D275" s="2"/>
      <c r="E275" s="4">
        <f t="shared" si="34"/>
        <v>1.1736111111111052E-4</v>
      </c>
      <c r="F275" s="4">
        <f t="shared" si="35"/>
        <v>4.9000000000004751E-7</v>
      </c>
    </row>
    <row r="276" spans="1:6" x14ac:dyDescent="0.3">
      <c r="A276" s="1">
        <v>10000</v>
      </c>
      <c r="B276" s="1">
        <v>0.23799999999999999</v>
      </c>
      <c r="C276" s="1">
        <v>0.38200000000000001</v>
      </c>
      <c r="D276" s="2"/>
      <c r="E276" s="4">
        <f t="shared" si="34"/>
        <v>4.0669444444444667E-4</v>
      </c>
      <c r="F276" s="4">
        <f t="shared" si="35"/>
        <v>1.6240899999999958E-3</v>
      </c>
    </row>
    <row r="277" spans="1:6" x14ac:dyDescent="0.3">
      <c r="A277" s="1">
        <v>10000</v>
      </c>
      <c r="B277" s="1">
        <v>0.27500000000000002</v>
      </c>
      <c r="C277" s="1">
        <v>0.34200000000000003</v>
      </c>
      <c r="D277" s="2"/>
      <c r="E277" s="4">
        <f t="shared" si="34"/>
        <v>2.8336111111111037E-4</v>
      </c>
      <c r="F277" s="4">
        <f t="shared" si="35"/>
        <v>8.9999999999980173E-8</v>
      </c>
    </row>
    <row r="278" spans="1:6" x14ac:dyDescent="0.3">
      <c r="A278" s="1">
        <v>10000</v>
      </c>
      <c r="B278" s="1">
        <v>0.27800000000000002</v>
      </c>
      <c r="C278" s="1">
        <v>0.317</v>
      </c>
      <c r="D278" s="2"/>
      <c r="E278" s="4">
        <f t="shared" si="34"/>
        <v>3.9336111111111033E-4</v>
      </c>
      <c r="F278" s="4">
        <f t="shared" si="35"/>
        <v>6.1009000000000269E-4</v>
      </c>
    </row>
    <row r="279" spans="1:6" x14ac:dyDescent="0.3">
      <c r="A279" s="1">
        <v>10000</v>
      </c>
      <c r="B279" s="1">
        <v>0.23400000000000001</v>
      </c>
      <c r="C279" s="1">
        <v>0.34300000000000003</v>
      </c>
      <c r="D279" s="2"/>
      <c r="E279" s="4">
        <f t="shared" si="34"/>
        <v>5.8402777777777923E-4</v>
      </c>
      <c r="F279" s="4">
        <f t="shared" si="35"/>
        <v>1.6899999999999165E-6</v>
      </c>
    </row>
    <row r="280" spans="1:6" x14ac:dyDescent="0.3">
      <c r="A280" s="1">
        <v>10000</v>
      </c>
      <c r="B280" s="1">
        <v>0.25700000000000001</v>
      </c>
      <c r="C280" s="1">
        <v>0.38500000000000001</v>
      </c>
      <c r="D280" s="2"/>
      <c r="E280" s="4">
        <f t="shared" si="34"/>
        <v>1.3611111111111999E-6</v>
      </c>
      <c r="F280" s="4">
        <f t="shared" si="35"/>
        <v>1.8748899999999956E-3</v>
      </c>
    </row>
    <row r="281" spans="1:6" x14ac:dyDescent="0.3">
      <c r="A281" s="1">
        <v>10000</v>
      </c>
      <c r="B281" s="1">
        <v>0.28699999999999998</v>
      </c>
      <c r="C281" s="1">
        <v>0.35499999999999998</v>
      </c>
      <c r="D281" s="2"/>
      <c r="E281" s="4">
        <f t="shared" si="34"/>
        <v>8.3136111111110726E-4</v>
      </c>
      <c r="F281" s="4">
        <f t="shared" si="35"/>
        <v>1.7688999999999796E-4</v>
      </c>
    </row>
    <row r="282" spans="1:6" x14ac:dyDescent="0.3">
      <c r="A282" s="1">
        <v>10000</v>
      </c>
      <c r="B282" s="1">
        <v>0.23899999999999999</v>
      </c>
      <c r="C282" s="1">
        <v>0.34899999999999998</v>
      </c>
      <c r="D282" s="2"/>
      <c r="E282" s="4">
        <f t="shared" si="34"/>
        <v>3.6736111111111317E-4</v>
      </c>
      <c r="F282" s="4">
        <f t="shared" si="35"/>
        <v>5.32899999999988E-5</v>
      </c>
    </row>
    <row r="283" spans="1:6" x14ac:dyDescent="0.3">
      <c r="A283" s="1">
        <v>10000</v>
      </c>
      <c r="B283" s="1">
        <v>0.26200000000000001</v>
      </c>
      <c r="C283" s="1">
        <v>0.33</v>
      </c>
      <c r="D283" s="2"/>
      <c r="E283" s="4">
        <f t="shared" si="34"/>
        <v>1.4694444444444188E-5</v>
      </c>
      <c r="F283" s="4">
        <f t="shared" si="35"/>
        <v>1.3689000000000103E-4</v>
      </c>
    </row>
    <row r="284" spans="1:6" x14ac:dyDescent="0.3">
      <c r="A284" s="1">
        <v>10000</v>
      </c>
      <c r="B284" s="1">
        <v>0.27</v>
      </c>
      <c r="C284" s="1">
        <v>0.32700000000000001</v>
      </c>
      <c r="D284" s="2"/>
      <c r="E284" s="4">
        <f t="shared" si="34"/>
        <v>1.4002777777777714E-4</v>
      </c>
      <c r="F284" s="4">
        <f t="shared" si="35"/>
        <v>2.1609000000000135E-4</v>
      </c>
    </row>
    <row r="285" spans="1:6" x14ac:dyDescent="0.3">
      <c r="A285" s="1">
        <v>10000</v>
      </c>
      <c r="B285" s="1">
        <v>0.26200000000000001</v>
      </c>
      <c r="C285" s="1">
        <v>0.35699999999999998</v>
      </c>
      <c r="D285" s="2"/>
      <c r="E285" s="4">
        <f t="shared" si="34"/>
        <v>1.4694444444444188E-5</v>
      </c>
      <c r="F285" s="4">
        <f t="shared" si="35"/>
        <v>2.340899999999977E-4</v>
      </c>
    </row>
    <row r="286" spans="1:6" x14ac:dyDescent="0.3">
      <c r="A286" s="1">
        <v>10000</v>
      </c>
      <c r="B286" s="1">
        <v>0.27900000000000003</v>
      </c>
      <c r="C286" s="1">
        <v>0.32900000000000001</v>
      </c>
      <c r="D286" s="2"/>
      <c r="E286" s="4">
        <f t="shared" si="34"/>
        <v>4.3402777777777699E-4</v>
      </c>
      <c r="F286" s="4">
        <f t="shared" si="35"/>
        <v>1.6129000000000113E-4</v>
      </c>
    </row>
    <row r="287" spans="1:6" x14ac:dyDescent="0.3">
      <c r="A287" s="1">
        <v>10000</v>
      </c>
      <c r="B287" s="1">
        <v>0.26800000000000002</v>
      </c>
      <c r="C287" s="1">
        <v>0.35199999999999998</v>
      </c>
      <c r="D287" s="2"/>
      <c r="E287" s="4">
        <f t="shared" si="34"/>
        <v>9.6694444444443887E-5</v>
      </c>
      <c r="F287" s="4">
        <f t="shared" si="35"/>
        <v>1.0608999999999836E-4</v>
      </c>
    </row>
    <row r="288" spans="1:6" x14ac:dyDescent="0.3">
      <c r="A288" s="1">
        <v>10000</v>
      </c>
      <c r="B288" s="1">
        <v>0.26400000000000001</v>
      </c>
      <c r="C288" s="1">
        <v>0.35399999999999998</v>
      </c>
      <c r="D288" s="2"/>
      <c r="E288" s="4">
        <f t="shared" si="34"/>
        <v>3.4027777777777409E-5</v>
      </c>
      <c r="F288" s="4">
        <f t="shared" si="35"/>
        <v>1.5128999999999807E-4</v>
      </c>
    </row>
    <row r="289" spans="1:6" x14ac:dyDescent="0.3">
      <c r="A289" s="1">
        <v>10000</v>
      </c>
      <c r="B289" s="1">
        <v>0.23699999999999999</v>
      </c>
      <c r="C289" s="1">
        <v>0.33100000000000002</v>
      </c>
      <c r="D289" s="2"/>
      <c r="E289" s="4">
        <f t="shared" si="34"/>
        <v>4.4802777777778015E-4</v>
      </c>
      <c r="F289" s="4">
        <f t="shared" si="35"/>
        <v>1.1449000000000092E-4</v>
      </c>
    </row>
    <row r="290" spans="1:6" x14ac:dyDescent="0.3">
      <c r="A290" s="1">
        <v>10000</v>
      </c>
      <c r="B290" s="1">
        <v>0.252</v>
      </c>
      <c r="C290" s="1">
        <v>0.34100000000000003</v>
      </c>
      <c r="D290" s="2"/>
      <c r="E290" s="4">
        <f t="shared" si="34"/>
        <v>3.8027777777778299E-5</v>
      </c>
      <c r="F290" s="4">
        <f t="shared" si="35"/>
        <v>4.9000000000004751E-7</v>
      </c>
    </row>
    <row r="291" spans="1:6" x14ac:dyDescent="0.3">
      <c r="A291" s="1">
        <v>10000</v>
      </c>
      <c r="B291" s="1">
        <v>0.247</v>
      </c>
      <c r="C291" s="1">
        <v>0.34100000000000003</v>
      </c>
      <c r="D291" s="2"/>
      <c r="E291" s="4">
        <f t="shared" si="34"/>
        <v>1.246944444444455E-4</v>
      </c>
      <c r="F291" s="4">
        <f t="shared" si="35"/>
        <v>4.9000000000004751E-7</v>
      </c>
    </row>
    <row r="292" spans="1:6" x14ac:dyDescent="0.3">
      <c r="A292" s="1">
        <v>10000</v>
      </c>
      <c r="B292" s="1">
        <v>0.24</v>
      </c>
      <c r="C292" s="1">
        <v>0.32400000000000001</v>
      </c>
      <c r="D292" s="2"/>
      <c r="E292" s="4">
        <f t="shared" si="34"/>
        <v>3.3002777777777973E-4</v>
      </c>
      <c r="F292" s="4">
        <f t="shared" si="35"/>
        <v>3.1329000000000171E-4</v>
      </c>
    </row>
    <row r="293" spans="1:6" x14ac:dyDescent="0.3">
      <c r="A293" s="1">
        <v>10000</v>
      </c>
      <c r="B293" s="1">
        <v>0.25800000000000001</v>
      </c>
      <c r="C293" s="1">
        <v>0.317</v>
      </c>
      <c r="D293" s="2"/>
      <c r="E293" s="4">
        <f t="shared" si="34"/>
        <v>2.7777777777790162E-8</v>
      </c>
      <c r="F293" s="4">
        <f t="shared" si="35"/>
        <v>6.1009000000000269E-4</v>
      </c>
    </row>
    <row r="294" spans="1:6" x14ac:dyDescent="0.3">
      <c r="A294" s="1">
        <v>10000</v>
      </c>
      <c r="B294" s="1">
        <v>0.26</v>
      </c>
      <c r="C294" s="1">
        <v>0.32900000000000001</v>
      </c>
      <c r="D294" s="2"/>
      <c r="E294" s="4">
        <f t="shared" si="34"/>
        <v>3.3611111111109813E-6</v>
      </c>
      <c r="F294" s="4">
        <f t="shared" si="35"/>
        <v>1.6129000000000113E-4</v>
      </c>
    </row>
    <row r="295" spans="1:6" x14ac:dyDescent="0.3">
      <c r="A295" s="1">
        <v>10000</v>
      </c>
      <c r="B295" s="1">
        <v>0.23499999999999999</v>
      </c>
      <c r="C295" s="1">
        <v>0.311</v>
      </c>
      <c r="D295" s="2"/>
      <c r="E295" s="4">
        <f t="shared" si="34"/>
        <v>5.3669444444444706E-4</v>
      </c>
      <c r="F295" s="4">
        <f t="shared" si="35"/>
        <v>9.4249000000000372E-4</v>
      </c>
    </row>
    <row r="296" spans="1:6" x14ac:dyDescent="0.3">
      <c r="A296" s="1">
        <v>10000</v>
      </c>
      <c r="B296" s="1">
        <v>0.248</v>
      </c>
      <c r="C296" s="1">
        <v>0.32800000000000001</v>
      </c>
      <c r="D296" s="2"/>
      <c r="E296" s="4">
        <f t="shared" si="34"/>
        <v>1.0336111111111205E-4</v>
      </c>
      <c r="F296" s="4">
        <f t="shared" si="35"/>
        <v>1.8769000000000123E-4</v>
      </c>
    </row>
    <row r="297" spans="1:6" x14ac:dyDescent="0.3">
      <c r="A297" s="1">
        <v>10000</v>
      </c>
      <c r="B297" s="1">
        <v>0.27100000000000002</v>
      </c>
      <c r="C297" s="1">
        <v>0.378</v>
      </c>
      <c r="D297" s="2"/>
      <c r="E297" s="4">
        <f t="shared" si="34"/>
        <v>1.6469444444444379E-4</v>
      </c>
      <c r="F297" s="4">
        <f t="shared" si="35"/>
        <v>1.3176899999999959E-3</v>
      </c>
    </row>
    <row r="298" spans="1:6" x14ac:dyDescent="0.3">
      <c r="A298" s="1">
        <v>10000</v>
      </c>
      <c r="B298" s="1">
        <v>0.27400000000000002</v>
      </c>
      <c r="C298" s="1">
        <v>0.33</v>
      </c>
      <c r="D298" s="2"/>
      <c r="E298" s="4">
        <f t="shared" si="34"/>
        <v>2.5069444444444374E-4</v>
      </c>
      <c r="F298" s="4">
        <f t="shared" si="35"/>
        <v>1.3689000000000103E-4</v>
      </c>
    </row>
    <row r="299" spans="1:6" x14ac:dyDescent="0.3">
      <c r="A299" s="1">
        <v>10000</v>
      </c>
      <c r="B299" s="1">
        <v>0.26200000000000001</v>
      </c>
      <c r="C299" s="1">
        <v>0.34799999999999998</v>
      </c>
      <c r="D299" s="2"/>
      <c r="E299" s="4">
        <f t="shared" si="34"/>
        <v>1.4694444444444188E-5</v>
      </c>
      <c r="F299" s="4">
        <f t="shared" si="35"/>
        <v>3.9689999999998951E-5</v>
      </c>
    </row>
    <row r="300" spans="1:6" x14ac:dyDescent="0.3">
      <c r="A300" s="1">
        <v>10000</v>
      </c>
      <c r="B300" s="1">
        <v>0.27100000000000002</v>
      </c>
      <c r="C300" s="1">
        <v>0.34399999999999997</v>
      </c>
      <c r="D300" s="2"/>
      <c r="E300" s="4">
        <f t="shared" si="34"/>
        <v>1.6469444444444379E-4</v>
      </c>
      <c r="F300" s="4">
        <f t="shared" si="35"/>
        <v>5.2899999999996012E-6</v>
      </c>
    </row>
    <row r="301" spans="1:6" x14ac:dyDescent="0.3">
      <c r="A301" s="1">
        <v>10000</v>
      </c>
      <c r="B301" s="1">
        <v>0.254</v>
      </c>
      <c r="C301" s="1">
        <v>0.32800000000000001</v>
      </c>
      <c r="D301" s="2"/>
      <c r="E301" s="4">
        <f t="shared" si="34"/>
        <v>1.736111111111145E-5</v>
      </c>
      <c r="F301" s="4">
        <f t="shared" si="35"/>
        <v>1.8769000000000123E-4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1"/>
  <sheetViews>
    <sheetView workbookViewId="0">
      <selection activeCell="O13" sqref="O13"/>
    </sheetView>
  </sheetViews>
  <sheetFormatPr defaultRowHeight="14.4" x14ac:dyDescent="0.3"/>
  <sheetData>
    <row r="1" spans="2:22" x14ac:dyDescent="0.3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M1">
        <v>1000</v>
      </c>
      <c r="N1">
        <v>2000</v>
      </c>
      <c r="O1">
        <v>3000</v>
      </c>
      <c r="P1">
        <v>4000</v>
      </c>
      <c r="Q1">
        <v>5000</v>
      </c>
      <c r="R1">
        <v>6000</v>
      </c>
      <c r="S1">
        <v>7000</v>
      </c>
      <c r="T1">
        <v>8000</v>
      </c>
      <c r="U1">
        <v>9000</v>
      </c>
      <c r="V1">
        <v>10000</v>
      </c>
    </row>
    <row r="2" spans="2:22" x14ac:dyDescent="0.3">
      <c r="B2" s="1">
        <v>3.0000000000000001E-3</v>
      </c>
      <c r="C2" s="1">
        <v>1.0999999999999999E-2</v>
      </c>
      <c r="D2" s="1">
        <v>2.1000000000000001E-2</v>
      </c>
      <c r="E2" s="1">
        <v>3.6999999999999998E-2</v>
      </c>
      <c r="F2" s="1">
        <v>6.2E-2</v>
      </c>
      <c r="G2" s="1">
        <v>9.2999999999999999E-2</v>
      </c>
      <c r="H2" s="1">
        <v>0.11899999999999999</v>
      </c>
      <c r="I2" s="1">
        <v>0.156</v>
      </c>
      <c r="J2" s="1">
        <v>0.19800000000000001</v>
      </c>
      <c r="K2" s="1">
        <v>0.26</v>
      </c>
      <c r="M2" s="1">
        <v>4.0000000000000001E-3</v>
      </c>
      <c r="N2" s="1">
        <v>1.2999999999999999E-2</v>
      </c>
      <c r="O2" s="1">
        <v>2.7E-2</v>
      </c>
      <c r="P2" s="1">
        <v>5.0999999999999997E-2</v>
      </c>
      <c r="Q2" s="1">
        <v>8.4000000000000005E-2</v>
      </c>
      <c r="R2" s="1">
        <v>0.112</v>
      </c>
      <c r="S2" s="1">
        <v>0.156</v>
      </c>
      <c r="T2" s="1">
        <v>0.20499999999999999</v>
      </c>
      <c r="U2" s="1">
        <v>0.26300000000000001</v>
      </c>
      <c r="V2" s="1">
        <v>0.39</v>
      </c>
    </row>
    <row r="3" spans="2:22" x14ac:dyDescent="0.3">
      <c r="B3" s="1">
        <v>3.0000000000000001E-3</v>
      </c>
      <c r="C3" s="1">
        <v>1.2E-2</v>
      </c>
      <c r="D3" s="1">
        <v>2.1999999999999999E-2</v>
      </c>
      <c r="E3" s="1">
        <v>3.7999999999999999E-2</v>
      </c>
      <c r="F3" s="1">
        <v>5.8999999999999997E-2</v>
      </c>
      <c r="G3" s="1">
        <v>8.5000000000000006E-2</v>
      </c>
      <c r="H3" s="1">
        <v>0.126</v>
      </c>
      <c r="I3" s="1">
        <v>0.14799999999999999</v>
      </c>
      <c r="J3" s="1">
        <v>0.19700000000000001</v>
      </c>
      <c r="K3" s="1">
        <v>0.255</v>
      </c>
      <c r="M3" s="1">
        <v>3.0000000000000001E-3</v>
      </c>
      <c r="N3" s="1">
        <v>1.2999999999999999E-2</v>
      </c>
      <c r="O3" s="1">
        <v>2.8000000000000001E-2</v>
      </c>
      <c r="P3" s="1">
        <v>5.2999999999999999E-2</v>
      </c>
      <c r="Q3" s="1">
        <v>0.08</v>
      </c>
      <c r="R3" s="1">
        <v>0.11600000000000001</v>
      </c>
      <c r="S3" s="1">
        <v>0.154</v>
      </c>
      <c r="T3" s="1">
        <v>0.214</v>
      </c>
      <c r="U3" s="1">
        <v>0.25</v>
      </c>
      <c r="V3" s="1">
        <v>0.33</v>
      </c>
    </row>
    <row r="4" spans="2:22" x14ac:dyDescent="0.3">
      <c r="B4" s="1">
        <v>4.0000000000000001E-3</v>
      </c>
      <c r="C4" s="1">
        <v>1.2E-2</v>
      </c>
      <c r="D4" s="1">
        <v>2.1000000000000001E-2</v>
      </c>
      <c r="E4" s="1">
        <v>3.6999999999999998E-2</v>
      </c>
      <c r="F4" s="1">
        <v>0.06</v>
      </c>
      <c r="G4" s="1">
        <v>8.7999999999999995E-2</v>
      </c>
      <c r="H4" s="1">
        <v>0.115</v>
      </c>
      <c r="I4" s="1">
        <v>0.152</v>
      </c>
      <c r="J4" s="1">
        <v>0.193</v>
      </c>
      <c r="K4" s="1">
        <v>0.23899999999999999</v>
      </c>
      <c r="M4" s="1">
        <v>3.0000000000000001E-3</v>
      </c>
      <c r="N4" s="1">
        <v>1.4E-2</v>
      </c>
      <c r="O4" s="1">
        <v>2.8000000000000001E-2</v>
      </c>
      <c r="P4" s="1">
        <v>0.05</v>
      </c>
      <c r="Q4" s="1">
        <v>0.08</v>
      </c>
      <c r="R4" s="1">
        <v>0.121</v>
      </c>
      <c r="S4" s="1">
        <v>0.155</v>
      </c>
      <c r="T4" s="1">
        <v>0.20200000000000001</v>
      </c>
      <c r="U4" s="1">
        <v>0.25700000000000001</v>
      </c>
      <c r="V4" s="1">
        <v>0.318</v>
      </c>
    </row>
    <row r="5" spans="2:22" x14ac:dyDescent="0.3">
      <c r="B5" s="1">
        <v>2E-3</v>
      </c>
      <c r="C5" s="1">
        <v>1.0999999999999999E-2</v>
      </c>
      <c r="D5" s="1">
        <v>2.1999999999999999E-2</v>
      </c>
      <c r="E5" s="1">
        <v>4.2999999999999997E-2</v>
      </c>
      <c r="F5" s="1">
        <v>6.4000000000000001E-2</v>
      </c>
      <c r="G5" s="1">
        <v>8.4000000000000005E-2</v>
      </c>
      <c r="H5" s="1">
        <v>0.11899999999999999</v>
      </c>
      <c r="I5" s="1">
        <v>0.157</v>
      </c>
      <c r="J5" s="1">
        <v>0.19</v>
      </c>
      <c r="K5" s="1">
        <v>0.26900000000000002</v>
      </c>
      <c r="M5" s="1">
        <v>5.0000000000000001E-3</v>
      </c>
      <c r="N5" s="1">
        <v>1.2999999999999999E-2</v>
      </c>
      <c r="O5" s="1">
        <v>2.8000000000000001E-2</v>
      </c>
      <c r="P5" s="1">
        <v>0.05</v>
      </c>
      <c r="Q5" s="1">
        <v>8.2000000000000003E-2</v>
      </c>
      <c r="R5" s="1">
        <v>0.112</v>
      </c>
      <c r="S5" s="1">
        <v>0.153</v>
      </c>
      <c r="T5" s="1">
        <v>0.19700000000000001</v>
      </c>
      <c r="U5" s="1">
        <v>0.25800000000000001</v>
      </c>
      <c r="V5" s="1">
        <v>0.34100000000000003</v>
      </c>
    </row>
    <row r="6" spans="2:22" x14ac:dyDescent="0.3">
      <c r="B6" s="1">
        <v>4.0000000000000001E-3</v>
      </c>
      <c r="C6" s="1">
        <v>0.01</v>
      </c>
      <c r="D6" s="1">
        <v>2.5999999999999999E-2</v>
      </c>
      <c r="E6" s="1">
        <v>0.04</v>
      </c>
      <c r="F6" s="1">
        <v>5.8999999999999997E-2</v>
      </c>
      <c r="G6" s="1">
        <v>8.4000000000000005E-2</v>
      </c>
      <c r="H6" s="1">
        <v>0.11600000000000001</v>
      </c>
      <c r="I6" s="1">
        <v>0.154</v>
      </c>
      <c r="J6" s="1">
        <v>0.20200000000000001</v>
      </c>
      <c r="K6" s="1">
        <v>0.23799999999999999</v>
      </c>
      <c r="M6" s="1">
        <v>0.01</v>
      </c>
      <c r="N6" s="1">
        <v>1.2E-2</v>
      </c>
      <c r="O6" s="1">
        <v>0.03</v>
      </c>
      <c r="P6" s="1">
        <v>0.05</v>
      </c>
      <c r="Q6" s="1">
        <v>8.1000000000000003E-2</v>
      </c>
      <c r="R6" s="1">
        <v>0.123</v>
      </c>
      <c r="S6" s="1">
        <v>0.156</v>
      </c>
      <c r="T6" s="1">
        <v>0.20499999999999999</v>
      </c>
      <c r="U6" s="1">
        <v>0.252</v>
      </c>
      <c r="V6" s="1">
        <v>0.38200000000000001</v>
      </c>
    </row>
    <row r="7" spans="2:22" x14ac:dyDescent="0.3">
      <c r="B7" s="1">
        <v>4.0000000000000001E-3</v>
      </c>
      <c r="C7" s="1">
        <v>0.01</v>
      </c>
      <c r="D7" s="1">
        <v>2.1999999999999999E-2</v>
      </c>
      <c r="E7" s="1">
        <v>3.9E-2</v>
      </c>
      <c r="F7" s="1">
        <v>5.8999999999999997E-2</v>
      </c>
      <c r="G7" s="1">
        <v>8.5000000000000006E-2</v>
      </c>
      <c r="H7" s="1">
        <v>0.115</v>
      </c>
      <c r="I7" s="1">
        <v>0.155</v>
      </c>
      <c r="J7" s="1">
        <v>0.193</v>
      </c>
      <c r="K7" s="1">
        <v>0.27500000000000002</v>
      </c>
      <c r="M7" s="1">
        <v>5.0000000000000001E-3</v>
      </c>
      <c r="N7" s="1">
        <v>1.2999999999999999E-2</v>
      </c>
      <c r="O7" s="1">
        <v>2.8000000000000001E-2</v>
      </c>
      <c r="P7" s="1">
        <v>5.0999999999999997E-2</v>
      </c>
      <c r="Q7" s="1">
        <v>7.9000000000000001E-2</v>
      </c>
      <c r="R7" s="1">
        <v>0.112</v>
      </c>
      <c r="S7" s="1">
        <v>0.153</v>
      </c>
      <c r="T7" s="1">
        <v>0.20200000000000001</v>
      </c>
      <c r="U7" s="1">
        <v>0.251</v>
      </c>
      <c r="V7" s="1">
        <v>0.34200000000000003</v>
      </c>
    </row>
    <row r="8" spans="2:22" x14ac:dyDescent="0.3">
      <c r="B8" s="1">
        <v>4.0000000000000001E-3</v>
      </c>
      <c r="C8" s="1">
        <v>0.01</v>
      </c>
      <c r="D8" s="1">
        <v>2.1000000000000001E-2</v>
      </c>
      <c r="E8" s="1">
        <v>3.6999999999999998E-2</v>
      </c>
      <c r="F8" s="1">
        <v>7.0000000000000007E-2</v>
      </c>
      <c r="G8" s="1">
        <v>8.4000000000000005E-2</v>
      </c>
      <c r="H8" s="1">
        <v>0.125</v>
      </c>
      <c r="I8" s="1">
        <v>0.161</v>
      </c>
      <c r="J8" s="1">
        <v>0.20300000000000001</v>
      </c>
      <c r="K8" s="1">
        <v>0.27800000000000002</v>
      </c>
      <c r="M8" s="1">
        <v>4.0000000000000001E-3</v>
      </c>
      <c r="N8" s="1">
        <v>1.2999999999999999E-2</v>
      </c>
      <c r="O8" s="1">
        <v>2.8000000000000001E-2</v>
      </c>
      <c r="P8" s="1">
        <v>0.05</v>
      </c>
      <c r="Q8" s="1">
        <v>7.6999999999999999E-2</v>
      </c>
      <c r="R8" s="1">
        <v>0.115</v>
      </c>
      <c r="S8" s="1">
        <v>0.151</v>
      </c>
      <c r="T8" s="1">
        <v>0.19800000000000001</v>
      </c>
      <c r="U8" s="1">
        <v>0.25800000000000001</v>
      </c>
      <c r="V8" s="1">
        <v>0.317</v>
      </c>
    </row>
    <row r="9" spans="2:22" x14ac:dyDescent="0.3">
      <c r="B9" s="1">
        <v>4.0000000000000001E-3</v>
      </c>
      <c r="C9" s="1">
        <v>8.9999999999999993E-3</v>
      </c>
      <c r="D9" s="1">
        <v>2.7E-2</v>
      </c>
      <c r="E9" s="1">
        <v>3.9E-2</v>
      </c>
      <c r="F9" s="1">
        <v>5.8000000000000003E-2</v>
      </c>
      <c r="G9" s="1">
        <v>8.4000000000000005E-2</v>
      </c>
      <c r="H9" s="1">
        <v>0.11600000000000001</v>
      </c>
      <c r="I9" s="1">
        <v>0.161</v>
      </c>
      <c r="J9" s="1">
        <v>0.19400000000000001</v>
      </c>
      <c r="K9" s="1">
        <v>0.23400000000000001</v>
      </c>
      <c r="M9" s="1">
        <v>4.0000000000000001E-3</v>
      </c>
      <c r="N9" s="1">
        <v>1.2999999999999999E-2</v>
      </c>
      <c r="O9" s="1">
        <v>3.1E-2</v>
      </c>
      <c r="P9" s="1">
        <v>0.06</v>
      </c>
      <c r="Q9" s="1">
        <v>7.8E-2</v>
      </c>
      <c r="R9" s="1">
        <v>0.11600000000000001</v>
      </c>
      <c r="S9" s="1">
        <v>0.157</v>
      </c>
      <c r="T9" s="1">
        <v>0.20599999999999999</v>
      </c>
      <c r="U9" s="1">
        <v>0.26800000000000002</v>
      </c>
      <c r="V9" s="1">
        <v>0.34300000000000003</v>
      </c>
    </row>
    <row r="10" spans="2:22" x14ac:dyDescent="0.3">
      <c r="B10" s="1">
        <v>3.0000000000000001E-3</v>
      </c>
      <c r="C10" s="1">
        <v>0.01</v>
      </c>
      <c r="D10" s="1">
        <v>2.5000000000000001E-2</v>
      </c>
      <c r="E10" s="1">
        <v>0.04</v>
      </c>
      <c r="F10" s="1">
        <v>5.8999999999999997E-2</v>
      </c>
      <c r="G10" s="1">
        <v>8.4000000000000005E-2</v>
      </c>
      <c r="H10" s="1">
        <v>0.11600000000000001</v>
      </c>
      <c r="I10" s="1">
        <v>0.152</v>
      </c>
      <c r="J10" s="1">
        <v>0.189</v>
      </c>
      <c r="K10" s="1">
        <v>0.25700000000000001</v>
      </c>
      <c r="M10" s="1">
        <v>4.0000000000000001E-3</v>
      </c>
      <c r="N10" s="1">
        <v>1.6E-2</v>
      </c>
      <c r="O10" s="1">
        <v>2.9000000000000001E-2</v>
      </c>
      <c r="P10" s="1">
        <v>5.2999999999999999E-2</v>
      </c>
      <c r="Q10" s="1">
        <v>8.1000000000000003E-2</v>
      </c>
      <c r="R10" s="1">
        <v>0.12</v>
      </c>
      <c r="S10" s="1">
        <v>0.158</v>
      </c>
      <c r="T10" s="1">
        <v>0.20899999999999999</v>
      </c>
      <c r="U10" s="1">
        <v>0.26800000000000002</v>
      </c>
      <c r="V10" s="1">
        <v>0.38500000000000001</v>
      </c>
    </row>
    <row r="11" spans="2:22" x14ac:dyDescent="0.3">
      <c r="B11" s="1">
        <v>1.0999999999999999E-2</v>
      </c>
      <c r="C11" s="1">
        <v>8.9999999999999993E-3</v>
      </c>
      <c r="D11" s="1">
        <v>2.3E-2</v>
      </c>
      <c r="E11" s="1">
        <v>3.6999999999999998E-2</v>
      </c>
      <c r="F11" s="1">
        <v>6.2E-2</v>
      </c>
      <c r="G11" s="1">
        <v>8.6999999999999994E-2</v>
      </c>
      <c r="H11" s="1">
        <v>0.125</v>
      </c>
      <c r="I11" s="1">
        <v>0.14799999999999999</v>
      </c>
      <c r="J11" s="1">
        <v>0.189</v>
      </c>
      <c r="K11" s="1">
        <v>0.28699999999999998</v>
      </c>
      <c r="M11" s="1">
        <v>4.0000000000000001E-3</v>
      </c>
      <c r="N11" s="1">
        <v>1.2999999999999999E-2</v>
      </c>
      <c r="O11" s="1">
        <v>3.1E-2</v>
      </c>
      <c r="P11" s="1">
        <v>4.9000000000000002E-2</v>
      </c>
      <c r="Q11" s="1">
        <v>7.9000000000000001E-2</v>
      </c>
      <c r="R11" s="1">
        <v>0.114</v>
      </c>
      <c r="S11" s="1">
        <v>0.15</v>
      </c>
      <c r="T11" s="1">
        <v>0.19900000000000001</v>
      </c>
      <c r="U11" s="1">
        <v>0.251</v>
      </c>
      <c r="V11" s="1">
        <v>0.35499999999999998</v>
      </c>
    </row>
    <row r="12" spans="2:22" x14ac:dyDescent="0.3">
      <c r="B12" s="1">
        <v>3.0000000000000001E-3</v>
      </c>
      <c r="C12" s="1">
        <v>0.01</v>
      </c>
      <c r="D12" s="1">
        <v>4.2999999999999997E-2</v>
      </c>
      <c r="E12" s="1">
        <v>3.7999999999999999E-2</v>
      </c>
      <c r="F12" s="1">
        <v>6.4000000000000001E-2</v>
      </c>
      <c r="G12" s="1">
        <v>8.8999999999999996E-2</v>
      </c>
      <c r="H12" s="1">
        <v>0.11600000000000001</v>
      </c>
      <c r="I12" s="1">
        <v>0.151</v>
      </c>
      <c r="J12" s="1">
        <v>0.19500000000000001</v>
      </c>
      <c r="K12" s="1">
        <v>0.23899999999999999</v>
      </c>
      <c r="M12" s="1">
        <v>5.0000000000000001E-3</v>
      </c>
      <c r="N12" s="1">
        <v>1.2E-2</v>
      </c>
      <c r="O12" s="1">
        <v>3.1E-2</v>
      </c>
      <c r="P12" s="1">
        <v>5.2999999999999999E-2</v>
      </c>
      <c r="Q12" s="1">
        <v>7.9000000000000001E-2</v>
      </c>
      <c r="R12" s="1">
        <v>0.113</v>
      </c>
      <c r="S12" s="1">
        <v>0.156</v>
      </c>
      <c r="T12" s="1">
        <v>0.20599999999999999</v>
      </c>
      <c r="U12" s="1">
        <v>0.255</v>
      </c>
      <c r="V12" s="1">
        <v>0.34899999999999998</v>
      </c>
    </row>
    <row r="13" spans="2:22" x14ac:dyDescent="0.3">
      <c r="B13" s="1">
        <v>3.0000000000000001E-3</v>
      </c>
      <c r="C13" s="1">
        <v>0.01</v>
      </c>
      <c r="D13" s="1">
        <v>2.1999999999999999E-2</v>
      </c>
      <c r="E13" s="1">
        <v>3.9E-2</v>
      </c>
      <c r="F13" s="1">
        <v>5.7000000000000002E-2</v>
      </c>
      <c r="G13" s="1">
        <v>8.7999999999999995E-2</v>
      </c>
      <c r="H13" s="1">
        <v>0.114</v>
      </c>
      <c r="I13" s="1">
        <v>0.157</v>
      </c>
      <c r="J13" s="1">
        <v>0.191</v>
      </c>
      <c r="K13" s="1">
        <v>0.26200000000000001</v>
      </c>
      <c r="M13" s="1">
        <v>4.0000000000000001E-3</v>
      </c>
      <c r="N13" s="1">
        <v>1.2E-2</v>
      </c>
      <c r="O13" s="1">
        <v>2.8000000000000001E-2</v>
      </c>
      <c r="P13" s="1">
        <v>5.2999999999999999E-2</v>
      </c>
      <c r="Q13" s="1">
        <v>7.8E-2</v>
      </c>
      <c r="R13" s="1">
        <v>0.114</v>
      </c>
      <c r="S13" s="1">
        <v>0.158</v>
      </c>
      <c r="T13" s="1">
        <v>0.20300000000000001</v>
      </c>
      <c r="U13" s="1">
        <v>0.26200000000000001</v>
      </c>
      <c r="V13" s="1">
        <v>0.33</v>
      </c>
    </row>
    <row r="14" spans="2:22" x14ac:dyDescent="0.3">
      <c r="B14" s="1">
        <v>2E-3</v>
      </c>
      <c r="C14" s="1">
        <v>1.0999999999999999E-2</v>
      </c>
      <c r="D14" s="1">
        <v>2.1000000000000001E-2</v>
      </c>
      <c r="E14" s="1">
        <v>4.2000000000000003E-2</v>
      </c>
      <c r="F14" s="1">
        <v>6.5000000000000002E-2</v>
      </c>
      <c r="G14" s="1">
        <v>8.5999999999999993E-2</v>
      </c>
      <c r="H14" s="1">
        <v>0.11899999999999999</v>
      </c>
      <c r="I14" s="1">
        <v>0.16300000000000001</v>
      </c>
      <c r="J14" s="1">
        <v>0.19800000000000001</v>
      </c>
      <c r="K14" s="1">
        <v>0.27</v>
      </c>
      <c r="M14" s="1">
        <v>4.0000000000000001E-3</v>
      </c>
      <c r="N14" s="1">
        <v>1.6E-2</v>
      </c>
      <c r="O14" s="1">
        <v>3.3000000000000002E-2</v>
      </c>
      <c r="P14" s="1">
        <v>5.0999999999999997E-2</v>
      </c>
      <c r="Q14" s="1">
        <v>7.6999999999999999E-2</v>
      </c>
      <c r="R14" s="1">
        <v>0.112</v>
      </c>
      <c r="S14" s="1">
        <v>0.155</v>
      </c>
      <c r="T14" s="1">
        <v>0.20499999999999999</v>
      </c>
      <c r="U14" s="1">
        <v>0.251</v>
      </c>
      <c r="V14" s="1">
        <v>0.32700000000000001</v>
      </c>
    </row>
    <row r="15" spans="2:22" x14ac:dyDescent="0.3">
      <c r="B15" s="1">
        <v>2E-3</v>
      </c>
      <c r="C15" s="1">
        <v>1.0999999999999999E-2</v>
      </c>
      <c r="D15" s="1">
        <v>2.9000000000000001E-2</v>
      </c>
      <c r="E15" s="1">
        <v>3.6999999999999998E-2</v>
      </c>
      <c r="F15" s="1">
        <v>5.8000000000000003E-2</v>
      </c>
      <c r="G15" s="1">
        <v>8.7999999999999995E-2</v>
      </c>
      <c r="H15" s="1">
        <v>0.121</v>
      </c>
      <c r="I15" s="1">
        <v>0.154</v>
      </c>
      <c r="J15" s="1">
        <v>0.20100000000000001</v>
      </c>
      <c r="K15" s="1">
        <v>0.26200000000000001</v>
      </c>
      <c r="M15" s="1">
        <v>4.0000000000000001E-3</v>
      </c>
      <c r="N15" s="1">
        <v>1.2E-2</v>
      </c>
      <c r="O15" s="1">
        <v>2.8000000000000001E-2</v>
      </c>
      <c r="P15" s="1">
        <v>4.9000000000000002E-2</v>
      </c>
      <c r="Q15" s="1">
        <v>7.8E-2</v>
      </c>
      <c r="R15" s="1">
        <v>0.111</v>
      </c>
      <c r="S15" s="1">
        <v>0.158</v>
      </c>
      <c r="T15" s="1">
        <v>0.20499999999999999</v>
      </c>
      <c r="U15" s="1">
        <v>0.25</v>
      </c>
      <c r="V15" s="1">
        <v>0.35699999999999998</v>
      </c>
    </row>
    <row r="16" spans="2:22" x14ac:dyDescent="0.3">
      <c r="B16" s="1">
        <v>3.0000000000000001E-3</v>
      </c>
      <c r="C16" s="1">
        <v>1.2E-2</v>
      </c>
      <c r="D16" s="1">
        <v>2.1000000000000001E-2</v>
      </c>
      <c r="E16" s="1">
        <v>3.6999999999999998E-2</v>
      </c>
      <c r="F16" s="1">
        <v>5.8000000000000003E-2</v>
      </c>
      <c r="G16" s="1">
        <v>8.5000000000000006E-2</v>
      </c>
      <c r="H16" s="1">
        <v>0.115</v>
      </c>
      <c r="I16" s="1">
        <v>0.151</v>
      </c>
      <c r="J16" s="1">
        <v>0.19800000000000001</v>
      </c>
      <c r="K16" s="1">
        <v>0.27900000000000003</v>
      </c>
      <c r="M16" s="1">
        <v>3.0000000000000001E-3</v>
      </c>
      <c r="N16" s="1">
        <v>1.4E-2</v>
      </c>
      <c r="O16" s="1">
        <v>2.8000000000000001E-2</v>
      </c>
      <c r="P16" s="1">
        <v>5.1999999999999998E-2</v>
      </c>
      <c r="Q16" s="1">
        <v>0.08</v>
      </c>
      <c r="R16" s="1">
        <v>0.112</v>
      </c>
      <c r="S16" s="1">
        <v>0.151</v>
      </c>
      <c r="T16" s="1">
        <v>0.21</v>
      </c>
      <c r="U16" s="1">
        <v>0.252</v>
      </c>
      <c r="V16" s="1">
        <v>0.32900000000000001</v>
      </c>
    </row>
    <row r="17" spans="2:22" x14ac:dyDescent="0.3">
      <c r="B17" s="1">
        <v>2E-3</v>
      </c>
      <c r="C17" s="1">
        <v>8.9999999999999993E-3</v>
      </c>
      <c r="D17" s="1">
        <v>2.1999999999999999E-2</v>
      </c>
      <c r="E17" s="1">
        <v>3.7999999999999999E-2</v>
      </c>
      <c r="F17" s="1">
        <v>6.4000000000000001E-2</v>
      </c>
      <c r="G17" s="1">
        <v>8.8999999999999996E-2</v>
      </c>
      <c r="H17" s="1">
        <v>0.123</v>
      </c>
      <c r="I17" s="1">
        <v>0.15</v>
      </c>
      <c r="J17" s="1">
        <v>0.20399999999999999</v>
      </c>
      <c r="K17" s="1">
        <v>0.26800000000000002</v>
      </c>
      <c r="M17" s="1">
        <v>4.0000000000000001E-3</v>
      </c>
      <c r="N17" s="1">
        <v>1.2999999999999999E-2</v>
      </c>
      <c r="O17" s="1">
        <v>2.7E-2</v>
      </c>
      <c r="P17" s="1">
        <v>0.05</v>
      </c>
      <c r="Q17" s="1">
        <v>7.8E-2</v>
      </c>
      <c r="R17" s="1">
        <v>0.112</v>
      </c>
      <c r="S17" s="1">
        <v>0.153</v>
      </c>
      <c r="T17" s="1">
        <v>0.20200000000000001</v>
      </c>
      <c r="U17" s="1">
        <v>0.251</v>
      </c>
      <c r="V17" s="1">
        <v>0.35199999999999998</v>
      </c>
    </row>
    <row r="18" spans="2:22" x14ac:dyDescent="0.3">
      <c r="B18" s="1">
        <v>3.0000000000000001E-3</v>
      </c>
      <c r="C18" s="1">
        <v>8.9999999999999993E-3</v>
      </c>
      <c r="D18" s="1">
        <v>2.1000000000000001E-2</v>
      </c>
      <c r="E18" s="1">
        <v>3.7999999999999999E-2</v>
      </c>
      <c r="F18" s="1">
        <v>6.3E-2</v>
      </c>
      <c r="G18" s="1">
        <v>0.09</v>
      </c>
      <c r="H18" s="1">
        <v>0.11600000000000001</v>
      </c>
      <c r="I18" s="1">
        <v>0.155</v>
      </c>
      <c r="J18" s="1">
        <v>0.20100000000000001</v>
      </c>
      <c r="K18" s="1">
        <v>0.26400000000000001</v>
      </c>
      <c r="M18" s="1">
        <v>5.0000000000000001E-3</v>
      </c>
      <c r="N18" s="1">
        <v>1.4999999999999999E-2</v>
      </c>
      <c r="O18" s="1">
        <v>2.8000000000000001E-2</v>
      </c>
      <c r="P18" s="1">
        <v>5.2999999999999999E-2</v>
      </c>
      <c r="Q18" s="1">
        <v>7.8E-2</v>
      </c>
      <c r="R18" s="1">
        <v>0.112</v>
      </c>
      <c r="S18" s="1">
        <v>0.16400000000000001</v>
      </c>
      <c r="T18" s="1">
        <v>0.20499999999999999</v>
      </c>
      <c r="U18" s="1">
        <v>0.254</v>
      </c>
      <c r="V18" s="1">
        <v>0.35399999999999998</v>
      </c>
    </row>
    <row r="19" spans="2:22" x14ac:dyDescent="0.3">
      <c r="B19" s="1">
        <v>3.0000000000000001E-3</v>
      </c>
      <c r="C19" s="1">
        <v>1.2E-2</v>
      </c>
      <c r="D19" s="1">
        <v>2.1000000000000001E-2</v>
      </c>
      <c r="E19" s="1">
        <v>3.7999999999999999E-2</v>
      </c>
      <c r="F19" s="1">
        <v>5.8000000000000003E-2</v>
      </c>
      <c r="G19" s="1">
        <v>8.8999999999999996E-2</v>
      </c>
      <c r="H19" s="1">
        <v>0.121</v>
      </c>
      <c r="I19" s="1">
        <v>0.153</v>
      </c>
      <c r="J19" s="1">
        <v>0.191</v>
      </c>
      <c r="K19" s="1">
        <v>0.23699999999999999</v>
      </c>
      <c r="M19" s="1">
        <v>4.0000000000000001E-3</v>
      </c>
      <c r="N19" s="1">
        <v>1.2999999999999999E-2</v>
      </c>
      <c r="O19" s="1">
        <v>2.8000000000000001E-2</v>
      </c>
      <c r="P19" s="1">
        <v>0.05</v>
      </c>
      <c r="Q19" s="1">
        <v>8.1000000000000003E-2</v>
      </c>
      <c r="R19" s="1">
        <v>0.111</v>
      </c>
      <c r="S19" s="1">
        <v>0.152</v>
      </c>
      <c r="T19" s="1">
        <v>0.2</v>
      </c>
      <c r="U19" s="1">
        <v>0.26200000000000001</v>
      </c>
      <c r="V19" s="1">
        <v>0.33100000000000002</v>
      </c>
    </row>
    <row r="20" spans="2:22" x14ac:dyDescent="0.3">
      <c r="B20" s="1">
        <v>3.0000000000000001E-3</v>
      </c>
      <c r="C20" s="1">
        <v>1.0999999999999999E-2</v>
      </c>
      <c r="D20" s="1">
        <v>2.1999999999999999E-2</v>
      </c>
      <c r="E20" s="1">
        <v>3.6999999999999998E-2</v>
      </c>
      <c r="F20" s="1">
        <v>6.3E-2</v>
      </c>
      <c r="G20" s="1">
        <v>9.6000000000000002E-2</v>
      </c>
      <c r="H20" s="1">
        <v>0.11799999999999999</v>
      </c>
      <c r="I20" s="1">
        <v>0.154</v>
      </c>
      <c r="J20" s="1">
        <v>0.19500000000000001</v>
      </c>
      <c r="K20" s="1">
        <v>0.252</v>
      </c>
      <c r="M20" s="1">
        <v>3.0000000000000001E-3</v>
      </c>
      <c r="N20" s="1">
        <v>1.4E-2</v>
      </c>
      <c r="O20" s="1">
        <v>2.8000000000000001E-2</v>
      </c>
      <c r="P20" s="1">
        <v>4.9000000000000002E-2</v>
      </c>
      <c r="Q20" s="1">
        <v>7.5999999999999998E-2</v>
      </c>
      <c r="R20" s="1">
        <v>0.115</v>
      </c>
      <c r="S20" s="1">
        <v>0.157</v>
      </c>
      <c r="T20" s="1">
        <v>0.19800000000000001</v>
      </c>
      <c r="U20" s="1">
        <v>0.27300000000000002</v>
      </c>
      <c r="V20" s="1">
        <v>0.34100000000000003</v>
      </c>
    </row>
    <row r="21" spans="2:22" x14ac:dyDescent="0.3">
      <c r="B21" s="1">
        <v>4.0000000000000001E-3</v>
      </c>
      <c r="C21" s="1">
        <v>1.2E-2</v>
      </c>
      <c r="D21" s="1">
        <v>2.5000000000000001E-2</v>
      </c>
      <c r="E21" s="1">
        <v>3.9E-2</v>
      </c>
      <c r="F21" s="1">
        <v>5.8000000000000003E-2</v>
      </c>
      <c r="G21" s="1">
        <v>8.6999999999999994E-2</v>
      </c>
      <c r="H21" s="1">
        <v>0.123</v>
      </c>
      <c r="I21" s="1">
        <v>0.156</v>
      </c>
      <c r="J21" s="1">
        <v>0.19</v>
      </c>
      <c r="K21" s="1">
        <v>0.247</v>
      </c>
      <c r="M21" s="1">
        <v>3.0000000000000001E-3</v>
      </c>
      <c r="N21" s="1">
        <v>1.6E-2</v>
      </c>
      <c r="O21" s="1">
        <v>0.03</v>
      </c>
      <c r="P21" s="1">
        <v>5.2999999999999999E-2</v>
      </c>
      <c r="Q21" s="1">
        <v>7.9000000000000001E-2</v>
      </c>
      <c r="R21" s="1">
        <v>0.112</v>
      </c>
      <c r="S21" s="1">
        <v>0.152</v>
      </c>
      <c r="T21" s="1">
        <v>0.20100000000000001</v>
      </c>
      <c r="U21" s="1">
        <v>0.25900000000000001</v>
      </c>
      <c r="V21" s="1">
        <v>0.34100000000000003</v>
      </c>
    </row>
    <row r="22" spans="2:22" x14ac:dyDescent="0.3">
      <c r="B22" s="1">
        <v>3.0000000000000001E-3</v>
      </c>
      <c r="C22" s="1">
        <v>1.0999999999999999E-2</v>
      </c>
      <c r="D22" s="1">
        <v>2.3E-2</v>
      </c>
      <c r="E22" s="1">
        <v>4.1000000000000002E-2</v>
      </c>
      <c r="F22" s="1">
        <v>5.8999999999999997E-2</v>
      </c>
      <c r="G22" s="1">
        <v>8.8999999999999996E-2</v>
      </c>
      <c r="H22" s="1">
        <v>0.11600000000000001</v>
      </c>
      <c r="I22" s="1">
        <v>0.15</v>
      </c>
      <c r="J22" s="1">
        <v>0.19700000000000001</v>
      </c>
      <c r="K22" s="1">
        <v>0.24</v>
      </c>
      <c r="M22" s="1">
        <v>3.0000000000000001E-3</v>
      </c>
      <c r="N22" s="1">
        <v>1.2999999999999999E-2</v>
      </c>
      <c r="O22" s="1">
        <v>2.7E-2</v>
      </c>
      <c r="P22" s="1">
        <v>4.9000000000000002E-2</v>
      </c>
      <c r="Q22" s="1">
        <v>8.6999999999999994E-2</v>
      </c>
      <c r="R22" s="1">
        <v>0.113</v>
      </c>
      <c r="S22" s="1">
        <v>0.154</v>
      </c>
      <c r="T22" s="1">
        <v>0.19700000000000001</v>
      </c>
      <c r="U22" s="1">
        <v>0.25600000000000001</v>
      </c>
      <c r="V22" s="1">
        <v>0.32400000000000001</v>
      </c>
    </row>
    <row r="23" spans="2:22" x14ac:dyDescent="0.3">
      <c r="B23" s="1">
        <v>2E-3</v>
      </c>
      <c r="C23" s="1">
        <v>0.01</v>
      </c>
      <c r="D23" s="1">
        <v>2.1999999999999999E-2</v>
      </c>
      <c r="E23" s="1">
        <v>0.04</v>
      </c>
      <c r="F23" s="1">
        <v>6.0999999999999999E-2</v>
      </c>
      <c r="G23" s="1">
        <v>0.09</v>
      </c>
      <c r="H23" s="1">
        <v>0.115</v>
      </c>
      <c r="I23" s="1">
        <v>0.159</v>
      </c>
      <c r="J23" s="1">
        <v>0.191</v>
      </c>
      <c r="K23" s="1">
        <v>0.25800000000000001</v>
      </c>
      <c r="M23" s="1">
        <v>3.0000000000000001E-3</v>
      </c>
      <c r="N23" s="1">
        <v>1.2E-2</v>
      </c>
      <c r="O23" s="1">
        <v>2.7E-2</v>
      </c>
      <c r="P23" s="1">
        <v>0.05</v>
      </c>
      <c r="Q23" s="1">
        <v>7.5999999999999998E-2</v>
      </c>
      <c r="R23" s="1">
        <v>0.112</v>
      </c>
      <c r="S23" s="1">
        <v>0.152</v>
      </c>
      <c r="T23" s="1">
        <v>0.19900000000000001</v>
      </c>
      <c r="U23" s="1">
        <v>0.26300000000000001</v>
      </c>
      <c r="V23" s="1">
        <v>0.317</v>
      </c>
    </row>
    <row r="24" spans="2:22" x14ac:dyDescent="0.3">
      <c r="B24" s="1">
        <v>3.0000000000000001E-3</v>
      </c>
      <c r="C24" s="1">
        <v>8.9999999999999993E-3</v>
      </c>
      <c r="D24" s="1">
        <v>2.1000000000000001E-2</v>
      </c>
      <c r="E24" s="1">
        <v>3.6999999999999998E-2</v>
      </c>
      <c r="F24" s="1">
        <v>6.5000000000000002E-2</v>
      </c>
      <c r="G24" s="1">
        <v>9.0999999999999998E-2</v>
      </c>
      <c r="H24" s="1">
        <v>0.126</v>
      </c>
      <c r="I24" s="1">
        <v>0.156</v>
      </c>
      <c r="J24" s="1">
        <v>0.19400000000000001</v>
      </c>
      <c r="K24" s="1">
        <v>0.26</v>
      </c>
      <c r="M24" s="1">
        <v>3.0000000000000001E-3</v>
      </c>
      <c r="N24" s="1">
        <v>1.4E-2</v>
      </c>
      <c r="O24" s="1">
        <v>2.8000000000000001E-2</v>
      </c>
      <c r="P24" s="1">
        <v>0.05</v>
      </c>
      <c r="Q24" s="1">
        <v>7.6999999999999999E-2</v>
      </c>
      <c r="R24" s="1">
        <v>0.115</v>
      </c>
      <c r="S24" s="1">
        <v>0.151</v>
      </c>
      <c r="T24" s="1">
        <v>0.19900000000000001</v>
      </c>
      <c r="U24" s="1">
        <v>0.25700000000000001</v>
      </c>
      <c r="V24" s="1">
        <v>0.32900000000000001</v>
      </c>
    </row>
    <row r="25" spans="2:22" x14ac:dyDescent="0.3">
      <c r="B25" s="1">
        <v>4.0000000000000001E-3</v>
      </c>
      <c r="C25" s="1">
        <v>1.2E-2</v>
      </c>
      <c r="D25" s="1">
        <v>2.1999999999999999E-2</v>
      </c>
      <c r="E25" s="1">
        <v>3.6999999999999998E-2</v>
      </c>
      <c r="F25" s="1">
        <v>5.8999999999999997E-2</v>
      </c>
      <c r="G25" s="1">
        <v>8.5000000000000006E-2</v>
      </c>
      <c r="H25" s="1">
        <v>0.11600000000000001</v>
      </c>
      <c r="I25" s="1">
        <v>0.16</v>
      </c>
      <c r="J25" s="1">
        <v>0.19900000000000001</v>
      </c>
      <c r="K25" s="1">
        <v>0.23499999999999999</v>
      </c>
      <c r="M25" s="1">
        <v>4.0000000000000001E-3</v>
      </c>
      <c r="N25" s="1">
        <v>1.4999999999999999E-2</v>
      </c>
      <c r="O25" s="1">
        <v>2.9000000000000001E-2</v>
      </c>
      <c r="P25" s="1">
        <v>5.3999999999999999E-2</v>
      </c>
      <c r="Q25" s="1">
        <v>8.1000000000000003E-2</v>
      </c>
      <c r="R25" s="1">
        <v>0.114</v>
      </c>
      <c r="S25" s="1">
        <v>0.154</v>
      </c>
      <c r="T25" s="1">
        <v>0.19700000000000001</v>
      </c>
      <c r="U25" s="1">
        <v>0.25600000000000001</v>
      </c>
      <c r="V25" s="1">
        <v>0.311</v>
      </c>
    </row>
    <row r="26" spans="2:22" x14ac:dyDescent="0.3">
      <c r="B26" s="1">
        <v>4.0000000000000001E-3</v>
      </c>
      <c r="C26" s="1">
        <v>0.01</v>
      </c>
      <c r="D26" s="1">
        <v>2.1000000000000001E-2</v>
      </c>
      <c r="E26" s="1">
        <v>4.1000000000000002E-2</v>
      </c>
      <c r="F26" s="1">
        <v>6.5000000000000002E-2</v>
      </c>
      <c r="G26" s="1">
        <v>9.6000000000000002E-2</v>
      </c>
      <c r="H26" s="1">
        <v>0.11700000000000001</v>
      </c>
      <c r="I26" s="1">
        <v>0.14899999999999999</v>
      </c>
      <c r="J26" s="1">
        <v>0.19400000000000001</v>
      </c>
      <c r="K26" s="1">
        <v>0.248</v>
      </c>
      <c r="M26" s="1">
        <v>4.0000000000000001E-3</v>
      </c>
      <c r="N26" s="1">
        <v>1.2E-2</v>
      </c>
      <c r="O26" s="1">
        <v>2.8000000000000001E-2</v>
      </c>
      <c r="P26" s="1">
        <v>4.9000000000000002E-2</v>
      </c>
      <c r="Q26" s="1">
        <v>7.8E-2</v>
      </c>
      <c r="R26" s="1">
        <v>0.111</v>
      </c>
      <c r="S26" s="1">
        <v>0.153</v>
      </c>
      <c r="T26" s="1">
        <v>0.19700000000000001</v>
      </c>
      <c r="U26" s="1">
        <v>0.255</v>
      </c>
      <c r="V26" s="1">
        <v>0.32800000000000001</v>
      </c>
    </row>
    <row r="27" spans="2:22" x14ac:dyDescent="0.3">
      <c r="B27" s="1">
        <v>3.0000000000000001E-3</v>
      </c>
      <c r="C27" s="1">
        <v>8.9999999999999993E-3</v>
      </c>
      <c r="D27" s="1">
        <v>2.1999999999999999E-2</v>
      </c>
      <c r="E27" s="1">
        <v>3.9E-2</v>
      </c>
      <c r="F27" s="1">
        <v>5.8999999999999997E-2</v>
      </c>
      <c r="G27" s="1">
        <v>8.7999999999999995E-2</v>
      </c>
      <c r="H27" s="1">
        <v>0.12</v>
      </c>
      <c r="I27" s="1">
        <v>0.161</v>
      </c>
      <c r="J27" s="1">
        <v>0.19</v>
      </c>
      <c r="K27" s="1">
        <v>0.27100000000000002</v>
      </c>
      <c r="M27" s="1">
        <v>4.0000000000000001E-3</v>
      </c>
      <c r="N27" s="1">
        <v>1.2999999999999999E-2</v>
      </c>
      <c r="O27" s="1">
        <v>2.8000000000000001E-2</v>
      </c>
      <c r="P27" s="1">
        <v>5.0999999999999997E-2</v>
      </c>
      <c r="Q27" s="1">
        <v>7.6999999999999999E-2</v>
      </c>
      <c r="R27" s="1">
        <v>0.113</v>
      </c>
      <c r="S27" s="1">
        <v>0.151</v>
      </c>
      <c r="T27" s="1">
        <v>0.20300000000000001</v>
      </c>
      <c r="U27" s="1">
        <v>0.26</v>
      </c>
      <c r="V27" s="1">
        <v>0.378</v>
      </c>
    </row>
    <row r="28" spans="2:22" x14ac:dyDescent="0.3">
      <c r="B28" s="1">
        <v>4.0000000000000001E-3</v>
      </c>
      <c r="C28" s="1">
        <v>1.0999999999999999E-2</v>
      </c>
      <c r="D28" s="1">
        <v>2.1999999999999999E-2</v>
      </c>
      <c r="E28" s="1">
        <v>4.1000000000000002E-2</v>
      </c>
      <c r="F28" s="1">
        <v>0.06</v>
      </c>
      <c r="G28" s="1">
        <v>8.7999999999999995E-2</v>
      </c>
      <c r="H28" s="1">
        <v>0.114</v>
      </c>
      <c r="I28" s="1">
        <v>0.151</v>
      </c>
      <c r="J28" s="1">
        <v>0.19800000000000001</v>
      </c>
      <c r="K28" s="1">
        <v>0.27400000000000002</v>
      </c>
      <c r="M28" s="1">
        <v>3.0000000000000001E-3</v>
      </c>
      <c r="N28" s="1">
        <v>1.2999999999999999E-2</v>
      </c>
      <c r="O28" s="1">
        <v>2.7E-2</v>
      </c>
      <c r="P28" s="1">
        <v>6.2E-2</v>
      </c>
      <c r="Q28" s="1">
        <v>8.1000000000000003E-2</v>
      </c>
      <c r="R28" s="1">
        <v>0.111</v>
      </c>
      <c r="S28" s="1">
        <v>0.156</v>
      </c>
      <c r="T28" s="1">
        <v>0.20200000000000001</v>
      </c>
      <c r="U28" s="1">
        <v>0.25600000000000001</v>
      </c>
      <c r="V28" s="1">
        <v>0.33</v>
      </c>
    </row>
    <row r="29" spans="2:22" x14ac:dyDescent="0.3">
      <c r="B29" s="1">
        <v>3.0000000000000001E-3</v>
      </c>
      <c r="C29" s="1">
        <v>0.01</v>
      </c>
      <c r="D29" s="1">
        <v>2.1999999999999999E-2</v>
      </c>
      <c r="E29" s="1">
        <v>3.6999999999999998E-2</v>
      </c>
      <c r="F29" s="1">
        <v>5.8000000000000003E-2</v>
      </c>
      <c r="G29" s="1">
        <v>8.3000000000000004E-2</v>
      </c>
      <c r="H29" s="1">
        <v>0.11600000000000001</v>
      </c>
      <c r="I29" s="1">
        <v>0.14799999999999999</v>
      </c>
      <c r="J29" s="1">
        <v>0.193</v>
      </c>
      <c r="K29" s="1">
        <v>0.26200000000000001</v>
      </c>
      <c r="M29" s="1">
        <v>3.0000000000000001E-3</v>
      </c>
      <c r="N29" s="1">
        <v>1.2999999999999999E-2</v>
      </c>
      <c r="O29" s="1">
        <v>2.9000000000000001E-2</v>
      </c>
      <c r="P29" s="1">
        <v>0.05</v>
      </c>
      <c r="Q29" s="1">
        <v>7.6999999999999999E-2</v>
      </c>
      <c r="R29" s="1">
        <v>0.113</v>
      </c>
      <c r="S29" s="1">
        <v>0.16200000000000001</v>
      </c>
      <c r="T29" s="1">
        <v>0.20100000000000001</v>
      </c>
      <c r="U29" s="1">
        <v>0.25600000000000001</v>
      </c>
      <c r="V29" s="1">
        <v>0.34799999999999998</v>
      </c>
    </row>
    <row r="30" spans="2:22" x14ac:dyDescent="0.3">
      <c r="B30" s="1">
        <v>3.0000000000000001E-3</v>
      </c>
      <c r="C30" s="1">
        <v>8.9999999999999993E-3</v>
      </c>
      <c r="D30" s="1">
        <v>2.1999999999999999E-2</v>
      </c>
      <c r="E30" s="1">
        <v>3.9E-2</v>
      </c>
      <c r="F30" s="1">
        <v>6.0999999999999999E-2</v>
      </c>
      <c r="G30" s="1">
        <v>8.6999999999999994E-2</v>
      </c>
      <c r="H30" s="1">
        <v>0.12</v>
      </c>
      <c r="I30" s="1">
        <v>0.153</v>
      </c>
      <c r="J30" s="1">
        <v>0.19500000000000001</v>
      </c>
      <c r="K30" s="1">
        <v>0.27100000000000002</v>
      </c>
      <c r="M30" s="1">
        <v>3.0000000000000001E-3</v>
      </c>
      <c r="N30" s="1">
        <v>1.6E-2</v>
      </c>
      <c r="O30" s="1">
        <v>2.7E-2</v>
      </c>
      <c r="P30" s="1">
        <v>0.05</v>
      </c>
      <c r="Q30" s="1">
        <v>7.5999999999999998E-2</v>
      </c>
      <c r="R30" s="1">
        <v>0.111</v>
      </c>
      <c r="S30" s="1">
        <v>0.154</v>
      </c>
      <c r="T30" s="1">
        <v>0.2</v>
      </c>
      <c r="U30" s="1">
        <v>0.26500000000000001</v>
      </c>
      <c r="V30" s="1">
        <v>0.34399999999999997</v>
      </c>
    </row>
    <row r="31" spans="2:22" x14ac:dyDescent="0.3">
      <c r="B31" s="1">
        <v>4.0000000000000001E-3</v>
      </c>
      <c r="C31" s="1">
        <v>1.2E-2</v>
      </c>
      <c r="D31" s="1">
        <v>2.1000000000000001E-2</v>
      </c>
      <c r="E31" s="1">
        <v>3.7999999999999999E-2</v>
      </c>
      <c r="F31" s="1">
        <v>5.8999999999999997E-2</v>
      </c>
      <c r="G31" s="1">
        <v>8.5000000000000006E-2</v>
      </c>
      <c r="H31" s="1">
        <v>0.114</v>
      </c>
      <c r="I31" s="1">
        <v>0.16300000000000001</v>
      </c>
      <c r="J31" s="1">
        <v>0.20699999999999999</v>
      </c>
      <c r="K31" s="1">
        <v>0.254</v>
      </c>
      <c r="M31" s="1">
        <v>4.0000000000000001E-3</v>
      </c>
      <c r="N31" s="1">
        <v>1.2999999999999999E-2</v>
      </c>
      <c r="O31" s="1">
        <v>2.8000000000000001E-2</v>
      </c>
      <c r="P31" s="1">
        <v>4.9000000000000002E-2</v>
      </c>
      <c r="Q31" s="1">
        <v>8.1000000000000003E-2</v>
      </c>
      <c r="R31" s="1">
        <v>0.11</v>
      </c>
      <c r="S31" s="1">
        <v>0.153</v>
      </c>
      <c r="T31" s="1">
        <v>0.19900000000000001</v>
      </c>
      <c r="U31" s="1">
        <v>0.32500000000000001</v>
      </c>
      <c r="V31" s="1">
        <v>0.32800000000000001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slimedodoser@gmail.com</dc:creator>
  <cp:lastModifiedBy>Admin</cp:lastModifiedBy>
  <dcterms:created xsi:type="dcterms:W3CDTF">2023-10-09T08:44:54Z</dcterms:created>
  <dcterms:modified xsi:type="dcterms:W3CDTF">2023-11-27T09:01:07Z</dcterms:modified>
</cp:coreProperties>
</file>