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42" i="1"/>
  <c r="G41"/>
  <c r="G43"/>
  <c r="H28"/>
  <c r="B29"/>
  <c r="G31"/>
  <c r="I28"/>
  <c r="C31"/>
  <c r="B31"/>
  <c r="D28"/>
  <c r="I16"/>
  <c r="I17"/>
  <c r="D17"/>
  <c r="D16"/>
  <c r="D22"/>
  <c r="D23"/>
  <c r="I23"/>
  <c r="I22"/>
  <c r="H22"/>
  <c r="C22"/>
  <c r="G25"/>
  <c r="B25"/>
  <c r="C16"/>
  <c r="C19" s="1"/>
  <c r="B19"/>
  <c r="G17"/>
  <c r="H47"/>
  <c r="I7"/>
  <c r="G9" s="1"/>
  <c r="M9" s="1"/>
  <c r="G7"/>
  <c r="E35"/>
  <c r="F35"/>
  <c r="F36"/>
  <c r="Q35"/>
  <c r="R35"/>
  <c r="R36"/>
  <c r="P38"/>
  <c r="S35" s="1"/>
  <c r="L36"/>
  <c r="L38" s="1"/>
  <c r="J36"/>
  <c r="J38" s="1"/>
  <c r="M35" s="1"/>
  <c r="N31"/>
  <c r="N29"/>
  <c r="P28"/>
  <c r="P31" s="1"/>
  <c r="O28"/>
  <c r="O31" s="1"/>
  <c r="Q16"/>
  <c r="Q19" s="1"/>
  <c r="P16"/>
  <c r="O17"/>
  <c r="H19"/>
  <c r="I11"/>
  <c r="I6"/>
  <c r="L10"/>
  <c r="L12" s="1"/>
  <c r="J7"/>
  <c r="K8"/>
  <c r="K6"/>
  <c r="M8"/>
  <c r="M10"/>
  <c r="H10"/>
  <c r="G10"/>
  <c r="J11"/>
  <c r="M11" s="1"/>
  <c r="D29" l="1"/>
  <c r="H31"/>
  <c r="I29" s="1"/>
  <c r="D38"/>
  <c r="G35" s="1"/>
  <c r="H25"/>
  <c r="C25"/>
  <c r="R16"/>
  <c r="F38"/>
  <c r="G19"/>
  <c r="P19"/>
  <c r="Q29"/>
  <c r="R17"/>
  <c r="Q28"/>
  <c r="O19"/>
  <c r="M7"/>
  <c r="E38"/>
  <c r="G36" s="1"/>
  <c r="Q38"/>
  <c r="S36" s="1"/>
  <c r="R38"/>
  <c r="K38"/>
  <c r="M36" s="1"/>
  <c r="I12"/>
  <c r="N8" s="1"/>
  <c r="M6"/>
  <c r="N10"/>
  <c r="J12"/>
  <c r="K12"/>
  <c r="N11" s="1"/>
  <c r="H12"/>
  <c r="G12"/>
  <c r="N7" l="1"/>
  <c r="N9"/>
  <c r="M12"/>
  <c r="N6"/>
  <c r="D43" l="1"/>
  <c r="D42"/>
  <c r="D41"/>
</calcChain>
</file>

<file path=xl/sharedStrings.xml><?xml version="1.0" encoding="utf-8"?>
<sst xmlns="http://schemas.openxmlformats.org/spreadsheetml/2006/main" count="95" uniqueCount="21">
  <si>
    <t>А1</t>
  </si>
  <si>
    <t>А2</t>
  </si>
  <si>
    <t>А3</t>
  </si>
  <si>
    <t>А4</t>
  </si>
  <si>
    <t>А5</t>
  </si>
  <si>
    <t>А6</t>
  </si>
  <si>
    <t>Произведение</t>
  </si>
  <si>
    <t>Веса</t>
  </si>
  <si>
    <t>Сумма</t>
  </si>
  <si>
    <t>Система А</t>
  </si>
  <si>
    <t>Система Б</t>
  </si>
  <si>
    <t>Система В</t>
  </si>
  <si>
    <t>K1</t>
  </si>
  <si>
    <t>сумма</t>
  </si>
  <si>
    <t>K2</t>
  </si>
  <si>
    <t>K3</t>
  </si>
  <si>
    <t>K4</t>
  </si>
  <si>
    <t>K5</t>
  </si>
  <si>
    <t>K6</t>
  </si>
  <si>
    <t>Результат</t>
  </si>
  <si>
    <t>`</t>
  </si>
</sst>
</file>

<file path=xl/styles.xml><?xml version="1.0" encoding="utf-8"?>
<styleSheet xmlns="http://schemas.openxmlformats.org/spreadsheetml/2006/main">
  <numFmts count="1">
    <numFmt numFmtId="168" formatCode="0.000"/>
  </numFmts>
  <fonts count="3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1" fillId="0" borderId="4" xfId="0" applyNumberFormat="1" applyFont="1" applyBorder="1" applyAlignment="1">
      <alignment horizontal="justify"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168" fontId="1" fillId="0" borderId="4" xfId="0" applyNumberFormat="1" applyFont="1" applyBorder="1" applyAlignment="1">
      <alignment horizontal="justify" vertical="top" wrapText="1"/>
    </xf>
    <xf numFmtId="0" fontId="0" fillId="0" borderId="5" xfId="0" applyBorder="1"/>
    <xf numFmtId="2" fontId="2" fillId="0" borderId="5" xfId="0" applyNumberFormat="1" applyFont="1" applyBorder="1" applyAlignment="1">
      <alignment horizontal="center" vertical="top" wrapText="1"/>
    </xf>
    <xf numFmtId="2" fontId="0" fillId="0" borderId="0" xfId="0" applyNumberFormat="1"/>
    <xf numFmtId="0" fontId="0" fillId="0" borderId="0" xfId="0" applyFill="1" applyBorder="1"/>
    <xf numFmtId="0" fontId="0" fillId="0" borderId="5" xfId="0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top" wrapText="1"/>
    </xf>
    <xf numFmtId="2" fontId="0" fillId="0" borderId="5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S47"/>
  <sheetViews>
    <sheetView tabSelected="1" topLeftCell="A30" workbookViewId="0">
      <selection activeCell="G42" sqref="F40:G42"/>
    </sheetView>
  </sheetViews>
  <sheetFormatPr defaultRowHeight="15"/>
  <cols>
    <col min="2" max="2" width="14.28515625" customWidth="1"/>
    <col min="3" max="3" width="13.140625" customWidth="1"/>
    <col min="4" max="4" width="15.28515625" customWidth="1"/>
    <col min="6" max="6" width="11.5703125" customWidth="1"/>
    <col min="7" max="9" width="15" bestFit="1" customWidth="1"/>
    <col min="13" max="13" width="23.28515625" customWidth="1"/>
    <col min="14" max="14" width="11.85546875" customWidth="1"/>
    <col min="15" max="15" width="12.28515625" customWidth="1"/>
  </cols>
  <sheetData>
    <row r="4" spans="1:18" ht="15.75" thickBot="1"/>
    <row r="5" spans="1:18" ht="19.5" thickBot="1">
      <c r="F5" s="2"/>
      <c r="G5" s="3" t="s">
        <v>0</v>
      </c>
      <c r="H5" s="3" t="s">
        <v>1</v>
      </c>
      <c r="I5" s="3" t="s">
        <v>2</v>
      </c>
      <c r="J5" s="3" t="s">
        <v>3</v>
      </c>
      <c r="K5" s="3" t="s">
        <v>4</v>
      </c>
      <c r="L5" s="3" t="s">
        <v>5</v>
      </c>
      <c r="M5" s="3" t="s">
        <v>6</v>
      </c>
      <c r="N5" s="3" t="s">
        <v>7</v>
      </c>
    </row>
    <row r="6" spans="1:18" ht="19.5" thickBot="1">
      <c r="F6" s="4" t="s">
        <v>0</v>
      </c>
      <c r="G6" s="1">
        <v>1</v>
      </c>
      <c r="H6" s="1">
        <v>5</v>
      </c>
      <c r="I6" s="1">
        <f>1/6</f>
        <v>0.16666666666666666</v>
      </c>
      <c r="J6" s="1">
        <v>6</v>
      </c>
      <c r="K6" s="1">
        <f>1/5</f>
        <v>0.2</v>
      </c>
      <c r="L6" s="1">
        <v>4</v>
      </c>
      <c r="M6" s="1">
        <f>PRODUCT(G6:L6)</f>
        <v>4</v>
      </c>
      <c r="N6" s="5">
        <f>(M6^1/6)/G12</f>
        <v>2.6455026455026454E-2</v>
      </c>
    </row>
    <row r="7" spans="1:18" ht="19.5" thickBot="1">
      <c r="F7" s="4" t="s">
        <v>1</v>
      </c>
      <c r="G7" s="1">
        <f>1/5</f>
        <v>0.2</v>
      </c>
      <c r="H7" s="1">
        <v>1</v>
      </c>
      <c r="I7" s="1">
        <f>1/8</f>
        <v>0.125</v>
      </c>
      <c r="J7" s="1">
        <f>1/6</f>
        <v>0.16666666666666666</v>
      </c>
      <c r="K7" s="1">
        <v>3</v>
      </c>
      <c r="L7" s="1">
        <v>7</v>
      </c>
      <c r="M7" s="1">
        <f t="shared" ref="M7:M12" si="0">PRODUCT(G7:L7)</f>
        <v>8.7500000000000008E-2</v>
      </c>
      <c r="N7" s="5">
        <f>(M7^1/6)/H12</f>
        <v>7.1220930232558156E-4</v>
      </c>
    </row>
    <row r="8" spans="1:18" ht="19.5" thickBot="1">
      <c r="F8" s="4" t="s">
        <v>2</v>
      </c>
      <c r="G8" s="1">
        <v>6</v>
      </c>
      <c r="H8" s="1">
        <v>8</v>
      </c>
      <c r="I8" s="1">
        <v>1</v>
      </c>
      <c r="J8" s="1">
        <v>7</v>
      </c>
      <c r="K8" s="1">
        <f>1/9</f>
        <v>0.1111111111111111</v>
      </c>
      <c r="L8" s="1">
        <v>5</v>
      </c>
      <c r="M8" s="1">
        <f t="shared" si="0"/>
        <v>186.66666666666663</v>
      </c>
      <c r="N8" s="5">
        <f>(M8^1/6)/I12</f>
        <v>2.9262684851335106</v>
      </c>
    </row>
    <row r="9" spans="1:18" ht="19.5" thickBot="1">
      <c r="F9" s="4" t="s">
        <v>3</v>
      </c>
      <c r="G9" s="1">
        <f>1/I7</f>
        <v>8</v>
      </c>
      <c r="H9" s="1">
        <v>6</v>
      </c>
      <c r="I9" s="1">
        <v>0.14000000000000001</v>
      </c>
      <c r="J9" s="1">
        <v>1</v>
      </c>
      <c r="K9" s="1">
        <v>6</v>
      </c>
      <c r="L9" s="1">
        <v>4</v>
      </c>
      <c r="M9" s="1">
        <f t="shared" si="0"/>
        <v>161.28000000000003</v>
      </c>
      <c r="N9" s="5">
        <f>(M9^1/6)/I12</f>
        <v>2.5282959711553543</v>
      </c>
    </row>
    <row r="10" spans="1:18" ht="19.5" thickBot="1">
      <c r="F10" s="4" t="s">
        <v>4</v>
      </c>
      <c r="G10" s="1">
        <f>1/K6</f>
        <v>5</v>
      </c>
      <c r="H10" s="1">
        <f>1/K7</f>
        <v>0.33333333333333331</v>
      </c>
      <c r="I10" s="1">
        <v>9</v>
      </c>
      <c r="J10" s="1">
        <v>0.16</v>
      </c>
      <c r="K10" s="1">
        <v>1</v>
      </c>
      <c r="L10" s="1">
        <f>1/6</f>
        <v>0.16666666666666666</v>
      </c>
      <c r="M10" s="1">
        <f t="shared" si="0"/>
        <v>0.39999999999999997</v>
      </c>
      <c r="N10" s="5">
        <f>(M10^1/6)/J12</f>
        <v>4.5735193231191398E-3</v>
      </c>
    </row>
    <row r="11" spans="1:18" ht="19.5" thickBot="1">
      <c r="F11" s="4" t="s">
        <v>5</v>
      </c>
      <c r="G11" s="1">
        <v>5</v>
      </c>
      <c r="H11" s="1">
        <v>0.14285714285714285</v>
      </c>
      <c r="I11" s="1">
        <f>1/5</f>
        <v>0.2</v>
      </c>
      <c r="J11" s="1">
        <f>1/L9</f>
        <v>0.25</v>
      </c>
      <c r="K11" s="1">
        <v>6</v>
      </c>
      <c r="L11" s="1">
        <v>1</v>
      </c>
      <c r="M11" s="1">
        <f>PRODUCT(G11:L11)</f>
        <v>0.21428571428571427</v>
      </c>
      <c r="N11" s="5">
        <f>(M11^1/6)/K12</f>
        <v>2.1895679252627483E-3</v>
      </c>
    </row>
    <row r="12" spans="1:18" ht="19.5" thickBot="1">
      <c r="F12" s="4" t="s">
        <v>8</v>
      </c>
      <c r="G12" s="1">
        <f>SUM(G6:G11)</f>
        <v>25.2</v>
      </c>
      <c r="H12" s="1">
        <f t="shared" ref="H12:K12" si="1">SUM(H6:H11)</f>
        <v>20.476190476190474</v>
      </c>
      <c r="I12" s="1">
        <f t="shared" si="1"/>
        <v>10.631666666666666</v>
      </c>
      <c r="J12" s="1">
        <f t="shared" si="1"/>
        <v>14.576666666666668</v>
      </c>
      <c r="K12" s="1">
        <f t="shared" si="1"/>
        <v>16.31111111111111</v>
      </c>
      <c r="L12" s="1">
        <f>SUM(L6:L11)</f>
        <v>21.166666666666668</v>
      </c>
      <c r="M12" s="1">
        <f t="shared" si="0"/>
        <v>27608657.729199503</v>
      </c>
      <c r="N12" s="1"/>
    </row>
    <row r="15" spans="1:18" ht="31.5">
      <c r="A15" s="6"/>
      <c r="B15" s="7" t="s">
        <v>9</v>
      </c>
      <c r="C15" s="7" t="s">
        <v>10</v>
      </c>
      <c r="D15" s="7" t="s">
        <v>14</v>
      </c>
      <c r="F15" s="6"/>
      <c r="G15" s="7" t="s">
        <v>9</v>
      </c>
      <c r="H15" s="7" t="s">
        <v>10</v>
      </c>
      <c r="I15" s="7" t="s">
        <v>12</v>
      </c>
      <c r="K15" s="7"/>
      <c r="L15" s="7"/>
      <c r="N15" s="6"/>
      <c r="O15" s="7" t="s">
        <v>9</v>
      </c>
      <c r="P15" s="7" t="s">
        <v>10</v>
      </c>
      <c r="Q15" s="7" t="s">
        <v>11</v>
      </c>
      <c r="R15" s="7" t="s">
        <v>14</v>
      </c>
    </row>
    <row r="16" spans="1:18">
      <c r="A16" s="6" t="s">
        <v>9</v>
      </c>
      <c r="B16" s="6">
        <v>1</v>
      </c>
      <c r="C16" s="6">
        <f>1/9</f>
        <v>0.1111111111111111</v>
      </c>
      <c r="D16" s="6">
        <f>(PRODUCT(B16:C16)*1/6)/B19</f>
        <v>1.8518518518518517E-3</v>
      </c>
      <c r="F16" s="6" t="s">
        <v>9</v>
      </c>
      <c r="G16" s="6">
        <v>1</v>
      </c>
      <c r="H16" s="6">
        <v>4</v>
      </c>
      <c r="I16" s="6">
        <f>(PRODUCT(G16:H16)*1/6)/G19</f>
        <v>0.53333333333333333</v>
      </c>
      <c r="K16" s="6"/>
      <c r="L16" s="6"/>
      <c r="N16" s="6" t="s">
        <v>9</v>
      </c>
      <c r="O16" s="6">
        <v>1</v>
      </c>
      <c r="P16" s="6">
        <f>1/9</f>
        <v>0.1111111111111111</v>
      </c>
      <c r="Q16" s="6">
        <f>1/9</f>
        <v>0.1111111111111111</v>
      </c>
      <c r="R16" s="6">
        <f>(PRODUCT(O16:Q16)^1/6)/O19</f>
        <v>2.0576131687242795E-4</v>
      </c>
    </row>
    <row r="17" spans="1:18">
      <c r="A17" s="6" t="s">
        <v>10</v>
      </c>
      <c r="B17" s="6">
        <v>9</v>
      </c>
      <c r="C17" s="6">
        <v>1</v>
      </c>
      <c r="D17" s="6">
        <f>(PRODUCT(B17:C17)*1/6)/C19</f>
        <v>1.3499999999999999</v>
      </c>
      <c r="F17" s="6" t="s">
        <v>10</v>
      </c>
      <c r="G17" s="6">
        <f>1/4</f>
        <v>0.25</v>
      </c>
      <c r="H17" s="6">
        <v>1</v>
      </c>
      <c r="I17" s="6">
        <f>(PRODUCT(G17:H17)*1/6)/H19</f>
        <v>8.3333333333333332E-3</v>
      </c>
      <c r="K17" s="6"/>
      <c r="L17" s="6"/>
      <c r="N17" s="6" t="s">
        <v>10</v>
      </c>
      <c r="O17" s="6">
        <f>9</f>
        <v>9</v>
      </c>
      <c r="P17" s="6">
        <v>1</v>
      </c>
      <c r="Q17" s="6">
        <v>1</v>
      </c>
      <c r="R17" s="6">
        <f>(PRODUCT(O17:Q17)^1/6)/P19</f>
        <v>1.3499999999999999</v>
      </c>
    </row>
    <row r="18" spans="1:18">
      <c r="A18" s="6"/>
      <c r="B18" s="6"/>
      <c r="C18" s="6"/>
      <c r="D18" s="6"/>
      <c r="F18" s="6"/>
      <c r="G18" s="6"/>
      <c r="H18" s="6"/>
      <c r="I18" s="6"/>
      <c r="K18" s="6"/>
      <c r="L18" s="6"/>
      <c r="N18" s="6"/>
      <c r="O18" s="6"/>
      <c r="P18" s="6"/>
      <c r="Q18" s="6"/>
      <c r="R18" s="6"/>
    </row>
    <row r="19" spans="1:18">
      <c r="A19" s="9" t="s">
        <v>13</v>
      </c>
      <c r="B19">
        <f>SUM(B16:B18)</f>
        <v>10</v>
      </c>
      <c r="C19">
        <f t="shared" ref="C19" si="2">SUM(C16:C18)</f>
        <v>1.1111111111111112</v>
      </c>
      <c r="F19" s="9" t="s">
        <v>13</v>
      </c>
      <c r="G19">
        <f>SUM(G16:G18)</f>
        <v>1.25</v>
      </c>
      <c r="H19">
        <f t="shared" ref="H19:I19" si="3">SUM(H16:H18)</f>
        <v>5</v>
      </c>
      <c r="N19" s="9" t="s">
        <v>13</v>
      </c>
      <c r="O19">
        <f>SUM(O16:O18)</f>
        <v>10</v>
      </c>
      <c r="P19">
        <f t="shared" ref="P19:Q19" si="4">SUM(P16:P18)</f>
        <v>1.1111111111111112</v>
      </c>
      <c r="Q19">
        <f t="shared" si="4"/>
        <v>1.1111111111111112</v>
      </c>
    </row>
    <row r="21" spans="1:18" ht="15.75">
      <c r="A21" s="6"/>
      <c r="B21" s="7" t="s">
        <v>9</v>
      </c>
      <c r="C21" s="7" t="s">
        <v>10</v>
      </c>
      <c r="D21" s="7" t="s">
        <v>15</v>
      </c>
      <c r="F21" s="6"/>
      <c r="G21" s="7" t="s">
        <v>9</v>
      </c>
      <c r="H21" s="7" t="s">
        <v>10</v>
      </c>
      <c r="I21" s="7" t="s">
        <v>16</v>
      </c>
      <c r="J21" s="11"/>
    </row>
    <row r="22" spans="1:18">
      <c r="A22" s="6" t="s">
        <v>9</v>
      </c>
      <c r="B22" s="6">
        <v>1</v>
      </c>
      <c r="C22" s="6">
        <f>1/7</f>
        <v>0.14285714285714285</v>
      </c>
      <c r="D22" s="6">
        <f>(PRODUCT(B22:C22)*1/6)/B25</f>
        <v>2.976190476190476E-3</v>
      </c>
      <c r="F22" s="6" t="s">
        <v>9</v>
      </c>
      <c r="G22" s="6">
        <v>1</v>
      </c>
      <c r="H22" s="6">
        <f>1/2</f>
        <v>0.5</v>
      </c>
      <c r="I22" s="6">
        <f>(PRODUCT(G22:H22)*1/6)/G25</f>
        <v>2.7777777777777776E-2</v>
      </c>
    </row>
    <row r="23" spans="1:18">
      <c r="A23" s="6" t="s">
        <v>10</v>
      </c>
      <c r="B23" s="6">
        <v>7</v>
      </c>
      <c r="C23" s="6">
        <v>1</v>
      </c>
      <c r="D23" s="6">
        <f>(PRODUCT(B23:C23)*1/6)/C25</f>
        <v>1.0208333333333335</v>
      </c>
      <c r="F23" s="6" t="s">
        <v>10</v>
      </c>
      <c r="G23" s="6">
        <v>2</v>
      </c>
      <c r="H23" s="6">
        <v>1</v>
      </c>
      <c r="I23" s="6">
        <f>(PRODUCT(G23:H23)*1/6)/H25</f>
        <v>0.22222222222222221</v>
      </c>
    </row>
    <row r="24" spans="1:18">
      <c r="A24" s="6"/>
      <c r="B24" s="6"/>
      <c r="C24" s="6"/>
      <c r="D24" s="6"/>
      <c r="F24" s="6"/>
      <c r="G24" s="6"/>
      <c r="H24" s="6"/>
      <c r="I24" s="6"/>
    </row>
    <row r="25" spans="1:18">
      <c r="A25" s="9" t="s">
        <v>13</v>
      </c>
      <c r="B25">
        <f>SUM(B22:B24)</f>
        <v>8</v>
      </c>
      <c r="C25">
        <f t="shared" ref="C25" si="5">SUM(C22:C24)</f>
        <v>1.1428571428571428</v>
      </c>
      <c r="F25" s="9" t="s">
        <v>13</v>
      </c>
      <c r="G25">
        <f>SUM(G22:G24)</f>
        <v>3</v>
      </c>
      <c r="H25">
        <f t="shared" ref="H25" si="6">SUM(H22:H24)</f>
        <v>1.5</v>
      </c>
    </row>
    <row r="26" spans="1:18">
      <c r="D26" t="s">
        <v>20</v>
      </c>
    </row>
    <row r="27" spans="1:18" ht="31.5">
      <c r="A27" s="6"/>
      <c r="B27" s="7" t="s">
        <v>9</v>
      </c>
      <c r="C27" s="7" t="s">
        <v>10</v>
      </c>
      <c r="D27" s="7" t="s">
        <v>17</v>
      </c>
      <c r="F27" s="6"/>
      <c r="G27" s="7" t="s">
        <v>9</v>
      </c>
      <c r="H27" s="7" t="s">
        <v>10</v>
      </c>
      <c r="I27" s="7" t="s">
        <v>18</v>
      </c>
      <c r="J27" s="8"/>
      <c r="M27" s="6"/>
      <c r="N27" s="7" t="s">
        <v>9</v>
      </c>
      <c r="O27" s="7" t="s">
        <v>10</v>
      </c>
      <c r="P27" s="7" t="s">
        <v>11</v>
      </c>
      <c r="Q27" s="7" t="s">
        <v>15</v>
      </c>
    </row>
    <row r="28" spans="1:18">
      <c r="A28" s="6" t="s">
        <v>9</v>
      </c>
      <c r="B28" s="6">
        <v>1</v>
      </c>
      <c r="C28" s="6">
        <v>2</v>
      </c>
      <c r="D28" s="6">
        <f>(PRODUCT(B28:C28)*1/6)/B31</f>
        <v>0.22222222222222221</v>
      </c>
      <c r="F28" s="6" t="s">
        <v>9</v>
      </c>
      <c r="G28" s="6">
        <v>1</v>
      </c>
      <c r="H28" s="6">
        <f>1/2</f>
        <v>0.5</v>
      </c>
      <c r="I28" s="6">
        <f>(PRODUCT(G28:H28)*1/6)/G31</f>
        <v>2.7777777777777776E-2</v>
      </c>
      <c r="J28" s="8"/>
      <c r="M28" s="6" t="s">
        <v>9</v>
      </c>
      <c r="N28" s="6">
        <v>1</v>
      </c>
      <c r="O28" s="6">
        <f>1/9</f>
        <v>0.1111111111111111</v>
      </c>
      <c r="P28" s="6">
        <f>1/9</f>
        <v>0.1111111111111111</v>
      </c>
      <c r="Q28" s="6">
        <f>(PRODUCT(N28:P28)^1/6)/N31</f>
        <v>2.0576131687242795E-4</v>
      </c>
    </row>
    <row r="29" spans="1:18">
      <c r="A29" s="6" t="s">
        <v>10</v>
      </c>
      <c r="B29" s="12">
        <f>1/2</f>
        <v>0.5</v>
      </c>
      <c r="C29" s="6">
        <v>1</v>
      </c>
      <c r="D29" s="6">
        <f>(PRODUCT(B29:C29)*1/6)/C31</f>
        <v>2.7777777777777776E-2</v>
      </c>
      <c r="F29" s="6" t="s">
        <v>10</v>
      </c>
      <c r="G29" s="6">
        <v>2</v>
      </c>
      <c r="H29" s="6">
        <v>1</v>
      </c>
      <c r="I29" s="6">
        <f>(PRODUCT(G29:H29)*1/6)/H31</f>
        <v>0.22222222222222221</v>
      </c>
      <c r="J29" s="8"/>
      <c r="M29" s="6" t="s">
        <v>10</v>
      </c>
      <c r="N29" s="6">
        <f>9</f>
        <v>9</v>
      </c>
      <c r="O29" s="6">
        <v>1</v>
      </c>
      <c r="P29" s="6">
        <v>1</v>
      </c>
      <c r="Q29" s="6">
        <f>(PRODUCT(N29:P29)^1/6)/O31</f>
        <v>1.3499999999999999</v>
      </c>
    </row>
    <row r="30" spans="1:18">
      <c r="A30" s="6"/>
      <c r="B30" s="6"/>
      <c r="C30" s="6"/>
      <c r="D30" s="6"/>
      <c r="F30" s="6"/>
      <c r="G30" s="6"/>
      <c r="H30" s="6"/>
      <c r="I30" s="6"/>
      <c r="J30" s="8"/>
      <c r="M30" s="6"/>
      <c r="N30" s="6"/>
      <c r="O30" s="6"/>
      <c r="P30" s="6"/>
      <c r="Q30" s="6"/>
    </row>
    <row r="31" spans="1:18">
      <c r="A31" s="9" t="s">
        <v>13</v>
      </c>
      <c r="B31">
        <f>SUM(B28:B30)</f>
        <v>1.5</v>
      </c>
      <c r="C31">
        <f t="shared" ref="C31" si="7">SUM(C28:C30)</f>
        <v>3</v>
      </c>
      <c r="F31" s="9" t="s">
        <v>13</v>
      </c>
      <c r="G31">
        <f>SUM(G28:G30)</f>
        <v>3</v>
      </c>
      <c r="H31">
        <f t="shared" ref="H31" si="8">SUM(H28:H30)</f>
        <v>1.5</v>
      </c>
      <c r="M31" s="9" t="s">
        <v>13</v>
      </c>
      <c r="N31">
        <f>SUM(N28:N30)</f>
        <v>10</v>
      </c>
      <c r="O31">
        <f t="shared" ref="O31" si="9">SUM(O28:O30)</f>
        <v>1.1111111111111112</v>
      </c>
      <c r="P31">
        <f t="shared" ref="P31" si="10">SUM(P28:P30)</f>
        <v>1.1111111111111112</v>
      </c>
    </row>
    <row r="34" spans="3:19" ht="31.5">
      <c r="C34" s="6"/>
      <c r="D34" s="7" t="s">
        <v>9</v>
      </c>
      <c r="E34" s="7" t="s">
        <v>10</v>
      </c>
      <c r="F34" s="7" t="s">
        <v>11</v>
      </c>
      <c r="G34" s="7" t="s">
        <v>18</v>
      </c>
      <c r="I34" s="6"/>
      <c r="J34" s="7" t="s">
        <v>9</v>
      </c>
      <c r="K34" s="7" t="s">
        <v>10</v>
      </c>
      <c r="L34" s="7" t="s">
        <v>11</v>
      </c>
      <c r="M34" s="7" t="s">
        <v>16</v>
      </c>
      <c r="O34" s="6"/>
      <c r="P34" s="7" t="s">
        <v>9</v>
      </c>
      <c r="Q34" s="7" t="s">
        <v>10</v>
      </c>
      <c r="R34" s="7" t="s">
        <v>11</v>
      </c>
      <c r="S34" s="7" t="s">
        <v>17</v>
      </c>
    </row>
    <row r="35" spans="3:19">
      <c r="C35" s="6" t="s">
        <v>9</v>
      </c>
      <c r="D35" s="6">
        <v>1</v>
      </c>
      <c r="E35" s="6">
        <f>1/2</f>
        <v>0.5</v>
      </c>
      <c r="F35" s="6">
        <f>1/3</f>
        <v>0.33333333333333331</v>
      </c>
      <c r="G35" s="6">
        <f>(PRODUCT(D35:F35)^1/6)/D38</f>
        <v>9.2592592592592587E-3</v>
      </c>
      <c r="I35" s="6" t="s">
        <v>9</v>
      </c>
      <c r="J35" s="6">
        <v>1</v>
      </c>
      <c r="K35" s="6">
        <v>4</v>
      </c>
      <c r="L35" s="6">
        <v>1</v>
      </c>
      <c r="M35" s="6">
        <f>(PRODUCT(J35:L35)^1/6)/J38</f>
        <v>0.53333333333333333</v>
      </c>
      <c r="O35" s="6" t="s">
        <v>9</v>
      </c>
      <c r="P35" s="6">
        <v>1</v>
      </c>
      <c r="Q35" s="6">
        <f>1/6</f>
        <v>0.16666666666666666</v>
      </c>
      <c r="R35" s="6">
        <f>1/4</f>
        <v>0.25</v>
      </c>
      <c r="S35" s="6">
        <f>(PRODUCT(P35:R35)^1/6)/P38</f>
        <v>9.9206349206349201E-4</v>
      </c>
    </row>
    <row r="36" spans="3:19">
      <c r="C36" s="6" t="s">
        <v>10</v>
      </c>
      <c r="D36" s="6">
        <v>2</v>
      </c>
      <c r="E36" s="6">
        <v>1</v>
      </c>
      <c r="F36" s="6">
        <f>1/2</f>
        <v>0.5</v>
      </c>
      <c r="G36" s="6">
        <f>(PRODUCT(D36:F36)^1/6)/E38</f>
        <v>0.1111111111111111</v>
      </c>
      <c r="I36" s="6" t="s">
        <v>10</v>
      </c>
      <c r="J36" s="6">
        <f>1/4</f>
        <v>0.25</v>
      </c>
      <c r="K36" s="6">
        <v>1</v>
      </c>
      <c r="L36" s="6">
        <f>1/6</f>
        <v>0.16666666666666666</v>
      </c>
      <c r="M36" s="6">
        <f>(PRODUCT(J36:L36)^1/6)/K38</f>
        <v>1.3888888888888887E-3</v>
      </c>
      <c r="O36" s="6" t="s">
        <v>10</v>
      </c>
      <c r="P36" s="6">
        <v>6</v>
      </c>
      <c r="Q36" s="6">
        <v>1</v>
      </c>
      <c r="R36" s="6">
        <f>4</f>
        <v>4</v>
      </c>
      <c r="S36" s="6">
        <f>(PRODUCT(P36:R36)^1/6)/Q38</f>
        <v>3.4285714285714284</v>
      </c>
    </row>
    <row r="37" spans="3:19">
      <c r="C37" s="6"/>
      <c r="D37" s="6"/>
      <c r="E37" s="6"/>
      <c r="F37" s="6"/>
      <c r="G37" s="6"/>
      <c r="I37" s="6"/>
      <c r="J37" s="6"/>
      <c r="K37" s="6"/>
      <c r="L37" s="6"/>
      <c r="M37" s="6"/>
      <c r="O37" s="6"/>
      <c r="P37" s="6"/>
      <c r="Q37" s="6"/>
      <c r="R37" s="6"/>
      <c r="S37" s="6"/>
    </row>
    <row r="38" spans="3:19">
      <c r="C38" s="9" t="s">
        <v>13</v>
      </c>
      <c r="D38">
        <f>SUM(D35:D37)</f>
        <v>3</v>
      </c>
      <c r="E38">
        <f t="shared" ref="E38" si="11">SUM(E35:E37)</f>
        <v>1.5</v>
      </c>
      <c r="F38">
        <f t="shared" ref="F38" si="12">SUM(F35:F37)</f>
        <v>0.83333333333333326</v>
      </c>
      <c r="I38" s="9" t="s">
        <v>13</v>
      </c>
      <c r="J38">
        <f>SUM(J35:J37)</f>
        <v>1.25</v>
      </c>
      <c r="K38">
        <f t="shared" ref="K38" si="13">SUM(K35:K37)</f>
        <v>5</v>
      </c>
      <c r="L38">
        <f t="shared" ref="L38" si="14">SUM(L35:L37)</f>
        <v>1.1666666666666667</v>
      </c>
      <c r="O38" s="9" t="s">
        <v>13</v>
      </c>
      <c r="P38">
        <f>SUM(P35:P37)</f>
        <v>7</v>
      </c>
      <c r="Q38">
        <f t="shared" ref="Q38" si="15">SUM(Q35:Q37)</f>
        <v>1.1666666666666667</v>
      </c>
      <c r="R38">
        <f t="shared" ref="R38" si="16">SUM(R35:R37)</f>
        <v>4.25</v>
      </c>
    </row>
    <row r="40" spans="3:19">
      <c r="C40" s="6"/>
      <c r="D40" s="10" t="s">
        <v>19</v>
      </c>
      <c r="F40" s="6"/>
      <c r="G40" s="10" t="s">
        <v>19</v>
      </c>
    </row>
    <row r="41" spans="3:19">
      <c r="C41" s="6" t="s">
        <v>9</v>
      </c>
      <c r="D41" s="6">
        <f>I16*$N$6+R16*$N$7+Q28*$N$8+M35*$N$9+S35*$N$10+G35*$N$11</f>
        <v>1.3631609357929868</v>
      </c>
      <c r="F41" s="6" t="s">
        <v>9</v>
      </c>
      <c r="G41" s="6">
        <f>I16*$N$6+D16*$N$7+D22*$N$8+I22*$N$9+D28*$N$10+I28*$N$11</f>
        <v>9.4127401346848272E-2</v>
      </c>
    </row>
    <row r="42" spans="3:19">
      <c r="C42" s="6" t="s">
        <v>10</v>
      </c>
      <c r="D42" s="6">
        <f>I17*$N$6+R17*$N$7+Q29*$N$8+M36*$N$9+S36*$N$10+G36*$N$11</f>
        <v>3.971079841228625</v>
      </c>
      <c r="F42" s="6" t="s">
        <v>10</v>
      </c>
      <c r="G42" s="6">
        <f>I17*$N$6+D17*$N$7+D23*$N$8+I23*$N$9+D29*$N$10+I29*$N$11</f>
        <v>3.5508715150181698</v>
      </c>
    </row>
    <row r="43" spans="3:19">
      <c r="C43" s="6" t="s">
        <v>11</v>
      </c>
      <c r="D43" s="6">
        <f>I18*$N$6+R18*$N$7+Q30*$N$8+M37*$N$9+S37*$N$10+G37*$N$11</f>
        <v>0</v>
      </c>
      <c r="F43" s="6" t="s">
        <v>11</v>
      </c>
      <c r="G43" s="6">
        <f>L18*$N$6+U18*$N$7+T30*$N$8+P37*$N$9+V37*$N$10+J37*$N$11</f>
        <v>0</v>
      </c>
    </row>
    <row r="47" spans="3:19">
      <c r="H47">
        <f>5*7</f>
        <v>35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2016-06-01T23:15:54Z</dcterms:modified>
</cp:coreProperties>
</file>