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Gordan\Desktop\"/>
    </mc:Choice>
  </mc:AlternateContent>
  <xr:revisionPtr revIDLastSave="0" documentId="13_ncr:1_{723E54C0-C5F3-4259-99A0-3FF044F0E92E}" xr6:coauthVersionLast="47" xr6:coauthVersionMax="47" xr10:uidLastSave="{00000000-0000-0000-0000-000000000000}"/>
  <bookViews>
    <workbookView xWindow="-120" yWindow="-120" windowWidth="29040" windowHeight="15720" activeTab="2" xr2:uid="{00000000-000D-0000-FFFF-FFFF00000000}"/>
  </bookViews>
  <sheets>
    <sheet name="Input Data" sheetId="1" r:id="rId1"/>
    <sheet name="Pivot" sheetId="4" r:id="rId2"/>
    <sheet name="Dashboard" sheetId="6" r:id="rId3"/>
  </sheets>
  <definedNames>
    <definedName name="Slicer_Countries">#N/A</definedName>
  </definedNames>
  <calcPr calcId="191029" calcMode="manual"/>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K377" i="1" l="1"/>
  <c r="J377" i="1"/>
  <c r="AK64" i="4"/>
  <c r="AK62" i="4"/>
  <c r="AK61" i="4"/>
  <c r="AK60" i="4"/>
  <c r="AK59" i="4"/>
  <c r="AK51" i="4"/>
  <c r="AK50" i="4"/>
  <c r="AK49" i="4"/>
  <c r="AK48" i="4"/>
  <c r="AK47" i="4"/>
  <c r="AK43" i="4"/>
  <c r="AK39" i="4"/>
  <c r="AK38" i="4"/>
  <c r="AK63" i="4"/>
  <c r="AJ43" i="4"/>
  <c r="AJ39" i="4"/>
  <c r="AJ40" i="4"/>
  <c r="AK40" i="4" s="1"/>
  <c r="AJ41" i="4"/>
  <c r="AK41" i="4" s="1"/>
  <c r="AJ42" i="4"/>
  <c r="AK42" i="4" s="1"/>
  <c r="AJ44" i="4"/>
  <c r="AK44" i="4" s="1"/>
  <c r="AJ45" i="4"/>
  <c r="AK45" i="4" s="1"/>
  <c r="AJ46" i="4"/>
  <c r="AK46" i="4" s="1"/>
  <c r="AJ47" i="4"/>
  <c r="AJ48" i="4"/>
  <c r="AJ49" i="4"/>
  <c r="AJ50" i="4"/>
  <c r="AJ51" i="4"/>
  <c r="AJ52" i="4"/>
  <c r="AK52" i="4" s="1"/>
  <c r="AJ53" i="4"/>
  <c r="AK53" i="4" s="1"/>
  <c r="AJ54" i="4"/>
  <c r="AK54" i="4" s="1"/>
  <c r="AJ55" i="4"/>
  <c r="AK55" i="4" s="1"/>
  <c r="AJ56" i="4"/>
  <c r="AK56" i="4" s="1"/>
  <c r="AJ57" i="4"/>
  <c r="AK57" i="4" s="1"/>
  <c r="AJ58" i="4"/>
  <c r="AK58" i="4" s="1"/>
  <c r="AJ59" i="4"/>
  <c r="AJ60" i="4"/>
  <c r="AJ61" i="4"/>
  <c r="AJ62" i="4"/>
  <c r="AJ63" i="4"/>
  <c r="AJ64" i="4"/>
  <c r="AJ38" i="4"/>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2" i="1"/>
</calcChain>
</file>

<file path=xl/sharedStrings.xml><?xml version="1.0" encoding="utf-8"?>
<sst xmlns="http://schemas.openxmlformats.org/spreadsheetml/2006/main" count="1472" uniqueCount="73">
  <si>
    <t>Category</t>
  </si>
  <si>
    <t>Austria</t>
  </si>
  <si>
    <t>Cigarettes</t>
  </si>
  <si>
    <t>Belgium</t>
  </si>
  <si>
    <t>Bulgaria</t>
  </si>
  <si>
    <t>Croatia</t>
  </si>
  <si>
    <t>Cyprus</t>
  </si>
  <si>
    <t>Czech Republic</t>
  </si>
  <si>
    <t>Denmark</t>
  </si>
  <si>
    <t>Estonia</t>
  </si>
  <si>
    <t>Finland</t>
  </si>
  <si>
    <t>France</t>
  </si>
  <si>
    <t>Germany</t>
  </si>
  <si>
    <t>Greece</t>
  </si>
  <si>
    <t>Hungary</t>
  </si>
  <si>
    <t>Ireland</t>
  </si>
  <si>
    <t>Italy</t>
  </si>
  <si>
    <t>Latvia</t>
  </si>
  <si>
    <t>Lithuania</t>
  </si>
  <si>
    <t>Luxembourg</t>
  </si>
  <si>
    <t>Malta</t>
  </si>
  <si>
    <t>Netherlands</t>
  </si>
  <si>
    <t>Poland</t>
  </si>
  <si>
    <t>Portugal</t>
  </si>
  <si>
    <t>Romania</t>
  </si>
  <si>
    <t>Slovakia</t>
  </si>
  <si>
    <t>Slovenia</t>
  </si>
  <si>
    <t>Spain</t>
  </si>
  <si>
    <t>Sweden</t>
  </si>
  <si>
    <t>Illicit Cigarettes</t>
  </si>
  <si>
    <t>Tobacco</t>
  </si>
  <si>
    <t>Volumes</t>
  </si>
  <si>
    <t>Year</t>
  </si>
  <si>
    <t>Sum of Volumes</t>
  </si>
  <si>
    <t>Row Labels</t>
  </si>
  <si>
    <t>Grand Total</t>
  </si>
  <si>
    <t>2015</t>
  </si>
  <si>
    <t>2016</t>
  </si>
  <si>
    <t>2017</t>
  </si>
  <si>
    <t>2018</t>
  </si>
  <si>
    <t>2019</t>
  </si>
  <si>
    <t>2020</t>
  </si>
  <si>
    <t>2021</t>
  </si>
  <si>
    <t>Column Labels</t>
  </si>
  <si>
    <t>Countries</t>
  </si>
  <si>
    <t>https://www.youtube.com/watch?v=4fCnvbAJ04E</t>
  </si>
  <si>
    <t>14 to15</t>
  </si>
  <si>
    <t>15 to 16</t>
  </si>
  <si>
    <t>16 to 17</t>
  </si>
  <si>
    <t>17 to 18</t>
  </si>
  <si>
    <t>18 to 19</t>
  </si>
  <si>
    <t>19 to 20</t>
  </si>
  <si>
    <t>20 to 21</t>
  </si>
  <si>
    <t>Difference</t>
  </si>
  <si>
    <t>Difference %</t>
  </si>
  <si>
    <t>Volume Growth in billion sticks</t>
  </si>
  <si>
    <t>Cigarettes vs Illicit Cigarettes 2014 and 2021</t>
  </si>
  <si>
    <t xml:space="preserve">Y-o-y percentage Volume Growth </t>
  </si>
  <si>
    <r>
      <t xml:space="preserve">Smoking </t>
    </r>
    <r>
      <rPr>
        <b/>
        <sz val="12"/>
        <color theme="0"/>
        <rFont val="Calibri"/>
        <family val="2"/>
        <scheme val="minor"/>
      </rPr>
      <t>Tobacco</t>
    </r>
  </si>
  <si>
    <r>
      <t xml:space="preserve">Illicit </t>
    </r>
    <r>
      <rPr>
        <b/>
        <sz val="12"/>
        <color theme="0"/>
        <rFont val="Calibri"/>
        <family val="2"/>
        <scheme val="minor"/>
      </rPr>
      <t>Cigarettes</t>
    </r>
  </si>
  <si>
    <t>(All)</t>
  </si>
  <si>
    <t xml:space="preserve">
The overall  EU Tobacco Market has been decreasing in volume terms since 2014. 
Starting from 2015 two new product types have been introduced, which compete for consumers base. </t>
  </si>
  <si>
    <t>Volume changes of sticks consumption between 2014 and 2021</t>
  </si>
  <si>
    <t xml:space="preserve">Source: </t>
  </si>
  <si>
    <t>https://taxation-customs.ec.europa.eu/system/files/2022-11/tobacco_products_releases-consumption.pdf</t>
  </si>
  <si>
    <r>
      <rPr>
        <b/>
        <sz val="18"/>
        <color theme="0"/>
        <rFont val="Calibri"/>
        <family val="2"/>
        <scheme val="minor"/>
      </rPr>
      <t xml:space="preserve">
</t>
    </r>
    <r>
      <rPr>
        <b/>
        <sz val="26"/>
        <color theme="0"/>
        <rFont val="Calibri"/>
        <family val="2"/>
        <scheme val="minor"/>
      </rPr>
      <t>EU 27 Tobacco Market</t>
    </r>
    <r>
      <rPr>
        <sz val="18"/>
        <color theme="0"/>
        <rFont val="Calibri"/>
        <family val="2"/>
        <scheme val="minor"/>
      </rPr>
      <t xml:space="preserve"> 
</t>
    </r>
    <r>
      <rPr>
        <b/>
        <sz val="18"/>
        <color theme="0"/>
        <rFont val="Calibri"/>
        <family val="2"/>
        <scheme val="minor"/>
      </rPr>
      <t xml:space="preserve">performance dashboard </t>
    </r>
    <r>
      <rPr>
        <sz val="18"/>
        <color theme="0"/>
        <rFont val="Calibri"/>
        <family val="2"/>
        <scheme val="minor"/>
      </rPr>
      <t xml:space="preserve">
</t>
    </r>
    <r>
      <rPr>
        <b/>
        <sz val="16"/>
        <color theme="0"/>
        <rFont val="Calibri"/>
        <family val="2"/>
        <scheme val="minor"/>
      </rPr>
      <t>The effect of Tobacco Product Directive (TPD2014)</t>
    </r>
  </si>
  <si>
    <r>
      <t xml:space="preserve">
</t>
    </r>
    <r>
      <rPr>
        <b/>
        <sz val="14"/>
        <color theme="0"/>
        <rFont val="Calibri"/>
        <family val="2"/>
        <scheme val="minor"/>
      </rPr>
      <t>Relevant events</t>
    </r>
    <r>
      <rPr>
        <b/>
        <sz val="11"/>
        <color theme="0"/>
        <rFont val="Calibri"/>
        <family val="2"/>
        <scheme val="minor"/>
      </rPr>
      <t xml:space="preserve">
2015 - Rise in popularity of e-cigarettes
2016 - Health warning covering 60% of packaging surface
2017 - Intorudction of Heated Tobacco 
2020 - Mentol cigarette ban in effect
</t>
    </r>
    <r>
      <rPr>
        <b/>
        <sz val="14"/>
        <color theme="0"/>
        <rFont val="Calibri"/>
        <family val="2"/>
        <scheme val="minor"/>
      </rPr>
      <t>Limitations</t>
    </r>
    <r>
      <rPr>
        <b/>
        <sz val="11"/>
        <color theme="0"/>
        <rFont val="Calibri"/>
        <family val="2"/>
        <scheme val="minor"/>
      </rPr>
      <t xml:space="preserve">
 - Heated Tobacco Volumes consumed excluded
 - E-cigarettes volumes consumed excluded
 - Smoking prevalence data excluded
</t>
    </r>
  </si>
  <si>
    <t xml:space="preserve">Gordan Stanic
Data Analyst
</t>
  </si>
  <si>
    <t>gordan.stanic84@gmail.com</t>
  </si>
  <si>
    <t>+31642686071</t>
  </si>
  <si>
    <t>linkedin.com/in/gordanstanic/</t>
  </si>
  <si>
    <t>github.com/GordanS84</t>
  </si>
  <si>
    <t xml:space="preserve">
Since the introduction of EU TPD2014, European Tobacco market has been seeing tremendous changes, both in regulations and innovations. 
It has predominantly resulted with lower consumption of all major tobacco product groups.
However it is important to note that reducing smoking prevealnce success has been limited as consumers switch to e-cigarettes and heated tobacco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</si>
</sst>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_-* #,##0_-;\-* #,##0_-;_-* &quot;-&quot;??_-;_-@_-"/>
    <numFmt numFmtId="165" formatCode="#,##0_ ;\-#,##0\ "/>
  </numFmts>
  <fonts count="3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4"/>
      <color theme="1"/>
      <name val="Calibri"/>
      <family val="2"/>
      <scheme val="minor"/>
    </font>
    <font>
      <b/>
      <sz val="14"/>
      <color theme="0"/>
      <name val="Calibri"/>
      <family val="2"/>
      <scheme val="minor"/>
    </font>
    <font>
      <b/>
      <sz val="20"/>
      <color theme="0"/>
      <name val="Calibri"/>
      <family val="2"/>
      <scheme val="minor"/>
    </font>
    <font>
      <b/>
      <sz val="12"/>
      <color theme="0"/>
      <name val="Calibri"/>
      <family val="2"/>
      <scheme val="minor"/>
    </font>
    <font>
      <sz val="11"/>
      <color theme="1"/>
      <name val="PMingLiU"/>
      <family val="1"/>
      <charset val="136"/>
    </font>
    <font>
      <b/>
      <sz val="11"/>
      <color rgb="FFF26944"/>
      <name val="Calibri"/>
      <family val="2"/>
      <scheme val="minor"/>
    </font>
    <font>
      <b/>
      <sz val="11"/>
      <color theme="0"/>
      <name val="Calibri bod"/>
    </font>
    <font>
      <b/>
      <sz val="20"/>
      <color theme="1"/>
      <name val="Calibri"/>
      <family val="2"/>
      <scheme val="minor"/>
    </font>
    <font>
      <sz val="11"/>
      <color rgb="FF222222"/>
      <name val="Calibri"/>
      <family val="2"/>
      <scheme val="minor"/>
    </font>
    <font>
      <u/>
      <sz val="11"/>
      <color theme="10"/>
      <name val="Calibri"/>
      <family val="2"/>
      <scheme val="minor"/>
    </font>
    <font>
      <u/>
      <sz val="11"/>
      <color theme="1"/>
      <name val="Calibri"/>
      <family val="2"/>
      <scheme val="minor"/>
    </font>
    <font>
      <b/>
      <sz val="18"/>
      <color theme="0"/>
      <name val="Calibri"/>
      <family val="2"/>
      <scheme val="minor"/>
    </font>
    <font>
      <b/>
      <sz val="26"/>
      <color theme="0"/>
      <name val="Calibri"/>
      <family val="2"/>
      <scheme val="minor"/>
    </font>
    <font>
      <sz val="18"/>
      <color theme="0"/>
      <name val="Calibri"/>
      <family val="2"/>
      <scheme val="minor"/>
    </font>
    <font>
      <b/>
      <sz val="16"/>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1"/>
        <bgColor indexed="64"/>
      </patternFill>
    </fill>
    <fill>
      <patternFill patternType="solid">
        <fgColor rgb="FFF26944"/>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8" fillId="0" borderId="0" applyNumberFormat="0" applyFill="0" applyBorder="0" applyAlignment="0" applyProtection="0"/>
  </cellStyleXfs>
  <cellXfs count="43">
    <xf numFmtId="0" fontId="0" fillId="0" borderId="0" xfId="0"/>
    <xf numFmtId="2" fontId="0" fillId="0" borderId="0" xfId="0" applyNumberFormat="1"/>
    <xf numFmtId="14" fontId="0" fillId="0" borderId="0" xfId="0" applyNumberFormat="1"/>
    <xf numFmtId="2" fontId="0" fillId="33" borderId="0" xfId="0" applyNumberFormat="1" applyFill="1"/>
    <xf numFmtId="0" fontId="0" fillId="34" borderId="0" xfId="0" applyFill="1"/>
    <xf numFmtId="1" fontId="0" fillId="34" borderId="0" xfId="0" applyNumberFormat="1" applyFill="1"/>
    <xf numFmtId="14" fontId="0" fillId="34" borderId="0" xfId="0" applyNumberFormat="1" applyFill="1" applyAlignment="1">
      <alignment horizontal="left"/>
    </xf>
    <xf numFmtId="14" fontId="0" fillId="34" borderId="0" xfId="0" applyNumberFormat="1" applyFill="1"/>
    <xf numFmtId="2" fontId="0" fillId="34" borderId="0" xfId="0" applyNumberFormat="1" applyFill="1"/>
    <xf numFmtId="0" fontId="0" fillId="34" borderId="0" xfId="0" applyFill="1" applyAlignment="1">
      <alignment horizontal="left"/>
    </xf>
    <xf numFmtId="9" fontId="0" fillId="34" borderId="0" xfId="0" applyNumberFormat="1" applyFill="1"/>
    <xf numFmtId="9" fontId="0" fillId="34" borderId="0" xfId="42" applyFont="1" applyFill="1"/>
    <xf numFmtId="0" fontId="19" fillId="34" borderId="0" xfId="0" applyFont="1" applyFill="1"/>
    <xf numFmtId="164" fontId="0" fillId="34" borderId="0" xfId="43" applyNumberFormat="1" applyFont="1" applyFill="1"/>
    <xf numFmtId="164" fontId="0" fillId="34" borderId="0" xfId="0" applyNumberFormat="1" applyFill="1"/>
    <xf numFmtId="0" fontId="0" fillId="35" borderId="0" xfId="0" applyFill="1"/>
    <xf numFmtId="0" fontId="23" fillId="0" borderId="0" xfId="0" applyFont="1"/>
    <xf numFmtId="0" fontId="17" fillId="0" borderId="0" xfId="0" applyFont="1"/>
    <xf numFmtId="2" fontId="17" fillId="0" borderId="0" xfId="0" applyNumberFormat="1" applyFont="1"/>
    <xf numFmtId="0" fontId="27" fillId="34" borderId="0" xfId="0" applyFont="1" applyFill="1" applyAlignment="1">
      <alignment horizontal="center" vertical="top" wrapText="1"/>
    </xf>
    <xf numFmtId="0" fontId="0" fillId="34" borderId="0" xfId="0" applyFill="1" applyAlignment="1">
      <alignment vertical="top"/>
    </xf>
    <xf numFmtId="0" fontId="25" fillId="36" borderId="0" xfId="0" applyFont="1" applyFill="1" applyAlignment="1">
      <alignment vertical="top" wrapText="1"/>
    </xf>
    <xf numFmtId="0" fontId="21" fillId="35" borderId="0" xfId="0" applyFont="1" applyFill="1" applyAlignment="1">
      <alignment vertical="center" wrapText="1"/>
    </xf>
    <xf numFmtId="0" fontId="21" fillId="35" borderId="0" xfId="0" applyFont="1" applyFill="1" applyAlignment="1">
      <alignment vertical="top"/>
    </xf>
    <xf numFmtId="0" fontId="29" fillId="34" borderId="0" xfId="44" applyFont="1" applyFill="1" applyAlignment="1"/>
    <xf numFmtId="0" fontId="25" fillId="34" borderId="0" xfId="0" applyFont="1" applyFill="1" applyAlignment="1">
      <alignment horizontal="center" vertical="top" wrapText="1"/>
    </xf>
    <xf numFmtId="0" fontId="13" fillId="34" borderId="0" xfId="0" applyFont="1" applyFill="1" applyAlignment="1">
      <alignment horizontal="center" vertical="top" wrapText="1"/>
    </xf>
    <xf numFmtId="0" fontId="27" fillId="0" borderId="0" xfId="0" applyFont="1" applyAlignment="1">
      <alignment vertical="top" wrapText="1"/>
    </xf>
    <xf numFmtId="0" fontId="0" fillId="35" borderId="0" xfId="0" applyFill="1" applyAlignment="1">
      <alignment vertical="top"/>
    </xf>
    <xf numFmtId="165" fontId="20" fillId="35" borderId="0" xfId="0" applyNumberFormat="1" applyFont="1" applyFill="1" applyAlignment="1">
      <alignment horizontal="left"/>
    </xf>
    <xf numFmtId="9" fontId="24" fillId="35" borderId="0" xfId="0" applyNumberFormat="1" applyFont="1" applyFill="1" applyAlignment="1">
      <alignment horizontal="left"/>
    </xf>
    <xf numFmtId="0" fontId="13" fillId="0" borderId="0" xfId="0" applyFont="1" applyAlignment="1">
      <alignment vertical="top" wrapText="1"/>
    </xf>
    <xf numFmtId="0" fontId="0" fillId="0" borderId="0" xfId="0" applyAlignment="1">
      <alignment vertical="top"/>
    </xf>
    <xf numFmtId="0" fontId="13" fillId="35" borderId="0" xfId="0" applyFont="1" applyFill="1" applyAlignment="1">
      <alignment horizontal="left" vertical="top" wrapText="1"/>
    </xf>
    <xf numFmtId="0" fontId="21" fillId="35" borderId="0" xfId="0" applyFont="1" applyFill="1" applyAlignment="1">
      <alignment horizontal="center" vertical="top" wrapText="1"/>
    </xf>
    <xf numFmtId="0" fontId="13" fillId="35" borderId="0" xfId="0" applyFont="1" applyFill="1" applyAlignment="1">
      <alignment horizontal="center" vertical="top" wrapText="1"/>
    </xf>
    <xf numFmtId="0" fontId="13" fillId="35" borderId="0" xfId="44" applyFont="1" applyFill="1" applyAlignment="1">
      <alignment horizontal="center" vertical="top"/>
    </xf>
    <xf numFmtId="0" fontId="13" fillId="35" borderId="0" xfId="0" applyFont="1" applyFill="1" applyAlignment="1">
      <alignment horizontal="center" vertical="top"/>
    </xf>
    <xf numFmtId="49" fontId="13" fillId="35" borderId="0" xfId="0" applyNumberFormat="1" applyFont="1" applyFill="1" applyAlignment="1">
      <alignment horizontal="center" vertical="top"/>
    </xf>
    <xf numFmtId="0" fontId="17" fillId="35" borderId="0" xfId="0" applyFont="1" applyFill="1" applyAlignment="1">
      <alignment horizontal="center" vertical="top" wrapText="1"/>
    </xf>
    <xf numFmtId="0" fontId="17" fillId="35" borderId="10" xfId="0" applyFont="1" applyFill="1" applyBorder="1" applyAlignment="1">
      <alignment horizontal="center" vertical="top" wrapText="1"/>
    </xf>
    <xf numFmtId="0" fontId="26" fillId="34" borderId="0" xfId="0" applyFont="1" applyFill="1" applyAlignment="1">
      <alignment horizontal="center" vertical="center"/>
    </xf>
    <xf numFmtId="0" fontId="25" fillId="36" borderId="0" xfId="0" applyFont="1" applyFill="1" applyAlignment="1">
      <alignment horizontal="center" vertical="top"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83">
    <dxf>
      <fill>
        <patternFill>
          <bgColor theme="1"/>
        </patternFill>
      </fill>
    </dxf>
    <dxf>
      <fill>
        <patternFill>
          <bgColor theme="1"/>
        </patternFill>
      </fill>
    </dxf>
    <dxf>
      <fill>
        <patternFill>
          <bgColor theme="1"/>
        </patternFill>
      </fill>
    </dxf>
    <dxf>
      <fill>
        <patternFill>
          <bgColor theme="1"/>
        </patternFill>
      </fill>
    </dxf>
    <dxf>
      <font>
        <color rgb="FFF26944"/>
      </font>
    </dxf>
    <dxf>
      <protection locked="1"/>
    </dxf>
    <dxf>
      <protection locked="1"/>
    </dxf>
    <dxf>
      <protection locked="1"/>
    </dxf>
    <dxf>
      <protection locked="1"/>
    </dxf>
    <dxf>
      <protection locked="0"/>
    </dxf>
    <dxf>
      <fill>
        <patternFill>
          <fgColor indexed="64"/>
          <bgColor theme="1"/>
        </patternFill>
      </fill>
    </dxf>
    <dxf>
      <fill>
        <patternFill>
          <fgColor indexed="64"/>
          <bgColor theme="1"/>
        </patternFill>
      </fill>
    </dxf>
    <dxf>
      <font>
        <b/>
        <color rgb="FF00B050"/>
      </font>
      <fill>
        <patternFill>
          <fgColor theme="1"/>
        </patternFill>
      </fill>
    </dxf>
    <dxf>
      <font>
        <b/>
        <sz val="14"/>
        <color theme="0"/>
      </font>
      <fill>
        <patternFill>
          <fgColor theme="1"/>
        </patternFill>
      </fill>
    </dxf>
    <dxf>
      <alignment horizontal="left"/>
    </dxf>
    <dxf>
      <numFmt numFmtId="165" formatCode="#,##0_ ;\-#,##0\ "/>
      <alignment horizontal="lef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3" formatCode="0%"/>
    </dxf>
    <dxf>
      <numFmt numFmtId="13" formatCode="0%"/>
    </dxf>
    <dxf>
      <numFmt numFmtId="2" formatCode="0.00"/>
    </dxf>
    <dxf>
      <numFmt numFmtId="2" formatCode="0.00"/>
    </dxf>
    <dxf>
      <fill>
        <patternFill>
          <bgColor theme="1"/>
        </patternFill>
      </fill>
    </dxf>
    <dxf>
      <fill>
        <patternFill>
          <bgColor theme="1"/>
        </patternFill>
      </fill>
    </dxf>
    <dxf>
      <fill>
        <patternFill>
          <bgColor theme="1"/>
        </patternFill>
      </fill>
    </dxf>
    <dxf>
      <fill>
        <patternFill>
          <bgColor theme="1"/>
        </patternFill>
      </fill>
    </dxf>
    <dxf>
      <font>
        <color rgb="FFF26944"/>
      </font>
    </dxf>
    <dxf>
      <protection locked="1"/>
    </dxf>
    <dxf>
      <protection locked="1"/>
    </dxf>
    <dxf>
      <protection locked="1"/>
    </dxf>
    <dxf>
      <protection locked="1"/>
    </dxf>
    <dxf>
      <protection locked="0"/>
    </dxf>
    <dxf>
      <fill>
        <patternFill>
          <fgColor indexed="64"/>
          <bgColor theme="1"/>
        </patternFill>
      </fill>
    </dxf>
    <dxf>
      <fill>
        <patternFill>
          <fgColor indexed="64"/>
          <bgColor theme="1"/>
        </patternFill>
      </fill>
    </dxf>
    <dxf>
      <font>
        <b/>
        <color rgb="FF00B050"/>
      </font>
      <fill>
        <patternFill>
          <fgColor theme="1"/>
        </patternFill>
      </fill>
    </dxf>
    <dxf>
      <font>
        <b/>
        <sz val="14"/>
        <color theme="0"/>
      </font>
      <fill>
        <patternFill>
          <fgColor theme="1"/>
        </patternFill>
      </fill>
    </dxf>
    <dxf>
      <alignment horizontal="left"/>
    </dxf>
    <dxf>
      <numFmt numFmtId="165" formatCode="#,##0_ ;\-#,##0\ "/>
      <alignment horizontal="lef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3" formatCode="0%"/>
    </dxf>
    <dxf>
      <numFmt numFmtId="13" formatCode="0%"/>
    </dxf>
    <dxf>
      <numFmt numFmtId="2" formatCode="0.00"/>
    </dxf>
    <dxf>
      <numFmt numFmtId="2" formatCode="0.00"/>
    </dxf>
    <dxf>
      <fill>
        <patternFill>
          <bgColor theme="1"/>
        </patternFill>
      </fill>
    </dxf>
    <dxf>
      <fill>
        <patternFill>
          <bgColor theme="1"/>
        </patternFill>
      </fill>
    </dxf>
    <dxf>
      <fill>
        <patternFill>
          <bgColor theme="1"/>
        </patternFill>
      </fill>
    </dxf>
    <dxf>
      <fill>
        <patternFill>
          <bgColor theme="1"/>
        </patternFill>
      </fill>
    </dxf>
    <dxf>
      <font>
        <color rgb="FFF26944"/>
      </font>
    </dxf>
    <dxf>
      <protection locked="1"/>
    </dxf>
    <dxf>
      <protection locked="1"/>
    </dxf>
    <dxf>
      <protection locked="1"/>
    </dxf>
    <dxf>
      <protection locked="1"/>
    </dxf>
    <dxf>
      <protection locked="0"/>
    </dxf>
    <dxf>
      <font>
        <b/>
      </font>
    </dxf>
    <dxf>
      <fill>
        <patternFill>
          <bgColor theme="1"/>
        </patternFill>
      </fill>
    </dxf>
    <dxf>
      <font>
        <color rgb="FF00B050"/>
      </font>
    </dxf>
    <dxf>
      <font>
        <color theme="0"/>
      </font>
    </dxf>
    <dxf>
      <fill>
        <patternFill>
          <bgColor theme="1"/>
        </patternFill>
      </fill>
    </dxf>
    <dxf>
      <font>
        <b/>
      </font>
    </dxf>
    <dxf>
      <font>
        <sz val="14"/>
      </font>
    </dxf>
    <dxf>
      <numFmt numFmtId="165" formatCode="#,##0_ ;\-#,##0\ "/>
    </dxf>
    <dxf>
      <alignment horizontal="left"/>
    </dxf>
    <dxf>
      <alignment horizontal="left"/>
    </dxf>
    <dxf>
      <numFmt numFmtId="164" formatCode="_-* #,##0_-;\-* #,##0_-;_-*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3" formatCode="0%"/>
    </dxf>
    <dxf>
      <numFmt numFmtId="1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 formatCode="0"/>
    </dxf>
    <dxf>
      <numFmt numFmtId="164" formatCode="_-* #,##0_-;\-* #,##0_-;_-*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3" formatCode="0%"/>
    </dxf>
    <dxf>
      <numFmt numFmtId="1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3" formatCode="0%"/>
    </dxf>
    <dxf>
      <numFmt numFmtId="13" formatCode="0%"/>
    </dxf>
    <dxf>
      <numFmt numFmtId="2" formatCode="0.00"/>
    </dxf>
    <dxf>
      <numFmt numFmtId="164" formatCode="_-* #,##0_-;\-* #,##0_-;_-*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3" formatCode="0%"/>
    </dxf>
    <dxf>
      <numFmt numFmtId="1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3" formatCode="0%"/>
    </dxf>
    <dxf>
      <numFmt numFmtId="13" formatCode="0%"/>
    </dxf>
    <dxf>
      <numFmt numFmtId="2" formatCode="0.00"/>
    </dxf>
    <dxf>
      <numFmt numFmtId="2" formatCode="0.00"/>
    </dxf>
    <dxf>
      <numFmt numFmtId="164" formatCode="_-* #,##0_-;\-* #,##0_-;_-*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3" formatCode="0%"/>
    </dxf>
    <dxf>
      <numFmt numFmtId="1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 formatCode="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2" formatCode="0.00"/>
    </dxf>
    <dxf>
      <numFmt numFmtId="13" formatCode="0%"/>
    </dxf>
    <dxf>
      <numFmt numFmtId="2" formatCode="0.00"/>
    </dxf>
    <dxf>
      <numFmt numFmtId="2" formatCode="0.00"/>
    </dxf>
    <dxf>
      <numFmt numFmtId="2" formatCode="0.00"/>
    </dxf>
    <dxf>
      <numFmt numFmtId="19" formatCode="dd/mm/yyyy"/>
    </dxf>
    <dxf>
      <font>
        <color theme="0"/>
      </font>
      <fill>
        <patternFill>
          <bgColor theme="0"/>
        </patternFill>
      </fill>
    </dxf>
    <dxf>
      <font>
        <b/>
        <i val="0"/>
        <sz val="14"/>
        <color auto="1"/>
        <name val="Arial"/>
        <family val="2"/>
        <scheme val="none"/>
      </font>
    </dxf>
    <dxf>
      <font>
        <color theme="1"/>
      </font>
      <fill>
        <patternFill patternType="solid">
          <bgColor theme="1"/>
        </patternFill>
      </fill>
    </dxf>
    <dxf>
      <fill>
        <patternFill>
          <bgColor theme="1"/>
        </patternFill>
      </fill>
    </dxf>
  </dxfs>
  <tableStyles count="2" defaultTableStyle="TableStyleMedium2" defaultPivotStyle="PivotStyleLight16">
    <tableStyle name="Dark" pivot="0" table="0" count="5" xr9:uid="{5E245A5B-9EEC-4FAB-9A51-92B404433F46}">
      <tableStyleElement type="wholeTable" dxfId="182"/>
      <tableStyleElement type="headerRow" dxfId="181"/>
    </tableStyle>
    <tableStyle name="White" pivot="0" table="0" count="6" xr9:uid="{A7704BEA-1932-4BA0-8B5D-8379475E090D}">
      <tableStyleElement type="wholeTable" dxfId="180"/>
      <tableStyleElement type="headerRow" dxfId="179"/>
    </tableStyle>
  </tableStyles>
  <colors>
    <mruColors>
      <color rgb="FFF26944"/>
      <color rgb="FF222222"/>
      <color rgb="FF996633"/>
      <color rgb="FFCC9900"/>
    </mruColors>
  </colors>
  <extLst>
    <ext xmlns:x14="http://schemas.microsoft.com/office/spreadsheetml/2009/9/main" uri="{46F421CA-312F-682f-3DD2-61675219B42D}">
      <x14:dxfs count="7">
        <dxf>
          <font>
            <b/>
            <i val="0"/>
            <sz val="14"/>
            <color rgb="FF996633"/>
            <name val="Arial"/>
            <family val="2"/>
            <scheme val="none"/>
          </font>
        </dxf>
        <dxf>
          <font>
            <b/>
            <i val="0"/>
            <sz val="14"/>
            <color rgb="FF996633"/>
            <name val="Arial"/>
            <family val="2"/>
            <scheme val="none"/>
          </font>
        </dxf>
        <dxf>
          <font>
            <b/>
            <i val="0"/>
            <sz val="14"/>
            <color rgb="FF996633"/>
            <name val="Arial"/>
            <family val="2"/>
            <scheme val="none"/>
          </font>
        </dxf>
        <dxf>
          <font>
            <b/>
            <i val="0"/>
            <sz val="14"/>
            <color theme="1"/>
            <name val="Arial"/>
            <family val="2"/>
            <scheme val="none"/>
          </font>
          <fill>
            <patternFill patternType="none">
              <bgColor auto="1"/>
            </patternFill>
          </fill>
        </dxf>
        <dxf>
          <font>
            <b/>
            <i val="0"/>
            <sz val="10"/>
            <color theme="0" tint="-0.499984740745262"/>
          </font>
          <fill>
            <patternFill>
              <bgColor theme="1"/>
            </patternFill>
          </fill>
        </dxf>
        <dxf>
          <font>
            <b/>
            <i val="0"/>
            <sz val="12"/>
            <color theme="0" tint="-0.499984740745262"/>
            <name val="Arial"/>
            <family val="2"/>
            <scheme val="none"/>
          </font>
          <fill>
            <patternFill>
              <bgColor theme="1"/>
            </patternFill>
          </fill>
        </dxf>
        <dxf>
          <font>
            <b/>
            <i val="0"/>
            <sz val="10"/>
            <color theme="0"/>
            <name val="Arial"/>
            <family val="2"/>
            <scheme val="none"/>
          </font>
          <fill>
            <patternFill>
              <bgColor theme="1"/>
            </patternFill>
          </fill>
        </dxf>
      </x14:dxfs>
    </ext>
    <ext xmlns:x14="http://schemas.microsoft.com/office/spreadsheetml/2009/9/main" uri="{EB79DEF2-80B8-43e5-95BD-54CBDDF9020C}">
      <x14:slicerStyles defaultSlicerStyle="SlicerStyleLight1">
        <x14:slicerStyle name="Dark">
          <x14:slicerStyleElements>
            <x14:slicerStyleElement type="unselectedItemWithData" dxfId="6"/>
            <x14:slicerStyleElement type="selectedItemWithData" dxfId="5"/>
            <x14:slicerStyleElement type="hoveredSelectedItemWithData" dxfId="4"/>
          </x14:slicerStyleElements>
        </x14:slicerStyle>
        <x14:slicerStyle name="White">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[EU27 Tobacco Analysis.xlsx]Pivot!PivotTable1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Pivot!$B$8:$B$9</c:f>
              <c:strCache>
                <c:ptCount val="1"/>
                <c:pt idx="0">
                  <c:v>Cigarettes</c:v>
                </c:pt>
              </c:strCache>
            </c:strRef>
          </c:tx>
          <c:spPr>
            <a:solidFill>
              <a:schemeClr val="accent1"/>
            </a:solidFill>
            <a:ln>
              <a:noFill/>
            </a:ln>
            <a:effectLst/>
          </c:spPr>
          <c:invertIfNegative val="0"/>
          <c:cat>
            <c:strRef>
              <c:f>Pivot!$A$10:$A$18</c:f>
              <c:strCache>
                <c:ptCount val="8"/>
                <c:pt idx="0">
                  <c:v>01/01/2014</c:v>
                </c:pt>
                <c:pt idx="1">
                  <c:v>01/01/2015</c:v>
                </c:pt>
                <c:pt idx="2">
                  <c:v>01/01/2016</c:v>
                </c:pt>
                <c:pt idx="3">
                  <c:v>01/01/2017</c:v>
                </c:pt>
                <c:pt idx="4">
                  <c:v>01/01/2018</c:v>
                </c:pt>
                <c:pt idx="5">
                  <c:v>01/01/2019</c:v>
                </c:pt>
                <c:pt idx="6">
                  <c:v>01/01/2020</c:v>
                </c:pt>
                <c:pt idx="7">
                  <c:v>01/01/2021</c:v>
                </c:pt>
              </c:strCache>
            </c:strRef>
          </c:cat>
          <c:val>
            <c:numRef>
              <c:f>Pivot!$B$10:$B$18</c:f>
              <c:numCache>
                <c:formatCode>0</c:formatCode>
                <c:ptCount val="8"/>
                <c:pt idx="0">
                  <c:v>463.16833400000002</c:v>
                </c:pt>
                <c:pt idx="1">
                  <c:v>461.72421400000007</c:v>
                </c:pt>
                <c:pt idx="2">
                  <c:v>454.73397100000005</c:v>
                </c:pt>
                <c:pt idx="3">
                  <c:v>442.89673599999998</c:v>
                </c:pt>
                <c:pt idx="4">
                  <c:v>439.73572300000006</c:v>
                </c:pt>
                <c:pt idx="5">
                  <c:v>433.95436700000005</c:v>
                </c:pt>
                <c:pt idx="6">
                  <c:v>418.87306300000006</c:v>
                </c:pt>
                <c:pt idx="7">
                  <c:v>412.26155799999992</c:v>
                </c:pt>
              </c:numCache>
            </c:numRef>
          </c:val>
          <c:extLst>
            <c:ext xmlns:c16="http://schemas.microsoft.com/office/drawing/2014/chart" uri="{C3380CC4-5D6E-409C-BE32-E72D297353CC}">
              <c16:uniqueId val="{00000004-89F2-4DA0-AF92-83A6FBBF898F}"/>
            </c:ext>
          </c:extLst>
        </c:ser>
        <c:ser>
          <c:idx val="1"/>
          <c:order val="1"/>
          <c:tx>
            <c:strRef>
              <c:f>Pivot!$C$8:$C$9</c:f>
              <c:strCache>
                <c:ptCount val="1"/>
                <c:pt idx="0">
                  <c:v>Illicit Cigarettes</c:v>
                </c:pt>
              </c:strCache>
            </c:strRef>
          </c:tx>
          <c:spPr>
            <a:solidFill>
              <a:schemeClr val="accent2"/>
            </a:solidFill>
            <a:ln>
              <a:noFill/>
            </a:ln>
            <a:effectLst/>
          </c:spPr>
          <c:invertIfNegative val="0"/>
          <c:cat>
            <c:strRef>
              <c:f>Pivot!$A$10:$A$18</c:f>
              <c:strCache>
                <c:ptCount val="8"/>
                <c:pt idx="0">
                  <c:v>01/01/2014</c:v>
                </c:pt>
                <c:pt idx="1">
                  <c:v>01/01/2015</c:v>
                </c:pt>
                <c:pt idx="2">
                  <c:v>01/01/2016</c:v>
                </c:pt>
                <c:pt idx="3">
                  <c:v>01/01/2017</c:v>
                </c:pt>
                <c:pt idx="4">
                  <c:v>01/01/2018</c:v>
                </c:pt>
                <c:pt idx="5">
                  <c:v>01/01/2019</c:v>
                </c:pt>
                <c:pt idx="6">
                  <c:v>01/01/2020</c:v>
                </c:pt>
                <c:pt idx="7">
                  <c:v>01/01/2021</c:v>
                </c:pt>
              </c:strCache>
            </c:strRef>
          </c:cat>
          <c:val>
            <c:numRef>
              <c:f>Pivot!$C$10:$C$18</c:f>
              <c:numCache>
                <c:formatCode>0</c:formatCode>
                <c:ptCount val="8"/>
                <c:pt idx="0">
                  <c:v>50.34</c:v>
                </c:pt>
                <c:pt idx="1">
                  <c:v>46.33</c:v>
                </c:pt>
                <c:pt idx="2">
                  <c:v>42.800000000000004</c:v>
                </c:pt>
                <c:pt idx="3">
                  <c:v>37.820000000000007</c:v>
                </c:pt>
                <c:pt idx="4">
                  <c:v>36.57</c:v>
                </c:pt>
                <c:pt idx="5">
                  <c:v>33.470000000000006</c:v>
                </c:pt>
                <c:pt idx="6">
                  <c:v>34.21</c:v>
                </c:pt>
                <c:pt idx="7">
                  <c:v>35.530000000000008</c:v>
                </c:pt>
              </c:numCache>
            </c:numRef>
          </c:val>
          <c:extLst>
            <c:ext xmlns:c16="http://schemas.microsoft.com/office/drawing/2014/chart" uri="{C3380CC4-5D6E-409C-BE32-E72D297353CC}">
              <c16:uniqueId val="{00000005-89F2-4DA0-AF92-83A6FBBF898F}"/>
            </c:ext>
          </c:extLst>
        </c:ser>
        <c:ser>
          <c:idx val="2"/>
          <c:order val="2"/>
          <c:tx>
            <c:strRef>
              <c:f>Pivot!$D$8:$D$9</c:f>
              <c:strCache>
                <c:ptCount val="1"/>
                <c:pt idx="0">
                  <c:v>Tobacco</c:v>
                </c:pt>
              </c:strCache>
            </c:strRef>
          </c:tx>
          <c:spPr>
            <a:solidFill>
              <a:schemeClr val="accent3"/>
            </a:solidFill>
            <a:ln>
              <a:noFill/>
            </a:ln>
            <a:effectLst/>
          </c:spPr>
          <c:invertIfNegative val="0"/>
          <c:cat>
            <c:strRef>
              <c:f>Pivot!$A$10:$A$18</c:f>
              <c:strCache>
                <c:ptCount val="8"/>
                <c:pt idx="0">
                  <c:v>01/01/2014</c:v>
                </c:pt>
                <c:pt idx="1">
                  <c:v>01/01/2015</c:v>
                </c:pt>
                <c:pt idx="2">
                  <c:v>01/01/2016</c:v>
                </c:pt>
                <c:pt idx="3">
                  <c:v>01/01/2017</c:v>
                </c:pt>
                <c:pt idx="4">
                  <c:v>01/01/2018</c:v>
                </c:pt>
                <c:pt idx="5">
                  <c:v>01/01/2019</c:v>
                </c:pt>
                <c:pt idx="6">
                  <c:v>01/01/2020</c:v>
                </c:pt>
                <c:pt idx="7">
                  <c:v>01/01/2021</c:v>
                </c:pt>
              </c:strCache>
            </c:strRef>
          </c:cat>
          <c:val>
            <c:numRef>
              <c:f>Pivot!$D$10:$D$18</c:f>
              <c:numCache>
                <c:formatCode>0</c:formatCode>
                <c:ptCount val="8"/>
                <c:pt idx="0">
                  <c:v>111.3973576630999</c:v>
                </c:pt>
                <c:pt idx="1">
                  <c:v>108.97541021329965</c:v>
                </c:pt>
                <c:pt idx="2">
                  <c:v>107.76370184009994</c:v>
                </c:pt>
                <c:pt idx="3">
                  <c:v>100.90276670109976</c:v>
                </c:pt>
                <c:pt idx="4">
                  <c:v>99.08689209909987</c:v>
                </c:pt>
                <c:pt idx="5">
                  <c:v>96.973642264999981</c:v>
                </c:pt>
                <c:pt idx="6">
                  <c:v>107.97835914019988</c:v>
                </c:pt>
                <c:pt idx="7">
                  <c:v>101.26132673719997</c:v>
                </c:pt>
              </c:numCache>
            </c:numRef>
          </c:val>
          <c:extLst>
            <c:ext xmlns:c16="http://schemas.microsoft.com/office/drawing/2014/chart" uri="{C3380CC4-5D6E-409C-BE32-E72D297353CC}">
              <c16:uniqueId val="{00000006-89F2-4DA0-AF92-83A6FBBF898F}"/>
            </c:ext>
          </c:extLst>
        </c:ser>
        <c:dLbls>
          <c:showLegendKey val="0"/>
          <c:showVal val="0"/>
          <c:showCatName val="0"/>
          <c:showSerName val="0"/>
          <c:showPercent val="0"/>
          <c:showBubbleSize val="0"/>
        </c:dLbls>
        <c:gapWidth val="150"/>
        <c:overlap val="100"/>
        <c:axId val="427343160"/>
        <c:axId val="427343880"/>
      </c:barChart>
      <c:catAx>
        <c:axId val="427343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343880"/>
        <c:crosses val="autoZero"/>
        <c:auto val="1"/>
        <c:lblAlgn val="ctr"/>
        <c:lblOffset val="100"/>
        <c:noMultiLvlLbl val="0"/>
      </c:catAx>
      <c:valAx>
        <c:axId val="427343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343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[EU27 Tobacco Analysis.xlsx]Pivot!PivotTable2</c:name>
    <c:fmtId val="1"/>
  </c:pivotSource>
  <c:chart>
    <c:autoTitleDeleted val="1"/>
    <c:pivotFmts>
      <c:pivotFmt>
        <c:idx val="0"/>
        <c:spPr>
          <a:pattFill prst="pct90">
            <a:fgClr>
              <a:srgbClr val="FF0000"/>
            </a:fgClr>
            <a:bgClr>
              <a:schemeClr val="accent4">
                <a:lumMod val="20000"/>
                <a:lumOff val="80000"/>
              </a:schemeClr>
            </a:bgClr>
          </a:pattFill>
          <a:ln w="19050">
            <a:no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pattFill prst="pct80">
            <a:fgClr>
              <a:schemeClr val="tx1"/>
            </a:fgClr>
            <a:bgClr>
              <a:schemeClr val="bg1"/>
            </a:bgClr>
          </a:patt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pattFill prst="pct90">
            <a:fgClr>
              <a:srgbClr val="FF0000"/>
            </a:fgClr>
            <a:bgClr>
              <a:schemeClr val="accent4">
                <a:lumMod val="20000"/>
                <a:lumOff val="80000"/>
              </a:schemeClr>
            </a:bgClr>
          </a:pattFill>
          <a:ln w="28575">
            <a:solidFill>
              <a:schemeClr val="bg1"/>
            </a:solidFill>
          </a:ln>
          <a:effectLst/>
        </c:spPr>
      </c:pivotFmt>
      <c:pivotFmt>
        <c:idx val="3"/>
        <c:spPr>
          <a:pattFill prst="pct90">
            <a:fgClr>
              <a:srgbClr val="FF0000"/>
            </a:fgClr>
            <a:bgClr>
              <a:schemeClr val="accent4">
                <a:lumMod val="20000"/>
                <a:lumOff val="80000"/>
              </a:schemeClr>
            </a:bgClr>
          </a:pattFill>
          <a:ln w="19050">
            <a:noFill/>
          </a:ln>
          <a:effectLst>
            <a:outerShdw blurRad="50800" dist="50800" dir="5400000" sx="1000" sy="1000" algn="ctr" rotWithShape="0">
              <a:srgbClr val="000000">
                <a:alpha val="43137"/>
              </a:srgbClr>
            </a:outerShdw>
          </a:effectLst>
        </c:spPr>
      </c:pivotFmt>
      <c:pivotFmt>
        <c:idx val="4"/>
        <c:spPr>
          <a:pattFill prst="pct90">
            <a:fgClr>
              <a:schemeClr val="tx1"/>
            </a:fgClr>
            <a:bgClr>
              <a:schemeClr val="accent4">
                <a:lumMod val="20000"/>
                <a:lumOff val="80000"/>
              </a:schemeClr>
            </a:bgClr>
          </a:pattFill>
          <a:ln w="19050">
            <a:noFill/>
          </a:ln>
          <a:effectLst>
            <a:outerShdw blurRad="50800" dist="50800" dir="5400000" sx="1000" sy="1000" algn="ctr" rotWithShape="0">
              <a:srgbClr val="000000">
                <a:alpha val="43137"/>
              </a:srgbClr>
            </a:outerShdw>
          </a:effectLst>
        </c:spPr>
      </c:pivotFmt>
      <c:pivotFmt>
        <c:idx val="5"/>
        <c:spPr>
          <a:pattFill prst="pct90">
            <a:fgClr>
              <a:schemeClr val="tx1"/>
            </a:fgClr>
            <a:bgClr>
              <a:schemeClr val="accent4">
                <a:lumMod val="20000"/>
                <a:lumOff val="80000"/>
              </a:schemeClr>
            </a:bgClr>
          </a:pattFill>
          <a:ln w="28575">
            <a:solidFill>
              <a:schemeClr val="bg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s>
    <c:plotArea>
      <c:layout/>
      <c:doughnutChart>
        <c:varyColors val="1"/>
        <c:ser>
          <c:idx val="0"/>
          <c:order val="0"/>
          <c:tx>
            <c:strRef>
              <c:f>Pivot!$I$8:$I$9</c:f>
              <c:strCache>
                <c:ptCount val="1"/>
                <c:pt idx="0">
                  <c:v>01/01/2014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D0AD-4EEF-AF9D-D8E329389B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D0AD-4EEF-AF9D-D8E329389B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Pivot!$H$10:$H$11</c:f>
              <c:strCache>
                <c:ptCount val="2"/>
                <c:pt idx="0">
                  <c:v>Cigarettes</c:v>
                </c:pt>
                <c:pt idx="1">
                  <c:v>Illicit Cigarettes</c:v>
                </c:pt>
              </c:strCache>
            </c:strRef>
          </c:cat>
          <c:val>
            <c:numRef>
              <c:f>Pivot!$I$10:$I$11</c:f>
              <c:numCache>
                <c:formatCode>0</c:formatCode>
                <c:ptCount val="2"/>
                <c:pt idx="0">
                  <c:v>463.16833399999996</c:v>
                </c:pt>
                <c:pt idx="1">
                  <c:v>50.34</c:v>
                </c:pt>
              </c:numCache>
            </c:numRef>
          </c:val>
          <c:extLst>
            <c:ext xmlns:c16="http://schemas.microsoft.com/office/drawing/2014/chart" uri="{C3380CC4-5D6E-409C-BE32-E72D297353CC}">
              <c16:uniqueId val="{00000000-D0AD-4EEF-AF9D-D8E329389BF5}"/>
            </c:ext>
          </c:extLst>
        </c:ser>
        <c:ser>
          <c:idx val="1"/>
          <c:order val="1"/>
          <c:tx>
            <c:strRef>
              <c:f>Pivot!$J$8:$J$9</c:f>
              <c:strCache>
                <c:ptCount val="1"/>
                <c:pt idx="0">
                  <c:v>01/01/2021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D0AD-4EEF-AF9D-D8E329389B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D0AD-4EEF-AF9D-D8E329389B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Pivot!$H$10:$H$11</c:f>
              <c:strCache>
                <c:ptCount val="2"/>
                <c:pt idx="0">
                  <c:v>Cigarettes</c:v>
                </c:pt>
                <c:pt idx="1">
                  <c:v>Illicit Cigarettes</c:v>
                </c:pt>
              </c:strCache>
            </c:strRef>
          </c:cat>
          <c:val>
            <c:numRef>
              <c:f>Pivot!$J$10:$J$11</c:f>
              <c:numCache>
                <c:formatCode>0</c:formatCode>
                <c:ptCount val="2"/>
                <c:pt idx="0">
                  <c:v>412.26155799999998</c:v>
                </c:pt>
                <c:pt idx="1">
                  <c:v>35.53</c:v>
                </c:pt>
              </c:numCache>
            </c:numRef>
          </c:val>
          <c:extLst>
            <c:ext xmlns:c16="http://schemas.microsoft.com/office/drawing/2014/chart" uri="{C3380CC4-5D6E-409C-BE32-E72D297353CC}">
              <c16:uniqueId val="{00000001-D0AD-4EEF-AF9D-D8E329389BF5}"/>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[EU27 Tobacco Analysis.xlsx]Pivot!PivotTable3</c:name>
    <c:fmtId val="4"/>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Pivot!$O$8:$O$9</c:f>
              <c:strCache>
                <c:ptCount val="1"/>
                <c:pt idx="0">
                  <c:v>Cigarettes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Pivot!$N$10:$N$16</c:f>
              <c:strCache>
                <c:ptCount val="7"/>
                <c:pt idx="0">
                  <c:v>2015</c:v>
                </c:pt>
                <c:pt idx="1">
                  <c:v>2016</c:v>
                </c:pt>
                <c:pt idx="2">
                  <c:v>2017</c:v>
                </c:pt>
                <c:pt idx="3">
                  <c:v>2018</c:v>
                </c:pt>
                <c:pt idx="4">
                  <c:v>2019</c:v>
                </c:pt>
                <c:pt idx="5">
                  <c:v>2020</c:v>
                </c:pt>
                <c:pt idx="6">
                  <c:v>2021</c:v>
                </c:pt>
              </c:strCache>
            </c:strRef>
          </c:cat>
          <c:val>
            <c:numRef>
              <c:f>Pivot!$O$10:$O$16</c:f>
              <c:numCache>
                <c:formatCode>0.00</c:formatCode>
                <c:ptCount val="7"/>
                <c:pt idx="0">
                  <c:v>-3.1179160879334367E-3</c:v>
                </c:pt>
                <c:pt idx="1">
                  <c:v>-1.5139433428111304E-2</c:v>
                </c:pt>
                <c:pt idx="2">
                  <c:v>-2.6031120951814923E-2</c:v>
                </c:pt>
                <c:pt idx="3">
                  <c:v>-7.1371332029863677E-3</c:v>
                </c:pt>
                <c:pt idx="4">
                  <c:v>-1.3147342136677009E-2</c:v>
                </c:pt>
                <c:pt idx="5">
                  <c:v>-3.4753202518180926E-2</c:v>
                </c:pt>
                <c:pt idx="6">
                  <c:v>-1.5784030017705231E-2</c:v>
                </c:pt>
              </c:numCache>
            </c:numRef>
          </c:val>
          <c:smooth val="0"/>
          <c:extLst>
            <c:ext xmlns:c16="http://schemas.microsoft.com/office/drawing/2014/chart" uri="{C3380CC4-5D6E-409C-BE32-E72D297353CC}">
              <c16:uniqueId val="{00000003-A683-4DAB-9856-018F60AD0DD4}"/>
            </c:ext>
          </c:extLst>
        </c:ser>
        <c:ser>
          <c:idx val="1"/>
          <c:order val="1"/>
          <c:tx>
            <c:strRef>
              <c:f>Pivot!$P$8:$P$9</c:f>
              <c:strCache>
                <c:ptCount val="1"/>
                <c:pt idx="0">
                  <c:v>Illicit Cigarettes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Pivot!$N$10:$N$16</c:f>
              <c:strCache>
                <c:ptCount val="7"/>
                <c:pt idx="0">
                  <c:v>2015</c:v>
                </c:pt>
                <c:pt idx="1">
                  <c:v>2016</c:v>
                </c:pt>
                <c:pt idx="2">
                  <c:v>2017</c:v>
                </c:pt>
                <c:pt idx="3">
                  <c:v>2018</c:v>
                </c:pt>
                <c:pt idx="4">
                  <c:v>2019</c:v>
                </c:pt>
                <c:pt idx="5">
                  <c:v>2020</c:v>
                </c:pt>
                <c:pt idx="6">
                  <c:v>2021</c:v>
                </c:pt>
              </c:strCache>
            </c:strRef>
          </c:cat>
          <c:val>
            <c:numRef>
              <c:f>Pivot!$P$10:$P$16</c:f>
              <c:numCache>
                <c:formatCode>0.00</c:formatCode>
                <c:ptCount val="7"/>
                <c:pt idx="0">
                  <c:v>-7.9658323400874198E-2</c:v>
                </c:pt>
                <c:pt idx="1">
                  <c:v>-7.6192531836822619E-2</c:v>
                </c:pt>
                <c:pt idx="2">
                  <c:v>-0.11635514018691584</c:v>
                </c:pt>
                <c:pt idx="3">
                  <c:v>-3.3051295610788123E-2</c:v>
                </c:pt>
                <c:pt idx="4">
                  <c:v>-8.476893628657356E-2</c:v>
                </c:pt>
                <c:pt idx="5">
                  <c:v>2.210935165820116E-2</c:v>
                </c:pt>
                <c:pt idx="6">
                  <c:v>3.8585209003215715E-2</c:v>
                </c:pt>
              </c:numCache>
            </c:numRef>
          </c:val>
          <c:smooth val="0"/>
          <c:extLst>
            <c:ext xmlns:c16="http://schemas.microsoft.com/office/drawing/2014/chart" uri="{C3380CC4-5D6E-409C-BE32-E72D297353CC}">
              <c16:uniqueId val="{00000004-A683-4DAB-9856-018F60AD0DD4}"/>
            </c:ext>
          </c:extLst>
        </c:ser>
        <c:ser>
          <c:idx val="2"/>
          <c:order val="2"/>
          <c:tx>
            <c:strRef>
              <c:f>Pivot!$Q$8:$Q$9</c:f>
              <c:strCache>
                <c:ptCount val="1"/>
                <c:pt idx="0">
                  <c:v>Tobacco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Pivot!$N$10:$N$16</c:f>
              <c:strCache>
                <c:ptCount val="7"/>
                <c:pt idx="0">
                  <c:v>2015</c:v>
                </c:pt>
                <c:pt idx="1">
                  <c:v>2016</c:v>
                </c:pt>
                <c:pt idx="2">
                  <c:v>2017</c:v>
                </c:pt>
                <c:pt idx="3">
                  <c:v>2018</c:v>
                </c:pt>
                <c:pt idx="4">
                  <c:v>2019</c:v>
                </c:pt>
                <c:pt idx="5">
                  <c:v>2020</c:v>
                </c:pt>
                <c:pt idx="6">
                  <c:v>2021</c:v>
                </c:pt>
              </c:strCache>
            </c:strRef>
          </c:cat>
          <c:val>
            <c:numRef>
              <c:f>Pivot!$Q$10:$Q$16</c:f>
              <c:numCache>
                <c:formatCode>0.00</c:formatCode>
                <c:ptCount val="7"/>
                <c:pt idx="0">
                  <c:v>-2.1741516141926431E-2</c:v>
                </c:pt>
                <c:pt idx="1">
                  <c:v>-1.1119098985982401E-2</c:v>
                </c:pt>
                <c:pt idx="2">
                  <c:v>-6.3666476019731078E-2</c:v>
                </c:pt>
                <c:pt idx="3">
                  <c:v>-1.7996281582436602E-2</c:v>
                </c:pt>
                <c:pt idx="4">
                  <c:v>-2.1327239045769719E-2</c:v>
                </c:pt>
                <c:pt idx="5">
                  <c:v>0.11348152568228076</c:v>
                </c:pt>
                <c:pt idx="6">
                  <c:v>-6.220720944905711E-2</c:v>
                </c:pt>
              </c:numCache>
            </c:numRef>
          </c:val>
          <c:smooth val="0"/>
          <c:extLst>
            <c:ext xmlns:c16="http://schemas.microsoft.com/office/drawing/2014/chart" uri="{C3380CC4-5D6E-409C-BE32-E72D297353CC}">
              <c16:uniqueId val="{00000005-A683-4DAB-9856-018F60AD0DD4}"/>
            </c:ext>
          </c:extLst>
        </c:ser>
        <c:dLbls>
          <c:showLegendKey val="0"/>
          <c:showVal val="0"/>
          <c:showCatName val="0"/>
          <c:showSerName val="0"/>
          <c:showPercent val="0"/>
          <c:showBubbleSize val="0"/>
        </c:dLbls>
        <c:marker val="1"/>
        <c:smooth val="0"/>
        <c:axId val="565498848"/>
        <c:axId val="565498128"/>
      </c:lineChart>
      <c:catAx>
        <c:axId val="56549884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98128"/>
        <c:crosses val="autoZero"/>
        <c:auto val="1"/>
        <c:lblAlgn val="ctr"/>
        <c:lblOffset val="100"/>
        <c:noMultiLvlLbl val="0"/>
      </c:catAx>
      <c:valAx>
        <c:axId val="56549812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98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[EU27 Tobacco Analysis.xlsx]Pivot!PivotTable4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stacked"/>
        <c:varyColors val="0"/>
        <c:ser>
          <c:idx val="0"/>
          <c:order val="0"/>
          <c:tx>
            <c:strRef>
              <c:f>Pivot!$U$8:$U$9</c:f>
              <c:strCache>
                <c:ptCount val="1"/>
                <c:pt idx="0">
                  <c:v>Cigarettes</c:v>
                </c:pt>
              </c:strCache>
            </c:strRef>
          </c:tx>
          <c:spPr>
            <a:solidFill>
              <a:schemeClr val="accent1"/>
            </a:solidFill>
            <a:ln>
              <a:noFill/>
            </a:ln>
            <a:effectLst/>
          </c:spPr>
          <c:invertIfNegative val="0"/>
          <c:cat>
            <c:strRef>
              <c:f>Pivot!$T$10:$T$16</c:f>
              <c:strCache>
                <c:ptCount val="7"/>
                <c:pt idx="0">
                  <c:v>14 to15</c:v>
                </c:pt>
                <c:pt idx="1">
                  <c:v>15 to 16</c:v>
                </c:pt>
                <c:pt idx="2">
                  <c:v>16 to 17</c:v>
                </c:pt>
                <c:pt idx="3">
                  <c:v>17 to 18</c:v>
                </c:pt>
                <c:pt idx="4">
                  <c:v>18 to 19</c:v>
                </c:pt>
                <c:pt idx="5">
                  <c:v>19 to 20</c:v>
                </c:pt>
                <c:pt idx="6">
                  <c:v>20 to 21</c:v>
                </c:pt>
              </c:strCache>
            </c:strRef>
          </c:cat>
          <c:val>
            <c:numRef>
              <c:f>Pivot!$U$10:$U$16</c:f>
              <c:numCache>
                <c:formatCode>0.00</c:formatCode>
                <c:ptCount val="7"/>
                <c:pt idx="0">
                  <c:v>-1.4441199999999412</c:v>
                </c:pt>
                <c:pt idx="1">
                  <c:v>-6.9902430000000209</c:v>
                </c:pt>
                <c:pt idx="2">
                  <c:v>-11.837235000000078</c:v>
                </c:pt>
                <c:pt idx="3">
                  <c:v>-3.1610129999999117</c:v>
                </c:pt>
                <c:pt idx="4">
                  <c:v>-5.7813560000000166</c:v>
                </c:pt>
                <c:pt idx="5">
                  <c:v>-15.081303999999989</c:v>
                </c:pt>
                <c:pt idx="6">
                  <c:v>-6.6115050000001361</c:v>
                </c:pt>
              </c:numCache>
            </c:numRef>
          </c:val>
          <c:extLst>
            <c:ext xmlns:c16="http://schemas.microsoft.com/office/drawing/2014/chart" uri="{C3380CC4-5D6E-409C-BE32-E72D297353CC}">
              <c16:uniqueId val="{00000000-CC0E-420D-97D5-A10F7AFD692E}"/>
            </c:ext>
          </c:extLst>
        </c:ser>
        <c:ser>
          <c:idx val="1"/>
          <c:order val="1"/>
          <c:tx>
            <c:strRef>
              <c:f>Pivot!$V$8:$V$9</c:f>
              <c:strCache>
                <c:ptCount val="1"/>
                <c:pt idx="0">
                  <c:v>Illicit Cigarettes</c:v>
                </c:pt>
              </c:strCache>
            </c:strRef>
          </c:tx>
          <c:spPr>
            <a:solidFill>
              <a:schemeClr val="accent2"/>
            </a:solidFill>
            <a:ln>
              <a:noFill/>
            </a:ln>
            <a:effectLst/>
          </c:spPr>
          <c:invertIfNegative val="0"/>
          <c:cat>
            <c:strRef>
              <c:f>Pivot!$T$10:$T$16</c:f>
              <c:strCache>
                <c:ptCount val="7"/>
                <c:pt idx="0">
                  <c:v>14 to15</c:v>
                </c:pt>
                <c:pt idx="1">
                  <c:v>15 to 16</c:v>
                </c:pt>
                <c:pt idx="2">
                  <c:v>16 to 17</c:v>
                </c:pt>
                <c:pt idx="3">
                  <c:v>17 to 18</c:v>
                </c:pt>
                <c:pt idx="4">
                  <c:v>18 to 19</c:v>
                </c:pt>
                <c:pt idx="5">
                  <c:v>19 to 20</c:v>
                </c:pt>
                <c:pt idx="6">
                  <c:v>20 to 21</c:v>
                </c:pt>
              </c:strCache>
            </c:strRef>
          </c:cat>
          <c:val>
            <c:numRef>
              <c:f>Pivot!$V$10:$V$16</c:f>
              <c:numCache>
                <c:formatCode>0.00</c:formatCode>
                <c:ptCount val="7"/>
                <c:pt idx="0">
                  <c:v>-4.0100000000000051</c:v>
                </c:pt>
                <c:pt idx="1">
                  <c:v>-3.529999999999994</c:v>
                </c:pt>
                <c:pt idx="2">
                  <c:v>-4.9799999999999969</c:v>
                </c:pt>
                <c:pt idx="3">
                  <c:v>-1.2500000000000071</c:v>
                </c:pt>
                <c:pt idx="4">
                  <c:v>-3.0999999999999943</c:v>
                </c:pt>
                <c:pt idx="5">
                  <c:v>0.73999999999999488</c:v>
                </c:pt>
                <c:pt idx="6">
                  <c:v>1.3200000000000074</c:v>
                </c:pt>
              </c:numCache>
            </c:numRef>
          </c:val>
          <c:extLst>
            <c:ext xmlns:c16="http://schemas.microsoft.com/office/drawing/2014/chart" uri="{C3380CC4-5D6E-409C-BE32-E72D297353CC}">
              <c16:uniqueId val="{00000001-CC0E-420D-97D5-A10F7AFD692E}"/>
            </c:ext>
          </c:extLst>
        </c:ser>
        <c:ser>
          <c:idx val="2"/>
          <c:order val="2"/>
          <c:tx>
            <c:strRef>
              <c:f>Pivot!$W$8:$W$9</c:f>
              <c:strCache>
                <c:ptCount val="1"/>
                <c:pt idx="0">
                  <c:v>Tobacco</c:v>
                </c:pt>
              </c:strCache>
            </c:strRef>
          </c:tx>
          <c:spPr>
            <a:solidFill>
              <a:schemeClr val="accent3"/>
            </a:solidFill>
            <a:ln>
              <a:noFill/>
            </a:ln>
            <a:effectLst/>
          </c:spPr>
          <c:invertIfNegative val="0"/>
          <c:cat>
            <c:strRef>
              <c:f>Pivot!$T$10:$T$16</c:f>
              <c:strCache>
                <c:ptCount val="7"/>
                <c:pt idx="0">
                  <c:v>14 to15</c:v>
                </c:pt>
                <c:pt idx="1">
                  <c:v>15 to 16</c:v>
                </c:pt>
                <c:pt idx="2">
                  <c:v>16 to 17</c:v>
                </c:pt>
                <c:pt idx="3">
                  <c:v>17 to 18</c:v>
                </c:pt>
                <c:pt idx="4">
                  <c:v>18 to 19</c:v>
                </c:pt>
                <c:pt idx="5">
                  <c:v>19 to 20</c:v>
                </c:pt>
                <c:pt idx="6">
                  <c:v>20 to 21</c:v>
                </c:pt>
              </c:strCache>
            </c:strRef>
          </c:cat>
          <c:val>
            <c:numRef>
              <c:f>Pivot!$W$10:$W$16</c:f>
              <c:numCache>
                <c:formatCode>0.00</c:formatCode>
                <c:ptCount val="7"/>
                <c:pt idx="0">
                  <c:v>-2.4219474498002427</c:v>
                </c:pt>
                <c:pt idx="1">
                  <c:v>-1.2117083731997127</c:v>
                </c:pt>
                <c:pt idx="2">
                  <c:v>-6.8609351390001763</c:v>
                </c:pt>
                <c:pt idx="3">
                  <c:v>-1.8158746019998944</c:v>
                </c:pt>
                <c:pt idx="4">
                  <c:v>-2.1132498340998893</c:v>
                </c:pt>
                <c:pt idx="5">
                  <c:v>11.004716875199904</c:v>
                </c:pt>
                <c:pt idx="6">
                  <c:v>-6.7170324029999193</c:v>
                </c:pt>
              </c:numCache>
            </c:numRef>
          </c:val>
          <c:extLst>
            <c:ext xmlns:c16="http://schemas.microsoft.com/office/drawing/2014/chart" uri="{C3380CC4-5D6E-409C-BE32-E72D297353CC}">
              <c16:uniqueId val="{00000002-CC0E-420D-97D5-A10F7AFD692E}"/>
            </c:ext>
          </c:extLst>
        </c:ser>
        <c:dLbls>
          <c:showLegendKey val="0"/>
          <c:showVal val="0"/>
          <c:showCatName val="0"/>
          <c:showSerName val="0"/>
          <c:showPercent val="0"/>
          <c:showBubbleSize val="0"/>
        </c:dLbls>
        <c:gapWidth val="150"/>
        <c:overlap val="100"/>
        <c:axId val="691321208"/>
        <c:axId val="691319768"/>
      </c:barChart>
      <c:catAx>
        <c:axId val="691321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319768"/>
        <c:crosses val="autoZero"/>
        <c:auto val="1"/>
        <c:lblAlgn val="ctr"/>
        <c:lblOffset val="100"/>
        <c:noMultiLvlLbl val="0"/>
      </c:catAx>
      <c:valAx>
        <c:axId val="69131976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321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[EU27 Tobacco Analysis.xlsx]Pivot!PivotTable2</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Formal VS Illicit CIgarettes</a:t>
            </a:r>
          </a:p>
        </c:rich>
      </c:tx>
      <c:layout>
        <c:manualLayout>
          <c:xMode val="edge"/>
          <c:yMode val="edge"/>
          <c:x val="0.22703438577594268"/>
          <c:y val="1.728394977719695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pattFill prst="pct90">
            <a:fgClr>
              <a:srgbClr val="FF0000"/>
            </a:fgClr>
            <a:bgClr>
              <a:schemeClr val="accent4">
                <a:lumMod val="20000"/>
                <a:lumOff val="80000"/>
              </a:schemeClr>
            </a:bgClr>
          </a:pattFill>
          <a:ln w="19050">
            <a:no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pattFill prst="pct80">
            <a:fgClr>
              <a:schemeClr val="tx1"/>
            </a:fgClr>
            <a:bgClr>
              <a:schemeClr val="bg1"/>
            </a:bgClr>
          </a:patt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pattFill prst="pct90">
            <a:fgClr>
              <a:srgbClr val="FF0000"/>
            </a:fgClr>
            <a:bgClr>
              <a:schemeClr val="accent4">
                <a:lumMod val="20000"/>
                <a:lumOff val="80000"/>
              </a:schemeClr>
            </a:bgClr>
          </a:pattFill>
          <a:ln w="28575">
            <a:solidFill>
              <a:schemeClr val="bg1"/>
            </a:solidFill>
          </a:ln>
          <a:effectLst/>
        </c:spPr>
      </c:pivotFmt>
      <c:pivotFmt>
        <c:idx val="3"/>
        <c:spPr>
          <a:pattFill prst="pct90">
            <a:fgClr>
              <a:srgbClr val="FF0000"/>
            </a:fgClr>
            <a:bgClr>
              <a:schemeClr val="accent4">
                <a:lumMod val="20000"/>
                <a:lumOff val="80000"/>
              </a:schemeClr>
            </a:bgClr>
          </a:pattFill>
          <a:ln w="19050">
            <a:noFill/>
          </a:ln>
          <a:effectLst>
            <a:outerShdw blurRad="50800" dist="50800" dir="5400000" sx="1000" sy="1000" algn="ctr" rotWithShape="0">
              <a:srgbClr val="000000">
                <a:alpha val="43137"/>
              </a:srgbClr>
            </a:outerShdw>
          </a:effectLst>
        </c:spPr>
      </c:pivotFmt>
      <c:pivotFmt>
        <c:idx val="4"/>
        <c:spPr>
          <a:pattFill prst="pct90">
            <a:fgClr>
              <a:schemeClr val="tx1"/>
            </a:fgClr>
            <a:bgClr>
              <a:schemeClr val="accent4">
                <a:lumMod val="20000"/>
                <a:lumOff val="80000"/>
              </a:schemeClr>
            </a:bgClr>
          </a:pattFill>
          <a:ln w="19050">
            <a:noFill/>
          </a:ln>
          <a:effectLst>
            <a:outerShdw blurRad="50800" dist="50800" dir="5400000" sx="1000" sy="1000" algn="ctr" rotWithShape="0">
              <a:srgbClr val="000000">
                <a:alpha val="43137"/>
              </a:srgbClr>
            </a:outerShdw>
          </a:effectLst>
        </c:spPr>
      </c:pivotFmt>
      <c:pivotFmt>
        <c:idx val="5"/>
        <c:spPr>
          <a:pattFill prst="pct90">
            <a:fgClr>
              <a:schemeClr val="tx1"/>
            </a:fgClr>
            <a:bgClr>
              <a:schemeClr val="accent4">
                <a:lumMod val="20000"/>
                <a:lumOff val="80000"/>
              </a:schemeClr>
            </a:bgClr>
          </a:pattFill>
          <a:ln w="28575">
            <a:solidFill>
              <a:schemeClr val="bg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rgbClr val="F26944"/>
          </a:solidFill>
          <a:ln w="19050">
            <a:solidFill>
              <a:schemeClr val="lt1"/>
            </a:solidFill>
          </a:ln>
          <a:effectLst/>
        </c:spPr>
      </c:pivotFmt>
      <c:pivotFmt>
        <c:idx val="33"/>
        <c:spPr>
          <a:solidFill>
            <a:schemeClr val="tx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5"/>
        <c:spPr>
          <a:solidFill>
            <a:srgbClr val="F26944"/>
          </a:solidFill>
          <a:ln w="19050">
            <a:solidFill>
              <a:schemeClr val="lt1"/>
            </a:solidFill>
          </a:ln>
          <a:effectLst/>
        </c:spPr>
      </c:pivotFmt>
      <c:pivotFmt>
        <c:idx val="36"/>
        <c:spPr>
          <a:solidFill>
            <a:schemeClr val="tx1"/>
          </a:solidFill>
          <a:ln w="19050">
            <a:solidFill>
              <a:schemeClr val="lt1"/>
            </a:solidFill>
          </a:ln>
          <a:effectLst/>
        </c:spPr>
      </c:pivotFmt>
    </c:pivotFmts>
    <c:plotArea>
      <c:layout>
        <c:manualLayout>
          <c:layoutTarget val="inner"/>
          <c:xMode val="edge"/>
          <c:yMode val="edge"/>
          <c:x val="0.22959865669437882"/>
          <c:y val="0.10151700682818086"/>
          <c:w val="0.5334611590249676"/>
          <c:h val="0.65515117842173731"/>
        </c:manualLayout>
      </c:layout>
      <c:doughnutChart>
        <c:varyColors val="1"/>
        <c:ser>
          <c:idx val="0"/>
          <c:order val="0"/>
          <c:tx>
            <c:strRef>
              <c:f>Pivot!$I$8:$I$9</c:f>
              <c:strCache>
                <c:ptCount val="1"/>
                <c:pt idx="0">
                  <c:v>01/01/2014</c:v>
                </c:pt>
              </c:strCache>
            </c:strRef>
          </c:tx>
          <c:dPt>
            <c:idx val="0"/>
            <c:bubble3D val="0"/>
            <c:spPr>
              <a:solidFill>
                <a:srgbClr val="F26944"/>
              </a:solidFill>
              <a:ln w="19050">
                <a:solidFill>
                  <a:schemeClr val="lt1"/>
                </a:solidFill>
              </a:ln>
              <a:effectLst/>
            </c:spPr>
            <c:extLst>
              <c:ext xmlns:c16="http://schemas.microsoft.com/office/drawing/2014/chart" uri="{C3380CC4-5D6E-409C-BE32-E72D297353CC}">
                <c16:uniqueId val="{00000001-B391-4E02-9F50-169B87E32FA3}"/>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3-B391-4E02-9F50-169B87E32FA3}"/>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Pivot!$H$10:$H$11</c:f>
              <c:strCache>
                <c:ptCount val="2"/>
                <c:pt idx="0">
                  <c:v>Cigarettes</c:v>
                </c:pt>
                <c:pt idx="1">
                  <c:v>Illicit Cigarettes</c:v>
                </c:pt>
              </c:strCache>
            </c:strRef>
          </c:cat>
          <c:val>
            <c:numRef>
              <c:f>Pivot!$I$10:$I$11</c:f>
              <c:numCache>
                <c:formatCode>0</c:formatCode>
                <c:ptCount val="2"/>
                <c:pt idx="0">
                  <c:v>463.16833399999996</c:v>
                </c:pt>
                <c:pt idx="1">
                  <c:v>50.34</c:v>
                </c:pt>
              </c:numCache>
            </c:numRef>
          </c:val>
          <c:extLst>
            <c:ext xmlns:c16="http://schemas.microsoft.com/office/drawing/2014/chart" uri="{C3380CC4-5D6E-409C-BE32-E72D297353CC}">
              <c16:uniqueId val="{00000004-B391-4E02-9F50-169B87E32FA3}"/>
            </c:ext>
          </c:extLst>
        </c:ser>
        <c:ser>
          <c:idx val="1"/>
          <c:order val="1"/>
          <c:tx>
            <c:strRef>
              <c:f>Pivot!$J$8:$J$9</c:f>
              <c:strCache>
                <c:ptCount val="1"/>
                <c:pt idx="0">
                  <c:v>01/01/2021</c:v>
                </c:pt>
              </c:strCache>
            </c:strRef>
          </c:tx>
          <c:dPt>
            <c:idx val="0"/>
            <c:bubble3D val="0"/>
            <c:spPr>
              <a:solidFill>
                <a:srgbClr val="F26944"/>
              </a:solidFill>
              <a:ln w="19050">
                <a:solidFill>
                  <a:schemeClr val="lt1"/>
                </a:solidFill>
              </a:ln>
              <a:effectLst/>
            </c:spPr>
            <c:extLst>
              <c:ext xmlns:c16="http://schemas.microsoft.com/office/drawing/2014/chart" uri="{C3380CC4-5D6E-409C-BE32-E72D297353CC}">
                <c16:uniqueId val="{00000006-B391-4E02-9F50-169B87E32FA3}"/>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8-B391-4E02-9F50-169B87E32FA3}"/>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Pivot!$H$10:$H$11</c:f>
              <c:strCache>
                <c:ptCount val="2"/>
                <c:pt idx="0">
                  <c:v>Cigarettes</c:v>
                </c:pt>
                <c:pt idx="1">
                  <c:v>Illicit Cigarettes</c:v>
                </c:pt>
              </c:strCache>
            </c:strRef>
          </c:cat>
          <c:val>
            <c:numRef>
              <c:f>Pivot!$J$10:$J$11</c:f>
              <c:numCache>
                <c:formatCode>0</c:formatCode>
                <c:ptCount val="2"/>
                <c:pt idx="0">
                  <c:v>412.26155799999998</c:v>
                </c:pt>
                <c:pt idx="1">
                  <c:v>35.53</c:v>
                </c:pt>
              </c:numCache>
            </c:numRef>
          </c:val>
          <c:extLst>
            <c:ext xmlns:c16="http://schemas.microsoft.com/office/drawing/2014/chart" uri="{C3380CC4-5D6E-409C-BE32-E72D297353CC}">
              <c16:uniqueId val="{00000009-B391-4E02-9F50-169B87E32FA3}"/>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b"/>
      <c:legendEntry>
        <c:idx val="1"/>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[EU27 Tobacco Analysis.xlsx]Pivot!PivotTable1</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b="1">
                <a:solidFill>
                  <a:schemeClr val="tx1"/>
                </a:solidFill>
              </a:rPr>
              <a:t>Y-o-y total</a:t>
            </a:r>
            <a:r>
              <a:rPr lang="en-GB" b="1" baseline="0">
                <a:solidFill>
                  <a:schemeClr val="tx1"/>
                </a:solidFill>
              </a:rPr>
              <a:t> volume billion</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pattFill prst="pct90">
            <a:fgClr>
              <a:srgbClr val="FF0000"/>
            </a:fgClr>
            <a:bgClr>
              <a:schemeClr val="accent4">
                <a:lumMod val="20000"/>
                <a:lumOff val="80000"/>
              </a:schemeClr>
            </a:bgClr>
          </a:patt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pattFill prst="pct90">
            <a:fgClr>
              <a:schemeClr val="tx1"/>
            </a:fgClr>
            <a:bgClr>
              <a:schemeClr val="accent4">
                <a:lumMod val="20000"/>
                <a:lumOff val="80000"/>
              </a:schemeClr>
            </a:bgClr>
          </a:patt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pattFill prst="pct5">
            <a:fgClr>
              <a:schemeClr val="accent4">
                <a:lumMod val="20000"/>
                <a:lumOff val="80000"/>
              </a:schemeClr>
            </a:fgClr>
            <a:bgClr>
              <a:srgbClr val="996633"/>
            </a:bgClr>
          </a:patt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pattFill prst="pct90">
            <a:fgClr>
              <a:srgbClr val="FF0000"/>
            </a:fgClr>
            <a:bgClr>
              <a:schemeClr val="accent4">
                <a:lumMod val="20000"/>
                <a:lumOff val="80000"/>
              </a:schemeClr>
            </a:bgClr>
          </a:patt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pattFill prst="pct90">
            <a:fgClr>
              <a:schemeClr val="tx1"/>
            </a:fgClr>
            <a:bgClr>
              <a:schemeClr val="accent4">
                <a:lumMod val="20000"/>
                <a:lumOff val="80000"/>
              </a:schemeClr>
            </a:bgClr>
          </a:patt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pattFill prst="pct5">
            <a:fgClr>
              <a:schemeClr val="accent4">
                <a:lumMod val="20000"/>
                <a:lumOff val="80000"/>
              </a:schemeClr>
            </a:fgClr>
            <a:bgClr>
              <a:srgbClr val="996633"/>
            </a:bgClr>
          </a:patt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F269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Pivot!$B$8:$B$9</c:f>
              <c:strCache>
                <c:ptCount val="1"/>
                <c:pt idx="0">
                  <c:v>Cigarettes</c:v>
                </c:pt>
              </c:strCache>
            </c:strRef>
          </c:tx>
          <c:spPr>
            <a:solidFill>
              <a:srgbClr val="F26944"/>
            </a:solidFill>
            <a:ln>
              <a:noFill/>
            </a:ln>
            <a:effectLst/>
          </c:spPr>
          <c:invertIfNegative val="0"/>
          <c:cat>
            <c:strRef>
              <c:f>Pivot!$A$10:$A$18</c:f>
              <c:strCache>
                <c:ptCount val="8"/>
                <c:pt idx="0">
                  <c:v>01/01/2014</c:v>
                </c:pt>
                <c:pt idx="1">
                  <c:v>01/01/2015</c:v>
                </c:pt>
                <c:pt idx="2">
                  <c:v>01/01/2016</c:v>
                </c:pt>
                <c:pt idx="3">
                  <c:v>01/01/2017</c:v>
                </c:pt>
                <c:pt idx="4">
                  <c:v>01/01/2018</c:v>
                </c:pt>
                <c:pt idx="5">
                  <c:v>01/01/2019</c:v>
                </c:pt>
                <c:pt idx="6">
                  <c:v>01/01/2020</c:v>
                </c:pt>
                <c:pt idx="7">
                  <c:v>01/01/2021</c:v>
                </c:pt>
              </c:strCache>
            </c:strRef>
          </c:cat>
          <c:val>
            <c:numRef>
              <c:f>Pivot!$B$10:$B$18</c:f>
              <c:numCache>
                <c:formatCode>0</c:formatCode>
                <c:ptCount val="8"/>
                <c:pt idx="0">
                  <c:v>463.16833400000002</c:v>
                </c:pt>
                <c:pt idx="1">
                  <c:v>461.72421400000007</c:v>
                </c:pt>
                <c:pt idx="2">
                  <c:v>454.73397100000005</c:v>
                </c:pt>
                <c:pt idx="3">
                  <c:v>442.89673599999998</c:v>
                </c:pt>
                <c:pt idx="4">
                  <c:v>439.73572300000006</c:v>
                </c:pt>
                <c:pt idx="5">
                  <c:v>433.95436700000005</c:v>
                </c:pt>
                <c:pt idx="6">
                  <c:v>418.87306300000006</c:v>
                </c:pt>
                <c:pt idx="7">
                  <c:v>412.26155799999992</c:v>
                </c:pt>
              </c:numCache>
            </c:numRef>
          </c:val>
          <c:extLst>
            <c:ext xmlns:c16="http://schemas.microsoft.com/office/drawing/2014/chart" uri="{C3380CC4-5D6E-409C-BE32-E72D297353CC}">
              <c16:uniqueId val="{00000000-246C-44F4-8BC4-4BABCD5722DE}"/>
            </c:ext>
          </c:extLst>
        </c:ser>
        <c:ser>
          <c:idx val="1"/>
          <c:order val="1"/>
          <c:tx>
            <c:strRef>
              <c:f>Pivot!$C$8:$C$9</c:f>
              <c:strCache>
                <c:ptCount val="1"/>
                <c:pt idx="0">
                  <c:v>Illicit Cigarettes</c:v>
                </c:pt>
              </c:strCache>
            </c:strRef>
          </c:tx>
          <c:spPr>
            <a:solidFill>
              <a:schemeClr val="tx1"/>
            </a:solidFill>
            <a:ln>
              <a:noFill/>
            </a:ln>
            <a:effectLst/>
          </c:spPr>
          <c:invertIfNegative val="0"/>
          <c:cat>
            <c:strRef>
              <c:f>Pivot!$A$10:$A$18</c:f>
              <c:strCache>
                <c:ptCount val="8"/>
                <c:pt idx="0">
                  <c:v>01/01/2014</c:v>
                </c:pt>
                <c:pt idx="1">
                  <c:v>01/01/2015</c:v>
                </c:pt>
                <c:pt idx="2">
                  <c:v>01/01/2016</c:v>
                </c:pt>
                <c:pt idx="3">
                  <c:v>01/01/2017</c:v>
                </c:pt>
                <c:pt idx="4">
                  <c:v>01/01/2018</c:v>
                </c:pt>
                <c:pt idx="5">
                  <c:v>01/01/2019</c:v>
                </c:pt>
                <c:pt idx="6">
                  <c:v>01/01/2020</c:v>
                </c:pt>
                <c:pt idx="7">
                  <c:v>01/01/2021</c:v>
                </c:pt>
              </c:strCache>
            </c:strRef>
          </c:cat>
          <c:val>
            <c:numRef>
              <c:f>Pivot!$C$10:$C$18</c:f>
              <c:numCache>
                <c:formatCode>0</c:formatCode>
                <c:ptCount val="8"/>
                <c:pt idx="0">
                  <c:v>50.34</c:v>
                </c:pt>
                <c:pt idx="1">
                  <c:v>46.33</c:v>
                </c:pt>
                <c:pt idx="2">
                  <c:v>42.800000000000004</c:v>
                </c:pt>
                <c:pt idx="3">
                  <c:v>37.820000000000007</c:v>
                </c:pt>
                <c:pt idx="4">
                  <c:v>36.57</c:v>
                </c:pt>
                <c:pt idx="5">
                  <c:v>33.470000000000006</c:v>
                </c:pt>
                <c:pt idx="6">
                  <c:v>34.21</c:v>
                </c:pt>
                <c:pt idx="7">
                  <c:v>35.530000000000008</c:v>
                </c:pt>
              </c:numCache>
            </c:numRef>
          </c:val>
          <c:extLst>
            <c:ext xmlns:c16="http://schemas.microsoft.com/office/drawing/2014/chart" uri="{C3380CC4-5D6E-409C-BE32-E72D297353CC}">
              <c16:uniqueId val="{00000001-246C-44F4-8BC4-4BABCD5722DE}"/>
            </c:ext>
          </c:extLst>
        </c:ser>
        <c:ser>
          <c:idx val="2"/>
          <c:order val="2"/>
          <c:tx>
            <c:strRef>
              <c:f>Pivot!$D$8:$D$9</c:f>
              <c:strCache>
                <c:ptCount val="1"/>
                <c:pt idx="0">
                  <c:v>Tobacco</c:v>
                </c:pt>
              </c:strCache>
            </c:strRef>
          </c:tx>
          <c:spPr>
            <a:solidFill>
              <a:srgbClr val="996633"/>
            </a:solidFill>
            <a:ln>
              <a:noFill/>
            </a:ln>
            <a:effectLst/>
          </c:spPr>
          <c:invertIfNegative val="0"/>
          <c:cat>
            <c:strRef>
              <c:f>Pivot!$A$10:$A$18</c:f>
              <c:strCache>
                <c:ptCount val="8"/>
                <c:pt idx="0">
                  <c:v>01/01/2014</c:v>
                </c:pt>
                <c:pt idx="1">
                  <c:v>01/01/2015</c:v>
                </c:pt>
                <c:pt idx="2">
                  <c:v>01/01/2016</c:v>
                </c:pt>
                <c:pt idx="3">
                  <c:v>01/01/2017</c:v>
                </c:pt>
                <c:pt idx="4">
                  <c:v>01/01/2018</c:v>
                </c:pt>
                <c:pt idx="5">
                  <c:v>01/01/2019</c:v>
                </c:pt>
                <c:pt idx="6">
                  <c:v>01/01/2020</c:v>
                </c:pt>
                <c:pt idx="7">
                  <c:v>01/01/2021</c:v>
                </c:pt>
              </c:strCache>
            </c:strRef>
          </c:cat>
          <c:val>
            <c:numRef>
              <c:f>Pivot!$D$10:$D$18</c:f>
              <c:numCache>
                <c:formatCode>0</c:formatCode>
                <c:ptCount val="8"/>
                <c:pt idx="0">
                  <c:v>111.3973576630999</c:v>
                </c:pt>
                <c:pt idx="1">
                  <c:v>108.97541021329965</c:v>
                </c:pt>
                <c:pt idx="2">
                  <c:v>107.76370184009994</c:v>
                </c:pt>
                <c:pt idx="3">
                  <c:v>100.90276670109976</c:v>
                </c:pt>
                <c:pt idx="4">
                  <c:v>99.08689209909987</c:v>
                </c:pt>
                <c:pt idx="5">
                  <c:v>96.973642264999981</c:v>
                </c:pt>
                <c:pt idx="6">
                  <c:v>107.97835914019988</c:v>
                </c:pt>
                <c:pt idx="7">
                  <c:v>101.26132673719997</c:v>
                </c:pt>
              </c:numCache>
            </c:numRef>
          </c:val>
          <c:extLst>
            <c:ext xmlns:c16="http://schemas.microsoft.com/office/drawing/2014/chart" uri="{C3380CC4-5D6E-409C-BE32-E72D297353CC}">
              <c16:uniqueId val="{00000002-246C-44F4-8BC4-4BABCD5722DE}"/>
            </c:ext>
          </c:extLst>
        </c:ser>
        <c:dLbls>
          <c:showLegendKey val="0"/>
          <c:showVal val="0"/>
          <c:showCatName val="0"/>
          <c:showSerName val="0"/>
          <c:showPercent val="0"/>
          <c:showBubbleSize val="0"/>
        </c:dLbls>
        <c:gapWidth val="150"/>
        <c:overlap val="100"/>
        <c:axId val="427343160"/>
        <c:axId val="427343880"/>
      </c:barChart>
      <c:catAx>
        <c:axId val="427343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7343880"/>
        <c:crosses val="autoZero"/>
        <c:auto val="1"/>
        <c:lblAlgn val="ctr"/>
        <c:lblOffset val="100"/>
        <c:noMultiLvlLbl val="0"/>
      </c:catAx>
      <c:valAx>
        <c:axId val="42734388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427343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[EU27 Tobacco Analysis.xlsx]Pivot!PivotTable3</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Y-o-y percentage change</a:t>
            </a:r>
          </a:p>
        </c:rich>
      </c:tx>
      <c:layout>
        <c:manualLayout>
          <c:xMode val="edge"/>
          <c:yMode val="edge"/>
          <c:x val="0.29131445073224144"/>
          <c:y val="4.58333333333333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26944"/>
            </a:solidFill>
            <a:round/>
          </a:ln>
          <a:effectLst/>
        </c:spPr>
        <c:marker>
          <c:symbol val="circle"/>
          <c:size val="5"/>
          <c:spPr>
            <a:solidFill>
              <a:srgbClr val="F26944"/>
            </a:solidFill>
            <a:ln w="63500">
              <a:solidFill>
                <a:srgbClr val="F2694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tx1"/>
            </a:solidFill>
            <a:round/>
          </a:ln>
          <a:effectLst/>
        </c:spPr>
        <c:marker>
          <c:symbol val="circle"/>
          <c:size val="5"/>
          <c:spPr>
            <a:solidFill>
              <a:schemeClr val="tx1"/>
            </a:solidFill>
            <a:ln w="6350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31750" cap="rnd">
            <a:solidFill>
              <a:srgbClr val="996633"/>
            </a:solidFill>
            <a:round/>
          </a:ln>
          <a:effectLst/>
        </c:spPr>
        <c:marker>
          <c:symbol val="circle"/>
          <c:size val="5"/>
          <c:spPr>
            <a:noFill/>
            <a:ln w="63500">
              <a:solidFill>
                <a:srgbClr val="99663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06765877687966"/>
          <c:y val="0.18668766404199472"/>
          <c:w val="0.850483350945068"/>
          <c:h val="0.59963615485564292"/>
        </c:manualLayout>
      </c:layout>
      <c:lineChart>
        <c:grouping val="standard"/>
        <c:varyColors val="0"/>
        <c:ser>
          <c:idx val="0"/>
          <c:order val="0"/>
          <c:tx>
            <c:strRef>
              <c:f>Pivot!$O$8:$O$9</c:f>
              <c:strCache>
                <c:ptCount val="1"/>
                <c:pt idx="0">
                  <c:v>Cigarettes</c:v>
                </c:pt>
              </c:strCache>
            </c:strRef>
          </c:tx>
          <c:spPr>
            <a:ln w="28575" cap="rnd">
              <a:solidFill>
                <a:srgbClr val="F26944"/>
              </a:solidFill>
              <a:round/>
            </a:ln>
            <a:effectLst/>
          </c:spPr>
          <c:marker>
            <c:symbol val="circle"/>
            <c:size val="5"/>
            <c:spPr>
              <a:solidFill>
                <a:srgbClr val="F26944"/>
              </a:solidFill>
              <a:ln w="63500">
                <a:solidFill>
                  <a:srgbClr val="F26944"/>
                </a:solidFill>
              </a:ln>
              <a:effectLst/>
            </c:spPr>
          </c:marker>
          <c:cat>
            <c:strRef>
              <c:f>Pivot!$N$10:$N$16</c:f>
              <c:strCache>
                <c:ptCount val="7"/>
                <c:pt idx="0">
                  <c:v>2015</c:v>
                </c:pt>
                <c:pt idx="1">
                  <c:v>2016</c:v>
                </c:pt>
                <c:pt idx="2">
                  <c:v>2017</c:v>
                </c:pt>
                <c:pt idx="3">
                  <c:v>2018</c:v>
                </c:pt>
                <c:pt idx="4">
                  <c:v>2019</c:v>
                </c:pt>
                <c:pt idx="5">
                  <c:v>2020</c:v>
                </c:pt>
                <c:pt idx="6">
                  <c:v>2021</c:v>
                </c:pt>
              </c:strCache>
            </c:strRef>
          </c:cat>
          <c:val>
            <c:numRef>
              <c:f>Pivot!$O$10:$O$16</c:f>
              <c:numCache>
                <c:formatCode>0.00</c:formatCode>
                <c:ptCount val="7"/>
                <c:pt idx="0">
                  <c:v>-3.1179160879334367E-3</c:v>
                </c:pt>
                <c:pt idx="1">
                  <c:v>-1.5139433428111304E-2</c:v>
                </c:pt>
                <c:pt idx="2">
                  <c:v>-2.6031120951814923E-2</c:v>
                </c:pt>
                <c:pt idx="3">
                  <c:v>-7.1371332029863677E-3</c:v>
                </c:pt>
                <c:pt idx="4">
                  <c:v>-1.3147342136677009E-2</c:v>
                </c:pt>
                <c:pt idx="5">
                  <c:v>-3.4753202518180926E-2</c:v>
                </c:pt>
                <c:pt idx="6">
                  <c:v>-1.5784030017705231E-2</c:v>
                </c:pt>
              </c:numCache>
            </c:numRef>
          </c:val>
          <c:smooth val="0"/>
          <c:extLst>
            <c:ext xmlns:c16="http://schemas.microsoft.com/office/drawing/2014/chart" uri="{C3380CC4-5D6E-409C-BE32-E72D297353CC}">
              <c16:uniqueId val="{00000000-2F8E-4306-9AE3-F33AF589B228}"/>
            </c:ext>
          </c:extLst>
        </c:ser>
        <c:ser>
          <c:idx val="1"/>
          <c:order val="1"/>
          <c:tx>
            <c:strRef>
              <c:f>Pivot!$P$8:$P$9</c:f>
              <c:strCache>
                <c:ptCount val="1"/>
                <c:pt idx="0">
                  <c:v>Illicit Cigarettes</c:v>
                </c:pt>
              </c:strCache>
            </c:strRef>
          </c:tx>
          <c:spPr>
            <a:ln w="28575" cap="rnd">
              <a:solidFill>
                <a:schemeClr val="tx1"/>
              </a:solidFill>
              <a:round/>
            </a:ln>
            <a:effectLst/>
          </c:spPr>
          <c:marker>
            <c:symbol val="circle"/>
            <c:size val="5"/>
            <c:spPr>
              <a:solidFill>
                <a:schemeClr val="tx1"/>
              </a:solidFill>
              <a:ln w="63500">
                <a:solidFill>
                  <a:schemeClr val="tx1"/>
                </a:solidFill>
              </a:ln>
              <a:effectLst/>
            </c:spPr>
          </c:marker>
          <c:cat>
            <c:strRef>
              <c:f>Pivot!$N$10:$N$16</c:f>
              <c:strCache>
                <c:ptCount val="7"/>
                <c:pt idx="0">
                  <c:v>2015</c:v>
                </c:pt>
                <c:pt idx="1">
                  <c:v>2016</c:v>
                </c:pt>
                <c:pt idx="2">
                  <c:v>2017</c:v>
                </c:pt>
                <c:pt idx="3">
                  <c:v>2018</c:v>
                </c:pt>
                <c:pt idx="4">
                  <c:v>2019</c:v>
                </c:pt>
                <c:pt idx="5">
                  <c:v>2020</c:v>
                </c:pt>
                <c:pt idx="6">
                  <c:v>2021</c:v>
                </c:pt>
              </c:strCache>
            </c:strRef>
          </c:cat>
          <c:val>
            <c:numRef>
              <c:f>Pivot!$P$10:$P$16</c:f>
              <c:numCache>
                <c:formatCode>0.00</c:formatCode>
                <c:ptCount val="7"/>
                <c:pt idx="0">
                  <c:v>-7.9658323400874198E-2</c:v>
                </c:pt>
                <c:pt idx="1">
                  <c:v>-7.6192531836822619E-2</c:v>
                </c:pt>
                <c:pt idx="2">
                  <c:v>-0.11635514018691584</c:v>
                </c:pt>
                <c:pt idx="3">
                  <c:v>-3.3051295610788123E-2</c:v>
                </c:pt>
                <c:pt idx="4">
                  <c:v>-8.476893628657356E-2</c:v>
                </c:pt>
                <c:pt idx="5">
                  <c:v>2.210935165820116E-2</c:v>
                </c:pt>
                <c:pt idx="6">
                  <c:v>3.8585209003215715E-2</c:v>
                </c:pt>
              </c:numCache>
            </c:numRef>
          </c:val>
          <c:smooth val="0"/>
          <c:extLst>
            <c:ext xmlns:c16="http://schemas.microsoft.com/office/drawing/2014/chart" uri="{C3380CC4-5D6E-409C-BE32-E72D297353CC}">
              <c16:uniqueId val="{00000001-2F8E-4306-9AE3-F33AF589B228}"/>
            </c:ext>
          </c:extLst>
        </c:ser>
        <c:ser>
          <c:idx val="2"/>
          <c:order val="2"/>
          <c:tx>
            <c:strRef>
              <c:f>Pivot!$Q$8:$Q$9</c:f>
              <c:strCache>
                <c:ptCount val="1"/>
                <c:pt idx="0">
                  <c:v>Tobacco</c:v>
                </c:pt>
              </c:strCache>
            </c:strRef>
          </c:tx>
          <c:spPr>
            <a:ln w="31750" cap="rnd">
              <a:solidFill>
                <a:srgbClr val="996633"/>
              </a:solidFill>
              <a:round/>
            </a:ln>
            <a:effectLst/>
          </c:spPr>
          <c:marker>
            <c:symbol val="circle"/>
            <c:size val="5"/>
            <c:spPr>
              <a:noFill/>
              <a:ln w="63500">
                <a:solidFill>
                  <a:srgbClr val="996633"/>
                </a:solidFill>
              </a:ln>
              <a:effectLst/>
            </c:spPr>
          </c:marker>
          <c:cat>
            <c:strRef>
              <c:f>Pivot!$N$10:$N$16</c:f>
              <c:strCache>
                <c:ptCount val="7"/>
                <c:pt idx="0">
                  <c:v>2015</c:v>
                </c:pt>
                <c:pt idx="1">
                  <c:v>2016</c:v>
                </c:pt>
                <c:pt idx="2">
                  <c:v>2017</c:v>
                </c:pt>
                <c:pt idx="3">
                  <c:v>2018</c:v>
                </c:pt>
                <c:pt idx="4">
                  <c:v>2019</c:v>
                </c:pt>
                <c:pt idx="5">
                  <c:v>2020</c:v>
                </c:pt>
                <c:pt idx="6">
                  <c:v>2021</c:v>
                </c:pt>
              </c:strCache>
            </c:strRef>
          </c:cat>
          <c:val>
            <c:numRef>
              <c:f>Pivot!$Q$10:$Q$16</c:f>
              <c:numCache>
                <c:formatCode>0.00</c:formatCode>
                <c:ptCount val="7"/>
                <c:pt idx="0">
                  <c:v>-2.1741516141926431E-2</c:v>
                </c:pt>
                <c:pt idx="1">
                  <c:v>-1.1119098985982401E-2</c:v>
                </c:pt>
                <c:pt idx="2">
                  <c:v>-6.3666476019731078E-2</c:v>
                </c:pt>
                <c:pt idx="3">
                  <c:v>-1.7996281582436602E-2</c:v>
                </c:pt>
                <c:pt idx="4">
                  <c:v>-2.1327239045769719E-2</c:v>
                </c:pt>
                <c:pt idx="5">
                  <c:v>0.11348152568228076</c:v>
                </c:pt>
                <c:pt idx="6">
                  <c:v>-6.220720944905711E-2</c:v>
                </c:pt>
              </c:numCache>
            </c:numRef>
          </c:val>
          <c:smooth val="0"/>
          <c:extLst>
            <c:ext xmlns:c16="http://schemas.microsoft.com/office/drawing/2014/chart" uri="{C3380CC4-5D6E-409C-BE32-E72D297353CC}">
              <c16:uniqueId val="{00000002-2F8E-4306-9AE3-F33AF589B228}"/>
            </c:ext>
          </c:extLst>
        </c:ser>
        <c:dLbls>
          <c:showLegendKey val="0"/>
          <c:showVal val="0"/>
          <c:showCatName val="0"/>
          <c:showSerName val="0"/>
          <c:showPercent val="0"/>
          <c:showBubbleSize val="0"/>
        </c:dLbls>
        <c:marker val="1"/>
        <c:smooth val="0"/>
        <c:axId val="565498848"/>
        <c:axId val="565498128"/>
      </c:lineChart>
      <c:catAx>
        <c:axId val="56549884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65498128"/>
        <c:crosses val="autoZero"/>
        <c:auto val="1"/>
        <c:lblAlgn val="ctr"/>
        <c:lblOffset val="100"/>
        <c:noMultiLvlLbl val="0"/>
      </c:catAx>
      <c:valAx>
        <c:axId val="56549812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565498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[EU27 Tobacco Analysis.xlsx]Pivot!PivotTable4</c:name>
    <c:fmtId val="9"/>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Y-o-y volume</a:t>
            </a:r>
            <a:r>
              <a:rPr lang="en-GB" b="1" baseline="0">
                <a:solidFill>
                  <a:schemeClr val="tx1"/>
                </a:solidFill>
              </a:rPr>
              <a:t> change billion</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269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Pivot!$U$8:$U$9</c:f>
              <c:strCache>
                <c:ptCount val="1"/>
                <c:pt idx="0">
                  <c:v>Cigarettes</c:v>
                </c:pt>
              </c:strCache>
            </c:strRef>
          </c:tx>
          <c:spPr>
            <a:solidFill>
              <a:srgbClr val="F26944"/>
            </a:solidFill>
            <a:ln>
              <a:noFill/>
            </a:ln>
            <a:effectLst/>
          </c:spPr>
          <c:invertIfNegative val="0"/>
          <c:cat>
            <c:strRef>
              <c:f>Pivot!$T$10:$T$16</c:f>
              <c:strCache>
                <c:ptCount val="7"/>
                <c:pt idx="0">
                  <c:v>14 to15</c:v>
                </c:pt>
                <c:pt idx="1">
                  <c:v>15 to 16</c:v>
                </c:pt>
                <c:pt idx="2">
                  <c:v>16 to 17</c:v>
                </c:pt>
                <c:pt idx="3">
                  <c:v>17 to 18</c:v>
                </c:pt>
                <c:pt idx="4">
                  <c:v>18 to 19</c:v>
                </c:pt>
                <c:pt idx="5">
                  <c:v>19 to 20</c:v>
                </c:pt>
                <c:pt idx="6">
                  <c:v>20 to 21</c:v>
                </c:pt>
              </c:strCache>
            </c:strRef>
          </c:cat>
          <c:val>
            <c:numRef>
              <c:f>Pivot!$U$10:$U$16</c:f>
              <c:numCache>
                <c:formatCode>0.00</c:formatCode>
                <c:ptCount val="7"/>
                <c:pt idx="0">
                  <c:v>-1.4441199999999412</c:v>
                </c:pt>
                <c:pt idx="1">
                  <c:v>-6.9902430000000209</c:v>
                </c:pt>
                <c:pt idx="2">
                  <c:v>-11.837235000000078</c:v>
                </c:pt>
                <c:pt idx="3">
                  <c:v>-3.1610129999999117</c:v>
                </c:pt>
                <c:pt idx="4">
                  <c:v>-5.7813560000000166</c:v>
                </c:pt>
                <c:pt idx="5">
                  <c:v>-15.081303999999989</c:v>
                </c:pt>
                <c:pt idx="6">
                  <c:v>-6.6115050000001361</c:v>
                </c:pt>
              </c:numCache>
            </c:numRef>
          </c:val>
          <c:extLst>
            <c:ext xmlns:c16="http://schemas.microsoft.com/office/drawing/2014/chart" uri="{C3380CC4-5D6E-409C-BE32-E72D297353CC}">
              <c16:uniqueId val="{00000000-9297-49DF-B1A0-AFF3C8EDEFD8}"/>
            </c:ext>
          </c:extLst>
        </c:ser>
        <c:ser>
          <c:idx val="1"/>
          <c:order val="1"/>
          <c:tx>
            <c:strRef>
              <c:f>Pivot!$V$8:$V$9</c:f>
              <c:strCache>
                <c:ptCount val="1"/>
                <c:pt idx="0">
                  <c:v>Illicit Cigarettes</c:v>
                </c:pt>
              </c:strCache>
            </c:strRef>
          </c:tx>
          <c:spPr>
            <a:solidFill>
              <a:schemeClr val="tx1"/>
            </a:solidFill>
            <a:ln>
              <a:noFill/>
            </a:ln>
            <a:effectLst/>
          </c:spPr>
          <c:invertIfNegative val="0"/>
          <c:cat>
            <c:strRef>
              <c:f>Pivot!$T$10:$T$16</c:f>
              <c:strCache>
                <c:ptCount val="7"/>
                <c:pt idx="0">
                  <c:v>14 to15</c:v>
                </c:pt>
                <c:pt idx="1">
                  <c:v>15 to 16</c:v>
                </c:pt>
                <c:pt idx="2">
                  <c:v>16 to 17</c:v>
                </c:pt>
                <c:pt idx="3">
                  <c:v>17 to 18</c:v>
                </c:pt>
                <c:pt idx="4">
                  <c:v>18 to 19</c:v>
                </c:pt>
                <c:pt idx="5">
                  <c:v>19 to 20</c:v>
                </c:pt>
                <c:pt idx="6">
                  <c:v>20 to 21</c:v>
                </c:pt>
              </c:strCache>
            </c:strRef>
          </c:cat>
          <c:val>
            <c:numRef>
              <c:f>Pivot!$V$10:$V$16</c:f>
              <c:numCache>
                <c:formatCode>0.00</c:formatCode>
                <c:ptCount val="7"/>
                <c:pt idx="0">
                  <c:v>-4.0100000000000051</c:v>
                </c:pt>
                <c:pt idx="1">
                  <c:v>-3.529999999999994</c:v>
                </c:pt>
                <c:pt idx="2">
                  <c:v>-4.9799999999999969</c:v>
                </c:pt>
                <c:pt idx="3">
                  <c:v>-1.2500000000000071</c:v>
                </c:pt>
                <c:pt idx="4">
                  <c:v>-3.0999999999999943</c:v>
                </c:pt>
                <c:pt idx="5">
                  <c:v>0.73999999999999488</c:v>
                </c:pt>
                <c:pt idx="6">
                  <c:v>1.3200000000000074</c:v>
                </c:pt>
              </c:numCache>
            </c:numRef>
          </c:val>
          <c:extLst>
            <c:ext xmlns:c16="http://schemas.microsoft.com/office/drawing/2014/chart" uri="{C3380CC4-5D6E-409C-BE32-E72D297353CC}">
              <c16:uniqueId val="{00000001-9297-49DF-B1A0-AFF3C8EDEFD8}"/>
            </c:ext>
          </c:extLst>
        </c:ser>
        <c:ser>
          <c:idx val="2"/>
          <c:order val="2"/>
          <c:tx>
            <c:strRef>
              <c:f>Pivot!$W$8:$W$9</c:f>
              <c:strCache>
                <c:ptCount val="1"/>
                <c:pt idx="0">
                  <c:v>Tobacco</c:v>
                </c:pt>
              </c:strCache>
            </c:strRef>
          </c:tx>
          <c:spPr>
            <a:solidFill>
              <a:srgbClr val="996633"/>
            </a:solidFill>
            <a:ln>
              <a:noFill/>
            </a:ln>
            <a:effectLst/>
          </c:spPr>
          <c:invertIfNegative val="0"/>
          <c:cat>
            <c:strRef>
              <c:f>Pivot!$T$10:$T$16</c:f>
              <c:strCache>
                <c:ptCount val="7"/>
                <c:pt idx="0">
                  <c:v>14 to15</c:v>
                </c:pt>
                <c:pt idx="1">
                  <c:v>15 to 16</c:v>
                </c:pt>
                <c:pt idx="2">
                  <c:v>16 to 17</c:v>
                </c:pt>
                <c:pt idx="3">
                  <c:v>17 to 18</c:v>
                </c:pt>
                <c:pt idx="4">
                  <c:v>18 to 19</c:v>
                </c:pt>
                <c:pt idx="5">
                  <c:v>19 to 20</c:v>
                </c:pt>
                <c:pt idx="6">
                  <c:v>20 to 21</c:v>
                </c:pt>
              </c:strCache>
            </c:strRef>
          </c:cat>
          <c:val>
            <c:numRef>
              <c:f>Pivot!$W$10:$W$16</c:f>
              <c:numCache>
                <c:formatCode>0.00</c:formatCode>
                <c:ptCount val="7"/>
                <c:pt idx="0">
                  <c:v>-2.4219474498002427</c:v>
                </c:pt>
                <c:pt idx="1">
                  <c:v>-1.2117083731997127</c:v>
                </c:pt>
                <c:pt idx="2">
                  <c:v>-6.8609351390001763</c:v>
                </c:pt>
                <c:pt idx="3">
                  <c:v>-1.8158746019998944</c:v>
                </c:pt>
                <c:pt idx="4">
                  <c:v>-2.1132498340998893</c:v>
                </c:pt>
                <c:pt idx="5">
                  <c:v>11.004716875199904</c:v>
                </c:pt>
                <c:pt idx="6">
                  <c:v>-6.7170324029999193</c:v>
                </c:pt>
              </c:numCache>
            </c:numRef>
          </c:val>
          <c:extLst>
            <c:ext xmlns:c16="http://schemas.microsoft.com/office/drawing/2014/chart" uri="{C3380CC4-5D6E-409C-BE32-E72D297353CC}">
              <c16:uniqueId val="{00000002-9297-49DF-B1A0-AFF3C8EDEFD8}"/>
            </c:ext>
          </c:extLst>
        </c:ser>
        <c:dLbls>
          <c:showLegendKey val="0"/>
          <c:showVal val="0"/>
          <c:showCatName val="0"/>
          <c:showSerName val="0"/>
          <c:showPercent val="0"/>
          <c:showBubbleSize val="0"/>
        </c:dLbls>
        <c:gapWidth val="150"/>
        <c:overlap val="100"/>
        <c:axId val="691321208"/>
        <c:axId val="691319768"/>
      </c:barChart>
      <c:catAx>
        <c:axId val="691321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91319768"/>
        <c:crosses val="autoZero"/>
        <c:auto val="1"/>
        <c:lblAlgn val="ctr"/>
        <c:lblOffset val="100"/>
        <c:noMultiLvlLbl val="0"/>
      </c:catAx>
      <c:valAx>
        <c:axId val="691319768"/>
        <c:scaling>
          <c:orientation val="minMax"/>
        </c:scaling>
        <c:delete val="0"/>
        <c:axPos val="l"/>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691321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1.jpe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30</xdr:row>
      <xdr:rowOff>9525</xdr:rowOff>
    </xdr:from>
    <xdr:to>
      <xdr:col>4</xdr:col>
      <xdr:colOff>742949</xdr:colOff>
      <xdr:row>44</xdr:row>
      <xdr:rowOff>9525</xdr:rowOff>
    </xdr:to>
    <xdr:graphicFrame macro="">
      <xdr:nvGraphicFramePr>
        <xdr:cNvPr id="2" name="Chart 1">
          <a:extLst>
            <a:ext uri="{FF2B5EF4-FFF2-40B4-BE49-F238E27FC236}">
              <a16:creationId xmlns:a16="http://schemas.microsoft.com/office/drawing/2014/main" id="{D5291171-E97C-2665-CFFE-24D906D669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609599</xdr:colOff>
      <xdr:row>30</xdr:row>
      <xdr:rowOff>0</xdr:rowOff>
    </xdr:from>
    <xdr:to>
      <xdr:col>10</xdr:col>
      <xdr:colOff>9524</xdr:colOff>
      <xdr:row>44</xdr:row>
      <xdr:rowOff>9525</xdr:rowOff>
    </xdr:to>
    <xdr:graphicFrame macro="">
      <xdr:nvGraphicFramePr>
        <xdr:cNvPr id="3" name="Chart 2">
          <a:extLst>
            <a:ext uri="{FF2B5EF4-FFF2-40B4-BE49-F238E27FC236}">
              <a16:creationId xmlns:a16="http://schemas.microsoft.com/office/drawing/2014/main" id="{AC160DE8-DACF-F7DC-7BA3-9BC6855D7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27</xdr:col>
      <xdr:colOff>29746</xdr:colOff>
      <xdr:row>28</xdr:row>
      <xdr:rowOff>113535</xdr:rowOff>
    </xdr:from>
    <xdr:to>
      <xdr:col>30</xdr:col>
      <xdr:colOff>192645</xdr:colOff>
      <xdr:row>44</xdr:row>
      <xdr:rowOff>68712</xdr:rowOff>
    </xdr:to>
    <mc:AlternateContent xmlns:mc="http://schemas.openxmlformats.org/markup-compatibility/2006" xmlns:a14="http://schemas.microsoft.com/office/drawing/2010/main">
      <mc:Choice Requires="a14">
        <xdr:graphicFrame macro="">
          <xdr:nvGraphicFramePr>
            <xdr:cNvPr id="4" name="Countries">
              <a:extLst>
                <a:ext uri="{FF2B5EF4-FFF2-40B4-BE49-F238E27FC236}">
                  <a16:creationId xmlns:a16="http://schemas.microsoft.com/office/drawing/2014/main" id="{81437BB0-3C9E-0C3C-8544-85260AC7867E}"/>
                </a:ext>
              </a:extLst>
            </xdr:cNvPr>
            <xdr:cNvGraphicFramePr/>
          </xdr:nvGraphicFramePr>
          <xdr:xfrm>
            <a:off x="0" y="0"/>
            <a:ext cx="0" cy="0"/>
          </xdr:xfrm>
          <a:graphic>
            <a:graphicData uri="http://schemas.microsoft.com/office/drawing/2010/slicer">
              <sle:slicer xmlns:sle="http://schemas.microsoft.com/office/drawing/2010/slicer" name="Countries"/>
            </a:graphicData>
          </a:graphic>
        </xdr:graphicFrame>
      </mc:Choice>
      <mc:Fallback xmlns="">
        <xdr:sp macro="" textlink="">
          <xdr:nvSpPr>
            <xdr:cNvPr id="0" name=""/>
            <xdr:cNvSpPr>
              <a:spLocks noTextEdit="1"/>
            </xdr:cNvSpPr>
          </xdr:nvSpPr>
          <xdr:spPr>
            <a:xfrm>
              <a:off x="21903628" y="5492359"/>
              <a:ext cx="3737576" cy="30031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29</xdr:row>
      <xdr:rowOff>0</xdr:rowOff>
    </xdr:from>
    <xdr:to>
      <xdr:col>18</xdr:col>
      <xdr:colOff>0</xdr:colOff>
      <xdr:row>43</xdr:row>
      <xdr:rowOff>76200</xdr:rowOff>
    </xdr:to>
    <xdr:graphicFrame macro="">
      <xdr:nvGraphicFramePr>
        <xdr:cNvPr id="5" name="Chart 4">
          <a:extLst>
            <a:ext uri="{FF2B5EF4-FFF2-40B4-BE49-F238E27FC236}">
              <a16:creationId xmlns:a16="http://schemas.microsoft.com/office/drawing/2014/main" id="{1B0F2BB3-0619-4883-8F9D-7A18946D7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14287</xdr:colOff>
      <xdr:row>28</xdr:row>
      <xdr:rowOff>9525</xdr:rowOff>
    </xdr:from>
    <xdr:to>
      <xdr:col>24</xdr:col>
      <xdr:colOff>404812</xdr:colOff>
      <xdr:row>42</xdr:row>
      <xdr:rowOff>85725</xdr:rowOff>
    </xdr:to>
    <xdr:graphicFrame macro="">
      <xdr:nvGraphicFramePr>
        <xdr:cNvPr id="6" name="Chart 5">
          <a:extLst>
            <a:ext uri="{FF2B5EF4-FFF2-40B4-BE49-F238E27FC236}">
              <a16:creationId xmlns:a16="http://schemas.microsoft.com/office/drawing/2014/main" id="{ECC88A04-F842-9C23-2A09-D8960378F3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227612</xdr:colOff>
      <xdr:row>21</xdr:row>
      <xdr:rowOff>27214</xdr:rowOff>
    </xdr:from>
    <xdr:to>
      <xdr:col>20</xdr:col>
      <xdr:colOff>1619251</xdr:colOff>
      <xdr:row>36</xdr:row>
      <xdr:rowOff>108857</xdr:rowOff>
    </xdr:to>
    <xdr:graphicFrame macro="">
      <xdr:nvGraphicFramePr>
        <xdr:cNvPr id="6" name="Chart 5">
          <a:extLst>
            <a:ext uri="{FF2B5EF4-FFF2-40B4-BE49-F238E27FC236}">
              <a16:creationId xmlns:a16="http://schemas.microsoft.com/office/drawing/2014/main" id="{5B84AA49-D9EC-4189-B8A6-58B630983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472467</xdr:colOff>
      <xdr:row>21</xdr:row>
      <xdr:rowOff>13606</xdr:rowOff>
    </xdr:from>
    <xdr:to>
      <xdr:col>15</xdr:col>
      <xdr:colOff>825014</xdr:colOff>
      <xdr:row>36</xdr:row>
      <xdr:rowOff>43147</xdr:rowOff>
    </xdr:to>
    <xdr:graphicFrame macro="">
      <xdr:nvGraphicFramePr>
        <xdr:cNvPr id="7" name="Chart 6">
          <a:extLst>
            <a:ext uri="{FF2B5EF4-FFF2-40B4-BE49-F238E27FC236}">
              <a16:creationId xmlns:a16="http://schemas.microsoft.com/office/drawing/2014/main" id="{EA155831-767E-4049-BB49-C778B3BAA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351311</xdr:colOff>
      <xdr:row>37</xdr:row>
      <xdr:rowOff>16082</xdr:rowOff>
    </xdr:from>
    <xdr:to>
      <xdr:col>15</xdr:col>
      <xdr:colOff>928996</xdr:colOff>
      <xdr:row>53</xdr:row>
      <xdr:rowOff>16082</xdr:rowOff>
    </xdr:to>
    <xdr:graphicFrame macro="">
      <xdr:nvGraphicFramePr>
        <xdr:cNvPr id="8" name="Chart 7">
          <a:extLst>
            <a:ext uri="{FF2B5EF4-FFF2-40B4-BE49-F238E27FC236}">
              <a16:creationId xmlns:a16="http://schemas.microsoft.com/office/drawing/2014/main" id="{8C5515B7-C11D-48D5-8A11-7006AC679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88199</xdr:colOff>
      <xdr:row>37</xdr:row>
      <xdr:rowOff>69273</xdr:rowOff>
    </xdr:from>
    <xdr:to>
      <xdr:col>21</xdr:col>
      <xdr:colOff>458066</xdr:colOff>
      <xdr:row>53</xdr:row>
      <xdr:rowOff>13607</xdr:rowOff>
    </xdr:to>
    <xdr:graphicFrame macro="">
      <xdr:nvGraphicFramePr>
        <xdr:cNvPr id="9" name="Chart 8">
          <a:extLst>
            <a:ext uri="{FF2B5EF4-FFF2-40B4-BE49-F238E27FC236}">
              <a16:creationId xmlns:a16="http://schemas.microsoft.com/office/drawing/2014/main" id="{14D6A3C4-F91B-4BAC-AEF0-ACCD1500D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1</xdr:colOff>
      <xdr:row>33</xdr:row>
      <xdr:rowOff>152153</xdr:rowOff>
    </xdr:from>
    <xdr:to>
      <xdr:col>29</xdr:col>
      <xdr:colOff>1</xdr:colOff>
      <xdr:row>49</xdr:row>
      <xdr:rowOff>107330</xdr:rowOff>
    </xdr:to>
    <mc:AlternateContent xmlns:mc="http://schemas.openxmlformats.org/markup-compatibility/2006" xmlns:a14="http://schemas.microsoft.com/office/drawing/2010/main">
      <mc:Choice Requires="a14">
        <xdr:graphicFrame macro="">
          <xdr:nvGraphicFramePr>
            <xdr:cNvPr id="18" name="Countries 1">
              <a:extLst>
                <a:ext uri="{FF2B5EF4-FFF2-40B4-BE49-F238E27FC236}">
                  <a16:creationId xmlns:a16="http://schemas.microsoft.com/office/drawing/2014/main" id="{F8EAE650-F845-49BE-941D-6953083BFDE4}"/>
                </a:ext>
              </a:extLst>
            </xdr:cNvPr>
            <xdr:cNvGraphicFramePr/>
          </xdr:nvGraphicFramePr>
          <xdr:xfrm>
            <a:off x="0" y="0"/>
            <a:ext cx="0" cy="0"/>
          </xdr:xfrm>
          <a:graphic>
            <a:graphicData uri="http://schemas.microsoft.com/office/drawing/2010/slicer">
              <sle:slicer xmlns:sle="http://schemas.microsoft.com/office/drawing/2010/slicer" name="Countries 1"/>
            </a:graphicData>
          </a:graphic>
        </xdr:graphicFrame>
      </mc:Choice>
      <mc:Fallback xmlns="">
        <xdr:sp macro="" textlink="">
          <xdr:nvSpPr>
            <xdr:cNvPr id="0" name=""/>
            <xdr:cNvSpPr>
              <a:spLocks noTextEdit="1"/>
            </xdr:cNvSpPr>
          </xdr:nvSpPr>
          <xdr:spPr>
            <a:xfrm>
              <a:off x="15818922" y="6248153"/>
              <a:ext cx="3768772" cy="30031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542924</xdr:colOff>
      <xdr:row>9</xdr:row>
      <xdr:rowOff>145675</xdr:rowOff>
    </xdr:from>
    <xdr:to>
      <xdr:col>11</xdr:col>
      <xdr:colOff>67234</xdr:colOff>
      <xdr:row>18</xdr:row>
      <xdr:rowOff>44822</xdr:rowOff>
    </xdr:to>
    <xdr:sp macro="" textlink="">
      <xdr:nvSpPr>
        <xdr:cNvPr id="30" name="Rectangle 29">
          <a:extLst>
            <a:ext uri="{FF2B5EF4-FFF2-40B4-BE49-F238E27FC236}">
              <a16:creationId xmlns:a16="http://schemas.microsoft.com/office/drawing/2014/main" id="{E4C3B97C-9D6B-9EBD-E72D-30A355A5D9D7}"/>
            </a:ext>
          </a:extLst>
        </xdr:cNvPr>
        <xdr:cNvSpPr/>
      </xdr:nvSpPr>
      <xdr:spPr>
        <a:xfrm>
          <a:off x="5917745" y="1860175"/>
          <a:ext cx="1783096" cy="1069361"/>
        </a:xfrm>
        <a:prstGeom prst="rect">
          <a:avLst/>
        </a:prstGeom>
        <a:noFill/>
        <a:ln w="133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369794</xdr:colOff>
      <xdr:row>9</xdr:row>
      <xdr:rowOff>0</xdr:rowOff>
    </xdr:from>
    <xdr:to>
      <xdr:col>11</xdr:col>
      <xdr:colOff>235324</xdr:colOff>
      <xdr:row>19</xdr:row>
      <xdr:rowOff>22413</xdr:rowOff>
    </xdr:to>
    <xdr:sp macro="" textlink="">
      <xdr:nvSpPr>
        <xdr:cNvPr id="31" name="Rectangle: Rounded Corners 30">
          <a:extLst>
            <a:ext uri="{FF2B5EF4-FFF2-40B4-BE49-F238E27FC236}">
              <a16:creationId xmlns:a16="http://schemas.microsoft.com/office/drawing/2014/main" id="{1A0ACDC9-B33A-8F88-5E12-361E2A470A59}"/>
            </a:ext>
          </a:extLst>
        </xdr:cNvPr>
        <xdr:cNvSpPr/>
      </xdr:nvSpPr>
      <xdr:spPr>
        <a:xfrm>
          <a:off x="5132294" y="1714500"/>
          <a:ext cx="2124316" cy="1383127"/>
        </a:xfrm>
        <a:prstGeom prst="roundRect">
          <a:avLst/>
        </a:prstGeom>
        <a:noFill/>
        <a:ln w="2095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546491</xdr:colOff>
      <xdr:row>9</xdr:row>
      <xdr:rowOff>128357</xdr:rowOff>
    </xdr:from>
    <xdr:to>
      <xdr:col>16</xdr:col>
      <xdr:colOff>66675</xdr:colOff>
      <xdr:row>18</xdr:row>
      <xdr:rowOff>27504</xdr:rowOff>
    </xdr:to>
    <xdr:sp macro="" textlink="">
      <xdr:nvSpPr>
        <xdr:cNvPr id="38" name="Rectangle 37">
          <a:extLst>
            <a:ext uri="{FF2B5EF4-FFF2-40B4-BE49-F238E27FC236}">
              <a16:creationId xmlns:a16="http://schemas.microsoft.com/office/drawing/2014/main" id="{F40EDE7B-E3B7-499C-8763-03A48C0A5CD9}"/>
            </a:ext>
          </a:extLst>
        </xdr:cNvPr>
        <xdr:cNvSpPr/>
      </xdr:nvSpPr>
      <xdr:spPr>
        <a:xfrm>
          <a:off x="9921812" y="2414357"/>
          <a:ext cx="1778970" cy="1069361"/>
        </a:xfrm>
        <a:prstGeom prst="rect">
          <a:avLst/>
        </a:prstGeom>
        <a:noFill/>
        <a:ln w="133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382734</xdr:colOff>
      <xdr:row>9</xdr:row>
      <xdr:rowOff>0</xdr:rowOff>
    </xdr:from>
    <xdr:to>
      <xdr:col>16</xdr:col>
      <xdr:colOff>248264</xdr:colOff>
      <xdr:row>19</xdr:row>
      <xdr:rowOff>1633</xdr:rowOff>
    </xdr:to>
    <xdr:sp macro="" textlink="">
      <xdr:nvSpPr>
        <xdr:cNvPr id="37" name="Rectangle: Rounded Corners 36">
          <a:extLst>
            <a:ext uri="{FF2B5EF4-FFF2-40B4-BE49-F238E27FC236}">
              <a16:creationId xmlns:a16="http://schemas.microsoft.com/office/drawing/2014/main" id="{C4A91FCF-2F50-4434-BDE4-E0A09CB9013E}"/>
            </a:ext>
          </a:extLst>
        </xdr:cNvPr>
        <xdr:cNvSpPr/>
      </xdr:nvSpPr>
      <xdr:spPr>
        <a:xfrm>
          <a:off x="9758055" y="2242809"/>
          <a:ext cx="2124316" cy="1405538"/>
        </a:xfrm>
        <a:prstGeom prst="roundRect">
          <a:avLst/>
        </a:prstGeom>
        <a:noFill/>
        <a:ln w="2095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24</xdr:col>
      <xdr:colOff>272139</xdr:colOff>
      <xdr:row>3</xdr:row>
      <xdr:rowOff>95249</xdr:rowOff>
    </xdr:from>
    <xdr:to>
      <xdr:col>27</xdr:col>
      <xdr:colOff>353784</xdr:colOff>
      <xdr:row>16</xdr:row>
      <xdr:rowOff>81644</xdr:rowOff>
    </xdr:to>
    <xdr:pic>
      <xdr:nvPicPr>
        <xdr:cNvPr id="3" name="Picture 2">
          <a:extLst>
            <a:ext uri="{FF2B5EF4-FFF2-40B4-BE49-F238E27FC236}">
              <a16:creationId xmlns:a16="http://schemas.microsoft.com/office/drawing/2014/main" id="{DB3D504A-D0C0-EFB5-8645-B7444632A99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859246" y="666749"/>
          <a:ext cx="1918609" cy="1918609"/>
        </a:xfrm>
        <a:prstGeom prst="ellipse">
          <a:avLst/>
        </a:prstGeom>
        <a:ln w="190500" cap="rnd">
          <a:noFill/>
          <a:prstDash val="solid"/>
        </a:ln>
        <a:effectLst/>
      </xdr:spPr>
    </xdr:pic>
    <xdr:clientData/>
  </xdr:twoCellAnchor>
  <xdr:twoCellAnchor>
    <xdr:from>
      <xdr:col>18</xdr:col>
      <xdr:colOff>517071</xdr:colOff>
      <xdr:row>9</xdr:row>
      <xdr:rowOff>143277</xdr:rowOff>
    </xdr:from>
    <xdr:to>
      <xdr:col>21</xdr:col>
      <xdr:colOff>81643</xdr:colOff>
      <xdr:row>18</xdr:row>
      <xdr:rowOff>85725</xdr:rowOff>
    </xdr:to>
    <xdr:sp macro="" textlink="">
      <xdr:nvSpPr>
        <xdr:cNvPr id="20" name="Rectangle 19">
          <a:extLst>
            <a:ext uri="{FF2B5EF4-FFF2-40B4-BE49-F238E27FC236}">
              <a16:creationId xmlns:a16="http://schemas.microsoft.com/office/drawing/2014/main" id="{07F15D32-6F03-3F41-1977-46E4678ABAD9}"/>
            </a:ext>
          </a:extLst>
        </xdr:cNvPr>
        <xdr:cNvSpPr/>
      </xdr:nvSpPr>
      <xdr:spPr>
        <a:xfrm>
          <a:off x="13718721" y="2429277"/>
          <a:ext cx="1821997" cy="1104498"/>
        </a:xfrm>
        <a:prstGeom prst="rect">
          <a:avLst/>
        </a:prstGeom>
        <a:noFill/>
        <a:ln w="1778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388672</xdr:colOff>
      <xdr:row>9</xdr:row>
      <xdr:rowOff>0</xdr:rowOff>
    </xdr:from>
    <xdr:to>
      <xdr:col>21</xdr:col>
      <xdr:colOff>254202</xdr:colOff>
      <xdr:row>19</xdr:row>
      <xdr:rowOff>15240</xdr:rowOff>
    </xdr:to>
    <xdr:sp macro="" textlink="">
      <xdr:nvSpPr>
        <xdr:cNvPr id="52" name="Rectangle: Rounded Corners 51">
          <a:extLst>
            <a:ext uri="{FF2B5EF4-FFF2-40B4-BE49-F238E27FC236}">
              <a16:creationId xmlns:a16="http://schemas.microsoft.com/office/drawing/2014/main" id="{06A87907-D876-462B-825D-A7988D9101EE}"/>
            </a:ext>
          </a:extLst>
        </xdr:cNvPr>
        <xdr:cNvSpPr/>
      </xdr:nvSpPr>
      <xdr:spPr>
        <a:xfrm>
          <a:off x="13590322" y="2256416"/>
          <a:ext cx="2122955" cy="1397374"/>
        </a:xfrm>
        <a:prstGeom prst="roundRect">
          <a:avLst/>
        </a:prstGeom>
        <a:noFill/>
        <a:ln w="2095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779689</xdr:colOff>
      <xdr:row>26</xdr:row>
      <xdr:rowOff>92529</xdr:rowOff>
    </xdr:from>
    <xdr:to>
      <xdr:col>20</xdr:col>
      <xdr:colOff>249011</xdr:colOff>
      <xdr:row>28</xdr:row>
      <xdr:rowOff>24493</xdr:rowOff>
    </xdr:to>
    <xdr:sp macro="" textlink="">
      <xdr:nvSpPr>
        <xdr:cNvPr id="2" name="TextBox 1">
          <a:extLst>
            <a:ext uri="{FF2B5EF4-FFF2-40B4-BE49-F238E27FC236}">
              <a16:creationId xmlns:a16="http://schemas.microsoft.com/office/drawing/2014/main" id="{F2C3A8AB-4416-9923-FF46-F1F3C573DBAB}"/>
            </a:ext>
          </a:extLst>
        </xdr:cNvPr>
        <xdr:cNvSpPr txBox="1"/>
      </xdr:nvSpPr>
      <xdr:spPr>
        <a:xfrm>
          <a:off x="12438289" y="4597854"/>
          <a:ext cx="879022"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solidFill>
                <a:schemeClr val="tx1"/>
              </a:solidFill>
            </a:rPr>
            <a:t>2014</a:t>
          </a:r>
        </a:p>
      </xdr:txBody>
    </xdr:sp>
    <xdr:clientData/>
  </xdr:twoCellAnchor>
  <xdr:twoCellAnchor>
    <xdr:from>
      <xdr:col>18</xdr:col>
      <xdr:colOff>2722</xdr:colOff>
      <xdr:row>32</xdr:row>
      <xdr:rowOff>125186</xdr:rowOff>
    </xdr:from>
    <xdr:to>
      <xdr:col>20</xdr:col>
      <xdr:colOff>274865</xdr:colOff>
      <xdr:row>34</xdr:row>
      <xdr:rowOff>57150</xdr:rowOff>
    </xdr:to>
    <xdr:sp macro="" textlink="">
      <xdr:nvSpPr>
        <xdr:cNvPr id="5" name="TextBox 4">
          <a:extLst>
            <a:ext uri="{FF2B5EF4-FFF2-40B4-BE49-F238E27FC236}">
              <a16:creationId xmlns:a16="http://schemas.microsoft.com/office/drawing/2014/main" id="{A45008EA-FFB8-4F6D-BD7E-6CB04AAB7A84}"/>
            </a:ext>
          </a:extLst>
        </xdr:cNvPr>
        <xdr:cNvSpPr txBox="1"/>
      </xdr:nvSpPr>
      <xdr:spPr>
        <a:xfrm>
          <a:off x="13242472" y="6248400"/>
          <a:ext cx="884464"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solidFill>
                <a:schemeClr val="tx1"/>
              </a:solidFill>
            </a:rPr>
            <a:t>2021</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rdan" refreshedDate="45011.832223032405" createdVersion="8" refreshedVersion="8" minRefreshableVersion="3" recordCount="648" xr:uid="{00000000-000A-0000-FFFF-FFFF04000000}">
  <cacheSource type="worksheet">
    <worksheetSource name="Table1"/>
  </cacheSource>
  <cacheFields count="4">
    <cacheField name="Countries" numFmtId="0">
      <sharedItems count="27">
        <s v="Austria"/>
        <s v="Belgium"/>
        <s v="Bulgaria"/>
        <s v="Croatia"/>
        <s v="Cyprus"/>
        <s v="Czech Republic"/>
        <s v="Denmark"/>
        <s v="Estonia"/>
        <s v="Finland"/>
        <s v="France"/>
        <s v="Germany"/>
        <s v="Greece"/>
        <s v="Hungary"/>
        <s v="Ireland"/>
        <s v="Italy"/>
        <s v="Latvia"/>
        <s v="Lithuania"/>
        <s v="Luxembourg"/>
        <s v="Malta"/>
        <s v="Netherlands"/>
        <s v="Poland"/>
        <s v="Portugal"/>
        <s v="Romania"/>
        <s v="Slovakia"/>
        <s v="Slovenia"/>
        <s v="Spain"/>
        <s v="Sweden"/>
      </sharedItems>
    </cacheField>
    <cacheField name="Category" numFmtId="0">
      <sharedItems count="3">
        <s v="Cigarettes"/>
        <s v="Illicit Cigarettes"/>
        <s v="Tobacco"/>
      </sharedItems>
    </cacheField>
    <cacheField name="Year" numFmtId="14">
      <sharedItems containsNonDate="0" containsDate="1" containsMixedTypes="1" minDate="2014-01-01T00:00:00" maxDate="2021-01-02T00:00:00" count="24">
        <d v="2014-01-01T00:00:00"/>
        <d v="2015-01-01T00:00:00"/>
        <d v="2016-01-01T00:00:00"/>
        <d v="2017-01-01T00:00:00"/>
        <d v="2018-01-01T00:00:00"/>
        <d v="2019-01-01T00:00:00"/>
        <d v="2020-01-01T00:00:00"/>
        <d v="2021-01-01T00:00:00"/>
        <s v="2018" f="1"/>
        <s v="20 to 21" f="1"/>
        <s v="2017" f="1"/>
        <s v="2016" f="1"/>
        <s v="18 to 19" f="1"/>
        <s v="15 to 16" f="1"/>
        <s v="14 to15" f="1"/>
        <s v="Difference" f="1"/>
        <s v="2015" f="1"/>
        <s v="Difference %" f="1"/>
        <s v="16 to 17" f="1"/>
        <s v="19 to 20" f="1"/>
        <s v="2021" f="1"/>
        <s v="2020" f="1"/>
        <s v="17 to 18" f="1"/>
        <s v="2019" f="1"/>
      </sharedItems>
    </cacheField>
    <cacheField name="Volumes" numFmtId="2">
      <sharedItems containsSemiMixedTypes="0" containsString="0" containsNumber="1" minValue="0" maxValue="81.266690999999994"/>
    </cacheField>
  </cacheFields>
  <calculatedItems count="16">
    <calculatedItem formula="Year['1/1/2015']/Year['1/1/2014']-1">
      <pivotArea cacheIndex="1" outline="0" fieldPosition="0">
        <references count="1">
          <reference field="2" count="1">
            <x v="16"/>
          </reference>
        </references>
      </pivotArea>
    </calculatedItem>
    <calculatedItem formula="Year['1/1/2016']/Year['1/1/2015']-1">
      <pivotArea cacheIndex="1" outline="0" fieldPosition="0">
        <references count="1">
          <reference field="2" count="1">
            <x v="11"/>
          </reference>
        </references>
      </pivotArea>
    </calculatedItem>
    <calculatedItem formula="Year['1/1/2017']/Year['1/1/2016']-1">
      <pivotArea cacheIndex="1" outline="0" fieldPosition="0">
        <references count="1">
          <reference field="2" count="1">
            <x v="10"/>
          </reference>
        </references>
      </pivotArea>
    </calculatedItem>
    <calculatedItem formula="Year['1/1/2018']/Year['1/1/2017']-1">
      <pivotArea cacheIndex="1" outline="0" fieldPosition="0">
        <references count="1">
          <reference field="2" count="1">
            <x v="8"/>
          </reference>
        </references>
      </pivotArea>
    </calculatedItem>
    <calculatedItem formula="Year['1/1/2019']/Year['1/1/2018']-1">
      <pivotArea cacheIndex="1" outline="0" fieldPosition="0">
        <references count="1">
          <reference field="2" count="1">
            <x v="23"/>
          </reference>
        </references>
      </pivotArea>
    </calculatedItem>
    <calculatedItem formula="Year['1/1/2020']/Year['1/1/2019']-1">
      <pivotArea cacheIndex="1" outline="0" fieldPosition="0">
        <references count="1">
          <reference field="2" count="1">
            <x v="21"/>
          </reference>
        </references>
      </pivotArea>
    </calculatedItem>
    <calculatedItem formula="Year['1/1/2021']/Year['1/1/2020']-1">
      <pivotArea cacheIndex="1" outline="0" fieldPosition="0">
        <references count="1">
          <reference field="2" count="1">
            <x v="20"/>
          </reference>
        </references>
      </pivotArea>
    </calculatedItem>
    <calculatedItem formula="Year['1/1/2015']-Year['1/1/2014']">
      <pivotArea cacheIndex="1" outline="0" fieldPosition="0">
        <references count="1">
          <reference field="2" count="1">
            <x v="14"/>
          </reference>
        </references>
      </pivotArea>
    </calculatedItem>
    <calculatedItem formula="Year['1/1/2016']-Year['1/1/2015']">
      <pivotArea cacheIndex="1" outline="0" fieldPosition="0">
        <references count="1">
          <reference field="2" count="1">
            <x v="13"/>
          </reference>
        </references>
      </pivotArea>
    </calculatedItem>
    <calculatedItem formula="Year['1/1/2017']-Year['1/1/2016']">
      <pivotArea cacheIndex="1" outline="0" fieldPosition="0">
        <references count="1">
          <reference field="2" count="1">
            <x v="18"/>
          </reference>
        </references>
      </pivotArea>
    </calculatedItem>
    <calculatedItem formula="Year['1/1/2018']-Year['1/1/2017']">
      <pivotArea cacheIndex="1" outline="0" fieldPosition="0">
        <references count="1">
          <reference field="2" count="1">
            <x v="22"/>
          </reference>
        </references>
      </pivotArea>
    </calculatedItem>
    <calculatedItem formula="Year['1/1/2019']-Year['1/1/2018']">
      <pivotArea cacheIndex="1" outline="0" fieldPosition="0">
        <references count="1">
          <reference field="2" count="1">
            <x v="12"/>
          </reference>
        </references>
      </pivotArea>
    </calculatedItem>
    <calculatedItem formula="Year['1/1/2020']-Year['1/1/2019']">
      <pivotArea cacheIndex="1" outline="0" fieldPosition="0">
        <references count="1">
          <reference field="2" count="1">
            <x v="19"/>
          </reference>
        </references>
      </pivotArea>
    </calculatedItem>
    <calculatedItem formula="Year['1/1/2021']-Year['1/1/2020']">
      <pivotArea cacheIndex="1" outline="0" fieldPosition="0">
        <references count="1">
          <reference field="2" count="1">
            <x v="9"/>
          </reference>
        </references>
      </pivotArea>
    </calculatedItem>
    <calculatedItem formula="(Year['1/1/2021']-Year['1/1/2014'])*1000000">
      <pivotArea cacheIndex="1" outline="0" fieldPosition="0">
        <references count="1">
          <reference field="2" count="1">
            <x v="15"/>
          </reference>
        </references>
      </pivotArea>
    </calculatedItem>
    <calculatedItem formula="Year['1/1/2021']/Year['1/1/2014']-1">
      <pivotArea cacheIndex="1" outline="0" fieldPosition="0">
        <references count="1">
          <reference field="2" count="1">
            <x v="17"/>
          </reference>
        </references>
      </pivotArea>
    </calculatedItem>
  </calculatedItems>
  <extLst>
    <ext xmlns:x14="http://schemas.microsoft.com/office/spreadsheetml/2009/9/main" uri="{725AE2AE-9491-48be-B2B4-4EB974FC3084}">
      <x14:pivotCacheDefinition pivotCacheId="7361800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8">
  <r>
    <x v="0"/>
    <x v="0"/>
    <x v="0"/>
    <n v="12.902234999999999"/>
  </r>
  <r>
    <x v="0"/>
    <x v="0"/>
    <x v="1"/>
    <n v="12.749726000000001"/>
  </r>
  <r>
    <x v="0"/>
    <x v="0"/>
    <x v="2"/>
    <n v="12.548983"/>
  </r>
  <r>
    <x v="0"/>
    <x v="0"/>
    <x v="3"/>
    <n v="12.382166"/>
  </r>
  <r>
    <x v="0"/>
    <x v="0"/>
    <x v="4"/>
    <n v="11.831567"/>
  </r>
  <r>
    <x v="0"/>
    <x v="0"/>
    <x v="5"/>
    <n v="11.739179999999999"/>
  </r>
  <r>
    <x v="0"/>
    <x v="0"/>
    <x v="6"/>
    <n v="12.22945"/>
  </r>
  <r>
    <x v="0"/>
    <x v="0"/>
    <x v="7"/>
    <n v="12.113452000000001"/>
  </r>
  <r>
    <x v="1"/>
    <x v="0"/>
    <x v="0"/>
    <n v="10.820948"/>
  </r>
  <r>
    <x v="1"/>
    <x v="0"/>
    <x v="1"/>
    <n v="10.647079"/>
  </r>
  <r>
    <x v="1"/>
    <x v="0"/>
    <x v="2"/>
    <n v="10.176536"/>
  </r>
  <r>
    <x v="1"/>
    <x v="0"/>
    <x v="3"/>
    <n v="9.5540629999999993"/>
  </r>
  <r>
    <x v="1"/>
    <x v="0"/>
    <x v="4"/>
    <n v="9.4438370000000003"/>
  </r>
  <r>
    <x v="1"/>
    <x v="0"/>
    <x v="5"/>
    <n v="9.8127820000000003"/>
  </r>
  <r>
    <x v="1"/>
    <x v="0"/>
    <x v="6"/>
    <n v="8.8805060000000005"/>
  </r>
  <r>
    <x v="1"/>
    <x v="0"/>
    <x v="7"/>
    <n v="9.3554689999999994"/>
  </r>
  <r>
    <x v="2"/>
    <x v="0"/>
    <x v="0"/>
    <n v="11.343246000000001"/>
  </r>
  <r>
    <x v="2"/>
    <x v="0"/>
    <x v="1"/>
    <n v="13.1609"/>
  </r>
  <r>
    <x v="2"/>
    <x v="0"/>
    <x v="2"/>
    <n v="13.834265"/>
  </r>
  <r>
    <x v="2"/>
    <x v="0"/>
    <x v="3"/>
    <n v="13.705291000000001"/>
  </r>
  <r>
    <x v="2"/>
    <x v="0"/>
    <x v="4"/>
    <n v="13.90269"/>
  </r>
  <r>
    <x v="2"/>
    <x v="0"/>
    <x v="5"/>
    <n v="14.632794000000001"/>
  </r>
  <r>
    <x v="2"/>
    <x v="0"/>
    <x v="6"/>
    <n v="14.770161"/>
  </r>
  <r>
    <x v="2"/>
    <x v="0"/>
    <x v="7"/>
    <n v="15.205315000000001"/>
  </r>
  <r>
    <x v="3"/>
    <x v="0"/>
    <x v="0"/>
    <n v="5.6549120000000004"/>
  </r>
  <r>
    <x v="3"/>
    <x v="0"/>
    <x v="1"/>
    <n v="6.1806289999999997"/>
  </r>
  <r>
    <x v="3"/>
    <x v="0"/>
    <x v="2"/>
    <n v="6.3863529999999997"/>
  </r>
  <r>
    <x v="3"/>
    <x v="0"/>
    <x v="3"/>
    <n v="6.1293850000000001"/>
  </r>
  <r>
    <x v="3"/>
    <x v="0"/>
    <x v="4"/>
    <n v="6.2702590000000002"/>
  </r>
  <r>
    <x v="3"/>
    <x v="0"/>
    <x v="5"/>
    <n v="6.2177490000000004"/>
  </r>
  <r>
    <x v="3"/>
    <x v="0"/>
    <x v="6"/>
    <n v="5.7192749999999997"/>
  </r>
  <r>
    <x v="3"/>
    <x v="0"/>
    <x v="7"/>
    <n v="5.99627"/>
  </r>
  <r>
    <x v="4"/>
    <x v="0"/>
    <x v="0"/>
    <n v="1.347888"/>
  </r>
  <r>
    <x v="4"/>
    <x v="0"/>
    <x v="1"/>
    <n v="1.3378190000000001"/>
  </r>
  <r>
    <x v="4"/>
    <x v="0"/>
    <x v="2"/>
    <n v="1.300929"/>
  </r>
  <r>
    <x v="4"/>
    <x v="0"/>
    <x v="3"/>
    <n v="1.288281"/>
  </r>
  <r>
    <x v="4"/>
    <x v="0"/>
    <x v="4"/>
    <n v="1.2450969999999999"/>
  </r>
  <r>
    <x v="4"/>
    <x v="0"/>
    <x v="5"/>
    <n v="1.134137"/>
  </r>
  <r>
    <x v="4"/>
    <x v="0"/>
    <x v="6"/>
    <n v="0.97221000000000002"/>
  </r>
  <r>
    <x v="4"/>
    <x v="0"/>
    <x v="7"/>
    <n v="0.90220999999999996"/>
  </r>
  <r>
    <x v="5"/>
    <x v="0"/>
    <x v="0"/>
    <n v="21.073454999999999"/>
  </r>
  <r>
    <x v="5"/>
    <x v="0"/>
    <x v="1"/>
    <n v="20.437821"/>
  </r>
  <r>
    <x v="5"/>
    <x v="0"/>
    <x v="2"/>
    <n v="20.275266999999999"/>
  </r>
  <r>
    <x v="5"/>
    <x v="0"/>
    <x v="3"/>
    <n v="20.772206000000001"/>
  </r>
  <r>
    <x v="5"/>
    <x v="0"/>
    <x v="4"/>
    <n v="21.221295999999999"/>
  </r>
  <r>
    <x v="5"/>
    <x v="0"/>
    <x v="5"/>
    <n v="19.097069999999999"/>
  </r>
  <r>
    <x v="5"/>
    <x v="0"/>
    <x v="6"/>
    <n v="17.794976999999999"/>
  </r>
  <r>
    <x v="5"/>
    <x v="0"/>
    <x v="7"/>
    <n v="15.820899000000001"/>
  </r>
  <r>
    <x v="6"/>
    <x v="0"/>
    <x v="0"/>
    <n v="5.6045040000000004"/>
  </r>
  <r>
    <x v="6"/>
    <x v="0"/>
    <x v="1"/>
    <n v="5.7596959999999999"/>
  </r>
  <r>
    <x v="6"/>
    <x v="0"/>
    <x v="2"/>
    <n v="5.7738269999999998"/>
  </r>
  <r>
    <x v="6"/>
    <x v="0"/>
    <x v="3"/>
    <n v="6.1325180000000001"/>
  </r>
  <r>
    <x v="6"/>
    <x v="0"/>
    <x v="4"/>
    <n v="5.281339"/>
  </r>
  <r>
    <x v="6"/>
    <x v="0"/>
    <x v="5"/>
    <n v="5.5703149999999999"/>
  </r>
  <r>
    <x v="6"/>
    <x v="0"/>
    <x v="6"/>
    <n v="4.7183359999999999"/>
  </r>
  <r>
    <x v="6"/>
    <x v="0"/>
    <x v="7"/>
    <n v="5.5703149999999999"/>
  </r>
  <r>
    <x v="7"/>
    <x v="0"/>
    <x v="0"/>
    <n v="1.743752"/>
  </r>
  <r>
    <x v="7"/>
    <x v="0"/>
    <x v="1"/>
    <n v="1.8004119999999999"/>
  </r>
  <r>
    <x v="7"/>
    <x v="0"/>
    <x v="2"/>
    <n v="1.8829899999999999"/>
  </r>
  <r>
    <x v="7"/>
    <x v="0"/>
    <x v="3"/>
    <n v="1.6773899999999999"/>
  </r>
  <r>
    <x v="7"/>
    <x v="0"/>
    <x v="4"/>
    <n v="1.5516639999999999"/>
  </r>
  <r>
    <x v="7"/>
    <x v="0"/>
    <x v="5"/>
    <n v="1.597955"/>
  </r>
  <r>
    <x v="7"/>
    <x v="0"/>
    <x v="6"/>
    <n v="1.492129"/>
  </r>
  <r>
    <x v="7"/>
    <x v="0"/>
    <x v="7"/>
    <n v="1.47942"/>
  </r>
  <r>
    <x v="8"/>
    <x v="0"/>
    <x v="0"/>
    <n v="4.4583719999999998"/>
  </r>
  <r>
    <x v="8"/>
    <x v="0"/>
    <x v="1"/>
    <n v="5.0529510000000002"/>
  </r>
  <r>
    <x v="8"/>
    <x v="0"/>
    <x v="2"/>
    <n v="3.646595"/>
  </r>
  <r>
    <x v="8"/>
    <x v="0"/>
    <x v="3"/>
    <n v="4.1842199999999998"/>
  </r>
  <r>
    <x v="8"/>
    <x v="0"/>
    <x v="4"/>
    <n v="3.890085"/>
  </r>
  <r>
    <x v="8"/>
    <x v="0"/>
    <x v="5"/>
    <n v="3.0729769999999998"/>
  </r>
  <r>
    <x v="8"/>
    <x v="0"/>
    <x v="6"/>
    <n v="3.7427410000000001"/>
  </r>
  <r>
    <x v="8"/>
    <x v="0"/>
    <x v="7"/>
    <n v="1.5996950000000001"/>
  </r>
  <r>
    <x v="9"/>
    <x v="0"/>
    <x v="0"/>
    <n v="45.013593999999998"/>
  </r>
  <r>
    <x v="9"/>
    <x v="0"/>
    <x v="1"/>
    <n v="45.456736999999997"/>
  </r>
  <r>
    <x v="9"/>
    <x v="0"/>
    <x v="2"/>
    <n v="44.925787999999997"/>
  </r>
  <r>
    <x v="9"/>
    <x v="0"/>
    <x v="3"/>
    <n v="44.260882000000002"/>
  </r>
  <r>
    <x v="9"/>
    <x v="0"/>
    <x v="4"/>
    <n v="40.232402999999998"/>
  </r>
  <r>
    <x v="9"/>
    <x v="0"/>
    <x v="5"/>
    <n v="37.206626"/>
  </r>
  <r>
    <x v="9"/>
    <x v="0"/>
    <x v="6"/>
    <n v="35.817472000000002"/>
  </r>
  <r>
    <x v="9"/>
    <x v="0"/>
    <x v="7"/>
    <n v="33.479897999999999"/>
  </r>
  <r>
    <x v="10"/>
    <x v="0"/>
    <x v="0"/>
    <n v="81.051366999999999"/>
  </r>
  <r>
    <x v="10"/>
    <x v="0"/>
    <x v="1"/>
    <n v="81.266690999999994"/>
  </r>
  <r>
    <x v="10"/>
    <x v="0"/>
    <x v="2"/>
    <n v="75.015940000000001"/>
  </r>
  <r>
    <x v="10"/>
    <x v="0"/>
    <x v="3"/>
    <n v="75.837781000000007"/>
  </r>
  <r>
    <x v="10"/>
    <x v="0"/>
    <x v="4"/>
    <n v="74.360152999999997"/>
  </r>
  <r>
    <x v="10"/>
    <x v="0"/>
    <x v="5"/>
    <n v="74.595507999999995"/>
  </r>
  <r>
    <x v="10"/>
    <x v="0"/>
    <x v="6"/>
    <n v="73.808909999999997"/>
  </r>
  <r>
    <x v="10"/>
    <x v="0"/>
    <x v="7"/>
    <n v="73.605057000000002"/>
  </r>
  <r>
    <x v="11"/>
    <x v="0"/>
    <x v="0"/>
    <n v="17.170214000000001"/>
  </r>
  <r>
    <x v="11"/>
    <x v="0"/>
    <x v="1"/>
    <n v="16.806653000000001"/>
  </r>
  <r>
    <x v="11"/>
    <x v="0"/>
    <x v="2"/>
    <n v="17.897283000000002"/>
  </r>
  <r>
    <x v="11"/>
    <x v="0"/>
    <x v="3"/>
    <n v="12.020985"/>
  </r>
  <r>
    <x v="11"/>
    <x v="0"/>
    <x v="4"/>
    <n v="13.043843000000001"/>
  </r>
  <r>
    <x v="11"/>
    <x v="0"/>
    <x v="5"/>
    <n v="12.581391999999999"/>
  </r>
  <r>
    <x v="11"/>
    <x v="0"/>
    <x v="6"/>
    <n v="11.287535999999999"/>
  </r>
  <r>
    <x v="11"/>
    <x v="0"/>
    <x v="7"/>
    <n v="11.487128"/>
  </r>
  <r>
    <x v="12"/>
    <x v="0"/>
    <x v="0"/>
    <n v="7.3785800000000004"/>
  </r>
  <r>
    <x v="12"/>
    <x v="0"/>
    <x v="1"/>
    <n v="7.8420969999999999"/>
  </r>
  <r>
    <x v="12"/>
    <x v="0"/>
    <x v="2"/>
    <n v="7.4472110000000002"/>
  </r>
  <r>
    <x v="12"/>
    <x v="0"/>
    <x v="3"/>
    <n v="7.0868789999999997"/>
  </r>
  <r>
    <x v="12"/>
    <x v="0"/>
    <x v="4"/>
    <n v="8.3094040000000007"/>
  </r>
  <r>
    <x v="12"/>
    <x v="0"/>
    <x v="5"/>
    <n v="8.2810769999999998"/>
  </r>
  <r>
    <x v="12"/>
    <x v="0"/>
    <x v="6"/>
    <n v="8.2943200000000008"/>
  </r>
  <r>
    <x v="12"/>
    <x v="0"/>
    <x v="7"/>
    <n v="6.357202"/>
  </r>
  <r>
    <x v="13"/>
    <x v="0"/>
    <x v="0"/>
    <n v="3.0987559999999998"/>
  </r>
  <r>
    <x v="13"/>
    <x v="0"/>
    <x v="1"/>
    <n v="3.2366480000000002"/>
  </r>
  <r>
    <x v="13"/>
    <x v="0"/>
    <x v="2"/>
    <n v="2.8455279999999998"/>
  </r>
  <r>
    <x v="13"/>
    <x v="0"/>
    <x v="3"/>
    <n v="3.597194"/>
  </r>
  <r>
    <x v="13"/>
    <x v="0"/>
    <x v="4"/>
    <n v="1.763336"/>
  </r>
  <r>
    <x v="13"/>
    <x v="0"/>
    <x v="5"/>
    <n v="2.768745"/>
  </r>
  <r>
    <x v="13"/>
    <x v="0"/>
    <x v="6"/>
    <n v="2.5107949999999999"/>
  </r>
  <r>
    <x v="13"/>
    <x v="0"/>
    <x v="7"/>
    <n v="2.6626129999999999"/>
  </r>
  <r>
    <x v="14"/>
    <x v="0"/>
    <x v="0"/>
    <n v="74.431164999999993"/>
  </r>
  <r>
    <x v="14"/>
    <x v="0"/>
    <x v="1"/>
    <n v="73.815494000000001"/>
  </r>
  <r>
    <x v="14"/>
    <x v="0"/>
    <x v="2"/>
    <n v="72.035847000000004"/>
  </r>
  <r>
    <x v="14"/>
    <x v="0"/>
    <x v="3"/>
    <n v="69.311181000000005"/>
  </r>
  <r>
    <x v="14"/>
    <x v="0"/>
    <x v="4"/>
    <n v="67.402619999999999"/>
  </r>
  <r>
    <x v="14"/>
    <x v="0"/>
    <x v="5"/>
    <n v="64.595602"/>
  </r>
  <r>
    <x v="14"/>
    <x v="0"/>
    <x v="6"/>
    <n v="61.734229999999997"/>
  </r>
  <r>
    <x v="14"/>
    <x v="0"/>
    <x v="7"/>
    <n v="61.091065"/>
  </r>
  <r>
    <x v="15"/>
    <x v="0"/>
    <x v="0"/>
    <n v="1.8003169999999999"/>
  </r>
  <r>
    <x v="15"/>
    <x v="0"/>
    <x v="1"/>
    <n v="1.9160790000000001"/>
  </r>
  <r>
    <x v="15"/>
    <x v="0"/>
    <x v="2"/>
    <n v="1.9363379999999999"/>
  </r>
  <r>
    <x v="15"/>
    <x v="0"/>
    <x v="3"/>
    <n v="1.8978619999999999"/>
  </r>
  <r>
    <x v="15"/>
    <x v="0"/>
    <x v="4"/>
    <n v="1.940496"/>
  </r>
  <r>
    <x v="15"/>
    <x v="0"/>
    <x v="5"/>
    <n v="1.902274"/>
  </r>
  <r>
    <x v="15"/>
    <x v="0"/>
    <x v="6"/>
    <n v="1.8034699999999999"/>
  </r>
  <r>
    <x v="15"/>
    <x v="0"/>
    <x v="7"/>
    <n v="1.804244"/>
  </r>
  <r>
    <x v="16"/>
    <x v="0"/>
    <x v="0"/>
    <n v="2.9180890000000002"/>
  </r>
  <r>
    <x v="16"/>
    <x v="0"/>
    <x v="1"/>
    <n v="3.1533030000000002"/>
  </r>
  <r>
    <x v="16"/>
    <x v="0"/>
    <x v="2"/>
    <n v="3.1531929999999999"/>
  </r>
  <r>
    <x v="16"/>
    <x v="0"/>
    <x v="3"/>
    <n v="2.9100649999999999"/>
  </r>
  <r>
    <x v="16"/>
    <x v="0"/>
    <x v="4"/>
    <n v="2.8010429999999999"/>
  </r>
  <r>
    <x v="16"/>
    <x v="0"/>
    <x v="5"/>
    <n v="2.6290610000000001"/>
  </r>
  <r>
    <x v="16"/>
    <x v="0"/>
    <x v="6"/>
    <n v="2.433306"/>
  </r>
  <r>
    <x v="16"/>
    <x v="0"/>
    <x v="7"/>
    <n v="2.3884850000000002"/>
  </r>
  <r>
    <x v="17"/>
    <x v="0"/>
    <x v="0"/>
    <n v="3.758"/>
  </r>
  <r>
    <x v="17"/>
    <x v="0"/>
    <x v="1"/>
    <n v="2.5506609999999998"/>
  </r>
  <r>
    <x v="17"/>
    <x v="0"/>
    <x v="2"/>
    <n v="2.8474439999999999"/>
  </r>
  <r>
    <x v="17"/>
    <x v="0"/>
    <x v="3"/>
    <n v="2.855013"/>
  </r>
  <r>
    <x v="17"/>
    <x v="0"/>
    <x v="4"/>
    <n v="3.0013990000000002"/>
  </r>
  <r>
    <x v="17"/>
    <x v="0"/>
    <x v="5"/>
    <n v="3.3091189999999999"/>
  </r>
  <r>
    <x v="17"/>
    <x v="0"/>
    <x v="6"/>
    <n v="3.270165"/>
  </r>
  <r>
    <x v="17"/>
    <x v="0"/>
    <x v="7"/>
    <n v="3.628069"/>
  </r>
  <r>
    <x v="18"/>
    <x v="0"/>
    <x v="0"/>
    <n v="0.55764000000000002"/>
  </r>
  <r>
    <x v="18"/>
    <x v="0"/>
    <x v="1"/>
    <n v="0.55493999999999999"/>
  </r>
  <r>
    <x v="18"/>
    <x v="0"/>
    <x v="2"/>
    <n v="0.50354900000000002"/>
  </r>
  <r>
    <x v="18"/>
    <x v="0"/>
    <x v="3"/>
    <n v="0.49854900000000002"/>
  </r>
  <r>
    <x v="18"/>
    <x v="0"/>
    <x v="4"/>
    <n v="0.53205599999999997"/>
  </r>
  <r>
    <x v="18"/>
    <x v="0"/>
    <x v="5"/>
    <n v="0.540856"/>
  </r>
  <r>
    <x v="18"/>
    <x v="0"/>
    <x v="6"/>
    <n v="0.46712100000000001"/>
  </r>
  <r>
    <x v="18"/>
    <x v="0"/>
    <x v="7"/>
    <n v="0.49077199999999999"/>
  </r>
  <r>
    <x v="19"/>
    <x v="0"/>
    <x v="0"/>
    <n v="11.183529999999999"/>
  </r>
  <r>
    <x v="19"/>
    <x v="0"/>
    <x v="1"/>
    <n v="9.2690380000000001"/>
  </r>
  <r>
    <x v="19"/>
    <x v="0"/>
    <x v="2"/>
    <n v="10.399585"/>
  </r>
  <r>
    <x v="19"/>
    <x v="0"/>
    <x v="3"/>
    <n v="9.9294159999999998"/>
  </r>
  <r>
    <x v="19"/>
    <x v="0"/>
    <x v="4"/>
    <n v="11.134964"/>
  </r>
  <r>
    <x v="19"/>
    <x v="0"/>
    <x v="5"/>
    <n v="10.355052000000001"/>
  </r>
  <r>
    <x v="19"/>
    <x v="0"/>
    <x v="6"/>
    <n v="11.314560999999999"/>
  </r>
  <r>
    <x v="19"/>
    <x v="0"/>
    <x v="7"/>
    <n v="8.4754579999999997"/>
  </r>
  <r>
    <x v="20"/>
    <x v="0"/>
    <x v="0"/>
    <n v="44.037526"/>
  </r>
  <r>
    <x v="20"/>
    <x v="0"/>
    <x v="1"/>
    <n v="41.189447999999999"/>
  </r>
  <r>
    <x v="20"/>
    <x v="0"/>
    <x v="2"/>
    <n v="41.417672000000003"/>
  </r>
  <r>
    <x v="20"/>
    <x v="0"/>
    <x v="3"/>
    <n v="41.616286000000002"/>
  </r>
  <r>
    <x v="20"/>
    <x v="0"/>
    <x v="4"/>
    <n v="42.898820000000001"/>
  </r>
  <r>
    <x v="20"/>
    <x v="0"/>
    <x v="5"/>
    <n v="45.030616000000002"/>
  </r>
  <r>
    <x v="20"/>
    <x v="0"/>
    <x v="6"/>
    <n v="43.139518000000002"/>
  </r>
  <r>
    <x v="20"/>
    <x v="0"/>
    <x v="7"/>
    <n v="45.570292000000002"/>
  </r>
  <r>
    <x v="21"/>
    <x v="0"/>
    <x v="0"/>
    <n v="10.432212"/>
  </r>
  <r>
    <x v="21"/>
    <x v="0"/>
    <x v="1"/>
    <n v="9.9594529999999999"/>
  </r>
  <r>
    <x v="21"/>
    <x v="0"/>
    <x v="2"/>
    <n v="11.268882"/>
  </r>
  <r>
    <x v="21"/>
    <x v="0"/>
    <x v="3"/>
    <n v="10.836679"/>
  </r>
  <r>
    <x v="21"/>
    <x v="0"/>
    <x v="4"/>
    <n v="10.589378999999999"/>
  </r>
  <r>
    <x v="21"/>
    <x v="0"/>
    <x v="5"/>
    <n v="10.074730000000001"/>
  </r>
  <r>
    <x v="21"/>
    <x v="0"/>
    <x v="6"/>
    <n v="9.7232780000000005"/>
  </r>
  <r>
    <x v="21"/>
    <x v="0"/>
    <x v="7"/>
    <n v="9.43"/>
  </r>
  <r>
    <x v="22"/>
    <x v="0"/>
    <x v="0"/>
    <n v="22.161580000000001"/>
  </r>
  <r>
    <x v="22"/>
    <x v="0"/>
    <x v="1"/>
    <n v="25.406365000000001"/>
  </r>
  <r>
    <x v="22"/>
    <x v="0"/>
    <x v="2"/>
    <n v="23.38776"/>
  </r>
  <r>
    <x v="22"/>
    <x v="0"/>
    <x v="3"/>
    <n v="23.499839999999999"/>
  </r>
  <r>
    <x v="22"/>
    <x v="0"/>
    <x v="4"/>
    <n v="26.232581"/>
  </r>
  <r>
    <x v="22"/>
    <x v="0"/>
    <x v="5"/>
    <n v="26.347456999999999"/>
  </r>
  <r>
    <x v="22"/>
    <x v="0"/>
    <x v="6"/>
    <n v="26.532321"/>
  </r>
  <r>
    <x v="22"/>
    <x v="0"/>
    <x v="7"/>
    <n v="27.018194999999999"/>
  </r>
  <r>
    <x v="23"/>
    <x v="0"/>
    <x v="0"/>
    <n v="6.6995659999999999"/>
  </r>
  <r>
    <x v="23"/>
    <x v="0"/>
    <x v="1"/>
    <n v="6.8398529999999997"/>
  </r>
  <r>
    <x v="23"/>
    <x v="0"/>
    <x v="2"/>
    <n v="6.9481089999999996"/>
  </r>
  <r>
    <x v="23"/>
    <x v="0"/>
    <x v="3"/>
    <n v="7.1105660000000004"/>
  </r>
  <r>
    <x v="23"/>
    <x v="0"/>
    <x v="4"/>
    <n v="7.0031230000000004"/>
  </r>
  <r>
    <x v="23"/>
    <x v="0"/>
    <x v="5"/>
    <n v="7.158245"/>
  </r>
  <r>
    <x v="23"/>
    <x v="0"/>
    <x v="6"/>
    <n v="6.9318030000000004"/>
  </r>
  <r>
    <x v="23"/>
    <x v="0"/>
    <x v="7"/>
    <n v="6.5053020000000004"/>
  </r>
  <r>
    <x v="24"/>
    <x v="0"/>
    <x v="0"/>
    <n v="3.8277389999999998"/>
  </r>
  <r>
    <x v="24"/>
    <x v="0"/>
    <x v="1"/>
    <n v="3.7515719999999999"/>
  </r>
  <r>
    <x v="24"/>
    <x v="0"/>
    <x v="2"/>
    <n v="3.6943000000000001"/>
  </r>
  <r>
    <x v="24"/>
    <x v="0"/>
    <x v="3"/>
    <n v="3.6626219999999998"/>
  </r>
  <r>
    <x v="24"/>
    <x v="0"/>
    <x v="4"/>
    <n v="3.5503360000000002"/>
  </r>
  <r>
    <x v="24"/>
    <x v="0"/>
    <x v="5"/>
    <n v="3.495806"/>
  </r>
  <r>
    <x v="24"/>
    <x v="0"/>
    <x v="6"/>
    <n v="3.2551649999999999"/>
  </r>
  <r>
    <x v="24"/>
    <x v="0"/>
    <x v="7"/>
    <n v="3.2253500000000002"/>
  </r>
  <r>
    <x v="25"/>
    <x v="0"/>
    <x v="0"/>
    <n v="46.687655999999997"/>
  </r>
  <r>
    <x v="25"/>
    <x v="0"/>
    <x v="1"/>
    <n v="45.933669999999999"/>
  </r>
  <r>
    <x v="25"/>
    <x v="0"/>
    <x v="2"/>
    <n v="47.50562"/>
  </r>
  <r>
    <x v="25"/>
    <x v="0"/>
    <x v="3"/>
    <n v="44.745728"/>
  </r>
  <r>
    <x v="25"/>
    <x v="0"/>
    <x v="4"/>
    <n v="44.810363000000002"/>
  </r>
  <r>
    <x v="25"/>
    <x v="0"/>
    <x v="5"/>
    <n v="44.858846999999997"/>
  </r>
  <r>
    <x v="25"/>
    <x v="0"/>
    <x v="6"/>
    <n v="41.217967999999999"/>
  </r>
  <r>
    <x v="25"/>
    <x v="0"/>
    <x v="7"/>
    <n v="41.937930000000001"/>
  </r>
  <r>
    <x v="26"/>
    <x v="0"/>
    <x v="0"/>
    <n v="6.0114910000000004"/>
  </r>
  <r>
    <x v="26"/>
    <x v="0"/>
    <x v="1"/>
    <n v="5.648479"/>
  </r>
  <r>
    <x v="26"/>
    <x v="0"/>
    <x v="2"/>
    <n v="5.6781769999999998"/>
  </r>
  <r>
    <x v="26"/>
    <x v="0"/>
    <x v="3"/>
    <n v="5.393688"/>
  </r>
  <r>
    <x v="26"/>
    <x v="0"/>
    <x v="4"/>
    <n v="5.4915700000000003"/>
  </r>
  <r>
    <x v="26"/>
    <x v="0"/>
    <x v="5"/>
    <n v="5.348395"/>
  </r>
  <r>
    <x v="26"/>
    <x v="0"/>
    <x v="6"/>
    <n v="5.0113390000000004"/>
  </r>
  <r>
    <x v="26"/>
    <x v="0"/>
    <x v="7"/>
    <n v="5.0614530000000002"/>
  </r>
  <r>
    <x v="0"/>
    <x v="1"/>
    <x v="0"/>
    <n v="0.35"/>
  </r>
  <r>
    <x v="0"/>
    <x v="1"/>
    <x v="1"/>
    <n v="0.56000000000000005"/>
  </r>
  <r>
    <x v="0"/>
    <x v="1"/>
    <x v="2"/>
    <n v="1.04"/>
  </r>
  <r>
    <x v="0"/>
    <x v="1"/>
    <x v="3"/>
    <n v="0.92"/>
  </r>
  <r>
    <x v="0"/>
    <x v="1"/>
    <x v="4"/>
    <n v="0.6"/>
  </r>
  <r>
    <x v="0"/>
    <x v="1"/>
    <x v="5"/>
    <n v="0.74"/>
  </r>
  <r>
    <x v="0"/>
    <x v="1"/>
    <x v="6"/>
    <n v="0.45"/>
  </r>
  <r>
    <x v="0"/>
    <x v="1"/>
    <x v="7"/>
    <n v="0.51"/>
  </r>
  <r>
    <x v="1"/>
    <x v="1"/>
    <x v="0"/>
    <n v="0.5"/>
  </r>
  <r>
    <x v="1"/>
    <x v="1"/>
    <x v="1"/>
    <n v="0.48"/>
  </r>
  <r>
    <x v="1"/>
    <x v="1"/>
    <x v="2"/>
    <n v="0.3"/>
  </r>
  <r>
    <x v="1"/>
    <x v="1"/>
    <x v="3"/>
    <n v="0.33"/>
  </r>
  <r>
    <x v="1"/>
    <x v="1"/>
    <x v="4"/>
    <n v="0.51"/>
  </r>
  <r>
    <x v="1"/>
    <x v="1"/>
    <x v="5"/>
    <n v="0.65"/>
  </r>
  <r>
    <x v="1"/>
    <x v="1"/>
    <x v="6"/>
    <n v="0.51"/>
  </r>
  <r>
    <x v="1"/>
    <x v="1"/>
    <x v="7"/>
    <n v="0.38"/>
  </r>
  <r>
    <x v="2"/>
    <x v="1"/>
    <x v="0"/>
    <n v="2.5"/>
  </r>
  <r>
    <x v="2"/>
    <x v="1"/>
    <x v="1"/>
    <n v="1.66"/>
  </r>
  <r>
    <x v="2"/>
    <x v="1"/>
    <x v="2"/>
    <n v="0.98"/>
  </r>
  <r>
    <x v="2"/>
    <x v="1"/>
    <x v="3"/>
    <n v="0.82"/>
  </r>
  <r>
    <x v="2"/>
    <x v="1"/>
    <x v="4"/>
    <n v="0.52"/>
  </r>
  <r>
    <x v="2"/>
    <x v="1"/>
    <x v="5"/>
    <n v="0.35"/>
  </r>
  <r>
    <x v="2"/>
    <x v="1"/>
    <x v="6"/>
    <n v="0.23"/>
  </r>
  <r>
    <x v="2"/>
    <x v="1"/>
    <x v="7"/>
    <n v="0.22"/>
  </r>
  <r>
    <x v="3"/>
    <x v="1"/>
    <x v="0"/>
    <n v="0.5"/>
  </r>
  <r>
    <x v="3"/>
    <x v="1"/>
    <x v="1"/>
    <n v="0.25"/>
  </r>
  <r>
    <x v="3"/>
    <x v="1"/>
    <x v="2"/>
    <n v="0.33"/>
  </r>
  <r>
    <x v="3"/>
    <x v="1"/>
    <x v="3"/>
    <n v="0.13"/>
  </r>
  <r>
    <x v="3"/>
    <x v="1"/>
    <x v="4"/>
    <n v="0.4"/>
  </r>
  <r>
    <x v="3"/>
    <x v="1"/>
    <x v="5"/>
    <n v="0.47"/>
  </r>
  <r>
    <x v="3"/>
    <x v="1"/>
    <x v="6"/>
    <n v="0.39"/>
  </r>
  <r>
    <x v="3"/>
    <x v="1"/>
    <x v="7"/>
    <n v="0.35"/>
  </r>
  <r>
    <x v="4"/>
    <x v="1"/>
    <x v="0"/>
    <n v="0.06"/>
  </r>
  <r>
    <x v="4"/>
    <x v="1"/>
    <x v="1"/>
    <n v="0.08"/>
  </r>
  <r>
    <x v="4"/>
    <x v="1"/>
    <x v="2"/>
    <n v="0.1"/>
  </r>
  <r>
    <x v="4"/>
    <x v="1"/>
    <x v="3"/>
    <n v="0.08"/>
  </r>
  <r>
    <x v="4"/>
    <x v="1"/>
    <x v="4"/>
    <n v="0.1"/>
  </r>
  <r>
    <x v="4"/>
    <x v="1"/>
    <x v="5"/>
    <n v="0.17"/>
  </r>
  <r>
    <x v="4"/>
    <x v="1"/>
    <x v="6"/>
    <n v="0.08"/>
  </r>
  <r>
    <x v="4"/>
    <x v="1"/>
    <x v="7"/>
    <n v="0.14000000000000001"/>
  </r>
  <r>
    <x v="5"/>
    <x v="1"/>
    <x v="0"/>
    <n v="0.44"/>
  </r>
  <r>
    <x v="5"/>
    <x v="1"/>
    <x v="1"/>
    <n v="0.47"/>
  </r>
  <r>
    <x v="5"/>
    <x v="1"/>
    <x v="2"/>
    <n v="0.46"/>
  </r>
  <r>
    <x v="5"/>
    <x v="1"/>
    <x v="3"/>
    <n v="0.48"/>
  </r>
  <r>
    <x v="5"/>
    <x v="1"/>
    <x v="4"/>
    <n v="0.96"/>
  </r>
  <r>
    <x v="5"/>
    <x v="1"/>
    <x v="5"/>
    <n v="0.76"/>
  </r>
  <r>
    <x v="5"/>
    <x v="1"/>
    <x v="6"/>
    <n v="0.25"/>
  </r>
  <r>
    <x v="5"/>
    <x v="1"/>
    <x v="7"/>
    <n v="0.48"/>
  </r>
  <r>
    <x v="6"/>
    <x v="1"/>
    <x v="0"/>
    <n v="0.1"/>
  </r>
  <r>
    <x v="6"/>
    <x v="1"/>
    <x v="1"/>
    <n v="0.15"/>
  </r>
  <r>
    <x v="6"/>
    <x v="1"/>
    <x v="2"/>
    <n v="0.11"/>
  </r>
  <r>
    <x v="6"/>
    <x v="1"/>
    <x v="3"/>
    <n v="0.11"/>
  </r>
  <r>
    <x v="6"/>
    <x v="1"/>
    <x v="4"/>
    <n v="0.17"/>
  </r>
  <r>
    <x v="6"/>
    <x v="1"/>
    <x v="5"/>
    <n v="0.24"/>
  </r>
  <r>
    <x v="6"/>
    <x v="1"/>
    <x v="6"/>
    <n v="0.13"/>
  </r>
  <r>
    <x v="6"/>
    <x v="1"/>
    <x v="7"/>
    <n v="0.37"/>
  </r>
  <r>
    <x v="7"/>
    <x v="1"/>
    <x v="0"/>
    <n v="0.35"/>
  </r>
  <r>
    <x v="7"/>
    <x v="1"/>
    <x v="1"/>
    <n v="0.25"/>
  </r>
  <r>
    <x v="7"/>
    <x v="1"/>
    <x v="2"/>
    <n v="0.22"/>
  </r>
  <r>
    <x v="7"/>
    <x v="1"/>
    <x v="3"/>
    <n v="0.18"/>
  </r>
  <r>
    <x v="7"/>
    <x v="1"/>
    <x v="4"/>
    <n v="0.14000000000000001"/>
  </r>
  <r>
    <x v="7"/>
    <x v="1"/>
    <x v="5"/>
    <n v="0.11"/>
  </r>
  <r>
    <x v="7"/>
    <x v="1"/>
    <x v="6"/>
    <n v="0.09"/>
  </r>
  <r>
    <x v="7"/>
    <x v="1"/>
    <x v="7"/>
    <n v="0.13"/>
  </r>
  <r>
    <x v="8"/>
    <x v="1"/>
    <x v="0"/>
    <n v="0.59"/>
  </r>
  <r>
    <x v="8"/>
    <x v="1"/>
    <x v="1"/>
    <n v="0.61"/>
  </r>
  <r>
    <x v="8"/>
    <x v="1"/>
    <x v="2"/>
    <n v="0.54"/>
  </r>
  <r>
    <x v="8"/>
    <x v="1"/>
    <x v="3"/>
    <n v="0.62"/>
  </r>
  <r>
    <x v="8"/>
    <x v="1"/>
    <x v="4"/>
    <n v="0.43"/>
  </r>
  <r>
    <x v="8"/>
    <x v="1"/>
    <x v="5"/>
    <n v="0.34"/>
  </r>
  <r>
    <x v="8"/>
    <x v="1"/>
    <x v="6"/>
    <n v="0.38"/>
  </r>
  <r>
    <x v="8"/>
    <x v="1"/>
    <x v="7"/>
    <n v="0.53"/>
  </r>
  <r>
    <x v="9"/>
    <x v="1"/>
    <x v="0"/>
    <n v="8.89"/>
  </r>
  <r>
    <x v="9"/>
    <x v="1"/>
    <x v="1"/>
    <n v="9.01"/>
  </r>
  <r>
    <x v="9"/>
    <x v="1"/>
    <x v="2"/>
    <n v="8.9600000000000009"/>
  </r>
  <r>
    <x v="9"/>
    <x v="1"/>
    <x v="3"/>
    <n v="7.61"/>
  </r>
  <r>
    <x v="9"/>
    <x v="1"/>
    <x v="4"/>
    <n v="7.84"/>
  </r>
  <r>
    <x v="9"/>
    <x v="1"/>
    <x v="5"/>
    <n v="7.16"/>
  </r>
  <r>
    <x v="9"/>
    <x v="1"/>
    <x v="6"/>
    <n v="11.74"/>
  </r>
  <r>
    <x v="9"/>
    <x v="1"/>
    <x v="7"/>
    <n v="15.13"/>
  </r>
  <r>
    <x v="10"/>
    <x v="1"/>
    <x v="0"/>
    <n v="8.15"/>
  </r>
  <r>
    <x v="10"/>
    <x v="1"/>
    <x v="1"/>
    <n v="5.7"/>
  </r>
  <r>
    <x v="10"/>
    <x v="1"/>
    <x v="2"/>
    <n v="4.8"/>
  </r>
  <r>
    <x v="10"/>
    <x v="1"/>
    <x v="3"/>
    <n v="4.2"/>
  </r>
  <r>
    <x v="10"/>
    <x v="1"/>
    <x v="4"/>
    <n v="2.78"/>
  </r>
  <r>
    <x v="10"/>
    <x v="1"/>
    <x v="5"/>
    <n v="3.47"/>
  </r>
  <r>
    <x v="10"/>
    <x v="1"/>
    <x v="6"/>
    <n v="3.63"/>
  </r>
  <r>
    <x v="10"/>
    <x v="1"/>
    <x v="7"/>
    <n v="1.7"/>
  </r>
  <r>
    <x v="11"/>
    <x v="1"/>
    <x v="0"/>
    <n v="4.43"/>
  </r>
  <r>
    <x v="11"/>
    <x v="1"/>
    <x v="1"/>
    <n v="4.13"/>
  </r>
  <r>
    <x v="11"/>
    <x v="1"/>
    <x v="2"/>
    <n v="3.62"/>
  </r>
  <r>
    <x v="11"/>
    <x v="1"/>
    <x v="3"/>
    <n v="3.01"/>
  </r>
  <r>
    <x v="11"/>
    <x v="1"/>
    <x v="4"/>
    <n v="3.93"/>
  </r>
  <r>
    <x v="11"/>
    <x v="1"/>
    <x v="5"/>
    <n v="3.44"/>
  </r>
  <r>
    <x v="11"/>
    <x v="1"/>
    <x v="6"/>
    <n v="3.09"/>
  </r>
  <r>
    <x v="11"/>
    <x v="1"/>
    <x v="7"/>
    <n v="3.4"/>
  </r>
  <r>
    <x v="12"/>
    <x v="1"/>
    <x v="0"/>
    <n v="0.65"/>
  </r>
  <r>
    <x v="12"/>
    <x v="1"/>
    <x v="1"/>
    <n v="0.53"/>
  </r>
  <r>
    <x v="12"/>
    <x v="1"/>
    <x v="2"/>
    <n v="0.31"/>
  </r>
  <r>
    <x v="12"/>
    <x v="1"/>
    <x v="3"/>
    <n v="0.41"/>
  </r>
  <r>
    <x v="12"/>
    <x v="1"/>
    <x v="4"/>
    <n v="0.53"/>
  </r>
  <r>
    <x v="12"/>
    <x v="1"/>
    <x v="5"/>
    <n v="0.62"/>
  </r>
  <r>
    <x v="12"/>
    <x v="1"/>
    <x v="6"/>
    <n v="0.32"/>
  </r>
  <r>
    <x v="12"/>
    <x v="1"/>
    <x v="7"/>
    <n v="0.3"/>
  </r>
  <r>
    <x v="13"/>
    <x v="1"/>
    <x v="0"/>
    <n v="0.65"/>
  </r>
  <r>
    <x v="13"/>
    <x v="1"/>
    <x v="1"/>
    <n v="0.65"/>
  </r>
  <r>
    <x v="13"/>
    <x v="1"/>
    <x v="2"/>
    <n v="0.71"/>
  </r>
  <r>
    <x v="13"/>
    <x v="1"/>
    <x v="3"/>
    <n v="0.8"/>
  </r>
  <r>
    <x v="13"/>
    <x v="1"/>
    <x v="4"/>
    <n v="0.76"/>
  </r>
  <r>
    <x v="13"/>
    <x v="1"/>
    <x v="5"/>
    <n v="0.66"/>
  </r>
  <r>
    <x v="13"/>
    <x v="1"/>
    <x v="6"/>
    <n v="0.59"/>
  </r>
  <r>
    <x v="13"/>
    <x v="1"/>
    <x v="7"/>
    <n v="0.53"/>
  </r>
  <r>
    <x v="14"/>
    <x v="1"/>
    <x v="0"/>
    <n v="4.42"/>
  </r>
  <r>
    <x v="14"/>
    <x v="1"/>
    <x v="1"/>
    <n v="4.5999999999999996"/>
  </r>
  <r>
    <x v="14"/>
    <x v="1"/>
    <x v="2"/>
    <n v="4.43"/>
  </r>
  <r>
    <x v="14"/>
    <x v="1"/>
    <x v="3"/>
    <n v="3.49"/>
  </r>
  <r>
    <x v="14"/>
    <x v="1"/>
    <x v="4"/>
    <n v="3.98"/>
  </r>
  <r>
    <x v="14"/>
    <x v="1"/>
    <x v="5"/>
    <n v="2.61"/>
  </r>
  <r>
    <x v="14"/>
    <x v="1"/>
    <x v="6"/>
    <n v="2.1800000000000002"/>
  </r>
  <r>
    <x v="14"/>
    <x v="1"/>
    <x v="7"/>
    <n v="1.35"/>
  </r>
  <r>
    <x v="15"/>
    <x v="1"/>
    <x v="0"/>
    <n v="0.75"/>
  </r>
  <r>
    <x v="15"/>
    <x v="1"/>
    <x v="1"/>
    <n v="0.67"/>
  </r>
  <r>
    <x v="15"/>
    <x v="1"/>
    <x v="2"/>
    <n v="0.55000000000000004"/>
  </r>
  <r>
    <x v="15"/>
    <x v="1"/>
    <x v="3"/>
    <n v="0.48"/>
  </r>
  <r>
    <x v="15"/>
    <x v="1"/>
    <x v="4"/>
    <n v="0.45"/>
  </r>
  <r>
    <x v="15"/>
    <x v="1"/>
    <x v="5"/>
    <n v="0.3"/>
  </r>
  <r>
    <x v="15"/>
    <x v="1"/>
    <x v="6"/>
    <n v="0.41"/>
  </r>
  <r>
    <x v="15"/>
    <x v="1"/>
    <x v="7"/>
    <n v="0.32"/>
  </r>
  <r>
    <x v="16"/>
    <x v="1"/>
    <x v="0"/>
    <n v="1.06"/>
  </r>
  <r>
    <x v="16"/>
    <x v="1"/>
    <x v="1"/>
    <n v="0.64"/>
  </r>
  <r>
    <x v="16"/>
    <x v="1"/>
    <x v="2"/>
    <n v="0.56999999999999995"/>
  </r>
  <r>
    <x v="16"/>
    <x v="1"/>
    <x v="3"/>
    <n v="0.56999999999999995"/>
  </r>
  <r>
    <x v="16"/>
    <x v="1"/>
    <x v="4"/>
    <n v="0.52"/>
  </r>
  <r>
    <x v="16"/>
    <x v="1"/>
    <x v="5"/>
    <n v="0.54"/>
  </r>
  <r>
    <x v="16"/>
    <x v="1"/>
    <x v="6"/>
    <n v="0.57999999999999996"/>
  </r>
  <r>
    <x v="16"/>
    <x v="1"/>
    <x v="7"/>
    <n v="0.53"/>
  </r>
  <r>
    <x v="17"/>
    <x v="1"/>
    <x v="0"/>
    <n v="0.02"/>
  </r>
  <r>
    <x v="17"/>
    <x v="1"/>
    <x v="1"/>
    <n v="0.06"/>
  </r>
  <r>
    <x v="17"/>
    <x v="1"/>
    <x v="2"/>
    <n v="0.03"/>
  </r>
  <r>
    <x v="17"/>
    <x v="1"/>
    <x v="3"/>
    <n v="0"/>
  </r>
  <r>
    <x v="17"/>
    <x v="1"/>
    <x v="4"/>
    <n v="0.01"/>
  </r>
  <r>
    <x v="17"/>
    <x v="1"/>
    <x v="5"/>
    <n v="0.01"/>
  </r>
  <r>
    <x v="17"/>
    <x v="1"/>
    <x v="6"/>
    <n v="0.01"/>
  </r>
  <r>
    <x v="17"/>
    <x v="1"/>
    <x v="7"/>
    <n v="0"/>
  </r>
  <r>
    <x v="18"/>
    <x v="1"/>
    <x v="0"/>
    <n v="0.04"/>
  </r>
  <r>
    <x v="18"/>
    <x v="1"/>
    <x v="1"/>
    <n v="0.05"/>
  </r>
  <r>
    <x v="18"/>
    <x v="1"/>
    <x v="2"/>
    <n v="0.09"/>
  </r>
  <r>
    <x v="18"/>
    <x v="1"/>
    <x v="3"/>
    <n v="0.08"/>
  </r>
  <r>
    <x v="18"/>
    <x v="1"/>
    <x v="4"/>
    <n v="0.06"/>
  </r>
  <r>
    <x v="18"/>
    <x v="1"/>
    <x v="5"/>
    <n v="0.05"/>
  </r>
  <r>
    <x v="18"/>
    <x v="1"/>
    <x v="6"/>
    <n v="0.03"/>
  </r>
  <r>
    <x v="18"/>
    <x v="1"/>
    <x v="7"/>
    <n v="0.05"/>
  </r>
  <r>
    <x v="19"/>
    <x v="1"/>
    <x v="0"/>
    <n v="0.85"/>
  </r>
  <r>
    <x v="19"/>
    <x v="1"/>
    <x v="1"/>
    <n v="0.62"/>
  </r>
  <r>
    <x v="19"/>
    <x v="1"/>
    <x v="2"/>
    <n v="0.72"/>
  </r>
  <r>
    <x v="19"/>
    <x v="1"/>
    <x v="3"/>
    <n v="0.95"/>
  </r>
  <r>
    <x v="19"/>
    <x v="1"/>
    <x v="4"/>
    <n v="0.64"/>
  </r>
  <r>
    <x v="19"/>
    <x v="1"/>
    <x v="5"/>
    <n v="0.64"/>
  </r>
  <r>
    <x v="19"/>
    <x v="1"/>
    <x v="6"/>
    <n v="0.69"/>
  </r>
  <r>
    <x v="19"/>
    <x v="1"/>
    <x v="7"/>
    <n v="2.16"/>
  </r>
  <r>
    <x v="20"/>
    <x v="1"/>
    <x v="0"/>
    <n v="6.14"/>
  </r>
  <r>
    <x v="20"/>
    <x v="1"/>
    <x v="1"/>
    <n v="6.98"/>
  </r>
  <r>
    <x v="20"/>
    <x v="1"/>
    <x v="2"/>
    <n v="6.16"/>
  </r>
  <r>
    <x v="20"/>
    <x v="1"/>
    <x v="3"/>
    <n v="4.91"/>
  </r>
  <r>
    <x v="20"/>
    <x v="1"/>
    <x v="4"/>
    <n v="4.0599999999999996"/>
  </r>
  <r>
    <x v="20"/>
    <x v="1"/>
    <x v="5"/>
    <n v="3.58"/>
  </r>
  <r>
    <x v="20"/>
    <x v="1"/>
    <x v="6"/>
    <n v="3.49"/>
  </r>
  <r>
    <x v="20"/>
    <x v="1"/>
    <x v="7"/>
    <n v="2.06"/>
  </r>
  <r>
    <x v="21"/>
    <x v="1"/>
    <x v="0"/>
    <n v="0.1"/>
  </r>
  <r>
    <x v="21"/>
    <x v="1"/>
    <x v="1"/>
    <n v="0.21"/>
  </r>
  <r>
    <x v="21"/>
    <x v="1"/>
    <x v="2"/>
    <n v="0.2"/>
  </r>
  <r>
    <x v="21"/>
    <x v="1"/>
    <x v="3"/>
    <n v="0.21"/>
  </r>
  <r>
    <x v="21"/>
    <x v="1"/>
    <x v="4"/>
    <n v="0.36"/>
  </r>
  <r>
    <x v="21"/>
    <x v="1"/>
    <x v="5"/>
    <n v="0.56000000000000005"/>
  </r>
  <r>
    <x v="21"/>
    <x v="1"/>
    <x v="6"/>
    <n v="0.4"/>
  </r>
  <r>
    <x v="21"/>
    <x v="1"/>
    <x v="7"/>
    <n v="0.64"/>
  </r>
  <r>
    <x v="22"/>
    <x v="1"/>
    <x v="0"/>
    <n v="4.0599999999999996"/>
  </r>
  <r>
    <x v="22"/>
    <x v="1"/>
    <x v="1"/>
    <n v="4.05"/>
  </r>
  <r>
    <x v="22"/>
    <x v="1"/>
    <x v="2"/>
    <n v="4.41"/>
  </r>
  <r>
    <x v="22"/>
    <x v="1"/>
    <x v="3"/>
    <n v="4.1500000000000004"/>
  </r>
  <r>
    <x v="22"/>
    <x v="1"/>
    <x v="4"/>
    <n v="3.91"/>
  </r>
  <r>
    <x v="22"/>
    <x v="1"/>
    <x v="5"/>
    <n v="3.35"/>
  </r>
  <r>
    <x v="22"/>
    <x v="1"/>
    <x v="6"/>
    <n v="2.0699999999999998"/>
  </r>
  <r>
    <x v="22"/>
    <x v="1"/>
    <x v="7"/>
    <n v="2.11"/>
  </r>
  <r>
    <x v="23"/>
    <x v="1"/>
    <x v="0"/>
    <n v="0.06"/>
  </r>
  <r>
    <x v="23"/>
    <x v="1"/>
    <x v="1"/>
    <n v="0.15"/>
  </r>
  <r>
    <x v="23"/>
    <x v="1"/>
    <x v="2"/>
    <n v="0.24"/>
  </r>
  <r>
    <x v="23"/>
    <x v="1"/>
    <x v="3"/>
    <n v="0.36"/>
  </r>
  <r>
    <x v="23"/>
    <x v="1"/>
    <x v="4"/>
    <n v="0.36"/>
  </r>
  <r>
    <x v="23"/>
    <x v="1"/>
    <x v="5"/>
    <n v="0.27"/>
  </r>
  <r>
    <x v="23"/>
    <x v="1"/>
    <x v="6"/>
    <n v="0.18"/>
  </r>
  <r>
    <x v="23"/>
    <x v="1"/>
    <x v="7"/>
    <n v="0.17"/>
  </r>
  <r>
    <x v="24"/>
    <x v="1"/>
    <x v="0"/>
    <n v="0.22"/>
  </r>
  <r>
    <x v="24"/>
    <x v="1"/>
    <x v="1"/>
    <n v="0.25"/>
  </r>
  <r>
    <x v="24"/>
    <x v="1"/>
    <x v="2"/>
    <n v="0.28000000000000003"/>
  </r>
  <r>
    <x v="24"/>
    <x v="1"/>
    <x v="3"/>
    <n v="0.35"/>
  </r>
  <r>
    <x v="24"/>
    <x v="1"/>
    <x v="4"/>
    <n v="0.43"/>
  </r>
  <r>
    <x v="24"/>
    <x v="1"/>
    <x v="5"/>
    <n v="0.31"/>
  </r>
  <r>
    <x v="24"/>
    <x v="1"/>
    <x v="6"/>
    <n v="0.15"/>
  </r>
  <r>
    <x v="24"/>
    <x v="1"/>
    <x v="7"/>
    <n v="0.22"/>
  </r>
  <r>
    <x v="25"/>
    <x v="1"/>
    <x v="0"/>
    <n v="3.8"/>
  </r>
  <r>
    <x v="25"/>
    <x v="1"/>
    <x v="1"/>
    <n v="2.91"/>
  </r>
  <r>
    <x v="25"/>
    <x v="1"/>
    <x v="2"/>
    <n v="2.13"/>
  </r>
  <r>
    <x v="25"/>
    <x v="1"/>
    <x v="3"/>
    <n v="2.2000000000000002"/>
  </r>
  <r>
    <x v="25"/>
    <x v="1"/>
    <x v="4"/>
    <n v="1.84"/>
  </r>
  <r>
    <x v="25"/>
    <x v="1"/>
    <x v="5"/>
    <n v="1.51"/>
  </r>
  <r>
    <x v="25"/>
    <x v="1"/>
    <x v="6"/>
    <n v="1.71"/>
  </r>
  <r>
    <x v="25"/>
    <x v="1"/>
    <x v="7"/>
    <n v="1.38"/>
  </r>
  <r>
    <x v="26"/>
    <x v="1"/>
    <x v="0"/>
    <n v="0.66"/>
  </r>
  <r>
    <x v="26"/>
    <x v="1"/>
    <x v="1"/>
    <n v="0.61"/>
  </r>
  <r>
    <x v="26"/>
    <x v="1"/>
    <x v="2"/>
    <n v="0.51"/>
  </r>
  <r>
    <x v="26"/>
    <x v="1"/>
    <x v="3"/>
    <n v="0.37"/>
  </r>
  <r>
    <x v="26"/>
    <x v="1"/>
    <x v="4"/>
    <n v="0.28000000000000003"/>
  </r>
  <r>
    <x v="26"/>
    <x v="1"/>
    <x v="5"/>
    <n v="0.56000000000000005"/>
  </r>
  <r>
    <x v="26"/>
    <x v="1"/>
    <x v="6"/>
    <n v="0.43"/>
  </r>
  <r>
    <x v="26"/>
    <x v="1"/>
    <x v="7"/>
    <n v="0.37"/>
  </r>
  <r>
    <x v="0"/>
    <x v="2"/>
    <x v="0"/>
    <n v="0.970801062699999"/>
  </r>
  <r>
    <x v="0"/>
    <x v="2"/>
    <x v="1"/>
    <n v="0.98213811259999995"/>
  </r>
  <r>
    <x v="0"/>
    <x v="2"/>
    <x v="2"/>
    <n v="0.98545669629999999"/>
  </r>
  <r>
    <x v="0"/>
    <x v="2"/>
    <x v="3"/>
    <n v="0.94588568559999997"/>
  </r>
  <r>
    <x v="0"/>
    <x v="2"/>
    <x v="4"/>
    <n v="0.93018607809999998"/>
  </r>
  <r>
    <x v="0"/>
    <x v="2"/>
    <x v="5"/>
    <n v="0.90131079999999997"/>
  </r>
  <r>
    <x v="0"/>
    <x v="2"/>
    <x v="6"/>
    <n v="1.0345848014000001"/>
  </r>
  <r>
    <x v="0"/>
    <x v="2"/>
    <x v="7"/>
    <n v="1.0323875229999999"/>
  </r>
  <r>
    <x v="1"/>
    <x v="2"/>
    <x v="0"/>
    <n v="12.8462815016"/>
  </r>
  <r>
    <x v="1"/>
    <x v="2"/>
    <x v="1"/>
    <n v="13.233899810899899"/>
  </r>
  <r>
    <x v="1"/>
    <x v="2"/>
    <x v="2"/>
    <n v="12.081449956199901"/>
  </r>
  <r>
    <x v="1"/>
    <x v="2"/>
    <x v="3"/>
    <n v="10.0091804308999"/>
  </r>
  <r>
    <x v="1"/>
    <x v="2"/>
    <x v="4"/>
    <n v="8.1309633874999996"/>
  </r>
  <r>
    <x v="1"/>
    <x v="2"/>
    <x v="5"/>
    <n v="7.2870444860000001"/>
  </r>
  <r>
    <x v="1"/>
    <x v="2"/>
    <x v="6"/>
    <n v="6.8998328331999996"/>
  </r>
  <r>
    <x v="1"/>
    <x v="2"/>
    <x v="7"/>
    <n v="6.7149387889999996"/>
  </r>
  <r>
    <x v="2"/>
    <x v="2"/>
    <x v="0"/>
    <n v="0.21894119300000001"/>
  </r>
  <r>
    <x v="2"/>
    <x v="2"/>
    <x v="1"/>
    <n v="0.29382332089999902"/>
  </r>
  <r>
    <x v="2"/>
    <x v="2"/>
    <x v="2"/>
    <n v="0.35633909130000002"/>
  </r>
  <r>
    <x v="2"/>
    <x v="2"/>
    <x v="3"/>
    <n v="0.42542003089999902"/>
  </r>
  <r>
    <x v="2"/>
    <x v="2"/>
    <x v="4"/>
    <n v="0.497640892"/>
  </r>
  <r>
    <x v="2"/>
    <x v="2"/>
    <x v="5"/>
    <n v="0.60780080459999997"/>
  </r>
  <r>
    <x v="2"/>
    <x v="2"/>
    <x v="6"/>
    <n v="0.67779905460000001"/>
  </r>
  <r>
    <x v="2"/>
    <x v="2"/>
    <x v="7"/>
    <n v="0.65114372099999995"/>
  </r>
  <r>
    <x v="3"/>
    <x v="2"/>
    <x v="0"/>
    <n v="0.2223771071"/>
  </r>
  <r>
    <x v="3"/>
    <x v="2"/>
    <x v="1"/>
    <n v="0.2213371331"/>
  </r>
  <r>
    <x v="3"/>
    <x v="2"/>
    <x v="2"/>
    <n v="0.20467621629999999"/>
  </r>
  <r>
    <x v="3"/>
    <x v="2"/>
    <x v="3"/>
    <n v="0.22601834940000001"/>
  </r>
  <r>
    <x v="3"/>
    <x v="2"/>
    <x v="4"/>
    <n v="0.25185103689999999"/>
  </r>
  <r>
    <x v="3"/>
    <x v="2"/>
    <x v="5"/>
    <n v="0.29725123519999902"/>
  </r>
  <r>
    <x v="3"/>
    <x v="2"/>
    <x v="6"/>
    <n v="0.33479296330000002"/>
  </r>
  <r>
    <x v="3"/>
    <x v="2"/>
    <x v="7"/>
    <n v="0.37329733399999998"/>
  </r>
  <r>
    <x v="4"/>
    <x v="2"/>
    <x v="0"/>
    <n v="0.22833695809999999"/>
  </r>
  <r>
    <x v="4"/>
    <x v="2"/>
    <x v="1"/>
    <n v="0.21843453900000001"/>
  </r>
  <r>
    <x v="4"/>
    <x v="2"/>
    <x v="2"/>
    <n v="0.20543486399999999"/>
  </r>
  <r>
    <x v="4"/>
    <x v="2"/>
    <x v="3"/>
    <n v="0.24313792140000001"/>
  </r>
  <r>
    <x v="4"/>
    <x v="2"/>
    <x v="4"/>
    <n v="0.25728823429999997"/>
  </r>
  <r>
    <x v="4"/>
    <x v="2"/>
    <x v="5"/>
    <n v="0.27483446230000003"/>
  </r>
  <r>
    <x v="4"/>
    <x v="2"/>
    <x v="6"/>
    <n v="0.29865920000000001"/>
  </r>
  <r>
    <x v="4"/>
    <x v="2"/>
    <x v="7"/>
    <n v="0.28799279999999999"/>
  </r>
  <r>
    <x v="5"/>
    <x v="2"/>
    <x v="0"/>
    <n v="1.5243298908"/>
  </r>
  <r>
    <x v="5"/>
    <x v="2"/>
    <x v="1"/>
    <n v="1.7864286715"/>
  </r>
  <r>
    <x v="5"/>
    <x v="2"/>
    <x v="2"/>
    <n v="1.6966429162000001"/>
  </r>
  <r>
    <x v="5"/>
    <x v="2"/>
    <x v="3"/>
    <n v="1.8434259131999999"/>
  </r>
  <r>
    <x v="5"/>
    <x v="2"/>
    <x v="4"/>
    <n v="1.2973742315000001"/>
  </r>
  <r>
    <x v="5"/>
    <x v="2"/>
    <x v="5"/>
    <n v="1.5314150470000001"/>
  </r>
  <r>
    <x v="5"/>
    <x v="2"/>
    <x v="6"/>
    <n v="1.8469258257000001"/>
  </r>
  <r>
    <x v="5"/>
    <x v="2"/>
    <x v="7"/>
    <n v="1.9012857999999999"/>
  </r>
  <r>
    <x v="6"/>
    <x v="2"/>
    <x v="0"/>
    <n v="0.55177287200000003"/>
  </r>
  <r>
    <x v="6"/>
    <x v="2"/>
    <x v="1"/>
    <n v="0.50321541930000002"/>
  </r>
  <r>
    <x v="6"/>
    <x v="2"/>
    <x v="2"/>
    <n v="0.49063440050000001"/>
  </r>
  <r>
    <x v="6"/>
    <x v="2"/>
    <x v="3"/>
    <n v="0.43568510759999901"/>
  </r>
  <r>
    <x v="6"/>
    <x v="2"/>
    <x v="4"/>
    <n v="0.35463113400000001"/>
  </r>
  <r>
    <x v="6"/>
    <x v="2"/>
    <x v="5"/>
    <n v="0.35839370659999997"/>
  </r>
  <r>
    <x v="6"/>
    <x v="2"/>
    <x v="6"/>
    <n v="0.39367815779999998"/>
  </r>
  <r>
    <x v="6"/>
    <x v="2"/>
    <x v="7"/>
    <n v="0.35839103999999999"/>
  </r>
  <r>
    <x v="7"/>
    <x v="2"/>
    <x v="0"/>
    <n v="8.8429789199999997E-2"/>
  </r>
  <r>
    <x v="7"/>
    <x v="2"/>
    <x v="1"/>
    <n v="9.5150954499999996E-2"/>
  </r>
  <r>
    <x v="7"/>
    <x v="2"/>
    <x v="2"/>
    <n v="0.10572135689999999"/>
  </r>
  <r>
    <x v="7"/>
    <x v="2"/>
    <x v="3"/>
    <n v="0.1031694207"/>
  </r>
  <r>
    <x v="7"/>
    <x v="2"/>
    <x v="4"/>
    <n v="0.101280134599999"/>
  </r>
  <r>
    <x v="7"/>
    <x v="2"/>
    <x v="5"/>
    <n v="0.10841995609999899"/>
  </r>
  <r>
    <x v="7"/>
    <x v="2"/>
    <x v="6"/>
    <n v="0.1056013599"/>
  </r>
  <r>
    <x v="7"/>
    <x v="2"/>
    <x v="7"/>
    <n v="0.104157396"/>
  </r>
  <r>
    <x v="8"/>
    <x v="2"/>
    <x v="0"/>
    <n v="0.84094030929999997"/>
  </r>
  <r>
    <x v="8"/>
    <x v="2"/>
    <x v="1"/>
    <n v="0.90172545630000001"/>
  </r>
  <r>
    <x v="8"/>
    <x v="2"/>
    <x v="2"/>
    <n v="0.56826445969999995"/>
  </r>
  <r>
    <x v="8"/>
    <x v="2"/>
    <x v="3"/>
    <n v="0.92990875169999998"/>
  </r>
  <r>
    <x v="8"/>
    <x v="2"/>
    <x v="4"/>
    <n v="0.80255326900000001"/>
  </r>
  <r>
    <x v="8"/>
    <x v="2"/>
    <x v="5"/>
    <n v="0.84908410569999904"/>
  </r>
  <r>
    <x v="8"/>
    <x v="2"/>
    <x v="6"/>
    <n v="0.85680257939999904"/>
  </r>
  <r>
    <x v="8"/>
    <x v="2"/>
    <x v="7"/>
    <n v="0.92743948009999999"/>
  </r>
  <r>
    <x v="9"/>
    <x v="2"/>
    <x v="0"/>
    <n v="11.636374416699899"/>
  </r>
  <r>
    <x v="9"/>
    <x v="2"/>
    <x v="1"/>
    <n v="12.323166579799899"/>
  </r>
  <r>
    <x v="9"/>
    <x v="2"/>
    <x v="2"/>
    <n v="12.369577419500001"/>
  </r>
  <r>
    <x v="9"/>
    <x v="2"/>
    <x v="3"/>
    <n v="11.267260978099999"/>
  </r>
  <r>
    <x v="9"/>
    <x v="2"/>
    <x v="4"/>
    <n v="10.160267320299999"/>
  </r>
  <r>
    <x v="9"/>
    <x v="2"/>
    <x v="5"/>
    <n v="9.4766004123999998"/>
  </r>
  <r>
    <x v="9"/>
    <x v="2"/>
    <x v="6"/>
    <n v="10.564337218299899"/>
  </r>
  <r>
    <x v="9"/>
    <x v="2"/>
    <x v="7"/>
    <n v="9.7172423961999996"/>
  </r>
  <r>
    <x v="10"/>
    <x v="2"/>
    <x v="0"/>
    <n v="35.650387384699997"/>
  </r>
  <r>
    <x v="10"/>
    <x v="2"/>
    <x v="1"/>
    <n v="33.959700319599897"/>
  </r>
  <r>
    <x v="10"/>
    <x v="2"/>
    <x v="2"/>
    <n v="33.582945738699998"/>
  </r>
  <r>
    <x v="10"/>
    <x v="2"/>
    <x v="3"/>
    <n v="32.343095402399904"/>
  </r>
  <r>
    <x v="10"/>
    <x v="2"/>
    <x v="4"/>
    <n v="32.396460734899897"/>
  </r>
  <r>
    <x v="10"/>
    <x v="2"/>
    <x v="5"/>
    <n v="31.7504262195"/>
  </r>
  <r>
    <x v="10"/>
    <x v="2"/>
    <x v="6"/>
    <n v="35.103122399999997"/>
  </r>
  <r>
    <x v="10"/>
    <x v="2"/>
    <x v="7"/>
    <n v="34.3018091"/>
  </r>
  <r>
    <x v="11"/>
    <x v="2"/>
    <x v="0"/>
    <n v="3.2811753018999998"/>
  </r>
  <r>
    <x v="11"/>
    <x v="2"/>
    <x v="1"/>
    <n v="3.22485271"/>
  </r>
  <r>
    <x v="11"/>
    <x v="2"/>
    <x v="2"/>
    <n v="3.4450272055000002"/>
  </r>
  <r>
    <x v="11"/>
    <x v="2"/>
    <x v="3"/>
    <n v="2.7210719714999998"/>
  </r>
  <r>
    <x v="11"/>
    <x v="2"/>
    <x v="4"/>
    <n v="3.06168212269999"/>
  </r>
  <r>
    <x v="11"/>
    <x v="2"/>
    <x v="5"/>
    <n v="3.1061090120000001"/>
  </r>
  <r>
    <x v="11"/>
    <x v="2"/>
    <x v="6"/>
    <n v="3.4018482849999998"/>
  </r>
  <r>
    <x v="11"/>
    <x v="2"/>
    <x v="7"/>
    <n v="3.403768237"/>
  </r>
  <r>
    <x v="12"/>
    <x v="2"/>
    <x v="0"/>
    <n v="7.6078631320000003"/>
  </r>
  <r>
    <x v="12"/>
    <x v="2"/>
    <x v="1"/>
    <n v="8.6562635879999998"/>
  </r>
  <r>
    <x v="12"/>
    <x v="2"/>
    <x v="2"/>
    <n v="8.4073631439999996"/>
  </r>
  <r>
    <x v="12"/>
    <x v="2"/>
    <x v="3"/>
    <n v="6.2893774282999999"/>
  </r>
  <r>
    <x v="12"/>
    <x v="2"/>
    <x v="4"/>
    <n v="6.6251557002999997"/>
  </r>
  <r>
    <x v="12"/>
    <x v="2"/>
    <x v="5"/>
    <n v="5.7225315997999999"/>
  </r>
  <r>
    <x v="12"/>
    <x v="2"/>
    <x v="6"/>
    <n v="5.8129080069999999"/>
  </r>
  <r>
    <x v="12"/>
    <x v="2"/>
    <x v="7"/>
    <n v="5.0253410299999999"/>
  </r>
  <r>
    <x v="13"/>
    <x v="2"/>
    <x v="0"/>
    <n v="0.51284851180000002"/>
  </r>
  <r>
    <x v="13"/>
    <x v="2"/>
    <x v="1"/>
    <n v="0.67741373090000001"/>
  </r>
  <r>
    <x v="13"/>
    <x v="2"/>
    <x v="2"/>
    <n v="0.47109488900000002"/>
  </r>
  <r>
    <x v="13"/>
    <x v="2"/>
    <x v="3"/>
    <n v="0.59582243739999996"/>
  </r>
  <r>
    <x v="13"/>
    <x v="2"/>
    <x v="4"/>
    <n v="0.37963184230000002"/>
  </r>
  <r>
    <x v="13"/>
    <x v="2"/>
    <x v="5"/>
    <n v="0.46854295280000002"/>
  </r>
  <r>
    <x v="13"/>
    <x v="2"/>
    <x v="6"/>
    <n v="0.5451837034"/>
  </r>
  <r>
    <x v="13"/>
    <x v="2"/>
    <x v="7"/>
    <n v="0.60352491149999998"/>
  </r>
  <r>
    <x v="14"/>
    <x v="2"/>
    <x v="0"/>
    <n v="5.2225947652000002"/>
  </r>
  <r>
    <x v="14"/>
    <x v="2"/>
    <x v="1"/>
    <n v="5.4734364940000004"/>
  </r>
  <r>
    <x v="14"/>
    <x v="2"/>
    <x v="2"/>
    <n v="5.6907057288000003"/>
  </r>
  <r>
    <x v="14"/>
    <x v="2"/>
    <x v="3"/>
    <n v="5.9422381069999997"/>
  </r>
  <r>
    <x v="14"/>
    <x v="2"/>
    <x v="4"/>
    <n v="6.2970479032000002"/>
  </r>
  <r>
    <x v="14"/>
    <x v="2"/>
    <x v="5"/>
    <n v="6.6540749772999996"/>
  </r>
  <r>
    <x v="14"/>
    <x v="2"/>
    <x v="6"/>
    <n v="7.1125581815999999"/>
  </r>
  <r>
    <x v="14"/>
    <x v="2"/>
    <x v="7"/>
    <n v="7.0709032230000002"/>
  </r>
  <r>
    <x v="15"/>
    <x v="2"/>
    <x v="0"/>
    <n v="6.2146446299999998E-2"/>
  </r>
  <r>
    <x v="15"/>
    <x v="2"/>
    <x v="1"/>
    <n v="6.5597026699999894E-2"/>
  </r>
  <r>
    <x v="15"/>
    <x v="2"/>
    <x v="2"/>
    <n v="6.7356982699999998E-2"/>
  </r>
  <r>
    <x v="15"/>
    <x v="2"/>
    <x v="3"/>
    <n v="6.8440955599999895E-2"/>
  </r>
  <r>
    <x v="15"/>
    <x v="2"/>
    <x v="4"/>
    <n v="8.2888594399999904E-2"/>
  </r>
  <r>
    <x v="15"/>
    <x v="2"/>
    <x v="5"/>
    <n v="0.1040520653"/>
  </r>
  <r>
    <x v="15"/>
    <x v="2"/>
    <x v="6"/>
    <n v="0.124490221"/>
  </r>
  <r>
    <x v="15"/>
    <x v="2"/>
    <x v="7"/>
    <n v="0.14132980000000001"/>
  </r>
  <r>
    <x v="16"/>
    <x v="2"/>
    <x v="0"/>
    <n v="7.6291425999999996E-2"/>
  </r>
  <r>
    <x v="16"/>
    <x v="2"/>
    <x v="1"/>
    <n v="5.5963934199999898E-2"/>
  </r>
  <r>
    <x v="16"/>
    <x v="2"/>
    <x v="2"/>
    <n v="7.0927560099999995E-2"/>
  </r>
  <r>
    <x v="16"/>
    <x v="2"/>
    <x v="3"/>
    <n v="9.9444180500000007E-2"/>
  </r>
  <r>
    <x v="16"/>
    <x v="2"/>
    <x v="4"/>
    <n v="0.14052448679999999"/>
  </r>
  <r>
    <x v="16"/>
    <x v="2"/>
    <x v="5"/>
    <n v="0.26908393939999897"/>
  </r>
  <r>
    <x v="16"/>
    <x v="2"/>
    <x v="6"/>
    <n v="0.13662591760000001"/>
  </r>
  <r>
    <x v="16"/>
    <x v="2"/>
    <x v="7"/>
    <n v="0.39332349999999999"/>
  </r>
  <r>
    <x v="17"/>
    <x v="2"/>
    <x v="0"/>
    <n v="6.5038374000000001"/>
  </r>
  <r>
    <x v="17"/>
    <x v="2"/>
    <x v="1"/>
    <n v="4.7805871489999996"/>
  </r>
  <r>
    <x v="17"/>
    <x v="2"/>
    <x v="2"/>
    <n v="5.0860141798000003"/>
  </r>
  <r>
    <x v="17"/>
    <x v="2"/>
    <x v="3"/>
    <n v="4.7727300120999896"/>
  </r>
  <r>
    <x v="17"/>
    <x v="2"/>
    <x v="4"/>
    <n v="4.9296500889999999"/>
  </r>
  <r>
    <x v="17"/>
    <x v="2"/>
    <x v="5"/>
    <n v="5.0786476973000001"/>
  </r>
  <r>
    <x v="17"/>
    <x v="2"/>
    <x v="6"/>
    <n v="5.6131929999999999"/>
  </r>
  <r>
    <x v="17"/>
    <x v="2"/>
    <x v="7"/>
    <n v="6.2296749209"/>
  </r>
  <r>
    <x v="18"/>
    <x v="2"/>
    <x v="0"/>
    <n v="5.0178745499999997E-2"/>
  </r>
  <r>
    <x v="18"/>
    <x v="2"/>
    <x v="1"/>
    <n v="4.2594935100000002E-2"/>
  </r>
  <r>
    <x v="18"/>
    <x v="2"/>
    <x v="2"/>
    <n v="3.9703007399999997E-2"/>
  </r>
  <r>
    <x v="18"/>
    <x v="2"/>
    <x v="3"/>
    <n v="4.0338991499999997E-2"/>
  </r>
  <r>
    <x v="18"/>
    <x v="2"/>
    <x v="4"/>
    <n v="4.35362449E-2"/>
  </r>
  <r>
    <x v="18"/>
    <x v="2"/>
    <x v="5"/>
    <n v="6.5931685000000004E-2"/>
  </r>
  <r>
    <x v="18"/>
    <x v="2"/>
    <x v="6"/>
    <n v="7.4628800899999903E-2"/>
  </r>
  <r>
    <x v="18"/>
    <x v="2"/>
    <x v="7"/>
    <n v="7.1516878699999994E-2"/>
  </r>
  <r>
    <x v="19"/>
    <x v="2"/>
    <x v="0"/>
    <n v="10.6730491671"/>
  </r>
  <r>
    <x v="19"/>
    <x v="2"/>
    <x v="1"/>
    <n v="8.7009158049999993"/>
  </r>
  <r>
    <x v="19"/>
    <x v="2"/>
    <x v="2"/>
    <n v="9.1344609661000007"/>
  </r>
  <r>
    <x v="19"/>
    <x v="2"/>
    <x v="3"/>
    <n v="8.45545794159999"/>
  </r>
  <r>
    <x v="19"/>
    <x v="2"/>
    <x v="4"/>
    <n v="8.78626567119999"/>
  </r>
  <r>
    <x v="19"/>
    <x v="2"/>
    <x v="5"/>
    <n v="7.8235564061999998"/>
  </r>
  <r>
    <x v="19"/>
    <x v="2"/>
    <x v="6"/>
    <n v="11.606179171599999"/>
  </r>
  <r>
    <x v="19"/>
    <x v="2"/>
    <x v="7"/>
    <n v="5.8909847216999998"/>
  </r>
  <r>
    <x v="20"/>
    <x v="2"/>
    <x v="0"/>
    <n v="2.9749722904999998"/>
  </r>
  <r>
    <x v="20"/>
    <x v="2"/>
    <x v="1"/>
    <n v="3.20768913909999"/>
  </r>
  <r>
    <x v="20"/>
    <x v="2"/>
    <x v="2"/>
    <n v="3.4225157682999998"/>
  </r>
  <r>
    <x v="20"/>
    <x v="2"/>
    <x v="3"/>
    <n v="4.1224049372999998"/>
  </r>
  <r>
    <x v="20"/>
    <x v="2"/>
    <x v="4"/>
    <n v="4.4705988988999996"/>
  </r>
  <r>
    <x v="20"/>
    <x v="2"/>
    <x v="5"/>
    <n v="5.0042308910999997"/>
  </r>
  <r>
    <x v="20"/>
    <x v="2"/>
    <x v="6"/>
    <n v="5.7604079861999997"/>
  </r>
  <r>
    <x v="20"/>
    <x v="2"/>
    <x v="7"/>
    <n v="6.1839120650000003"/>
  </r>
  <r>
    <x v="21"/>
    <x v="2"/>
    <x v="0"/>
    <n v="1.08285692789999"/>
  </r>
  <r>
    <x v="21"/>
    <x v="2"/>
    <x v="1"/>
    <n v="1.0120560313"/>
  </r>
  <r>
    <x v="21"/>
    <x v="2"/>
    <x v="2"/>
    <n v="0.84632417469999899"/>
  </r>
  <r>
    <x v="21"/>
    <x v="2"/>
    <x v="3"/>
    <n v="0.78837495679999903"/>
  </r>
  <r>
    <x v="21"/>
    <x v="2"/>
    <x v="4"/>
    <n v="0.55119555310000001"/>
  </r>
  <r>
    <x v="21"/>
    <x v="2"/>
    <x v="5"/>
    <n v="0.55595543410000003"/>
  </r>
  <r>
    <x v="21"/>
    <x v="2"/>
    <x v="6"/>
    <n v="0.58235344079999996"/>
  </r>
  <r>
    <x v="21"/>
    <x v="2"/>
    <x v="7"/>
    <n v="0.52"/>
  </r>
  <r>
    <x v="22"/>
    <x v="2"/>
    <x v="0"/>
    <n v="2.00674983E-2"/>
  </r>
  <r>
    <x v="22"/>
    <x v="2"/>
    <x v="1"/>
    <n v="2.2164779199999901E-2"/>
  </r>
  <r>
    <x v="22"/>
    <x v="2"/>
    <x v="2"/>
    <n v="3.4041815599999997E-2"/>
  </r>
  <r>
    <x v="22"/>
    <x v="2"/>
    <x v="3"/>
    <n v="7.7519395300000002E-2"/>
  </r>
  <r>
    <x v="22"/>
    <x v="2"/>
    <x v="4"/>
    <n v="5.6290592699999899E-2"/>
  </r>
  <r>
    <x v="22"/>
    <x v="2"/>
    <x v="5"/>
    <n v="6.7616976199999998E-2"/>
  </r>
  <r>
    <x v="22"/>
    <x v="2"/>
    <x v="6"/>
    <n v="0.1160624317"/>
  </r>
  <r>
    <x v="22"/>
    <x v="2"/>
    <x v="7"/>
    <n v="0.112197195"/>
  </r>
  <r>
    <x v="23"/>
    <x v="2"/>
    <x v="0"/>
    <n v="6.2047782099999997E-2"/>
  </r>
  <r>
    <x v="23"/>
    <x v="2"/>
    <x v="1"/>
    <n v="9.26443505E-2"/>
  </r>
  <r>
    <x v="23"/>
    <x v="2"/>
    <x v="2"/>
    <n v="0.1371992366"/>
  </r>
  <r>
    <x v="23"/>
    <x v="2"/>
    <x v="3"/>
    <n v="0.18232077519999901"/>
  </r>
  <r>
    <x v="23"/>
    <x v="2"/>
    <x v="4"/>
    <n v="0.40757647699999999"/>
  </r>
  <r>
    <x v="23"/>
    <x v="2"/>
    <x v="5"/>
    <n v="0.25242568919999903"/>
  </r>
  <r>
    <x v="23"/>
    <x v="2"/>
    <x v="6"/>
    <n v="0.36468021609999901"/>
  </r>
  <r>
    <x v="23"/>
    <x v="2"/>
    <x v="7"/>
    <n v="0.43093855959999899"/>
  </r>
  <r>
    <x v="24"/>
    <x v="2"/>
    <x v="0"/>
    <n v="0.26396006750000001"/>
  </r>
  <r>
    <x v="24"/>
    <x v="2"/>
    <x v="1"/>
    <n v="0.24123130239999999"/>
  </r>
  <r>
    <x v="24"/>
    <x v="2"/>
    <x v="2"/>
    <n v="0.21352666169999901"/>
  </r>
  <r>
    <x v="24"/>
    <x v="2"/>
    <x v="3"/>
    <n v="0.21882652919999901"/>
  </r>
  <r>
    <x v="24"/>
    <x v="2"/>
    <x v="4"/>
    <n v="0.1900859144"/>
  </r>
  <r>
    <x v="24"/>
    <x v="2"/>
    <x v="5"/>
    <n v="0.1837674057"/>
  </r>
  <r>
    <x v="24"/>
    <x v="2"/>
    <x v="6"/>
    <n v="0.205569527299999"/>
  </r>
  <r>
    <x v="24"/>
    <x v="2"/>
    <x v="7"/>
    <n v="0.43003591549999998"/>
  </r>
  <r>
    <x v="25"/>
    <x v="2"/>
    <x v="0"/>
    <n v="7.9938348157999997"/>
  </r>
  <r>
    <x v="25"/>
    <x v="2"/>
    <x v="1"/>
    <n v="8.0123170203999994"/>
  </r>
  <r>
    <x v="25"/>
    <x v="2"/>
    <x v="2"/>
    <n v="7.8903014041999997"/>
  </r>
  <r>
    <x v="25"/>
    <x v="2"/>
    <x v="3"/>
    <n v="7.6028805898999998"/>
  </r>
  <r>
    <x v="25"/>
    <x v="2"/>
    <x v="4"/>
    <n v="7.7616019550999997"/>
  </r>
  <r>
    <x v="25"/>
    <x v="2"/>
    <x v="5"/>
    <n v="8.0145382981999997"/>
  </r>
  <r>
    <x v="25"/>
    <x v="2"/>
    <x v="6"/>
    <n v="8.3042030564000004"/>
  </r>
  <r>
    <x v="25"/>
    <x v="2"/>
    <x v="7"/>
    <n v="8.2917927000000002"/>
  </r>
  <r>
    <x v="26"/>
    <x v="2"/>
    <x v="0"/>
    <n v="0.2306609"/>
  </r>
  <r>
    <x v="26"/>
    <x v="2"/>
    <x v="1"/>
    <n v="0.1906619"/>
  </r>
  <r>
    <x v="26"/>
    <x v="2"/>
    <x v="2"/>
    <n v="0.159996"/>
  </r>
  <r>
    <x v="26"/>
    <x v="2"/>
    <x v="3"/>
    <n v="0.15332950000000001"/>
  </r>
  <r>
    <x v="26"/>
    <x v="2"/>
    <x v="4"/>
    <n v="0.1226636"/>
  </r>
  <r>
    <x v="26"/>
    <x v="2"/>
    <x v="5"/>
    <n v="0.159996"/>
  </r>
  <r>
    <x v="26"/>
    <x v="2"/>
    <x v="6"/>
    <n v="0.1013308"/>
  </r>
  <r>
    <x v="26"/>
    <x v="2"/>
    <x v="7"/>
    <n v="9.1997700000000002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334AC8-07A0-45B2-A416-17AA4480DE3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E18" firstHeaderRow="1" firstDataRow="2" firstDataCol="1" rowPageCount="1" colPageCount="1"/>
  <pivotFields count="4">
    <pivotField axis="axisPage" multipleItemSelectionAllowed="1"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axis="axisCol" showAll="0">
      <items count="4">
        <item x="0"/>
        <item x="1"/>
        <item x="2"/>
        <item t="default"/>
      </items>
    </pivotField>
    <pivotField axis="axisRow" numFmtId="14" showAll="0">
      <items count="25">
        <item x="0"/>
        <item x="1"/>
        <item x="2"/>
        <item x="3"/>
        <item x="4"/>
        <item x="5"/>
        <item x="6"/>
        <item x="7"/>
        <item h="1" f="1" x="16"/>
        <item h="1" f="1" x="11"/>
        <item h="1" f="1" x="10"/>
        <item h="1" f="1" x="8"/>
        <item h="1" f="1" x="23"/>
        <item h="1" f="1" x="21"/>
        <item h="1" f="1" x="20"/>
        <item h="1" f="1" x="14"/>
        <item h="1" f="1" x="13"/>
        <item h="1" f="1" x="18"/>
        <item h="1" f="1" x="22"/>
        <item h="1" f="1" x="12"/>
        <item h="1" f="1" x="19"/>
        <item h="1" f="1" x="9"/>
        <item h="1" f="1" x="15"/>
        <item h="1" f="1" x="17"/>
        <item t="default"/>
      </items>
    </pivotField>
    <pivotField dataField="1" numFmtId="2" showAll="0"/>
  </pivotFields>
  <rowFields count="1">
    <field x="2"/>
  </rowFields>
  <rowItems count="9">
    <i>
      <x/>
    </i>
    <i>
      <x v="1"/>
    </i>
    <i>
      <x v="2"/>
    </i>
    <i>
      <x v="3"/>
    </i>
    <i>
      <x v="4"/>
    </i>
    <i>
      <x v="5"/>
    </i>
    <i>
      <x v="6"/>
    </i>
    <i>
      <x v="7"/>
    </i>
    <i t="grand">
      <x/>
    </i>
  </rowItems>
  <colFields count="1">
    <field x="1"/>
  </colFields>
  <colItems count="4">
    <i>
      <x/>
    </i>
    <i>
      <x v="1"/>
    </i>
    <i>
      <x v="2"/>
    </i>
    <i t="grand">
      <x/>
    </i>
  </colItems>
  <pageFields count="1">
    <pageField fld="0" hier="-1"/>
  </pageFields>
  <dataFields count="1">
    <dataField name="Sum of Volumes" fld="3" baseField="0" baseItem="0" numFmtId="1"/>
  </dataFields>
  <formats count="11">
    <format dxfId="96">
      <pivotArea outline="0" collapsedLevelsAreSubtotals="1" fieldPosition="0"/>
    </format>
    <format dxfId="95">
      <pivotArea type="all" dataOnly="0" outline="0" fieldPosition="0"/>
    </format>
    <format dxfId="94">
      <pivotArea outline="0" collapsedLevelsAreSubtotals="1" fieldPosition="0"/>
    </format>
    <format dxfId="93">
      <pivotArea type="origin" dataOnly="0" labelOnly="1" outline="0" fieldPosition="0"/>
    </format>
    <format dxfId="92">
      <pivotArea field="1" type="button" dataOnly="0" labelOnly="1" outline="0" axis="axisCol" fieldPosition="0"/>
    </format>
    <format dxfId="91">
      <pivotArea type="topRight" dataOnly="0" labelOnly="1" outline="0" fieldPosition="0"/>
    </format>
    <format dxfId="90">
      <pivotArea field="2" type="button" dataOnly="0" labelOnly="1" outline="0" axis="axisRow" fieldPosition="0"/>
    </format>
    <format dxfId="89">
      <pivotArea dataOnly="0" labelOnly="1" fieldPosition="0">
        <references count="1">
          <reference field="2" count="0"/>
        </references>
      </pivotArea>
    </format>
    <format dxfId="88">
      <pivotArea dataOnly="0" labelOnly="1" grandRow="1" outline="0" fieldPosition="0"/>
    </format>
    <format dxfId="87">
      <pivotArea dataOnly="0" labelOnly="1" fieldPosition="0">
        <references count="1">
          <reference field="1" count="0"/>
        </references>
      </pivotArea>
    </format>
    <format dxfId="86">
      <pivotArea dataOnly="0" labelOnly="1" grandCol="1" outline="0" fieldPosition="0"/>
    </format>
  </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4" format="6" series="1">
      <pivotArea type="data" outline="0" fieldPosition="0">
        <references count="2">
          <reference field="4294967294" count="1" selected="0">
            <x v="0"/>
          </reference>
          <reference field="1" count="1" selected="0">
            <x v="0"/>
          </reference>
        </references>
      </pivotArea>
    </chartFormat>
    <chartFormat chart="4" format="7" series="1">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A3A630F-51C0-414B-AE55-41F55A6BC904}" name="PivotTable7"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8">
  <location ref="O14:P17" firstHeaderRow="1" firstDataRow="2" firstDataCol="1" rowPageCount="1" colPageCount="1"/>
  <pivotFields count="4">
    <pivotField axis="axisPage" multipleItemSelectionAllowed="1" showAll="0" defaultSubtotal="0">
      <items count="27">
        <item x="0"/>
        <item x="1"/>
        <item x="2"/>
        <item x="3"/>
        <item x="4"/>
        <item x="5"/>
        <item x="6"/>
        <item x="7"/>
        <item x="8"/>
        <item x="9"/>
        <item x="10"/>
        <item x="11"/>
        <item x="12"/>
        <item x="13"/>
        <item x="14"/>
        <item x="15"/>
        <item x="16"/>
        <item x="17"/>
        <item x="18"/>
        <item x="19"/>
        <item x="20"/>
        <item x="21"/>
        <item x="22"/>
        <item x="23"/>
        <item x="24"/>
        <item x="25"/>
        <item x="26"/>
      </items>
    </pivotField>
    <pivotField axis="axisCol" showAll="0" defaultSubtotal="0">
      <items count="3">
        <item h="1" x="0"/>
        <item x="1"/>
        <item h="1" x="2"/>
      </items>
    </pivotField>
    <pivotField axis="axisRow" numFmtId="14" showAll="0" defaultSubtotal="0">
      <items count="24">
        <item h="1" x="0"/>
        <item h="1" x="1"/>
        <item h="1" x="2"/>
        <item h="1" x="3"/>
        <item h="1" x="4"/>
        <item h="1" x="5"/>
        <item h="1" x="6"/>
        <item h="1" x="7"/>
        <item h="1" f="1" x="16"/>
        <item h="1" f="1" x="11"/>
        <item h="1" f="1" x="10"/>
        <item h="1" f="1" x="8"/>
        <item h="1" f="1" x="23"/>
        <item h="1" f="1" x="21"/>
        <item h="1" f="1" x="20"/>
        <item h="1" f="1" x="14"/>
        <item h="1" f="1" x="13"/>
        <item h="1" f="1" x="18"/>
        <item h="1" f="1" x="22"/>
        <item h="1" f="1" x="12"/>
        <item h="1" f="1" x="19"/>
        <item h="1" f="1" x="9"/>
        <item f="1" x="15"/>
        <item f="1" x="17"/>
      </items>
    </pivotField>
    <pivotField dataField="1" numFmtId="2" showAll="0" defaultSubtotal="0"/>
  </pivotFields>
  <rowFields count="1">
    <field x="2"/>
  </rowFields>
  <rowItems count="2">
    <i>
      <x v="22"/>
    </i>
    <i>
      <x v="23"/>
    </i>
  </rowItems>
  <colFields count="1">
    <field x="1"/>
  </colFields>
  <colItems count="1">
    <i>
      <x v="1"/>
    </i>
  </colItems>
  <pageFields count="1">
    <pageField fld="0" hier="-1"/>
  </pageFields>
  <dataFields count="1">
    <dataField name="Sum of Volumes" fld="3" baseField="0" baseItem="0"/>
  </dataFields>
  <formats count="27">
    <format dxfId="53">
      <pivotArea collapsedLevelsAreSubtotals="1" fieldPosition="0">
        <references count="1">
          <reference field="1" count="0"/>
        </references>
      </pivotArea>
    </format>
    <format dxfId="52">
      <pivotArea grandRow="1" outline="0" collapsedLevelsAreSubtotals="1" fieldPosition="0"/>
    </format>
    <format dxfId="51">
      <pivotArea outline="0" collapsedLevelsAreSubtotals="1" fieldPosition="0">
        <references count="1">
          <reference field="2" count="7" selected="0">
            <x v="8"/>
            <x v="9"/>
            <x v="10"/>
            <x v="11"/>
            <x v="12"/>
            <x v="13"/>
            <x v="14"/>
          </reference>
        </references>
      </pivotArea>
    </format>
    <format dxfId="50">
      <pivotArea collapsedLevelsAreSubtotals="1" fieldPosition="0">
        <references count="1">
          <reference field="2" count="1">
            <x v="23"/>
          </reference>
        </references>
      </pivotArea>
    </format>
    <format dxfId="49">
      <pivotArea type="all" dataOnly="0" outline="0" fieldPosition="0"/>
    </format>
    <format dxfId="48">
      <pivotArea outline="0" collapsedLevelsAreSubtotals="1" fieldPosition="0"/>
    </format>
    <format dxfId="47">
      <pivotArea type="origin" dataOnly="0" labelOnly="1" outline="0" fieldPosition="0"/>
    </format>
    <format dxfId="46">
      <pivotArea field="1" type="button" dataOnly="0" labelOnly="1" outline="0" axis="axisCol" fieldPosition="0"/>
    </format>
    <format dxfId="45">
      <pivotArea field="2" type="button" dataOnly="0" labelOnly="1" outline="0" axis="axisRow" fieldPosition="0"/>
    </format>
    <format dxfId="44">
      <pivotArea dataOnly="0" labelOnly="1" fieldPosition="0">
        <references count="1">
          <reference field="2" count="0"/>
        </references>
      </pivotArea>
    </format>
    <format dxfId="43">
      <pivotArea dataOnly="0" labelOnly="1" fieldPosition="0">
        <references count="1">
          <reference field="1" count="0"/>
        </references>
      </pivotArea>
    </format>
    <format dxfId="42">
      <pivotArea collapsedLevelsAreSubtotals="1" fieldPosition="0">
        <references count="1">
          <reference field="2" count="1">
            <x v="22"/>
          </reference>
        </references>
      </pivotArea>
    </format>
    <format dxfId="41">
      <pivotArea collapsedLevelsAreSubtotals="1" fieldPosition="0">
        <references count="1">
          <reference field="2" count="1">
            <x v="23"/>
          </reference>
        </references>
      </pivotArea>
    </format>
    <format dxfId="40">
      <pivotArea collapsedLevelsAreSubtotals="1" fieldPosition="0">
        <references count="1">
          <reference field="2" count="1">
            <x v="22"/>
          </reference>
        </references>
      </pivotArea>
    </format>
    <format dxfId="39">
      <pivotArea collapsedLevelsAreSubtotals="1" fieldPosition="0">
        <references count="1">
          <reference field="2" count="1">
            <x v="23"/>
          </reference>
        </references>
      </pivotArea>
    </format>
    <format dxfId="38">
      <pivotArea collapsedLevelsAreSubtotals="1" fieldPosition="0">
        <references count="1">
          <reference field="2" count="1">
            <x v="22"/>
          </reference>
        </references>
      </pivotArea>
    </format>
    <format dxfId="37">
      <pivotArea collapsedLevelsAreSubtotals="1" fieldPosition="0">
        <references count="1">
          <reference field="2" count="1">
            <x v="23"/>
          </reference>
        </references>
      </pivotArea>
    </format>
    <format dxfId="36">
      <pivotArea dataOnly="0" labelOnly="1" outline="0" fieldPosition="0">
        <references count="1">
          <reference field="0" count="1">
            <x v="1"/>
          </reference>
        </references>
      </pivotArea>
    </format>
    <format dxfId="35">
      <pivotArea outline="0" collapsedLevelsAreSubtotals="1" fieldPosition="0"/>
    </format>
    <format dxfId="34">
      <pivotArea dataOnly="0" labelOnly="1" outline="0" fieldPosition="0">
        <references count="1">
          <reference field="0" count="1">
            <x v="6"/>
          </reference>
        </references>
      </pivotArea>
    </format>
    <format dxfId="33">
      <pivotArea field="1" type="button" dataOnly="0" labelOnly="1" outline="0" axis="axisCol" fieldPosition="0"/>
    </format>
    <format dxfId="32">
      <pivotArea dataOnly="0" labelOnly="1" fieldPosition="0">
        <references count="1">
          <reference field="1" count="0"/>
        </references>
      </pivotArea>
    </format>
    <format dxfId="31">
      <pivotArea collapsedLevelsAreSubtotals="1" fieldPosition="0">
        <references count="1">
          <reference field="2" count="1">
            <x v="23"/>
          </reference>
        </references>
      </pivotArea>
    </format>
    <format dxfId="30">
      <pivotArea outline="0" collapsedLevelsAreSubtotals="1" fieldPosition="0"/>
    </format>
    <format dxfId="29">
      <pivotArea dataOnly="0" labelOnly="1" outline="0" fieldPosition="0">
        <references count="1">
          <reference field="0" count="0"/>
        </references>
      </pivotArea>
    </format>
    <format dxfId="28">
      <pivotArea field="1" type="button" dataOnly="0" labelOnly="1" outline="0" axis="axisCol" fieldPosition="0"/>
    </format>
    <format dxfId="27">
      <pivotArea dataOnly="0" labelOnly="1" fieldPosition="0">
        <references count="1">
          <reference field="1" count="0"/>
        </references>
      </pivotArea>
    </format>
  </formats>
  <chartFormats count="29">
    <chartFormat chart="0" format="0" series="1">
      <pivotArea type="data" outline="0" fieldPosition="0">
        <references count="2">
          <reference field="4294967294" count="1" selected="0">
            <x v="0"/>
          </reference>
          <reference field="2" count="1" selected="0">
            <x v="8"/>
          </reference>
        </references>
      </pivotArea>
    </chartFormat>
    <chartFormat chart="0" format="1" series="1">
      <pivotArea type="data" outline="0" fieldPosition="0">
        <references count="2">
          <reference field="4294967294" count="1" selected="0">
            <x v="0"/>
          </reference>
          <reference field="2" count="1" selected="0">
            <x v="9"/>
          </reference>
        </references>
      </pivotArea>
    </chartFormat>
    <chartFormat chart="0" format="2" series="1">
      <pivotArea type="data" outline="0" fieldPosition="0">
        <references count="2">
          <reference field="4294967294" count="1" selected="0">
            <x v="0"/>
          </reference>
          <reference field="2" count="1" selected="0">
            <x v="10"/>
          </reference>
        </references>
      </pivotArea>
    </chartFormat>
    <chartFormat chart="0" format="3" series="1">
      <pivotArea type="data" outline="0" fieldPosition="0">
        <references count="2">
          <reference field="4294967294" count="1" selected="0">
            <x v="0"/>
          </reference>
          <reference field="2" count="1" selected="0">
            <x v="11"/>
          </reference>
        </references>
      </pivotArea>
    </chartFormat>
    <chartFormat chart="0" format="4" series="1">
      <pivotArea type="data" outline="0" fieldPosition="0">
        <references count="2">
          <reference field="4294967294" count="1" selected="0">
            <x v="0"/>
          </reference>
          <reference field="2" count="1" selected="0">
            <x v="12"/>
          </reference>
        </references>
      </pivotArea>
    </chartFormat>
    <chartFormat chart="0" format="5" series="1">
      <pivotArea type="data" outline="0" fieldPosition="0">
        <references count="2">
          <reference field="4294967294" count="1" selected="0">
            <x v="0"/>
          </reference>
          <reference field="2" count="1" selected="0">
            <x v="13"/>
          </reference>
        </references>
      </pivotArea>
    </chartFormat>
    <chartFormat chart="0" format="6" series="1">
      <pivotArea type="data" outline="0" fieldPosition="0">
        <references count="2">
          <reference field="4294967294" count="1" selected="0">
            <x v="0"/>
          </reference>
          <reference field="2" count="1" selected="0">
            <x v="14"/>
          </reference>
        </references>
      </pivotArea>
    </chartFormat>
    <chartFormat chart="0" format="7" series="1">
      <pivotArea type="data" outline="0" fieldPosition="0">
        <references count="2">
          <reference field="4294967294" count="1" selected="0">
            <x v="0"/>
          </reference>
          <reference field="1" count="1" selected="0">
            <x v="0"/>
          </reference>
        </references>
      </pivotArea>
    </chartFormat>
    <chartFormat chart="0" format="8" series="1">
      <pivotArea type="data" outline="0" fieldPosition="0">
        <references count="2">
          <reference field="4294967294" count="1" selected="0">
            <x v="0"/>
          </reference>
          <reference field="1" count="1" selected="0">
            <x v="1"/>
          </reference>
        </references>
      </pivotArea>
    </chartFormat>
    <chartFormat chart="0" format="9" series="1">
      <pivotArea type="data" outline="0" fieldPosition="0">
        <references count="2">
          <reference field="4294967294" count="1" selected="0">
            <x v="0"/>
          </reference>
          <reference field="1" count="1" selected="0">
            <x v="2"/>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4" format="13" series="1">
      <pivotArea type="data" outline="0" fieldPosition="0">
        <references count="2">
          <reference field="4294967294" count="1" selected="0">
            <x v="0"/>
          </reference>
          <reference field="1" count="1" selected="0">
            <x v="0"/>
          </reference>
        </references>
      </pivotArea>
    </chartFormat>
    <chartFormat chart="4" format="14" series="1">
      <pivotArea type="data" outline="0" fieldPosition="0">
        <references count="2">
          <reference field="4294967294" count="1" selected="0">
            <x v="0"/>
          </reference>
          <reference field="1" count="1" selected="0">
            <x v="1"/>
          </reference>
        </references>
      </pivotArea>
    </chartFormat>
    <chartFormat chart="4" format="15" series="1">
      <pivotArea type="data" outline="0" fieldPosition="0">
        <references count="2">
          <reference field="4294967294" count="1" selected="0">
            <x v="0"/>
          </reference>
          <reference field="1" count="1" selected="0">
            <x v="2"/>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2" count="1" selected="0">
            <x v="18"/>
          </reference>
        </references>
      </pivotArea>
    </chartFormat>
    <chartFormat chart="5" format="4" series="1">
      <pivotArea type="data" outline="0" fieldPosition="0">
        <references count="2">
          <reference field="4294967294" count="1" selected="0">
            <x v="0"/>
          </reference>
          <reference field="2" count="1" selected="0">
            <x v="19"/>
          </reference>
        </references>
      </pivotArea>
    </chartFormat>
    <chartFormat chart="5" format="5" series="1">
      <pivotArea type="data" outline="0" fieldPosition="0">
        <references count="2">
          <reference field="4294967294" count="1" selected="0">
            <x v="0"/>
          </reference>
          <reference field="2" count="1" selected="0">
            <x v="20"/>
          </reference>
        </references>
      </pivotArea>
    </chartFormat>
    <chartFormat chart="5" format="6" series="1">
      <pivotArea type="data" outline="0" fieldPosition="0">
        <references count="2">
          <reference field="4294967294" count="1" selected="0">
            <x v="0"/>
          </reference>
          <reference field="2" count="1" selected="0">
            <x v="21"/>
          </reference>
        </references>
      </pivotArea>
    </chartFormat>
    <chartFormat chart="5" format="7" series="1">
      <pivotArea type="data" outline="0" fieldPosition="0">
        <references count="2">
          <reference field="4294967294" count="1" selected="0">
            <x v="0"/>
          </reference>
          <reference field="2" count="1" selected="0">
            <x v="15"/>
          </reference>
        </references>
      </pivotArea>
    </chartFormat>
    <chartFormat chart="5" format="8" series="1">
      <pivotArea type="data" outline="0" fieldPosition="0">
        <references count="2">
          <reference field="4294967294" count="1" selected="0">
            <x v="0"/>
          </reference>
          <reference field="2" count="1" selected="0">
            <x v="16"/>
          </reference>
        </references>
      </pivotArea>
    </chartFormat>
    <chartFormat chart="5" format="9" series="1">
      <pivotArea type="data" outline="0" fieldPosition="0">
        <references count="2">
          <reference field="4294967294" count="1" selected="0">
            <x v="0"/>
          </reference>
          <reference field="2" count="1" selected="0">
            <x v="17"/>
          </reference>
        </references>
      </pivotArea>
    </chartFormat>
    <chartFormat chart="7" format="13" series="1">
      <pivotArea type="data" outline="0" fieldPosition="0">
        <references count="2">
          <reference field="4294967294" count="1" selected="0">
            <x v="0"/>
          </reference>
          <reference field="1" count="1" selected="0">
            <x v="0"/>
          </reference>
        </references>
      </pivotArea>
    </chartFormat>
    <chartFormat chart="7" format="14" series="1">
      <pivotArea type="data" outline="0" fieldPosition="0">
        <references count="2">
          <reference field="4294967294" count="1" selected="0">
            <x v="0"/>
          </reference>
          <reference field="1" count="1" selected="0">
            <x v="1"/>
          </reference>
        </references>
      </pivotArea>
    </chartFormat>
    <chartFormat chart="7" format="15"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A8F0334-DEB6-4B11-B31C-FC4BBEEFB306}" name="PivotTable5"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8">
  <location ref="J14:K17" firstHeaderRow="1" firstDataRow="2" firstDataCol="1" rowPageCount="1" colPageCount="1"/>
  <pivotFields count="4">
    <pivotField axis="axisPage" multipleItemSelectionAllowed="1" showAll="0" defaultSubtotal="0">
      <items count="27">
        <item x="0"/>
        <item x="1"/>
        <item x="2"/>
        <item x="3"/>
        <item x="4"/>
        <item x="5"/>
        <item x="6"/>
        <item x="7"/>
        <item x="8"/>
        <item x="9"/>
        <item x="10"/>
        <item x="11"/>
        <item x="12"/>
        <item x="13"/>
        <item x="14"/>
        <item x="15"/>
        <item x="16"/>
        <item x="17"/>
        <item x="18"/>
        <item x="19"/>
        <item x="20"/>
        <item x="21"/>
        <item x="22"/>
        <item x="23"/>
        <item x="24"/>
        <item x="25"/>
        <item x="26"/>
      </items>
    </pivotField>
    <pivotField axis="axisCol" showAll="0" defaultSubtotal="0">
      <items count="3">
        <item x="0"/>
        <item h="1" x="1"/>
        <item h="1" x="2"/>
      </items>
    </pivotField>
    <pivotField axis="axisRow" numFmtId="14" showAll="0" defaultSubtotal="0">
      <items count="24">
        <item h="1" x="0"/>
        <item h="1" x="1"/>
        <item h="1" x="2"/>
        <item h="1" x="3"/>
        <item h="1" x="4"/>
        <item h="1" x="5"/>
        <item h="1" x="6"/>
        <item h="1" x="7"/>
        <item h="1" f="1" x="16"/>
        <item h="1" f="1" x="11"/>
        <item h="1" f="1" x="10"/>
        <item h="1" f="1" x="8"/>
        <item h="1" f="1" x="23"/>
        <item h="1" f="1" x="21"/>
        <item h="1" f="1" x="20"/>
        <item h="1" f="1" x="14"/>
        <item h="1" f="1" x="13"/>
        <item h="1" f="1" x="18"/>
        <item h="1" f="1" x="22"/>
        <item h="1" f="1" x="12"/>
        <item h="1" f="1" x="19"/>
        <item h="1" f="1" x="9"/>
        <item f="1" x="15"/>
        <item f="1" x="17"/>
      </items>
    </pivotField>
    <pivotField dataField="1" numFmtId="2" showAll="0" defaultSubtotal="0"/>
  </pivotFields>
  <rowFields count="1">
    <field x="2"/>
  </rowFields>
  <rowItems count="2">
    <i>
      <x v="22"/>
    </i>
    <i>
      <x v="23"/>
    </i>
  </rowItems>
  <colFields count="1">
    <field x="1"/>
  </colFields>
  <colItems count="1">
    <i>
      <x/>
    </i>
  </colItems>
  <pageFields count="1">
    <pageField fld="0" hier="-1"/>
  </pageFields>
  <dataFields count="1">
    <dataField name="Sum of Volumes" fld="3" baseField="0" baseItem="0"/>
  </dataFields>
  <formats count="32">
    <format dxfId="85">
      <pivotArea collapsedLevelsAreSubtotals="1" fieldPosition="0">
        <references count="1">
          <reference field="1" count="0"/>
        </references>
      </pivotArea>
    </format>
    <format dxfId="84">
      <pivotArea grandRow="1" outline="0" collapsedLevelsAreSubtotals="1" fieldPosition="0"/>
    </format>
    <format dxfId="83">
      <pivotArea outline="0" collapsedLevelsAreSubtotals="1" fieldPosition="0">
        <references count="1">
          <reference field="2" count="7" selected="0">
            <x v="8"/>
            <x v="9"/>
            <x v="10"/>
            <x v="11"/>
            <x v="12"/>
            <x v="13"/>
            <x v="14"/>
          </reference>
        </references>
      </pivotArea>
    </format>
    <format dxfId="82">
      <pivotArea collapsedLevelsAreSubtotals="1" fieldPosition="0">
        <references count="1">
          <reference field="2" count="1">
            <x v="23"/>
          </reference>
        </references>
      </pivotArea>
    </format>
    <format dxfId="81">
      <pivotArea type="all" dataOnly="0" outline="0" fieldPosition="0"/>
    </format>
    <format dxfId="80">
      <pivotArea outline="0" collapsedLevelsAreSubtotals="1" fieldPosition="0"/>
    </format>
    <format dxfId="79">
      <pivotArea type="origin" dataOnly="0" labelOnly="1" outline="0" fieldPosition="0"/>
    </format>
    <format dxfId="78">
      <pivotArea field="1" type="button" dataOnly="0" labelOnly="1" outline="0" axis="axisCol" fieldPosition="0"/>
    </format>
    <format dxfId="77">
      <pivotArea field="2" type="button" dataOnly="0" labelOnly="1" outline="0" axis="axisRow" fieldPosition="0"/>
    </format>
    <format dxfId="76">
      <pivotArea dataOnly="0" labelOnly="1" fieldPosition="0">
        <references count="1">
          <reference field="2" count="0"/>
        </references>
      </pivotArea>
    </format>
    <format dxfId="75">
      <pivotArea dataOnly="0" labelOnly="1" fieldPosition="0">
        <references count="1">
          <reference field="1" count="0"/>
        </references>
      </pivotArea>
    </format>
    <format dxfId="74">
      <pivotArea collapsedLevelsAreSubtotals="1" fieldPosition="0">
        <references count="1">
          <reference field="2" count="1">
            <x v="22"/>
          </reference>
        </references>
      </pivotArea>
    </format>
    <format dxfId="73">
      <pivotArea collapsedLevelsAreSubtotals="1" fieldPosition="0">
        <references count="1">
          <reference field="2" count="1">
            <x v="22"/>
          </reference>
        </references>
      </pivotArea>
    </format>
    <format dxfId="72">
      <pivotArea collapsedLevelsAreSubtotals="1" fieldPosition="0">
        <references count="1">
          <reference field="2" count="1">
            <x v="23"/>
          </reference>
        </references>
      </pivotArea>
    </format>
    <format dxfId="71">
      <pivotArea collapsedLevelsAreSubtotals="1" fieldPosition="0">
        <references count="1">
          <reference field="2" count="1">
            <x v="22"/>
          </reference>
        </references>
      </pivotArea>
    </format>
    <format dxfId="70">
      <pivotArea collapsedLevelsAreSubtotals="1" fieldPosition="0">
        <references count="1">
          <reference field="2" count="1">
            <x v="22"/>
          </reference>
        </references>
      </pivotArea>
    </format>
    <format dxfId="69">
      <pivotArea collapsedLevelsAreSubtotals="1" fieldPosition="0">
        <references count="1">
          <reference field="2" count="1">
            <x v="22"/>
          </reference>
        </references>
      </pivotArea>
    </format>
    <format dxfId="68">
      <pivotArea collapsedLevelsAreSubtotals="1" fieldPosition="0">
        <references count="1">
          <reference field="2" count="1">
            <x v="22"/>
          </reference>
        </references>
      </pivotArea>
    </format>
    <format dxfId="67">
      <pivotArea collapsedLevelsAreSubtotals="1" fieldPosition="0">
        <references count="1">
          <reference field="2" count="1">
            <x v="22"/>
          </reference>
        </references>
      </pivotArea>
    </format>
    <format dxfId="66">
      <pivotArea collapsedLevelsAreSubtotals="1" fieldPosition="0">
        <references count="1">
          <reference field="2" count="1">
            <x v="23"/>
          </reference>
        </references>
      </pivotArea>
    </format>
    <format dxfId="65">
      <pivotArea collapsedLevelsAreSubtotals="1" fieldPosition="0">
        <references count="1">
          <reference field="2" count="1">
            <x v="23"/>
          </reference>
        </references>
      </pivotArea>
    </format>
    <format dxfId="64">
      <pivotArea collapsedLevelsAreSubtotals="1" fieldPosition="0">
        <references count="1">
          <reference field="2" count="1">
            <x v="23"/>
          </reference>
        </references>
      </pivotArea>
    </format>
    <format dxfId="63">
      <pivotArea dataOnly="0" labelOnly="1" outline="0" fieldPosition="0">
        <references count="1">
          <reference field="0" count="1">
            <x v="1"/>
          </reference>
        </references>
      </pivotArea>
    </format>
    <format dxfId="62">
      <pivotArea outline="0" collapsedLevelsAreSubtotals="1" fieldPosition="0"/>
    </format>
    <format dxfId="61">
      <pivotArea dataOnly="0" labelOnly="1" outline="0" fieldPosition="0">
        <references count="1">
          <reference field="0" count="1">
            <x v="6"/>
          </reference>
        </references>
      </pivotArea>
    </format>
    <format dxfId="60">
      <pivotArea field="1" type="button" dataOnly="0" labelOnly="1" outline="0" axis="axisCol" fieldPosition="0"/>
    </format>
    <format dxfId="59">
      <pivotArea dataOnly="0" labelOnly="1" fieldPosition="0">
        <references count="1">
          <reference field="1" count="0"/>
        </references>
      </pivotArea>
    </format>
    <format dxfId="58">
      <pivotArea collapsedLevelsAreSubtotals="1" fieldPosition="0">
        <references count="1">
          <reference field="2" count="1">
            <x v="23"/>
          </reference>
        </references>
      </pivotArea>
    </format>
    <format dxfId="57">
      <pivotArea outline="0" collapsedLevelsAreSubtotals="1" fieldPosition="0"/>
    </format>
    <format dxfId="56">
      <pivotArea dataOnly="0" labelOnly="1" outline="0" fieldPosition="0">
        <references count="1">
          <reference field="0" count="0"/>
        </references>
      </pivotArea>
    </format>
    <format dxfId="55">
      <pivotArea field="1" type="button" dataOnly="0" labelOnly="1" outline="0" axis="axisCol" fieldPosition="0"/>
    </format>
    <format dxfId="54">
      <pivotArea dataOnly="0" labelOnly="1" fieldPosition="0">
        <references count="1">
          <reference field="1" count="0"/>
        </references>
      </pivotArea>
    </format>
  </formats>
  <chartFormats count="29">
    <chartFormat chart="0" format="0" series="1">
      <pivotArea type="data" outline="0" fieldPosition="0">
        <references count="2">
          <reference field="4294967294" count="1" selected="0">
            <x v="0"/>
          </reference>
          <reference field="2" count="1" selected="0">
            <x v="8"/>
          </reference>
        </references>
      </pivotArea>
    </chartFormat>
    <chartFormat chart="0" format="1" series="1">
      <pivotArea type="data" outline="0" fieldPosition="0">
        <references count="2">
          <reference field="4294967294" count="1" selected="0">
            <x v="0"/>
          </reference>
          <reference field="2" count="1" selected="0">
            <x v="9"/>
          </reference>
        </references>
      </pivotArea>
    </chartFormat>
    <chartFormat chart="0" format="2" series="1">
      <pivotArea type="data" outline="0" fieldPosition="0">
        <references count="2">
          <reference field="4294967294" count="1" selected="0">
            <x v="0"/>
          </reference>
          <reference field="2" count="1" selected="0">
            <x v="10"/>
          </reference>
        </references>
      </pivotArea>
    </chartFormat>
    <chartFormat chart="0" format="3" series="1">
      <pivotArea type="data" outline="0" fieldPosition="0">
        <references count="2">
          <reference field="4294967294" count="1" selected="0">
            <x v="0"/>
          </reference>
          <reference field="2" count="1" selected="0">
            <x v="11"/>
          </reference>
        </references>
      </pivotArea>
    </chartFormat>
    <chartFormat chart="0" format="4" series="1">
      <pivotArea type="data" outline="0" fieldPosition="0">
        <references count="2">
          <reference field="4294967294" count="1" selected="0">
            <x v="0"/>
          </reference>
          <reference field="2" count="1" selected="0">
            <x v="12"/>
          </reference>
        </references>
      </pivotArea>
    </chartFormat>
    <chartFormat chart="0" format="5" series="1">
      <pivotArea type="data" outline="0" fieldPosition="0">
        <references count="2">
          <reference field="4294967294" count="1" selected="0">
            <x v="0"/>
          </reference>
          <reference field="2" count="1" selected="0">
            <x v="13"/>
          </reference>
        </references>
      </pivotArea>
    </chartFormat>
    <chartFormat chart="0" format="6" series="1">
      <pivotArea type="data" outline="0" fieldPosition="0">
        <references count="2">
          <reference field="4294967294" count="1" selected="0">
            <x v="0"/>
          </reference>
          <reference field="2" count="1" selected="0">
            <x v="14"/>
          </reference>
        </references>
      </pivotArea>
    </chartFormat>
    <chartFormat chart="0" format="7" series="1">
      <pivotArea type="data" outline="0" fieldPosition="0">
        <references count="2">
          <reference field="4294967294" count="1" selected="0">
            <x v="0"/>
          </reference>
          <reference field="1" count="1" selected="0">
            <x v="0"/>
          </reference>
        </references>
      </pivotArea>
    </chartFormat>
    <chartFormat chart="0" format="8" series="1">
      <pivotArea type="data" outline="0" fieldPosition="0">
        <references count="2">
          <reference field="4294967294" count="1" selected="0">
            <x v="0"/>
          </reference>
          <reference field="1" count="1" selected="0">
            <x v="1"/>
          </reference>
        </references>
      </pivotArea>
    </chartFormat>
    <chartFormat chart="0" format="9" series="1">
      <pivotArea type="data" outline="0" fieldPosition="0">
        <references count="2">
          <reference field="4294967294" count="1" selected="0">
            <x v="0"/>
          </reference>
          <reference field="1" count="1" selected="0">
            <x v="2"/>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4" format="13" series="1">
      <pivotArea type="data" outline="0" fieldPosition="0">
        <references count="2">
          <reference field="4294967294" count="1" selected="0">
            <x v="0"/>
          </reference>
          <reference field="1" count="1" selected="0">
            <x v="0"/>
          </reference>
        </references>
      </pivotArea>
    </chartFormat>
    <chartFormat chart="4" format="14" series="1">
      <pivotArea type="data" outline="0" fieldPosition="0">
        <references count="2">
          <reference field="4294967294" count="1" selected="0">
            <x v="0"/>
          </reference>
          <reference field="1" count="1" selected="0">
            <x v="1"/>
          </reference>
        </references>
      </pivotArea>
    </chartFormat>
    <chartFormat chart="4" format="15" series="1">
      <pivotArea type="data" outline="0" fieldPosition="0">
        <references count="2">
          <reference field="4294967294" count="1" selected="0">
            <x v="0"/>
          </reference>
          <reference field="1" count="1" selected="0">
            <x v="2"/>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2" count="1" selected="0">
            <x v="18"/>
          </reference>
        </references>
      </pivotArea>
    </chartFormat>
    <chartFormat chart="5" format="4" series="1">
      <pivotArea type="data" outline="0" fieldPosition="0">
        <references count="2">
          <reference field="4294967294" count="1" selected="0">
            <x v="0"/>
          </reference>
          <reference field="2" count="1" selected="0">
            <x v="19"/>
          </reference>
        </references>
      </pivotArea>
    </chartFormat>
    <chartFormat chart="5" format="5" series="1">
      <pivotArea type="data" outline="0" fieldPosition="0">
        <references count="2">
          <reference field="4294967294" count="1" selected="0">
            <x v="0"/>
          </reference>
          <reference field="2" count="1" selected="0">
            <x v="20"/>
          </reference>
        </references>
      </pivotArea>
    </chartFormat>
    <chartFormat chart="5" format="6" series="1">
      <pivotArea type="data" outline="0" fieldPosition="0">
        <references count="2">
          <reference field="4294967294" count="1" selected="0">
            <x v="0"/>
          </reference>
          <reference field="2" count="1" selected="0">
            <x v="21"/>
          </reference>
        </references>
      </pivotArea>
    </chartFormat>
    <chartFormat chart="5" format="7" series="1">
      <pivotArea type="data" outline="0" fieldPosition="0">
        <references count="2">
          <reference field="4294967294" count="1" selected="0">
            <x v="0"/>
          </reference>
          <reference field="2" count="1" selected="0">
            <x v="15"/>
          </reference>
        </references>
      </pivotArea>
    </chartFormat>
    <chartFormat chart="5" format="8" series="1">
      <pivotArea type="data" outline="0" fieldPosition="0">
        <references count="2">
          <reference field="4294967294" count="1" selected="0">
            <x v="0"/>
          </reference>
          <reference field="2" count="1" selected="0">
            <x v="16"/>
          </reference>
        </references>
      </pivotArea>
    </chartFormat>
    <chartFormat chart="5" format="9" series="1">
      <pivotArea type="data" outline="0" fieldPosition="0">
        <references count="2">
          <reference field="4294967294" count="1" selected="0">
            <x v="0"/>
          </reference>
          <reference field="2" count="1" selected="0">
            <x v="17"/>
          </reference>
        </references>
      </pivotArea>
    </chartFormat>
    <chartFormat chart="7" format="13" series="1">
      <pivotArea type="data" outline="0" fieldPosition="0">
        <references count="2">
          <reference field="4294967294" count="1" selected="0">
            <x v="0"/>
          </reference>
          <reference field="1" count="1" selected="0">
            <x v="0"/>
          </reference>
        </references>
      </pivotArea>
    </chartFormat>
    <chartFormat chart="7" format="14" series="1">
      <pivotArea type="data" outline="0" fieldPosition="0">
        <references count="2">
          <reference field="4294967294" count="1" selected="0">
            <x v="0"/>
          </reference>
          <reference field="1" count="1" selected="0">
            <x v="1"/>
          </reference>
        </references>
      </pivotArea>
    </chartFormat>
    <chartFormat chart="7" format="15"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86C2F2-808A-46B0-AE80-0547A27AF200}" name="PivotTable9"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8">
  <location ref="AB16:AC19" firstHeaderRow="1" firstDataRow="2" firstDataCol="1" rowPageCount="1" colPageCount="1"/>
  <pivotFields count="4">
    <pivotField axis="axisPage" multipleItemSelectionAllowed="1" showAll="0" defaultSubtotal="0">
      <items count="27">
        <item x="0"/>
        <item x="1"/>
        <item x="2"/>
        <item x="3"/>
        <item x="4"/>
        <item x="5"/>
        <item x="6"/>
        <item x="7"/>
        <item x="8"/>
        <item x="9"/>
        <item x="10"/>
        <item x="11"/>
        <item x="12"/>
        <item x="13"/>
        <item x="14"/>
        <item x="15"/>
        <item x="16"/>
        <item x="17"/>
        <item x="18"/>
        <item x="19"/>
        <item x="20"/>
        <item x="21"/>
        <item x="22"/>
        <item x="23"/>
        <item x="24"/>
        <item x="25"/>
        <item x="26"/>
      </items>
    </pivotField>
    <pivotField axis="axisCol" showAll="0" defaultSubtotal="0">
      <items count="3">
        <item h="1" x="0"/>
        <item x="1"/>
        <item h="1" x="2"/>
      </items>
    </pivotField>
    <pivotField axis="axisRow" numFmtId="14" showAll="0" defaultSubtotal="0">
      <items count="24">
        <item h="1" x="0"/>
        <item h="1" x="1"/>
        <item h="1" x="2"/>
        <item h="1" x="3"/>
        <item h="1" x="4"/>
        <item h="1" x="5"/>
        <item h="1" x="6"/>
        <item h="1" x="7"/>
        <item h="1" f="1" x="16"/>
        <item h="1" f="1" x="11"/>
        <item h="1" f="1" x="10"/>
        <item h="1" f="1" x="8"/>
        <item h="1" f="1" x="23"/>
        <item h="1" f="1" x="21"/>
        <item h="1" f="1" x="20"/>
        <item h="1" f="1" x="14"/>
        <item h="1" f="1" x="13"/>
        <item h="1" f="1" x="18"/>
        <item h="1" f="1" x="22"/>
        <item h="1" f="1" x="12"/>
        <item h="1" f="1" x="19"/>
        <item h="1" f="1" x="9"/>
        <item f="1" x="15"/>
        <item f="1" x="17"/>
      </items>
    </pivotField>
    <pivotField dataField="1" numFmtId="2" showAll="0" defaultSubtotal="0"/>
  </pivotFields>
  <rowFields count="1">
    <field x="2"/>
  </rowFields>
  <rowItems count="2">
    <i>
      <x v="22"/>
    </i>
    <i>
      <x v="23"/>
    </i>
  </rowItems>
  <colFields count="1">
    <field x="1"/>
  </colFields>
  <colItems count="1">
    <i>
      <x v="1"/>
    </i>
  </colItems>
  <pageFields count="1">
    <pageField fld="0" hier="-1"/>
  </pageFields>
  <dataFields count="1">
    <dataField name="Sum of Volumes" fld="3" baseField="0" baseItem="0"/>
  </dataFields>
  <formats count="12">
    <format dxfId="108">
      <pivotArea collapsedLevelsAreSubtotals="1" fieldPosition="0">
        <references count="1">
          <reference field="1" count="0"/>
        </references>
      </pivotArea>
    </format>
    <format dxfId="107">
      <pivotArea grandRow="1" outline="0" collapsedLevelsAreSubtotals="1" fieldPosition="0"/>
    </format>
    <format dxfId="106">
      <pivotArea outline="0" collapsedLevelsAreSubtotals="1" fieldPosition="0">
        <references count="1">
          <reference field="2" count="7" selected="0">
            <x v="8"/>
            <x v="9"/>
            <x v="10"/>
            <x v="11"/>
            <x v="12"/>
            <x v="13"/>
            <x v="14"/>
          </reference>
        </references>
      </pivotArea>
    </format>
    <format dxfId="105">
      <pivotArea collapsedLevelsAreSubtotals="1" fieldPosition="0">
        <references count="1">
          <reference field="2" count="1">
            <x v="23"/>
          </reference>
        </references>
      </pivotArea>
    </format>
    <format dxfId="104">
      <pivotArea type="all" dataOnly="0" outline="0" fieldPosition="0"/>
    </format>
    <format dxfId="103">
      <pivotArea outline="0" collapsedLevelsAreSubtotals="1" fieldPosition="0"/>
    </format>
    <format dxfId="102">
      <pivotArea type="origin" dataOnly="0" labelOnly="1" outline="0" fieldPosition="0"/>
    </format>
    <format dxfId="101">
      <pivotArea field="1" type="button" dataOnly="0" labelOnly="1" outline="0" axis="axisCol" fieldPosition="0"/>
    </format>
    <format dxfId="100">
      <pivotArea field="2" type="button" dataOnly="0" labelOnly="1" outline="0" axis="axisRow" fieldPosition="0"/>
    </format>
    <format dxfId="99">
      <pivotArea dataOnly="0" labelOnly="1" fieldPosition="0">
        <references count="1">
          <reference field="2" count="0"/>
        </references>
      </pivotArea>
    </format>
    <format dxfId="98">
      <pivotArea dataOnly="0" labelOnly="1" fieldPosition="0">
        <references count="1">
          <reference field="1" count="0"/>
        </references>
      </pivotArea>
    </format>
    <format dxfId="97">
      <pivotArea collapsedLevelsAreSubtotals="1" fieldPosition="0">
        <references count="1">
          <reference field="2" count="1">
            <x v="22"/>
          </reference>
        </references>
      </pivotArea>
    </format>
  </formats>
  <chartFormats count="29">
    <chartFormat chart="0" format="0" series="1">
      <pivotArea type="data" outline="0" fieldPosition="0">
        <references count="2">
          <reference field="4294967294" count="1" selected="0">
            <x v="0"/>
          </reference>
          <reference field="2" count="1" selected="0">
            <x v="8"/>
          </reference>
        </references>
      </pivotArea>
    </chartFormat>
    <chartFormat chart="0" format="1" series="1">
      <pivotArea type="data" outline="0" fieldPosition="0">
        <references count="2">
          <reference field="4294967294" count="1" selected="0">
            <x v="0"/>
          </reference>
          <reference field="2" count="1" selected="0">
            <x v="9"/>
          </reference>
        </references>
      </pivotArea>
    </chartFormat>
    <chartFormat chart="0" format="2" series="1">
      <pivotArea type="data" outline="0" fieldPosition="0">
        <references count="2">
          <reference field="4294967294" count="1" selected="0">
            <x v="0"/>
          </reference>
          <reference field="2" count="1" selected="0">
            <x v="10"/>
          </reference>
        </references>
      </pivotArea>
    </chartFormat>
    <chartFormat chart="0" format="3" series="1">
      <pivotArea type="data" outline="0" fieldPosition="0">
        <references count="2">
          <reference field="4294967294" count="1" selected="0">
            <x v="0"/>
          </reference>
          <reference field="2" count="1" selected="0">
            <x v="11"/>
          </reference>
        </references>
      </pivotArea>
    </chartFormat>
    <chartFormat chart="0" format="4" series="1">
      <pivotArea type="data" outline="0" fieldPosition="0">
        <references count="2">
          <reference field="4294967294" count="1" selected="0">
            <x v="0"/>
          </reference>
          <reference field="2" count="1" selected="0">
            <x v="12"/>
          </reference>
        </references>
      </pivotArea>
    </chartFormat>
    <chartFormat chart="0" format="5" series="1">
      <pivotArea type="data" outline="0" fieldPosition="0">
        <references count="2">
          <reference field="4294967294" count="1" selected="0">
            <x v="0"/>
          </reference>
          <reference field="2" count="1" selected="0">
            <x v="13"/>
          </reference>
        </references>
      </pivotArea>
    </chartFormat>
    <chartFormat chart="0" format="6" series="1">
      <pivotArea type="data" outline="0" fieldPosition="0">
        <references count="2">
          <reference field="4294967294" count="1" selected="0">
            <x v="0"/>
          </reference>
          <reference field="2" count="1" selected="0">
            <x v="14"/>
          </reference>
        </references>
      </pivotArea>
    </chartFormat>
    <chartFormat chart="0" format="7" series="1">
      <pivotArea type="data" outline="0" fieldPosition="0">
        <references count="2">
          <reference field="4294967294" count="1" selected="0">
            <x v="0"/>
          </reference>
          <reference field="1" count="1" selected="0">
            <x v="0"/>
          </reference>
        </references>
      </pivotArea>
    </chartFormat>
    <chartFormat chart="0" format="8" series="1">
      <pivotArea type="data" outline="0" fieldPosition="0">
        <references count="2">
          <reference field="4294967294" count="1" selected="0">
            <x v="0"/>
          </reference>
          <reference field="1" count="1" selected="0">
            <x v="1"/>
          </reference>
        </references>
      </pivotArea>
    </chartFormat>
    <chartFormat chart="0" format="9" series="1">
      <pivotArea type="data" outline="0" fieldPosition="0">
        <references count="2">
          <reference field="4294967294" count="1" selected="0">
            <x v="0"/>
          </reference>
          <reference field="1" count="1" selected="0">
            <x v="2"/>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4" format="13" series="1">
      <pivotArea type="data" outline="0" fieldPosition="0">
        <references count="2">
          <reference field="4294967294" count="1" selected="0">
            <x v="0"/>
          </reference>
          <reference field="1" count="1" selected="0">
            <x v="0"/>
          </reference>
        </references>
      </pivotArea>
    </chartFormat>
    <chartFormat chart="4" format="14" series="1">
      <pivotArea type="data" outline="0" fieldPosition="0">
        <references count="2">
          <reference field="4294967294" count="1" selected="0">
            <x v="0"/>
          </reference>
          <reference field="1" count="1" selected="0">
            <x v="1"/>
          </reference>
        </references>
      </pivotArea>
    </chartFormat>
    <chartFormat chart="4" format="15" series="1">
      <pivotArea type="data" outline="0" fieldPosition="0">
        <references count="2">
          <reference field="4294967294" count="1" selected="0">
            <x v="0"/>
          </reference>
          <reference field="1" count="1" selected="0">
            <x v="2"/>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2" count="1" selected="0">
            <x v="18"/>
          </reference>
        </references>
      </pivotArea>
    </chartFormat>
    <chartFormat chart="5" format="4" series="1">
      <pivotArea type="data" outline="0" fieldPosition="0">
        <references count="2">
          <reference field="4294967294" count="1" selected="0">
            <x v="0"/>
          </reference>
          <reference field="2" count="1" selected="0">
            <x v="19"/>
          </reference>
        </references>
      </pivotArea>
    </chartFormat>
    <chartFormat chart="5" format="5" series="1">
      <pivotArea type="data" outline="0" fieldPosition="0">
        <references count="2">
          <reference field="4294967294" count="1" selected="0">
            <x v="0"/>
          </reference>
          <reference field="2" count="1" selected="0">
            <x v="20"/>
          </reference>
        </references>
      </pivotArea>
    </chartFormat>
    <chartFormat chart="5" format="6" series="1">
      <pivotArea type="data" outline="0" fieldPosition="0">
        <references count="2">
          <reference field="4294967294" count="1" selected="0">
            <x v="0"/>
          </reference>
          <reference field="2" count="1" selected="0">
            <x v="21"/>
          </reference>
        </references>
      </pivotArea>
    </chartFormat>
    <chartFormat chart="5" format="7" series="1">
      <pivotArea type="data" outline="0" fieldPosition="0">
        <references count="2">
          <reference field="4294967294" count="1" selected="0">
            <x v="0"/>
          </reference>
          <reference field="2" count="1" selected="0">
            <x v="15"/>
          </reference>
        </references>
      </pivotArea>
    </chartFormat>
    <chartFormat chart="5" format="8" series="1">
      <pivotArea type="data" outline="0" fieldPosition="0">
        <references count="2">
          <reference field="4294967294" count="1" selected="0">
            <x v="0"/>
          </reference>
          <reference field="2" count="1" selected="0">
            <x v="16"/>
          </reference>
        </references>
      </pivotArea>
    </chartFormat>
    <chartFormat chart="5" format="9" series="1">
      <pivotArea type="data" outline="0" fieldPosition="0">
        <references count="2">
          <reference field="4294967294" count="1" selected="0">
            <x v="0"/>
          </reference>
          <reference field="2" count="1" selected="0">
            <x v="17"/>
          </reference>
        </references>
      </pivotArea>
    </chartFormat>
    <chartFormat chart="7" format="13" series="1">
      <pivotArea type="data" outline="0" fieldPosition="0">
        <references count="2">
          <reference field="4294967294" count="1" selected="0">
            <x v="0"/>
          </reference>
          <reference field="1" count="1" selected="0">
            <x v="0"/>
          </reference>
        </references>
      </pivotArea>
    </chartFormat>
    <chartFormat chart="7" format="14" series="1">
      <pivotArea type="data" outline="0" fieldPosition="0">
        <references count="2">
          <reference field="4294967294" count="1" selected="0">
            <x v="0"/>
          </reference>
          <reference field="1" count="1" selected="0">
            <x v="1"/>
          </reference>
        </references>
      </pivotArea>
    </chartFormat>
    <chartFormat chart="7" format="15"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3FF230-834E-4BA7-954E-6B4528BDB99E}"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G7:AI35" firstHeaderRow="1" firstDataRow="2" firstDataCol="1"/>
  <pivotFields count="4">
    <pivotField axis="axisRow" showAll="0" defaultSubtotal="0">
      <items count="27">
        <item x="0"/>
        <item x="1"/>
        <item x="2"/>
        <item x="3"/>
        <item x="4"/>
        <item x="5"/>
        <item x="6"/>
        <item x="7"/>
        <item x="8"/>
        <item x="9"/>
        <item x="10"/>
        <item x="11"/>
        <item x="12"/>
        <item x="13"/>
        <item x="14"/>
        <item x="15"/>
        <item x="16"/>
        <item x="17"/>
        <item x="18"/>
        <item x="19"/>
        <item x="20"/>
        <item x="21"/>
        <item x="22"/>
        <item x="23"/>
        <item x="24"/>
        <item x="25"/>
        <item x="26"/>
      </items>
    </pivotField>
    <pivotField showAll="0" defaultSubtotal="0"/>
    <pivotField axis="axisCol" numFmtId="14" showAll="0" defaultSubtotal="0">
      <items count="24">
        <item x="0"/>
        <item h="1" x="1"/>
        <item h="1" x="2"/>
        <item h="1" x="3"/>
        <item h="1" x="4"/>
        <item h="1" x="5"/>
        <item h="1" x="6"/>
        <item x="7"/>
        <item h="1" f="1" x="16"/>
        <item h="1" f="1" x="11"/>
        <item h="1" f="1" x="10"/>
        <item h="1" f="1" x="8"/>
        <item h="1" f="1" x="23"/>
        <item h="1" f="1" x="21"/>
        <item h="1" f="1" x="20"/>
        <item h="1" f="1" x="14"/>
        <item h="1" f="1" x="13"/>
        <item h="1" f="1" x="18"/>
        <item h="1" f="1" x="22"/>
        <item h="1" f="1" x="12"/>
        <item h="1" f="1" x="19"/>
        <item h="1" f="1" x="9"/>
        <item h="1" f="1" x="15"/>
        <item h="1" f="1" x="17"/>
      </items>
    </pivotField>
    <pivotField dataField="1" numFmtId="2" showAll="0" defaultSubtota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x v="26"/>
    </i>
  </rowItems>
  <colFields count="1">
    <field x="2"/>
  </colFields>
  <colItems count="2">
    <i>
      <x/>
    </i>
    <i>
      <x v="7"/>
    </i>
  </colItems>
  <dataFields count="1">
    <dataField name="Sum of Volumes" fld="3" baseField="0" baseItem="0"/>
  </dataFields>
  <formats count="11">
    <format dxfId="119">
      <pivotArea grandRow="1" outline="0" collapsedLevelsAreSubtotals="1" fieldPosition="0"/>
    </format>
    <format dxfId="118">
      <pivotArea outline="0" collapsedLevelsAreSubtotals="1" fieldPosition="0">
        <references count="1">
          <reference field="2" count="7" selected="0">
            <x v="8"/>
            <x v="9"/>
            <x v="10"/>
            <x v="11"/>
            <x v="12"/>
            <x v="13"/>
            <x v="14"/>
          </reference>
        </references>
      </pivotArea>
    </format>
    <format dxfId="117">
      <pivotArea collapsedLevelsAreSubtotals="1" fieldPosition="0">
        <references count="1">
          <reference field="2" count="1">
            <x v="23"/>
          </reference>
        </references>
      </pivotArea>
    </format>
    <format dxfId="116">
      <pivotArea type="all" dataOnly="0" outline="0" fieldPosition="0"/>
    </format>
    <format dxfId="115">
      <pivotArea outline="0" collapsedLevelsAreSubtotals="1" fieldPosition="0"/>
    </format>
    <format dxfId="114">
      <pivotArea type="origin" dataOnly="0" labelOnly="1" outline="0" fieldPosition="0"/>
    </format>
    <format dxfId="113">
      <pivotArea field="2" type="button" dataOnly="0" labelOnly="1" outline="0" axis="axisCol" fieldPosition="0"/>
    </format>
    <format dxfId="112">
      <pivotArea type="topRight" dataOnly="0" labelOnly="1" outline="0" fieldPosition="0"/>
    </format>
    <format dxfId="111">
      <pivotArea field="0" type="button" dataOnly="0" labelOnly="1" outline="0" axis="axisRow" fieldPosition="0"/>
    </format>
    <format dxfId="110">
      <pivotArea dataOnly="0" labelOnly="1" fieldPosition="0">
        <references count="1">
          <reference field="0" count="0"/>
        </references>
      </pivotArea>
    </format>
    <format dxfId="109">
      <pivotArea dataOnly="0" labelOnly="1" fieldPosition="0">
        <references count="1">
          <reference field="2" count="0"/>
        </references>
      </pivotArea>
    </format>
  </formats>
  <chartFormats count="14">
    <chartFormat chart="0" format="0" series="1">
      <pivotArea type="data" outline="0" fieldPosition="0">
        <references count="2">
          <reference field="4294967294" count="1" selected="0">
            <x v="0"/>
          </reference>
          <reference field="2" count="1" selected="0">
            <x v="8"/>
          </reference>
        </references>
      </pivotArea>
    </chartFormat>
    <chartFormat chart="0" format="1" series="1">
      <pivotArea type="data" outline="0" fieldPosition="0">
        <references count="2">
          <reference field="4294967294" count="1" selected="0">
            <x v="0"/>
          </reference>
          <reference field="2" count="1" selected="0">
            <x v="9"/>
          </reference>
        </references>
      </pivotArea>
    </chartFormat>
    <chartFormat chart="0" format="2" series="1">
      <pivotArea type="data" outline="0" fieldPosition="0">
        <references count="2">
          <reference field="4294967294" count="1" selected="0">
            <x v="0"/>
          </reference>
          <reference field="2" count="1" selected="0">
            <x v="10"/>
          </reference>
        </references>
      </pivotArea>
    </chartFormat>
    <chartFormat chart="0" format="3" series="1">
      <pivotArea type="data" outline="0" fieldPosition="0">
        <references count="2">
          <reference field="4294967294" count="1" selected="0">
            <x v="0"/>
          </reference>
          <reference field="2" count="1" selected="0">
            <x v="11"/>
          </reference>
        </references>
      </pivotArea>
    </chartFormat>
    <chartFormat chart="0" format="4" series="1">
      <pivotArea type="data" outline="0" fieldPosition="0">
        <references count="2">
          <reference field="4294967294" count="1" selected="0">
            <x v="0"/>
          </reference>
          <reference field="2" count="1" selected="0">
            <x v="12"/>
          </reference>
        </references>
      </pivotArea>
    </chartFormat>
    <chartFormat chart="0" format="5" series="1">
      <pivotArea type="data" outline="0" fieldPosition="0">
        <references count="2">
          <reference field="4294967294" count="1" selected="0">
            <x v="0"/>
          </reference>
          <reference field="2" count="1" selected="0">
            <x v="13"/>
          </reference>
        </references>
      </pivotArea>
    </chartFormat>
    <chartFormat chart="0" format="6" series="1">
      <pivotArea type="data" outline="0" fieldPosition="0">
        <references count="2">
          <reference field="4294967294" count="1" selected="0">
            <x v="0"/>
          </reference>
          <reference field="2" count="1" selected="0">
            <x v="14"/>
          </reference>
        </references>
      </pivotArea>
    </chartFormat>
    <chartFormat chart="5" format="3" series="1">
      <pivotArea type="data" outline="0" fieldPosition="0">
        <references count="2">
          <reference field="4294967294" count="1" selected="0">
            <x v="0"/>
          </reference>
          <reference field="2" count="1" selected="0">
            <x v="18"/>
          </reference>
        </references>
      </pivotArea>
    </chartFormat>
    <chartFormat chart="5" format="4" series="1">
      <pivotArea type="data" outline="0" fieldPosition="0">
        <references count="2">
          <reference field="4294967294" count="1" selected="0">
            <x v="0"/>
          </reference>
          <reference field="2" count="1" selected="0">
            <x v="19"/>
          </reference>
        </references>
      </pivotArea>
    </chartFormat>
    <chartFormat chart="5" format="5" series="1">
      <pivotArea type="data" outline="0" fieldPosition="0">
        <references count="2">
          <reference field="4294967294" count="1" selected="0">
            <x v="0"/>
          </reference>
          <reference field="2" count="1" selected="0">
            <x v="20"/>
          </reference>
        </references>
      </pivotArea>
    </chartFormat>
    <chartFormat chart="5" format="6" series="1">
      <pivotArea type="data" outline="0" fieldPosition="0">
        <references count="2">
          <reference field="4294967294" count="1" selected="0">
            <x v="0"/>
          </reference>
          <reference field="2" count="1" selected="0">
            <x v="21"/>
          </reference>
        </references>
      </pivotArea>
    </chartFormat>
    <chartFormat chart="5" format="7" series="1">
      <pivotArea type="data" outline="0" fieldPosition="0">
        <references count="2">
          <reference field="4294967294" count="1" selected="0">
            <x v="0"/>
          </reference>
          <reference field="2" count="1" selected="0">
            <x v="15"/>
          </reference>
        </references>
      </pivotArea>
    </chartFormat>
    <chartFormat chart="5" format="8" series="1">
      <pivotArea type="data" outline="0" fieldPosition="0">
        <references count="2">
          <reference field="4294967294" count="1" selected="0">
            <x v="0"/>
          </reference>
          <reference field="2" count="1" selected="0">
            <x v="16"/>
          </reference>
        </references>
      </pivotArea>
    </chartFormat>
    <chartFormat chart="5" format="9" series="1">
      <pivotArea type="data" outline="0" fieldPosition="0">
        <references count="2">
          <reference field="4294967294" count="1" selected="0">
            <x v="0"/>
          </reference>
          <reference field="2"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F34893-DA52-4B2E-9627-71EA4972A90C}"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B24:AC27" firstHeaderRow="1" firstDataRow="2" firstDataCol="1" rowPageCount="1" colPageCount="1"/>
  <pivotFields count="4">
    <pivotField axis="axisPage" multipleItemSelectionAllowed="1" showAll="0" defaultSubtotal="0">
      <items count="27">
        <item x="0"/>
        <item x="1"/>
        <item x="2"/>
        <item x="3"/>
        <item x="4"/>
        <item x="5"/>
        <item x="6"/>
        <item x="7"/>
        <item x="8"/>
        <item x="9"/>
        <item x="10"/>
        <item x="11"/>
        <item x="12"/>
        <item x="13"/>
        <item x="14"/>
        <item x="15"/>
        <item x="16"/>
        <item x="17"/>
        <item x="18"/>
        <item x="19"/>
        <item x="20"/>
        <item x="21"/>
        <item x="22"/>
        <item x="23"/>
        <item x="24"/>
        <item x="25"/>
        <item x="26"/>
      </items>
    </pivotField>
    <pivotField axis="axisCol" showAll="0" defaultSubtotal="0">
      <items count="3">
        <item h="1" x="0"/>
        <item h="1" x="1"/>
        <item x="2"/>
      </items>
    </pivotField>
    <pivotField axis="axisRow" numFmtId="14" showAll="0" defaultSubtotal="0">
      <items count="24">
        <item h="1" x="0"/>
        <item h="1" x="1"/>
        <item h="1" x="2"/>
        <item h="1" x="3"/>
        <item h="1" x="4"/>
        <item h="1" x="5"/>
        <item h="1" x="6"/>
        <item h="1" x="7"/>
        <item h="1" f="1" x="16"/>
        <item h="1" f="1" x="11"/>
        <item h="1" f="1" x="10"/>
        <item h="1" f="1" x="8"/>
        <item h="1" f="1" x="23"/>
        <item h="1" f="1" x="21"/>
        <item h="1" f="1" x="20"/>
        <item h="1" f="1" x="14"/>
        <item h="1" f="1" x="13"/>
        <item h="1" f="1" x="18"/>
        <item h="1" f="1" x="22"/>
        <item h="1" f="1" x="12"/>
        <item h="1" f="1" x="19"/>
        <item h="1" f="1" x="9"/>
        <item f="1" x="15"/>
        <item f="1" x="17"/>
      </items>
    </pivotField>
    <pivotField dataField="1" numFmtId="2" showAll="0" defaultSubtotal="0"/>
  </pivotFields>
  <rowFields count="1">
    <field x="2"/>
  </rowFields>
  <rowItems count="2">
    <i>
      <x v="22"/>
    </i>
    <i>
      <x v="23"/>
    </i>
  </rowItems>
  <colFields count="1">
    <field x="1"/>
  </colFields>
  <colItems count="1">
    <i>
      <x v="2"/>
    </i>
  </colItems>
  <pageFields count="1">
    <pageField fld="0" hier="-1"/>
  </pageFields>
  <dataFields count="1">
    <dataField name="Sum of Volumes" fld="3" baseField="0" baseItem="0"/>
  </dataFields>
  <formats count="12">
    <format dxfId="131">
      <pivotArea collapsedLevelsAreSubtotals="1" fieldPosition="0">
        <references count="1">
          <reference field="1" count="0"/>
        </references>
      </pivotArea>
    </format>
    <format dxfId="130">
      <pivotArea grandRow="1" outline="0" collapsedLevelsAreSubtotals="1" fieldPosition="0"/>
    </format>
    <format dxfId="129">
      <pivotArea outline="0" collapsedLevelsAreSubtotals="1" fieldPosition="0">
        <references count="1">
          <reference field="2" count="7" selected="0">
            <x v="8"/>
            <x v="9"/>
            <x v="10"/>
            <x v="11"/>
            <x v="12"/>
            <x v="13"/>
            <x v="14"/>
          </reference>
        </references>
      </pivotArea>
    </format>
    <format dxfId="128">
      <pivotArea collapsedLevelsAreSubtotals="1" fieldPosition="0">
        <references count="1">
          <reference field="2" count="1">
            <x v="23"/>
          </reference>
        </references>
      </pivotArea>
    </format>
    <format dxfId="127">
      <pivotArea type="all" dataOnly="0" outline="0" fieldPosition="0"/>
    </format>
    <format dxfId="126">
      <pivotArea outline="0" collapsedLevelsAreSubtotals="1" fieldPosition="0"/>
    </format>
    <format dxfId="125">
      <pivotArea type="origin" dataOnly="0" labelOnly="1" outline="0" fieldPosition="0"/>
    </format>
    <format dxfId="124">
      <pivotArea field="1" type="button" dataOnly="0" labelOnly="1" outline="0" axis="axisCol" fieldPosition="0"/>
    </format>
    <format dxfId="123">
      <pivotArea field="2" type="button" dataOnly="0" labelOnly="1" outline="0" axis="axisRow" fieldPosition="0"/>
    </format>
    <format dxfId="122">
      <pivotArea dataOnly="0" labelOnly="1" fieldPosition="0">
        <references count="1">
          <reference field="2" count="0"/>
        </references>
      </pivotArea>
    </format>
    <format dxfId="121">
      <pivotArea dataOnly="0" labelOnly="1" fieldPosition="0">
        <references count="1">
          <reference field="1" count="0"/>
        </references>
      </pivotArea>
    </format>
    <format dxfId="120">
      <pivotArea collapsedLevelsAreSubtotals="1" fieldPosition="0">
        <references count="1">
          <reference field="2" count="1">
            <x v="22"/>
          </reference>
        </references>
      </pivotArea>
    </format>
  </formats>
  <chartFormats count="29">
    <chartFormat chart="0" format="0" series="1">
      <pivotArea type="data" outline="0" fieldPosition="0">
        <references count="2">
          <reference field="4294967294" count="1" selected="0">
            <x v="0"/>
          </reference>
          <reference field="2" count="1" selected="0">
            <x v="8"/>
          </reference>
        </references>
      </pivotArea>
    </chartFormat>
    <chartFormat chart="0" format="1" series="1">
      <pivotArea type="data" outline="0" fieldPosition="0">
        <references count="2">
          <reference field="4294967294" count="1" selected="0">
            <x v="0"/>
          </reference>
          <reference field="2" count="1" selected="0">
            <x v="9"/>
          </reference>
        </references>
      </pivotArea>
    </chartFormat>
    <chartFormat chart="0" format="2" series="1">
      <pivotArea type="data" outline="0" fieldPosition="0">
        <references count="2">
          <reference field="4294967294" count="1" selected="0">
            <x v="0"/>
          </reference>
          <reference field="2" count="1" selected="0">
            <x v="10"/>
          </reference>
        </references>
      </pivotArea>
    </chartFormat>
    <chartFormat chart="0" format="3" series="1">
      <pivotArea type="data" outline="0" fieldPosition="0">
        <references count="2">
          <reference field="4294967294" count="1" selected="0">
            <x v="0"/>
          </reference>
          <reference field="2" count="1" selected="0">
            <x v="11"/>
          </reference>
        </references>
      </pivotArea>
    </chartFormat>
    <chartFormat chart="0" format="4" series="1">
      <pivotArea type="data" outline="0" fieldPosition="0">
        <references count="2">
          <reference field="4294967294" count="1" selected="0">
            <x v="0"/>
          </reference>
          <reference field="2" count="1" selected="0">
            <x v="12"/>
          </reference>
        </references>
      </pivotArea>
    </chartFormat>
    <chartFormat chart="0" format="5" series="1">
      <pivotArea type="data" outline="0" fieldPosition="0">
        <references count="2">
          <reference field="4294967294" count="1" selected="0">
            <x v="0"/>
          </reference>
          <reference field="2" count="1" selected="0">
            <x v="13"/>
          </reference>
        </references>
      </pivotArea>
    </chartFormat>
    <chartFormat chart="0" format="6" series="1">
      <pivotArea type="data" outline="0" fieldPosition="0">
        <references count="2">
          <reference field="4294967294" count="1" selected="0">
            <x v="0"/>
          </reference>
          <reference field="2" count="1" selected="0">
            <x v="14"/>
          </reference>
        </references>
      </pivotArea>
    </chartFormat>
    <chartFormat chart="0" format="7" series="1">
      <pivotArea type="data" outline="0" fieldPosition="0">
        <references count="2">
          <reference field="4294967294" count="1" selected="0">
            <x v="0"/>
          </reference>
          <reference field="1" count="1" selected="0">
            <x v="0"/>
          </reference>
        </references>
      </pivotArea>
    </chartFormat>
    <chartFormat chart="0" format="8" series="1">
      <pivotArea type="data" outline="0" fieldPosition="0">
        <references count="2">
          <reference field="4294967294" count="1" selected="0">
            <x v="0"/>
          </reference>
          <reference field="1" count="1" selected="0">
            <x v="1"/>
          </reference>
        </references>
      </pivotArea>
    </chartFormat>
    <chartFormat chart="0" format="9" series="1">
      <pivotArea type="data" outline="0" fieldPosition="0">
        <references count="2">
          <reference field="4294967294" count="1" selected="0">
            <x v="0"/>
          </reference>
          <reference field="1" count="1" selected="0">
            <x v="2"/>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4" format="13" series="1">
      <pivotArea type="data" outline="0" fieldPosition="0">
        <references count="2">
          <reference field="4294967294" count="1" selected="0">
            <x v="0"/>
          </reference>
          <reference field="1" count="1" selected="0">
            <x v="0"/>
          </reference>
        </references>
      </pivotArea>
    </chartFormat>
    <chartFormat chart="4" format="14" series="1">
      <pivotArea type="data" outline="0" fieldPosition="0">
        <references count="2">
          <reference field="4294967294" count="1" selected="0">
            <x v="0"/>
          </reference>
          <reference field="1" count="1" selected="0">
            <x v="1"/>
          </reference>
        </references>
      </pivotArea>
    </chartFormat>
    <chartFormat chart="4" format="15" series="1">
      <pivotArea type="data" outline="0" fieldPosition="0">
        <references count="2">
          <reference field="4294967294" count="1" selected="0">
            <x v="0"/>
          </reference>
          <reference field="1" count="1" selected="0">
            <x v="2"/>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2" count="1" selected="0">
            <x v="18"/>
          </reference>
        </references>
      </pivotArea>
    </chartFormat>
    <chartFormat chart="5" format="4" series="1">
      <pivotArea type="data" outline="0" fieldPosition="0">
        <references count="2">
          <reference field="4294967294" count="1" selected="0">
            <x v="0"/>
          </reference>
          <reference field="2" count="1" selected="0">
            <x v="19"/>
          </reference>
        </references>
      </pivotArea>
    </chartFormat>
    <chartFormat chart="5" format="5" series="1">
      <pivotArea type="data" outline="0" fieldPosition="0">
        <references count="2">
          <reference field="4294967294" count="1" selected="0">
            <x v="0"/>
          </reference>
          <reference field="2" count="1" selected="0">
            <x v="20"/>
          </reference>
        </references>
      </pivotArea>
    </chartFormat>
    <chartFormat chart="5" format="6" series="1">
      <pivotArea type="data" outline="0" fieldPosition="0">
        <references count="2">
          <reference field="4294967294" count="1" selected="0">
            <x v="0"/>
          </reference>
          <reference field="2" count="1" selected="0">
            <x v="21"/>
          </reference>
        </references>
      </pivotArea>
    </chartFormat>
    <chartFormat chart="5" format="7" series="1">
      <pivotArea type="data" outline="0" fieldPosition="0">
        <references count="2">
          <reference field="4294967294" count="1" selected="0">
            <x v="0"/>
          </reference>
          <reference field="2" count="1" selected="0">
            <x v="15"/>
          </reference>
        </references>
      </pivotArea>
    </chartFormat>
    <chartFormat chart="5" format="8" series="1">
      <pivotArea type="data" outline="0" fieldPosition="0">
        <references count="2">
          <reference field="4294967294" count="1" selected="0">
            <x v="0"/>
          </reference>
          <reference field="2" count="1" selected="0">
            <x v="16"/>
          </reference>
        </references>
      </pivotArea>
    </chartFormat>
    <chartFormat chart="5" format="9" series="1">
      <pivotArea type="data" outline="0" fieldPosition="0">
        <references count="2">
          <reference field="4294967294" count="1" selected="0">
            <x v="0"/>
          </reference>
          <reference field="2" count="1" selected="0">
            <x v="17"/>
          </reference>
        </references>
      </pivotArea>
    </chartFormat>
    <chartFormat chart="7" format="13" series="1">
      <pivotArea type="data" outline="0" fieldPosition="0">
        <references count="2">
          <reference field="4294967294" count="1" selected="0">
            <x v="0"/>
          </reference>
          <reference field="1" count="1" selected="0">
            <x v="0"/>
          </reference>
        </references>
      </pivotArea>
    </chartFormat>
    <chartFormat chart="7" format="14" series="1">
      <pivotArea type="data" outline="0" fieldPosition="0">
        <references count="2">
          <reference field="4294967294" count="1" selected="0">
            <x v="0"/>
          </reference>
          <reference field="1" count="1" selected="0">
            <x v="1"/>
          </reference>
        </references>
      </pivotArea>
    </chartFormat>
    <chartFormat chart="7" format="15"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2D4297-D2E6-4917-9173-09CF41EB4F58}"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T8:W16" firstHeaderRow="1" firstDataRow="2" firstDataCol="1" rowPageCount="1" colPageCount="1"/>
  <pivotFields count="4">
    <pivotField axis="axisPage" multipleItemSelectionAllowed="1" showAll="0" defaultSubtotal="0">
      <items count="27">
        <item x="0"/>
        <item x="1"/>
        <item x="2"/>
        <item x="3"/>
        <item x="4"/>
        <item x="5"/>
        <item x="6"/>
        <item x="7"/>
        <item x="8"/>
        <item x="9"/>
        <item x="10"/>
        <item x="11"/>
        <item x="12"/>
        <item x="13"/>
        <item x="14"/>
        <item x="15"/>
        <item x="16"/>
        <item x="17"/>
        <item x="18"/>
        <item x="19"/>
        <item x="20"/>
        <item x="21"/>
        <item x="22"/>
        <item x="23"/>
        <item x="24"/>
        <item x="25"/>
        <item x="26"/>
      </items>
    </pivotField>
    <pivotField axis="axisCol" showAll="0" defaultSubtotal="0">
      <items count="3">
        <item x="0"/>
        <item x="1"/>
        <item x="2"/>
      </items>
    </pivotField>
    <pivotField axis="axisRow" numFmtId="14" showAll="0" defaultSubtotal="0">
      <items count="24">
        <item h="1" x="0"/>
        <item h="1" x="1"/>
        <item h="1" x="2"/>
        <item h="1" x="3"/>
        <item h="1" x="4"/>
        <item h="1" x="5"/>
        <item h="1" x="6"/>
        <item h="1" x="7"/>
        <item h="1" f="1" x="16"/>
        <item h="1" f="1" x="11"/>
        <item h="1" f="1" x="10"/>
        <item h="1" f="1" x="8"/>
        <item h="1" f="1" x="23"/>
        <item h="1" f="1" x="21"/>
        <item h="1" f="1" x="20"/>
        <item f="1" x="14"/>
        <item f="1" x="13"/>
        <item f="1" x="18"/>
        <item f="1" x="22"/>
        <item f="1" x="12"/>
        <item f="1" x="19"/>
        <item f="1" x="9"/>
        <item h="1" f="1" x="15"/>
        <item h="1" f="1" x="17"/>
      </items>
    </pivotField>
    <pivotField dataField="1" numFmtId="2" showAll="0" defaultSubtotal="0"/>
  </pivotFields>
  <rowFields count="1">
    <field x="2"/>
  </rowFields>
  <rowItems count="7">
    <i>
      <x v="15"/>
    </i>
    <i>
      <x v="16"/>
    </i>
    <i>
      <x v="17"/>
    </i>
    <i>
      <x v="18"/>
    </i>
    <i>
      <x v="19"/>
    </i>
    <i>
      <x v="20"/>
    </i>
    <i>
      <x v="21"/>
    </i>
  </rowItems>
  <colFields count="1">
    <field x="1"/>
  </colFields>
  <colItems count="3">
    <i>
      <x/>
    </i>
    <i>
      <x v="1"/>
    </i>
    <i>
      <x v="2"/>
    </i>
  </colItems>
  <pageFields count="1">
    <pageField fld="0" hier="-1"/>
  </pageFields>
  <dataFields count="1">
    <dataField name="Sum of Volumes" fld="3" baseField="0" baseItem="0"/>
  </dataFields>
  <formats count="12">
    <format dxfId="143">
      <pivotArea collapsedLevelsAreSubtotals="1" fieldPosition="0">
        <references count="1">
          <reference field="1" count="0"/>
        </references>
      </pivotArea>
    </format>
    <format dxfId="142">
      <pivotArea grandRow="1" outline="0" collapsedLevelsAreSubtotals="1" fieldPosition="0"/>
    </format>
    <format dxfId="141">
      <pivotArea outline="0" collapsedLevelsAreSubtotals="1" fieldPosition="0">
        <references count="1">
          <reference field="2" count="7" selected="0">
            <x v="8"/>
            <x v="9"/>
            <x v="10"/>
            <x v="11"/>
            <x v="12"/>
            <x v="13"/>
            <x v="14"/>
          </reference>
        </references>
      </pivotArea>
    </format>
    <format dxfId="140">
      <pivotArea collapsedLevelsAreSubtotals="1" fieldPosition="0">
        <references count="1">
          <reference field="2" count="1">
            <x v="23"/>
          </reference>
        </references>
      </pivotArea>
    </format>
    <format dxfId="139">
      <pivotArea type="all" dataOnly="0" outline="0" fieldPosition="0"/>
    </format>
    <format dxfId="138">
      <pivotArea outline="0" collapsedLevelsAreSubtotals="1" fieldPosition="0"/>
    </format>
    <format dxfId="137">
      <pivotArea type="origin" dataOnly="0" labelOnly="1" outline="0" fieldPosition="0"/>
    </format>
    <format dxfId="136">
      <pivotArea field="1" type="button" dataOnly="0" labelOnly="1" outline="0" axis="axisCol" fieldPosition="0"/>
    </format>
    <format dxfId="135">
      <pivotArea type="topRight" dataOnly="0" labelOnly="1" outline="0" fieldPosition="0"/>
    </format>
    <format dxfId="134">
      <pivotArea field="2" type="button" dataOnly="0" labelOnly="1" outline="0" axis="axisRow" fieldPosition="0"/>
    </format>
    <format dxfId="133">
      <pivotArea dataOnly="0" labelOnly="1" fieldPosition="0">
        <references count="1">
          <reference field="2" count="0"/>
        </references>
      </pivotArea>
    </format>
    <format dxfId="132">
      <pivotArea dataOnly="0" labelOnly="1" fieldPosition="0">
        <references count="1">
          <reference field="1" count="0"/>
        </references>
      </pivotArea>
    </format>
  </formats>
  <chartFormats count="29">
    <chartFormat chart="0" format="0" series="1">
      <pivotArea type="data" outline="0" fieldPosition="0">
        <references count="2">
          <reference field="4294967294" count="1" selected="0">
            <x v="0"/>
          </reference>
          <reference field="2" count="1" selected="0">
            <x v="8"/>
          </reference>
        </references>
      </pivotArea>
    </chartFormat>
    <chartFormat chart="0" format="1" series="1">
      <pivotArea type="data" outline="0" fieldPosition="0">
        <references count="2">
          <reference field="4294967294" count="1" selected="0">
            <x v="0"/>
          </reference>
          <reference field="2" count="1" selected="0">
            <x v="9"/>
          </reference>
        </references>
      </pivotArea>
    </chartFormat>
    <chartFormat chart="0" format="2" series="1">
      <pivotArea type="data" outline="0" fieldPosition="0">
        <references count="2">
          <reference field="4294967294" count="1" selected="0">
            <x v="0"/>
          </reference>
          <reference field="2" count="1" selected="0">
            <x v="10"/>
          </reference>
        </references>
      </pivotArea>
    </chartFormat>
    <chartFormat chart="0" format="3" series="1">
      <pivotArea type="data" outline="0" fieldPosition="0">
        <references count="2">
          <reference field="4294967294" count="1" selected="0">
            <x v="0"/>
          </reference>
          <reference field="2" count="1" selected="0">
            <x v="11"/>
          </reference>
        </references>
      </pivotArea>
    </chartFormat>
    <chartFormat chart="0" format="4" series="1">
      <pivotArea type="data" outline="0" fieldPosition="0">
        <references count="2">
          <reference field="4294967294" count="1" selected="0">
            <x v="0"/>
          </reference>
          <reference field="2" count="1" selected="0">
            <x v="12"/>
          </reference>
        </references>
      </pivotArea>
    </chartFormat>
    <chartFormat chart="0" format="5" series="1">
      <pivotArea type="data" outline="0" fieldPosition="0">
        <references count="2">
          <reference field="4294967294" count="1" selected="0">
            <x v="0"/>
          </reference>
          <reference field="2" count="1" selected="0">
            <x v="13"/>
          </reference>
        </references>
      </pivotArea>
    </chartFormat>
    <chartFormat chart="0" format="6" series="1">
      <pivotArea type="data" outline="0" fieldPosition="0">
        <references count="2">
          <reference field="4294967294" count="1" selected="0">
            <x v="0"/>
          </reference>
          <reference field="2" count="1" selected="0">
            <x v="14"/>
          </reference>
        </references>
      </pivotArea>
    </chartFormat>
    <chartFormat chart="0" format="7" series="1">
      <pivotArea type="data" outline="0" fieldPosition="0">
        <references count="2">
          <reference field="4294967294" count="1" selected="0">
            <x v="0"/>
          </reference>
          <reference field="1" count="1" selected="0">
            <x v="0"/>
          </reference>
        </references>
      </pivotArea>
    </chartFormat>
    <chartFormat chart="0" format="8" series="1">
      <pivotArea type="data" outline="0" fieldPosition="0">
        <references count="2">
          <reference field="4294967294" count="1" selected="0">
            <x v="0"/>
          </reference>
          <reference field="1" count="1" selected="0">
            <x v="1"/>
          </reference>
        </references>
      </pivotArea>
    </chartFormat>
    <chartFormat chart="0" format="9" series="1">
      <pivotArea type="data" outline="0" fieldPosition="0">
        <references count="2">
          <reference field="4294967294" count="1" selected="0">
            <x v="0"/>
          </reference>
          <reference field="1" count="1" selected="0">
            <x v="2"/>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4" format="13" series="1">
      <pivotArea type="data" outline="0" fieldPosition="0">
        <references count="2">
          <reference field="4294967294" count="1" selected="0">
            <x v="0"/>
          </reference>
          <reference field="1" count="1" selected="0">
            <x v="0"/>
          </reference>
        </references>
      </pivotArea>
    </chartFormat>
    <chartFormat chart="4" format="14" series="1">
      <pivotArea type="data" outline="0" fieldPosition="0">
        <references count="2">
          <reference field="4294967294" count="1" selected="0">
            <x v="0"/>
          </reference>
          <reference field="1" count="1" selected="0">
            <x v="1"/>
          </reference>
        </references>
      </pivotArea>
    </chartFormat>
    <chartFormat chart="4" format="15" series="1">
      <pivotArea type="data" outline="0" fieldPosition="0">
        <references count="2">
          <reference field="4294967294" count="1" selected="0">
            <x v="0"/>
          </reference>
          <reference field="1" count="1" selected="0">
            <x v="2"/>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2" count="1" selected="0">
            <x v="18"/>
          </reference>
        </references>
      </pivotArea>
    </chartFormat>
    <chartFormat chart="5" format="4" series="1">
      <pivotArea type="data" outline="0" fieldPosition="0">
        <references count="2">
          <reference field="4294967294" count="1" selected="0">
            <x v="0"/>
          </reference>
          <reference field="2" count="1" selected="0">
            <x v="19"/>
          </reference>
        </references>
      </pivotArea>
    </chartFormat>
    <chartFormat chart="5" format="5" series="1">
      <pivotArea type="data" outline="0" fieldPosition="0">
        <references count="2">
          <reference field="4294967294" count="1" selected="0">
            <x v="0"/>
          </reference>
          <reference field="2" count="1" selected="0">
            <x v="20"/>
          </reference>
        </references>
      </pivotArea>
    </chartFormat>
    <chartFormat chart="5" format="6" series="1">
      <pivotArea type="data" outline="0" fieldPosition="0">
        <references count="2">
          <reference field="4294967294" count="1" selected="0">
            <x v="0"/>
          </reference>
          <reference field="2" count="1" selected="0">
            <x v="21"/>
          </reference>
        </references>
      </pivotArea>
    </chartFormat>
    <chartFormat chart="5" format="7" series="1">
      <pivotArea type="data" outline="0" fieldPosition="0">
        <references count="2">
          <reference field="4294967294" count="1" selected="0">
            <x v="0"/>
          </reference>
          <reference field="2" count="1" selected="0">
            <x v="15"/>
          </reference>
        </references>
      </pivotArea>
    </chartFormat>
    <chartFormat chart="5" format="8" series="1">
      <pivotArea type="data" outline="0" fieldPosition="0">
        <references count="2">
          <reference field="4294967294" count="1" selected="0">
            <x v="0"/>
          </reference>
          <reference field="2" count="1" selected="0">
            <x v="16"/>
          </reference>
        </references>
      </pivotArea>
    </chartFormat>
    <chartFormat chart="5" format="9" series="1">
      <pivotArea type="data" outline="0" fieldPosition="0">
        <references count="2">
          <reference field="4294967294" count="1" selected="0">
            <x v="0"/>
          </reference>
          <reference field="2" count="1" selected="0">
            <x v="17"/>
          </reference>
        </references>
      </pivotArea>
    </chartFormat>
    <chartFormat chart="9" format="13" series="1">
      <pivotArea type="data" outline="0" fieldPosition="0">
        <references count="2">
          <reference field="4294967294" count="1" selected="0">
            <x v="0"/>
          </reference>
          <reference field="1" count="1" selected="0">
            <x v="0"/>
          </reference>
        </references>
      </pivotArea>
    </chartFormat>
    <chartFormat chart="9" format="14" series="1">
      <pivotArea type="data" outline="0" fieldPosition="0">
        <references count="2">
          <reference field="4294967294" count="1" selected="0">
            <x v="0"/>
          </reference>
          <reference field="1" count="1" selected="0">
            <x v="1"/>
          </reference>
        </references>
      </pivotArea>
    </chartFormat>
    <chartFormat chart="9" format="15"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25FDEE-FEE1-4EEF-9DE6-3A75571143AB}"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B8:AC11" firstHeaderRow="1" firstDataRow="2" firstDataCol="1" rowPageCount="1" colPageCount="1"/>
  <pivotFields count="4">
    <pivotField axis="axisPage" multipleItemSelectionAllowed="1" showAll="0" defaultSubtotal="0">
      <items count="27">
        <item x="0"/>
        <item x="1"/>
        <item x="2"/>
        <item x="3"/>
        <item x="4"/>
        <item x="5"/>
        <item x="6"/>
        <item x="7"/>
        <item x="8"/>
        <item x="9"/>
        <item x="10"/>
        <item x="11"/>
        <item x="12"/>
        <item x="13"/>
        <item x="14"/>
        <item x="15"/>
        <item x="16"/>
        <item x="17"/>
        <item x="18"/>
        <item x="19"/>
        <item x="20"/>
        <item x="21"/>
        <item x="22"/>
        <item x="23"/>
        <item x="24"/>
        <item x="25"/>
        <item x="26"/>
      </items>
    </pivotField>
    <pivotField axis="axisCol" showAll="0" defaultSubtotal="0">
      <items count="3">
        <item x="0"/>
        <item h="1" x="1"/>
        <item h="1" x="2"/>
      </items>
    </pivotField>
    <pivotField axis="axisRow" numFmtId="14" showAll="0" defaultSubtotal="0">
      <items count="24">
        <item h="1" x="0"/>
        <item h="1" x="1"/>
        <item h="1" x="2"/>
        <item h="1" x="3"/>
        <item h="1" x="4"/>
        <item h="1" x="5"/>
        <item h="1" x="6"/>
        <item h="1" x="7"/>
        <item h="1" f="1" x="16"/>
        <item h="1" f="1" x="11"/>
        <item h="1" f="1" x="10"/>
        <item h="1" f="1" x="8"/>
        <item h="1" f="1" x="23"/>
        <item h="1" f="1" x="21"/>
        <item h="1" f="1" x="20"/>
        <item h="1" f="1" x="14"/>
        <item h="1" f="1" x="13"/>
        <item h="1" f="1" x="18"/>
        <item h="1" f="1" x="22"/>
        <item h="1" f="1" x="12"/>
        <item h="1" f="1" x="19"/>
        <item h="1" f="1" x="9"/>
        <item f="1" x="15"/>
        <item f="1" x="17"/>
      </items>
    </pivotField>
    <pivotField dataField="1" numFmtId="2" showAll="0" defaultSubtotal="0"/>
  </pivotFields>
  <rowFields count="1">
    <field x="2"/>
  </rowFields>
  <rowItems count="2">
    <i>
      <x v="22"/>
    </i>
    <i>
      <x v="23"/>
    </i>
  </rowItems>
  <colFields count="1">
    <field x="1"/>
  </colFields>
  <colItems count="1">
    <i>
      <x/>
    </i>
  </colItems>
  <pageFields count="1">
    <pageField fld="0" hier="-1"/>
  </pageFields>
  <dataFields count="1">
    <dataField name="Sum of Volumes" fld="3" baseField="0" baseItem="0"/>
  </dataFields>
  <formats count="12">
    <format dxfId="155">
      <pivotArea collapsedLevelsAreSubtotals="1" fieldPosition="0">
        <references count="1">
          <reference field="1" count="0"/>
        </references>
      </pivotArea>
    </format>
    <format dxfId="154">
      <pivotArea grandRow="1" outline="0" collapsedLevelsAreSubtotals="1" fieldPosition="0"/>
    </format>
    <format dxfId="153">
      <pivotArea outline="0" collapsedLevelsAreSubtotals="1" fieldPosition="0">
        <references count="1">
          <reference field="2" count="7" selected="0">
            <x v="8"/>
            <x v="9"/>
            <x v="10"/>
            <x v="11"/>
            <x v="12"/>
            <x v="13"/>
            <x v="14"/>
          </reference>
        </references>
      </pivotArea>
    </format>
    <format dxfId="152">
      <pivotArea collapsedLevelsAreSubtotals="1" fieldPosition="0">
        <references count="1">
          <reference field="2" count="1">
            <x v="23"/>
          </reference>
        </references>
      </pivotArea>
    </format>
    <format dxfId="151">
      <pivotArea type="all" dataOnly="0" outline="0" fieldPosition="0"/>
    </format>
    <format dxfId="150">
      <pivotArea outline="0" collapsedLevelsAreSubtotals="1" fieldPosition="0"/>
    </format>
    <format dxfId="149">
      <pivotArea type="origin" dataOnly="0" labelOnly="1" outline="0" fieldPosition="0"/>
    </format>
    <format dxfId="148">
      <pivotArea field="1" type="button" dataOnly="0" labelOnly="1" outline="0" axis="axisCol" fieldPosition="0"/>
    </format>
    <format dxfId="147">
      <pivotArea field="2" type="button" dataOnly="0" labelOnly="1" outline="0" axis="axisRow" fieldPosition="0"/>
    </format>
    <format dxfId="146">
      <pivotArea dataOnly="0" labelOnly="1" fieldPosition="0">
        <references count="1">
          <reference field="2" count="0"/>
        </references>
      </pivotArea>
    </format>
    <format dxfId="145">
      <pivotArea dataOnly="0" labelOnly="1" fieldPosition="0">
        <references count="1">
          <reference field="1" count="0"/>
        </references>
      </pivotArea>
    </format>
    <format dxfId="144">
      <pivotArea collapsedLevelsAreSubtotals="1" fieldPosition="0">
        <references count="1">
          <reference field="2" count="1">
            <x v="22"/>
          </reference>
        </references>
      </pivotArea>
    </format>
  </formats>
  <chartFormats count="29">
    <chartFormat chart="0" format="0" series="1">
      <pivotArea type="data" outline="0" fieldPosition="0">
        <references count="2">
          <reference field="4294967294" count="1" selected="0">
            <x v="0"/>
          </reference>
          <reference field="2" count="1" selected="0">
            <x v="8"/>
          </reference>
        </references>
      </pivotArea>
    </chartFormat>
    <chartFormat chart="0" format="1" series="1">
      <pivotArea type="data" outline="0" fieldPosition="0">
        <references count="2">
          <reference field="4294967294" count="1" selected="0">
            <x v="0"/>
          </reference>
          <reference field="2" count="1" selected="0">
            <x v="9"/>
          </reference>
        </references>
      </pivotArea>
    </chartFormat>
    <chartFormat chart="0" format="2" series="1">
      <pivotArea type="data" outline="0" fieldPosition="0">
        <references count="2">
          <reference field="4294967294" count="1" selected="0">
            <x v="0"/>
          </reference>
          <reference field="2" count="1" selected="0">
            <x v="10"/>
          </reference>
        </references>
      </pivotArea>
    </chartFormat>
    <chartFormat chart="0" format="3" series="1">
      <pivotArea type="data" outline="0" fieldPosition="0">
        <references count="2">
          <reference field="4294967294" count="1" selected="0">
            <x v="0"/>
          </reference>
          <reference field="2" count="1" selected="0">
            <x v="11"/>
          </reference>
        </references>
      </pivotArea>
    </chartFormat>
    <chartFormat chart="0" format="4" series="1">
      <pivotArea type="data" outline="0" fieldPosition="0">
        <references count="2">
          <reference field="4294967294" count="1" selected="0">
            <x v="0"/>
          </reference>
          <reference field="2" count="1" selected="0">
            <x v="12"/>
          </reference>
        </references>
      </pivotArea>
    </chartFormat>
    <chartFormat chart="0" format="5" series="1">
      <pivotArea type="data" outline="0" fieldPosition="0">
        <references count="2">
          <reference field="4294967294" count="1" selected="0">
            <x v="0"/>
          </reference>
          <reference field="2" count="1" selected="0">
            <x v="13"/>
          </reference>
        </references>
      </pivotArea>
    </chartFormat>
    <chartFormat chart="0" format="6" series="1">
      <pivotArea type="data" outline="0" fieldPosition="0">
        <references count="2">
          <reference field="4294967294" count="1" selected="0">
            <x v="0"/>
          </reference>
          <reference field="2" count="1" selected="0">
            <x v="14"/>
          </reference>
        </references>
      </pivotArea>
    </chartFormat>
    <chartFormat chart="0" format="7" series="1">
      <pivotArea type="data" outline="0" fieldPosition="0">
        <references count="2">
          <reference field="4294967294" count="1" selected="0">
            <x v="0"/>
          </reference>
          <reference field="1" count="1" selected="0">
            <x v="0"/>
          </reference>
        </references>
      </pivotArea>
    </chartFormat>
    <chartFormat chart="0" format="8" series="1">
      <pivotArea type="data" outline="0" fieldPosition="0">
        <references count="2">
          <reference field="4294967294" count="1" selected="0">
            <x v="0"/>
          </reference>
          <reference field="1" count="1" selected="0">
            <x v="1"/>
          </reference>
        </references>
      </pivotArea>
    </chartFormat>
    <chartFormat chart="0" format="9" series="1">
      <pivotArea type="data" outline="0" fieldPosition="0">
        <references count="2">
          <reference field="4294967294" count="1" selected="0">
            <x v="0"/>
          </reference>
          <reference field="1" count="1" selected="0">
            <x v="2"/>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4" format="13" series="1">
      <pivotArea type="data" outline="0" fieldPosition="0">
        <references count="2">
          <reference field="4294967294" count="1" selected="0">
            <x v="0"/>
          </reference>
          <reference field="1" count="1" selected="0">
            <x v="0"/>
          </reference>
        </references>
      </pivotArea>
    </chartFormat>
    <chartFormat chart="4" format="14" series="1">
      <pivotArea type="data" outline="0" fieldPosition="0">
        <references count="2">
          <reference field="4294967294" count="1" selected="0">
            <x v="0"/>
          </reference>
          <reference field="1" count="1" selected="0">
            <x v="1"/>
          </reference>
        </references>
      </pivotArea>
    </chartFormat>
    <chartFormat chart="4" format="15" series="1">
      <pivotArea type="data" outline="0" fieldPosition="0">
        <references count="2">
          <reference field="4294967294" count="1" selected="0">
            <x v="0"/>
          </reference>
          <reference field="1" count="1" selected="0">
            <x v="2"/>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2" count="1" selected="0">
            <x v="18"/>
          </reference>
        </references>
      </pivotArea>
    </chartFormat>
    <chartFormat chart="5" format="4" series="1">
      <pivotArea type="data" outline="0" fieldPosition="0">
        <references count="2">
          <reference field="4294967294" count="1" selected="0">
            <x v="0"/>
          </reference>
          <reference field="2" count="1" selected="0">
            <x v="19"/>
          </reference>
        </references>
      </pivotArea>
    </chartFormat>
    <chartFormat chart="5" format="5" series="1">
      <pivotArea type="data" outline="0" fieldPosition="0">
        <references count="2">
          <reference field="4294967294" count="1" selected="0">
            <x v="0"/>
          </reference>
          <reference field="2" count="1" selected="0">
            <x v="20"/>
          </reference>
        </references>
      </pivotArea>
    </chartFormat>
    <chartFormat chart="5" format="6" series="1">
      <pivotArea type="data" outline="0" fieldPosition="0">
        <references count="2">
          <reference field="4294967294" count="1" selected="0">
            <x v="0"/>
          </reference>
          <reference field="2" count="1" selected="0">
            <x v="21"/>
          </reference>
        </references>
      </pivotArea>
    </chartFormat>
    <chartFormat chart="5" format="7" series="1">
      <pivotArea type="data" outline="0" fieldPosition="0">
        <references count="2">
          <reference field="4294967294" count="1" selected="0">
            <x v="0"/>
          </reference>
          <reference field="2" count="1" selected="0">
            <x v="15"/>
          </reference>
        </references>
      </pivotArea>
    </chartFormat>
    <chartFormat chart="5" format="8" series="1">
      <pivotArea type="data" outline="0" fieldPosition="0">
        <references count="2">
          <reference field="4294967294" count="1" selected="0">
            <x v="0"/>
          </reference>
          <reference field="2" count="1" selected="0">
            <x v="16"/>
          </reference>
        </references>
      </pivotArea>
    </chartFormat>
    <chartFormat chart="5" format="9" series="1">
      <pivotArea type="data" outline="0" fieldPosition="0">
        <references count="2">
          <reference field="4294967294" count="1" selected="0">
            <x v="0"/>
          </reference>
          <reference field="2" count="1" selected="0">
            <x v="17"/>
          </reference>
        </references>
      </pivotArea>
    </chartFormat>
    <chartFormat chart="7" format="13" series="1">
      <pivotArea type="data" outline="0" fieldPosition="0">
        <references count="2">
          <reference field="4294967294" count="1" selected="0">
            <x v="0"/>
          </reference>
          <reference field="1" count="1" selected="0">
            <x v="0"/>
          </reference>
        </references>
      </pivotArea>
    </chartFormat>
    <chartFormat chart="7" format="14" series="1">
      <pivotArea type="data" outline="0" fieldPosition="0">
        <references count="2">
          <reference field="4294967294" count="1" selected="0">
            <x v="0"/>
          </reference>
          <reference field="1" count="1" selected="0">
            <x v="1"/>
          </reference>
        </references>
      </pivotArea>
    </chartFormat>
    <chartFormat chart="7" format="15"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0C703D-DF66-4DA0-ABCB-EEDDC56DC0AA}"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H8:J11" firstHeaderRow="1" firstDataRow="2" firstDataCol="1" rowPageCount="1" colPageCount="1"/>
  <pivotFields count="4">
    <pivotField axis="axisPage" multipleItemSelectionAllowed="1"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axis="axisRow" showAll="0">
      <items count="4">
        <item x="0"/>
        <item x="1"/>
        <item h="1" x="2"/>
        <item t="default"/>
      </items>
    </pivotField>
    <pivotField axis="axisCol" numFmtId="14" showAll="0">
      <items count="25">
        <item x="0"/>
        <item h="1" x="1"/>
        <item h="1" x="2"/>
        <item h="1" x="3"/>
        <item h="1" x="4"/>
        <item h="1" x="5"/>
        <item h="1" x="6"/>
        <item x="7"/>
        <item h="1" f="1" x="16"/>
        <item h="1" f="1" x="11"/>
        <item h="1" f="1" x="10"/>
        <item h="1" f="1" x="8"/>
        <item h="1" f="1" x="23"/>
        <item h="1" f="1" x="21"/>
        <item h="1" f="1" x="20"/>
        <item h="1" f="1" x="14"/>
        <item h="1" f="1" x="13"/>
        <item h="1" f="1" x="18"/>
        <item h="1" f="1" x="22"/>
        <item h="1" f="1" x="12"/>
        <item h="1" f="1" x="19"/>
        <item h="1" f="1" x="9"/>
        <item h="1" f="1" x="15"/>
        <item h="1" f="1" x="17"/>
        <item t="default"/>
      </items>
    </pivotField>
    <pivotField dataField="1" numFmtId="2" showAll="0"/>
  </pivotFields>
  <rowFields count="1">
    <field x="1"/>
  </rowFields>
  <rowItems count="2">
    <i>
      <x/>
    </i>
    <i>
      <x v="1"/>
    </i>
  </rowItems>
  <colFields count="1">
    <field x="2"/>
  </colFields>
  <colItems count="2">
    <i>
      <x/>
    </i>
    <i>
      <x v="7"/>
    </i>
  </colItems>
  <pageFields count="1">
    <pageField fld="0" hier="-1"/>
  </pageFields>
  <dataFields count="1">
    <dataField name="Sum of Volumes" fld="3" baseField="0" baseItem="0"/>
  </dataFields>
  <formats count="9">
    <format dxfId="164">
      <pivotArea outline="0" collapsedLevelsAreSubtotals="1" fieldPosition="0"/>
    </format>
    <format dxfId="163">
      <pivotArea type="all" dataOnly="0" outline="0" fieldPosition="0"/>
    </format>
    <format dxfId="162">
      <pivotArea outline="0" collapsedLevelsAreSubtotals="1" fieldPosition="0"/>
    </format>
    <format dxfId="161">
      <pivotArea type="origin" dataOnly="0" labelOnly="1" outline="0" fieldPosition="0"/>
    </format>
    <format dxfId="160">
      <pivotArea field="2" type="button" dataOnly="0" labelOnly="1" outline="0" axis="axisCol" fieldPosition="0"/>
    </format>
    <format dxfId="159">
      <pivotArea type="topRight" dataOnly="0" labelOnly="1" outline="0" fieldPosition="0"/>
    </format>
    <format dxfId="158">
      <pivotArea field="1" type="button" dataOnly="0" labelOnly="1" outline="0" axis="axisRow" fieldPosition="0"/>
    </format>
    <format dxfId="157">
      <pivotArea dataOnly="0" labelOnly="1" fieldPosition="0">
        <references count="1">
          <reference field="1" count="0"/>
        </references>
      </pivotArea>
    </format>
    <format dxfId="156">
      <pivotArea dataOnly="0" labelOnly="1" fieldPosition="0">
        <references count="1">
          <reference field="2" count="0"/>
        </references>
      </pivotArea>
    </format>
  </formats>
  <chartFormats count="29">
    <chartFormat chart="1" format="6" series="1">
      <pivotArea type="data" outline="0" fieldPosition="0">
        <references count="2">
          <reference field="4294967294" count="1" selected="0">
            <x v="0"/>
          </reference>
          <reference field="2" count="1" selected="0">
            <x v="2"/>
          </reference>
        </references>
      </pivotArea>
    </chartFormat>
    <chartFormat chart="1" format="7" series="1">
      <pivotArea type="data" outline="0" fieldPosition="0">
        <references count="2">
          <reference field="4294967294" count="1" selected="0">
            <x v="0"/>
          </reference>
          <reference field="2" count="1" selected="0">
            <x v="3"/>
          </reference>
        </references>
      </pivotArea>
    </chartFormat>
    <chartFormat chart="1" format="8" series="1">
      <pivotArea type="data" outline="0" fieldPosition="0">
        <references count="2">
          <reference field="4294967294" count="1" selected="0">
            <x v="0"/>
          </reference>
          <reference field="2" count="1" selected="0">
            <x v="4"/>
          </reference>
        </references>
      </pivotArea>
    </chartFormat>
    <chartFormat chart="1" format="9" series="1">
      <pivotArea type="data" outline="0" fieldPosition="0">
        <references count="2">
          <reference field="4294967294" count="1" selected="0">
            <x v="0"/>
          </reference>
          <reference field="2" count="1" selected="0">
            <x v="5"/>
          </reference>
        </references>
      </pivotArea>
    </chartFormat>
    <chartFormat chart="1" format="10" series="1">
      <pivotArea type="data" outline="0" fieldPosition="0">
        <references count="2">
          <reference field="4294967294" count="1" selected="0">
            <x v="0"/>
          </reference>
          <reference field="2" count="1" selected="0">
            <x v="6"/>
          </reference>
        </references>
      </pivotArea>
    </chartFormat>
    <chartFormat chart="1" format="11" series="1">
      <pivotArea type="data" outline="0" fieldPosition="0">
        <references count="2">
          <reference field="4294967294" count="1" selected="0">
            <x v="0"/>
          </reference>
          <reference field="2" count="1" selected="0">
            <x v="7"/>
          </reference>
        </references>
      </pivotArea>
    </chartFormat>
    <chartFormat chart="1" format="12" series="1">
      <pivotArea type="data" outline="0" fieldPosition="0">
        <references count="2">
          <reference field="4294967294" count="1" selected="0">
            <x v="0"/>
          </reference>
          <reference field="2" count="1" selected="0">
            <x v="8"/>
          </reference>
        </references>
      </pivotArea>
    </chartFormat>
    <chartFormat chart="1" format="13" series="1">
      <pivotArea type="data" outline="0" fieldPosition="0">
        <references count="2">
          <reference field="4294967294" count="1" selected="0">
            <x v="0"/>
          </reference>
          <reference field="2" count="1" selected="0">
            <x v="9"/>
          </reference>
        </references>
      </pivotArea>
    </chartFormat>
    <chartFormat chart="1" format="14" series="1">
      <pivotArea type="data" outline="0" fieldPosition="0">
        <references count="2">
          <reference field="4294967294" count="1" selected="0">
            <x v="0"/>
          </reference>
          <reference field="2" count="1" selected="0">
            <x v="10"/>
          </reference>
        </references>
      </pivotArea>
    </chartFormat>
    <chartFormat chart="1" format="15" series="1">
      <pivotArea type="data" outline="0" fieldPosition="0">
        <references count="2">
          <reference field="4294967294" count="1" selected="0">
            <x v="0"/>
          </reference>
          <reference field="2" count="1" selected="0">
            <x v="11"/>
          </reference>
        </references>
      </pivotArea>
    </chartFormat>
    <chartFormat chart="1" format="16" series="1">
      <pivotArea type="data" outline="0" fieldPosition="0">
        <references count="2">
          <reference field="4294967294" count="1" selected="0">
            <x v="0"/>
          </reference>
          <reference field="2" count="1" selected="0">
            <x v="12"/>
          </reference>
        </references>
      </pivotArea>
    </chartFormat>
    <chartFormat chart="1" format="17" series="1">
      <pivotArea type="data" outline="0" fieldPosition="0">
        <references count="2">
          <reference field="4294967294" count="1" selected="0">
            <x v="0"/>
          </reference>
          <reference field="2" count="1" selected="0">
            <x v="13"/>
          </reference>
        </references>
      </pivotArea>
    </chartFormat>
    <chartFormat chart="1" format="18" series="1">
      <pivotArea type="data" outline="0" fieldPosition="0">
        <references count="2">
          <reference field="4294967294" count="1" selected="0">
            <x v="0"/>
          </reference>
          <reference field="2" count="1" selected="0">
            <x v="14"/>
          </reference>
        </references>
      </pivotArea>
    </chartFormat>
    <chartFormat chart="1" format="19" series="1">
      <pivotArea type="data" outline="0" fieldPosition="0">
        <references count="2">
          <reference field="4294967294" count="1" selected="0">
            <x v="0"/>
          </reference>
          <reference field="2" count="1" selected="0">
            <x v="0"/>
          </reference>
        </references>
      </pivotArea>
    </chartFormat>
    <chartFormat chart="1" format="20" series="1">
      <pivotArea type="data" outline="0" fieldPosition="0">
        <references count="2">
          <reference field="4294967294" count="1" selected="0">
            <x v="0"/>
          </reference>
          <reference field="2" count="1" selected="0">
            <x v="1"/>
          </reference>
        </references>
      </pivotArea>
    </chartFormat>
    <chartFormat chart="1" format="21" series="1">
      <pivotArea type="data" outline="0" fieldPosition="0">
        <references count="2">
          <reference field="4294967294" count="1" selected="0">
            <x v="0"/>
          </reference>
          <reference field="2" count="1" selected="0">
            <x v="15"/>
          </reference>
        </references>
      </pivotArea>
    </chartFormat>
    <chartFormat chart="1" format="22" series="1">
      <pivotArea type="data" outline="0" fieldPosition="0">
        <references count="2">
          <reference field="4294967294" count="1" selected="0">
            <x v="0"/>
          </reference>
          <reference field="2" count="1" selected="0">
            <x v="16"/>
          </reference>
        </references>
      </pivotArea>
    </chartFormat>
    <chartFormat chart="1" format="23" series="1">
      <pivotArea type="data" outline="0" fieldPosition="0">
        <references count="2">
          <reference field="4294967294" count="1" selected="0">
            <x v="0"/>
          </reference>
          <reference field="2" count="1" selected="0">
            <x v="22"/>
          </reference>
        </references>
      </pivotArea>
    </chartFormat>
    <chartFormat chart="1" format="24" series="1">
      <pivotArea type="data" outline="0" fieldPosition="0">
        <references count="2">
          <reference field="4294967294" count="1" selected="0">
            <x v="0"/>
          </reference>
          <reference field="2" count="1" selected="0">
            <x v="23"/>
          </reference>
        </references>
      </pivotArea>
    </chartFormat>
    <chartFormat chart="5" format="31" series="1">
      <pivotArea type="data" outline="0" fieldPosition="0">
        <references count="2">
          <reference field="4294967294" count="1" selected="0">
            <x v="0"/>
          </reference>
          <reference field="2" count="1" selected="0">
            <x v="0"/>
          </reference>
        </references>
      </pivotArea>
    </chartFormat>
    <chartFormat chart="5" format="32">
      <pivotArea type="data" outline="0" fieldPosition="0">
        <references count="3">
          <reference field="4294967294" count="1" selected="0">
            <x v="0"/>
          </reference>
          <reference field="1" count="1" selected="0">
            <x v="0"/>
          </reference>
          <reference field="2" count="1" selected="0">
            <x v="0"/>
          </reference>
        </references>
      </pivotArea>
    </chartFormat>
    <chartFormat chart="5" format="33">
      <pivotArea type="data" outline="0" fieldPosition="0">
        <references count="3">
          <reference field="4294967294" count="1" selected="0">
            <x v="0"/>
          </reference>
          <reference field="1" count="1" selected="0">
            <x v="1"/>
          </reference>
          <reference field="2" count="1" selected="0">
            <x v="0"/>
          </reference>
        </references>
      </pivotArea>
    </chartFormat>
    <chartFormat chart="5" format="34" series="1">
      <pivotArea type="data" outline="0" fieldPosition="0">
        <references count="2">
          <reference field="4294967294" count="1" selected="0">
            <x v="0"/>
          </reference>
          <reference field="2" count="1" selected="0">
            <x v="7"/>
          </reference>
        </references>
      </pivotArea>
    </chartFormat>
    <chartFormat chart="5" format="35">
      <pivotArea type="data" outline="0" fieldPosition="0">
        <references count="3">
          <reference field="4294967294" count="1" selected="0">
            <x v="0"/>
          </reference>
          <reference field="1" count="1" selected="0">
            <x v="0"/>
          </reference>
          <reference field="2" count="1" selected="0">
            <x v="7"/>
          </reference>
        </references>
      </pivotArea>
    </chartFormat>
    <chartFormat chart="5" format="36">
      <pivotArea type="data" outline="0" fieldPosition="0">
        <references count="3">
          <reference field="4294967294" count="1" selected="0">
            <x v="0"/>
          </reference>
          <reference field="1" count="1" selected="0">
            <x v="1"/>
          </reference>
          <reference field="2" count="1" selected="0">
            <x v="7"/>
          </reference>
        </references>
      </pivotArea>
    </chartFormat>
    <chartFormat chart="1" format="25">
      <pivotArea type="data" outline="0" fieldPosition="0">
        <references count="3">
          <reference field="4294967294" count="1" selected="0">
            <x v="0"/>
          </reference>
          <reference field="1" count="1" selected="0">
            <x v="0"/>
          </reference>
          <reference field="2" count="1" selected="0">
            <x v="0"/>
          </reference>
        </references>
      </pivotArea>
    </chartFormat>
    <chartFormat chart="1" format="26">
      <pivotArea type="data" outline="0" fieldPosition="0">
        <references count="3">
          <reference field="4294967294" count="1" selected="0">
            <x v="0"/>
          </reference>
          <reference field="1" count="1" selected="0">
            <x v="1"/>
          </reference>
          <reference field="2" count="1" selected="0">
            <x v="0"/>
          </reference>
        </references>
      </pivotArea>
    </chartFormat>
    <chartFormat chart="1" format="27">
      <pivotArea type="data" outline="0" fieldPosition="0">
        <references count="3">
          <reference field="4294967294" count="1" selected="0">
            <x v="0"/>
          </reference>
          <reference field="1" count="1" selected="0">
            <x v="0"/>
          </reference>
          <reference field="2" count="1" selected="0">
            <x v="7"/>
          </reference>
        </references>
      </pivotArea>
    </chartFormat>
    <chartFormat chart="1" format="28">
      <pivotArea type="data" outline="0" fieldPosition="0">
        <references count="3">
          <reference field="4294967294" count="1" selected="0">
            <x v="0"/>
          </reference>
          <reference field="1" count="1" selected="0">
            <x v="1"/>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B478A64-5503-4AEC-9C45-0299EBDB8D0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N8:Q16" firstHeaderRow="1" firstDataRow="2" firstDataCol="1" rowPageCount="1" colPageCount="1"/>
  <pivotFields count="4">
    <pivotField axis="axisPage" multipleItemSelectionAllowed="1" showAll="0" defaultSubtotal="0">
      <items count="27">
        <item x="0"/>
        <item x="1"/>
        <item x="2"/>
        <item x="3"/>
        <item x="4"/>
        <item x="5"/>
        <item x="6"/>
        <item x="7"/>
        <item x="8"/>
        <item x="9"/>
        <item x="10"/>
        <item x="11"/>
        <item x="12"/>
        <item x="13"/>
        <item x="14"/>
        <item x="15"/>
        <item x="16"/>
        <item x="17"/>
        <item x="18"/>
        <item x="19"/>
        <item x="20"/>
        <item x="21"/>
        <item x="22"/>
        <item x="23"/>
        <item x="24"/>
        <item x="25"/>
        <item x="26"/>
      </items>
    </pivotField>
    <pivotField axis="axisCol" showAll="0" defaultSubtotal="0">
      <items count="3">
        <item x="0"/>
        <item x="1"/>
        <item x="2"/>
      </items>
    </pivotField>
    <pivotField axis="axisRow" numFmtId="14" showAll="0" defaultSubtotal="0">
      <items count="24">
        <item h="1" x="0"/>
        <item h="1" x="1"/>
        <item h="1" x="2"/>
        <item h="1" x="3"/>
        <item h="1" x="4"/>
        <item h="1" x="5"/>
        <item h="1" x="6"/>
        <item h="1" x="7"/>
        <item f="1" x="16"/>
        <item f="1" x="11"/>
        <item f="1" x="10"/>
        <item f="1" x="8"/>
        <item f="1" x="23"/>
        <item f="1" x="21"/>
        <item f="1" x="20"/>
        <item h="1" f="1" x="14"/>
        <item h="1" f="1" x="13"/>
        <item h="1" f="1" x="18"/>
        <item h="1" f="1" x="22"/>
        <item h="1" f="1" x="12"/>
        <item h="1" f="1" x="19"/>
        <item h="1" f="1" x="9"/>
        <item h="1" f="1" x="15"/>
        <item h="1" f="1" x="17"/>
      </items>
    </pivotField>
    <pivotField dataField="1" numFmtId="2" showAll="0" defaultSubtotal="0"/>
  </pivotFields>
  <rowFields count="1">
    <field x="2"/>
  </rowFields>
  <rowItems count="7">
    <i>
      <x v="8"/>
    </i>
    <i>
      <x v="9"/>
    </i>
    <i>
      <x v="10"/>
    </i>
    <i>
      <x v="11"/>
    </i>
    <i>
      <x v="12"/>
    </i>
    <i>
      <x v="13"/>
    </i>
    <i>
      <x v="14"/>
    </i>
  </rowItems>
  <colFields count="1">
    <field x="1"/>
  </colFields>
  <colItems count="3">
    <i>
      <x/>
    </i>
    <i>
      <x v="1"/>
    </i>
    <i>
      <x v="2"/>
    </i>
  </colItems>
  <pageFields count="1">
    <pageField fld="0" hier="-1"/>
  </pageFields>
  <dataFields count="1">
    <dataField name="Sum of Volumes" fld="3" baseField="0" baseItem="0" numFmtId="2"/>
  </dataFields>
  <formats count="12">
    <format dxfId="176">
      <pivotArea collapsedLevelsAreSubtotals="1" fieldPosition="0">
        <references count="1">
          <reference field="1" count="0"/>
        </references>
      </pivotArea>
    </format>
    <format dxfId="175">
      <pivotArea grandRow="1" outline="0" collapsedLevelsAreSubtotals="1" fieldPosition="0"/>
    </format>
    <format dxfId="174">
      <pivotArea outline="0" collapsedLevelsAreSubtotals="1" fieldPosition="0">
        <references count="1">
          <reference field="2" count="7" selected="0">
            <x v="8"/>
            <x v="9"/>
            <x v="10"/>
            <x v="11"/>
            <x v="12"/>
            <x v="13"/>
            <x v="14"/>
          </reference>
        </references>
      </pivotArea>
    </format>
    <format dxfId="173">
      <pivotArea outline="0" collapsedLevelsAreSubtotals="1" fieldPosition="0"/>
    </format>
    <format dxfId="172">
      <pivotArea type="all" dataOnly="0" outline="0" fieldPosition="0"/>
    </format>
    <format dxfId="171">
      <pivotArea outline="0" collapsedLevelsAreSubtotals="1" fieldPosition="0"/>
    </format>
    <format dxfId="170">
      <pivotArea type="origin" dataOnly="0" labelOnly="1" outline="0" fieldPosition="0"/>
    </format>
    <format dxfId="169">
      <pivotArea field="1" type="button" dataOnly="0" labelOnly="1" outline="0" axis="axisCol" fieldPosition="0"/>
    </format>
    <format dxfId="168">
      <pivotArea type="topRight" dataOnly="0" labelOnly="1" outline="0" fieldPosition="0"/>
    </format>
    <format dxfId="167">
      <pivotArea field="2" type="button" dataOnly="0" labelOnly="1" outline="0" axis="axisRow" fieldPosition="0"/>
    </format>
    <format dxfId="166">
      <pivotArea dataOnly="0" labelOnly="1" fieldPosition="0">
        <references count="1">
          <reference field="2" count="0"/>
        </references>
      </pivotArea>
    </format>
    <format dxfId="165">
      <pivotArea dataOnly="0" labelOnly="1" fieldPosition="0">
        <references count="1">
          <reference field="1" count="0"/>
        </references>
      </pivotArea>
    </format>
  </formats>
  <chartFormats count="6">
    <chartFormat chart="4" format="13" series="1">
      <pivotArea type="data" outline="0" fieldPosition="0">
        <references count="2">
          <reference field="4294967294" count="1" selected="0">
            <x v="0"/>
          </reference>
          <reference field="1" count="1" selected="0">
            <x v="0"/>
          </reference>
        </references>
      </pivotArea>
    </chartFormat>
    <chartFormat chart="4" format="14" series="1">
      <pivotArea type="data" outline="0" fieldPosition="0">
        <references count="2">
          <reference field="4294967294" count="1" selected="0">
            <x v="0"/>
          </reference>
          <reference field="1" count="1" selected="0">
            <x v="1"/>
          </reference>
        </references>
      </pivotArea>
    </chartFormat>
    <chartFormat chart="4" format="15" series="1">
      <pivotArea type="data" outline="0" fieldPosition="0">
        <references count="2">
          <reference field="4294967294" count="1" selected="0">
            <x v="0"/>
          </reference>
          <reference field="1" count="1" selected="0">
            <x v="2"/>
          </reference>
        </references>
      </pivotArea>
    </chartFormat>
    <chartFormat chart="7" format="19" series="1">
      <pivotArea type="data" outline="0" fieldPosition="0">
        <references count="2">
          <reference field="4294967294" count="1" selected="0">
            <x v="0"/>
          </reference>
          <reference field="1" count="1" selected="0">
            <x v="0"/>
          </reference>
        </references>
      </pivotArea>
    </chartFormat>
    <chartFormat chart="7" format="20" series="1">
      <pivotArea type="data" outline="0" fieldPosition="0">
        <references count="2">
          <reference field="4294967294" count="1" selected="0">
            <x v="0"/>
          </reference>
          <reference field="1" count="1" selected="0">
            <x v="1"/>
          </reference>
        </references>
      </pivotArea>
    </chartFormat>
    <chartFormat chart="7" format="21"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83BB081-5E68-4DCC-ACBC-79DF58845920}" name="PivotTable8"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8">
  <location ref="T14:U17" firstHeaderRow="1" firstDataRow="2" firstDataCol="1" rowPageCount="1" colPageCount="1"/>
  <pivotFields count="4">
    <pivotField axis="axisPage" multipleItemSelectionAllowed="1" showAll="0" defaultSubtotal="0">
      <items count="27">
        <item x="0"/>
        <item x="1"/>
        <item x="2"/>
        <item x="3"/>
        <item x="4"/>
        <item x="5"/>
        <item x="6"/>
        <item x="7"/>
        <item x="8"/>
        <item x="9"/>
        <item x="10"/>
        <item x="11"/>
        <item x="12"/>
        <item x="13"/>
        <item x="14"/>
        <item x="15"/>
        <item x="16"/>
        <item x="17"/>
        <item x="18"/>
        <item x="19"/>
        <item x="20"/>
        <item x="21"/>
        <item x="22"/>
        <item x="23"/>
        <item x="24"/>
        <item x="25"/>
        <item x="26"/>
      </items>
    </pivotField>
    <pivotField axis="axisCol" showAll="0" defaultSubtotal="0">
      <items count="3">
        <item h="1" x="0"/>
        <item h="1" x="1"/>
        <item x="2"/>
      </items>
    </pivotField>
    <pivotField axis="axisRow" numFmtId="14" showAll="0" defaultSubtotal="0">
      <items count="24">
        <item h="1" x="0"/>
        <item h="1" x="1"/>
        <item h="1" x="2"/>
        <item h="1" x="3"/>
        <item h="1" x="4"/>
        <item h="1" x="5"/>
        <item h="1" x="6"/>
        <item h="1" x="7"/>
        <item h="1" f="1" x="16"/>
        <item h="1" f="1" x="11"/>
        <item h="1" f="1" x="10"/>
        <item h="1" f="1" x="8"/>
        <item h="1" f="1" x="23"/>
        <item h="1" f="1" x="21"/>
        <item h="1" f="1" x="20"/>
        <item h="1" f="1" x="14"/>
        <item h="1" f="1" x="13"/>
        <item h="1" f="1" x="18"/>
        <item h="1" f="1" x="22"/>
        <item h="1" f="1" x="12"/>
        <item h="1" f="1" x="19"/>
        <item h="1" f="1" x="9"/>
        <item f="1" x="15"/>
        <item f="1" x="17"/>
      </items>
    </pivotField>
    <pivotField dataField="1" numFmtId="2" showAll="0" defaultSubtotal="0"/>
  </pivotFields>
  <rowFields count="1">
    <field x="2"/>
  </rowFields>
  <rowItems count="2">
    <i>
      <x v="22"/>
    </i>
    <i>
      <x v="23"/>
    </i>
  </rowItems>
  <colFields count="1">
    <field x="1"/>
  </colFields>
  <colItems count="1">
    <i>
      <x v="2"/>
    </i>
  </colItems>
  <pageFields count="1">
    <pageField fld="0" hier="-1"/>
  </pageFields>
  <dataFields count="1">
    <dataField name="Sum of Volumes" fld="3" baseField="0" baseItem="0"/>
  </dataFields>
  <formats count="27">
    <format dxfId="26">
      <pivotArea collapsedLevelsAreSubtotals="1" fieldPosition="0">
        <references count="1">
          <reference field="1" count="0"/>
        </references>
      </pivotArea>
    </format>
    <format dxfId="25">
      <pivotArea grandRow="1" outline="0" collapsedLevelsAreSubtotals="1" fieldPosition="0"/>
    </format>
    <format dxfId="24">
      <pivotArea outline="0" collapsedLevelsAreSubtotals="1" fieldPosition="0">
        <references count="1">
          <reference field="2" count="7" selected="0">
            <x v="8"/>
            <x v="9"/>
            <x v="10"/>
            <x v="11"/>
            <x v="12"/>
            <x v="13"/>
            <x v="14"/>
          </reference>
        </references>
      </pivotArea>
    </format>
    <format dxfId="23">
      <pivotArea collapsedLevelsAreSubtotals="1" fieldPosition="0">
        <references count="1">
          <reference field="2" count="1">
            <x v="23"/>
          </reference>
        </references>
      </pivotArea>
    </format>
    <format dxfId="22">
      <pivotArea type="all" dataOnly="0" outline="0" fieldPosition="0"/>
    </format>
    <format dxfId="21">
      <pivotArea outline="0" collapsedLevelsAreSubtotals="1" fieldPosition="0"/>
    </format>
    <format dxfId="20">
      <pivotArea type="origin" dataOnly="0" labelOnly="1" outline="0" fieldPosition="0"/>
    </format>
    <format dxfId="19">
      <pivotArea field="1" type="button" dataOnly="0" labelOnly="1" outline="0" axis="axisCol" fieldPosition="0"/>
    </format>
    <format dxfId="18">
      <pivotArea field="2" type="button" dataOnly="0" labelOnly="1" outline="0" axis="axisRow" fieldPosition="0"/>
    </format>
    <format dxfId="17">
      <pivotArea dataOnly="0" labelOnly="1" fieldPosition="0">
        <references count="1">
          <reference field="2" count="0"/>
        </references>
      </pivotArea>
    </format>
    <format dxfId="16">
      <pivotArea dataOnly="0" labelOnly="1" fieldPosition="0">
        <references count="1">
          <reference field="1" count="0"/>
        </references>
      </pivotArea>
    </format>
    <format dxfId="15">
      <pivotArea collapsedLevelsAreSubtotals="1" fieldPosition="0">
        <references count="1">
          <reference field="2" count="1">
            <x v="22"/>
          </reference>
        </references>
      </pivotArea>
    </format>
    <format dxfId="14">
      <pivotArea collapsedLevelsAreSubtotals="1" fieldPosition="0">
        <references count="1">
          <reference field="2" count="1">
            <x v="23"/>
          </reference>
        </references>
      </pivotArea>
    </format>
    <format dxfId="13">
      <pivotArea collapsedLevelsAreSubtotals="1" fieldPosition="0">
        <references count="1">
          <reference field="2" count="1">
            <x v="22"/>
          </reference>
        </references>
      </pivotArea>
    </format>
    <format dxfId="12">
      <pivotArea collapsedLevelsAreSubtotals="1" fieldPosition="0">
        <references count="1">
          <reference field="2" count="1">
            <x v="23"/>
          </reference>
        </references>
      </pivotArea>
    </format>
    <format dxfId="11">
      <pivotArea collapsedLevelsAreSubtotals="1" fieldPosition="0">
        <references count="1">
          <reference field="2" count="1">
            <x v="22"/>
          </reference>
        </references>
      </pivotArea>
    </format>
    <format dxfId="10">
      <pivotArea collapsedLevelsAreSubtotals="1" fieldPosition="0">
        <references count="1">
          <reference field="2" count="1">
            <x v="23"/>
          </reference>
        </references>
      </pivotArea>
    </format>
    <format dxfId="9">
      <pivotArea dataOnly="0" labelOnly="1" outline="0" fieldPosition="0">
        <references count="1">
          <reference field="0" count="1">
            <x v="1"/>
          </reference>
        </references>
      </pivotArea>
    </format>
    <format dxfId="8">
      <pivotArea outline="0" collapsedLevelsAreSubtotals="1" fieldPosition="0"/>
    </format>
    <format dxfId="7">
      <pivotArea dataOnly="0" labelOnly="1" outline="0" fieldPosition="0">
        <references count="1">
          <reference field="0" count="1">
            <x v="6"/>
          </reference>
        </references>
      </pivotArea>
    </format>
    <format dxfId="6">
      <pivotArea field="1" type="button" dataOnly="0" labelOnly="1" outline="0" axis="axisCol" fieldPosition="0"/>
    </format>
    <format dxfId="5">
      <pivotArea dataOnly="0" labelOnly="1" fieldPosition="0">
        <references count="1">
          <reference field="1" count="0"/>
        </references>
      </pivotArea>
    </format>
    <format dxfId="4">
      <pivotArea collapsedLevelsAreSubtotals="1" fieldPosition="0">
        <references count="1">
          <reference field="2" count="1">
            <x v="23"/>
          </reference>
        </references>
      </pivotArea>
    </format>
    <format dxfId="3">
      <pivotArea outline="0" collapsedLevelsAreSubtotals="1" fieldPosition="0"/>
    </format>
    <format dxfId="2">
      <pivotArea dataOnly="0" labelOnly="1" outline="0" fieldPosition="0">
        <references count="1">
          <reference field="0" count="0"/>
        </references>
      </pivotArea>
    </format>
    <format dxfId="1">
      <pivotArea field="1" type="button" dataOnly="0" labelOnly="1" outline="0" axis="axisCol" fieldPosition="0"/>
    </format>
    <format dxfId="0">
      <pivotArea dataOnly="0" labelOnly="1" fieldPosition="0">
        <references count="1">
          <reference field="1" count="0"/>
        </references>
      </pivotArea>
    </format>
  </formats>
  <chartFormats count="29">
    <chartFormat chart="0" format="0" series="1">
      <pivotArea type="data" outline="0" fieldPosition="0">
        <references count="2">
          <reference field="4294967294" count="1" selected="0">
            <x v="0"/>
          </reference>
          <reference field="2" count="1" selected="0">
            <x v="8"/>
          </reference>
        </references>
      </pivotArea>
    </chartFormat>
    <chartFormat chart="0" format="1" series="1">
      <pivotArea type="data" outline="0" fieldPosition="0">
        <references count="2">
          <reference field="4294967294" count="1" selected="0">
            <x v="0"/>
          </reference>
          <reference field="2" count="1" selected="0">
            <x v="9"/>
          </reference>
        </references>
      </pivotArea>
    </chartFormat>
    <chartFormat chart="0" format="2" series="1">
      <pivotArea type="data" outline="0" fieldPosition="0">
        <references count="2">
          <reference field="4294967294" count="1" selected="0">
            <x v="0"/>
          </reference>
          <reference field="2" count="1" selected="0">
            <x v="10"/>
          </reference>
        </references>
      </pivotArea>
    </chartFormat>
    <chartFormat chart="0" format="3" series="1">
      <pivotArea type="data" outline="0" fieldPosition="0">
        <references count="2">
          <reference field="4294967294" count="1" selected="0">
            <x v="0"/>
          </reference>
          <reference field="2" count="1" selected="0">
            <x v="11"/>
          </reference>
        </references>
      </pivotArea>
    </chartFormat>
    <chartFormat chart="0" format="4" series="1">
      <pivotArea type="data" outline="0" fieldPosition="0">
        <references count="2">
          <reference field="4294967294" count="1" selected="0">
            <x v="0"/>
          </reference>
          <reference field="2" count="1" selected="0">
            <x v="12"/>
          </reference>
        </references>
      </pivotArea>
    </chartFormat>
    <chartFormat chart="0" format="5" series="1">
      <pivotArea type="data" outline="0" fieldPosition="0">
        <references count="2">
          <reference field="4294967294" count="1" selected="0">
            <x v="0"/>
          </reference>
          <reference field="2" count="1" selected="0">
            <x v="13"/>
          </reference>
        </references>
      </pivotArea>
    </chartFormat>
    <chartFormat chart="0" format="6" series="1">
      <pivotArea type="data" outline="0" fieldPosition="0">
        <references count="2">
          <reference field="4294967294" count="1" selected="0">
            <x v="0"/>
          </reference>
          <reference field="2" count="1" selected="0">
            <x v="14"/>
          </reference>
        </references>
      </pivotArea>
    </chartFormat>
    <chartFormat chart="0" format="7" series="1">
      <pivotArea type="data" outline="0" fieldPosition="0">
        <references count="2">
          <reference field="4294967294" count="1" selected="0">
            <x v="0"/>
          </reference>
          <reference field="1" count="1" selected="0">
            <x v="0"/>
          </reference>
        </references>
      </pivotArea>
    </chartFormat>
    <chartFormat chart="0" format="8" series="1">
      <pivotArea type="data" outline="0" fieldPosition="0">
        <references count="2">
          <reference field="4294967294" count="1" selected="0">
            <x v="0"/>
          </reference>
          <reference field="1" count="1" selected="0">
            <x v="1"/>
          </reference>
        </references>
      </pivotArea>
    </chartFormat>
    <chartFormat chart="0" format="9" series="1">
      <pivotArea type="data" outline="0" fieldPosition="0">
        <references count="2">
          <reference field="4294967294" count="1" selected="0">
            <x v="0"/>
          </reference>
          <reference field="1" count="1" selected="0">
            <x v="2"/>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4" format="13" series="1">
      <pivotArea type="data" outline="0" fieldPosition="0">
        <references count="2">
          <reference field="4294967294" count="1" selected="0">
            <x v="0"/>
          </reference>
          <reference field="1" count="1" selected="0">
            <x v="0"/>
          </reference>
        </references>
      </pivotArea>
    </chartFormat>
    <chartFormat chart="4" format="14" series="1">
      <pivotArea type="data" outline="0" fieldPosition="0">
        <references count="2">
          <reference field="4294967294" count="1" selected="0">
            <x v="0"/>
          </reference>
          <reference field="1" count="1" selected="0">
            <x v="1"/>
          </reference>
        </references>
      </pivotArea>
    </chartFormat>
    <chartFormat chart="4" format="15" series="1">
      <pivotArea type="data" outline="0" fieldPosition="0">
        <references count="2">
          <reference field="4294967294" count="1" selected="0">
            <x v="0"/>
          </reference>
          <reference field="1" count="1" selected="0">
            <x v="2"/>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2" count="1" selected="0">
            <x v="18"/>
          </reference>
        </references>
      </pivotArea>
    </chartFormat>
    <chartFormat chart="5" format="4" series="1">
      <pivotArea type="data" outline="0" fieldPosition="0">
        <references count="2">
          <reference field="4294967294" count="1" selected="0">
            <x v="0"/>
          </reference>
          <reference field="2" count="1" selected="0">
            <x v="19"/>
          </reference>
        </references>
      </pivotArea>
    </chartFormat>
    <chartFormat chart="5" format="5" series="1">
      <pivotArea type="data" outline="0" fieldPosition="0">
        <references count="2">
          <reference field="4294967294" count="1" selected="0">
            <x v="0"/>
          </reference>
          <reference field="2" count="1" selected="0">
            <x v="20"/>
          </reference>
        </references>
      </pivotArea>
    </chartFormat>
    <chartFormat chart="5" format="6" series="1">
      <pivotArea type="data" outline="0" fieldPosition="0">
        <references count="2">
          <reference field="4294967294" count="1" selected="0">
            <x v="0"/>
          </reference>
          <reference field="2" count="1" selected="0">
            <x v="21"/>
          </reference>
        </references>
      </pivotArea>
    </chartFormat>
    <chartFormat chart="5" format="7" series="1">
      <pivotArea type="data" outline="0" fieldPosition="0">
        <references count="2">
          <reference field="4294967294" count="1" selected="0">
            <x v="0"/>
          </reference>
          <reference field="2" count="1" selected="0">
            <x v="15"/>
          </reference>
        </references>
      </pivotArea>
    </chartFormat>
    <chartFormat chart="5" format="8" series="1">
      <pivotArea type="data" outline="0" fieldPosition="0">
        <references count="2">
          <reference field="4294967294" count="1" selected="0">
            <x v="0"/>
          </reference>
          <reference field="2" count="1" selected="0">
            <x v="16"/>
          </reference>
        </references>
      </pivotArea>
    </chartFormat>
    <chartFormat chart="5" format="9" series="1">
      <pivotArea type="data" outline="0" fieldPosition="0">
        <references count="2">
          <reference field="4294967294" count="1" selected="0">
            <x v="0"/>
          </reference>
          <reference field="2" count="1" selected="0">
            <x v="17"/>
          </reference>
        </references>
      </pivotArea>
    </chartFormat>
    <chartFormat chart="7" format="13" series="1">
      <pivotArea type="data" outline="0" fieldPosition="0">
        <references count="2">
          <reference field="4294967294" count="1" selected="0">
            <x v="0"/>
          </reference>
          <reference field="1" count="1" selected="0">
            <x v="0"/>
          </reference>
        </references>
      </pivotArea>
    </chartFormat>
    <chartFormat chart="7" format="14" series="1">
      <pivotArea type="data" outline="0" fieldPosition="0">
        <references count="2">
          <reference field="4294967294" count="1" selected="0">
            <x v="0"/>
          </reference>
          <reference field="1" count="1" selected="0">
            <x v="1"/>
          </reference>
        </references>
      </pivotArea>
    </chartFormat>
    <chartFormat chart="7" format="15"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ies" xr10:uid="{B629BD35-5A0D-43DA-ADB3-61D9C661C98C}" sourceName="Countries">
  <pivotTables>
    <pivotTable tabId="4" name="PivotTable1"/>
    <pivotTable tabId="4" name="PivotTable2"/>
    <pivotTable tabId="4" name="PivotTable3"/>
    <pivotTable tabId="4" name="PivotTable4"/>
    <pivotTable tabId="4" name="PivotTable8"/>
    <pivotTable tabId="4" name="PivotTable9"/>
    <pivotTable tabId="4" name="PivotTable10"/>
    <pivotTable tabId="4" name="PivotTable11"/>
    <pivotTable tabId="6" name="PivotTable5"/>
    <pivotTable tabId="6" name="PivotTable7"/>
    <pivotTable tabId="6" name="PivotTable8"/>
  </pivotTables>
  <data>
    <tabular pivotCacheId="736180088">
      <items count="27">
        <i x="0" s="1"/>
        <i x="1" s="1"/>
        <i x="2" s="1"/>
        <i x="3" s="1"/>
        <i x="4" s="1"/>
        <i x="5" s="1"/>
        <i x="6" s="1"/>
        <i x="7" s="1"/>
        <i x="8" s="1"/>
        <i x="9" s="1"/>
        <i x="10" s="1"/>
        <i x="11" s="1"/>
        <i x="12" s="1"/>
        <i x="13" s="1"/>
        <i x="14" s="1"/>
        <i x="15" s="1"/>
        <i x="16" s="1"/>
        <i x="17" s="1"/>
        <i x="18" s="1"/>
        <i x="19" s="1"/>
        <i x="20" s="1"/>
        <i x="21" s="1"/>
        <i x="22" s="1"/>
        <i x="23" s="1"/>
        <i x="24" s="1"/>
        <i x="25" s="1"/>
        <i x="2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ies" xr10:uid="{519BD5E2-BB1C-41D9-BC05-EC88D9B4A518}" cache="Slicer_Countries" caption="Countries" columnCount="3" style="Dark"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ies 1" xr10:uid="{F6E76841-D0EC-42AA-95E1-2A48C9F81112}" cache="Slicer_Countries" caption="Countries" columnCount="3" style="Dar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649" totalsRowShown="0">
  <autoFilter ref="A1:D649" xr:uid="{00000000-0009-0000-0100-000001000000}"/>
  <tableColumns count="4">
    <tableColumn id="1" xr3:uid="{00000000-0010-0000-0000-000001000000}" name="Countries"/>
    <tableColumn id="2" xr3:uid="{00000000-0010-0000-0000-000002000000}" name="Category"/>
    <tableColumn id="3" xr3:uid="{00000000-0010-0000-0000-000003000000}" name="Year" dataDxfId="178"/>
    <tableColumn id="4" xr3:uid="{00000000-0010-0000-0000-000004000000}" name="Volumes" dataDxfId="17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11.xml"/><Relationship Id="rId7" Type="http://schemas.openxmlformats.org/officeDocument/2006/relationships/hyperlink" Target="https://www.linkedin.com/in/gordanstanic/" TargetMode="Externa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hyperlink" Target="https://github.com/GordanS84" TargetMode="External"/><Relationship Id="rId5" Type="http://schemas.openxmlformats.org/officeDocument/2006/relationships/hyperlink" Target="mailto:gordan.stanic84@gmail.com" TargetMode="External"/><Relationship Id="rId10" Type="http://schemas.microsoft.com/office/2007/relationships/slicer" Target="../slicers/slicer2.xml"/><Relationship Id="rId4" Type="http://schemas.openxmlformats.org/officeDocument/2006/relationships/hyperlink" Target="https://taxation-customs.ec.europa.eu/system/files/2022-11/tobacco_products_releases-consumption.pdf" TargetMode="Externa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49"/>
  <sheetViews>
    <sheetView workbookViewId="0">
      <selection activeCell="D649" sqref="D2:D649"/>
    </sheetView>
  </sheetViews>
  <sheetFormatPr defaultRowHeight="15" x14ac:dyDescent="0.25"/>
  <cols>
    <col min="2" max="2" width="11" customWidth="1"/>
    <col min="3" max="3" width="10.7109375" bestFit="1" customWidth="1"/>
    <col min="4" max="4" width="11" customWidth="1"/>
  </cols>
  <sheetData>
    <row r="1" spans="1:8" x14ac:dyDescent="0.25">
      <c r="A1" t="s">
        <v>44</v>
      </c>
      <c r="B1" t="s">
        <v>0</v>
      </c>
      <c r="C1" t="s">
        <v>32</v>
      </c>
      <c r="D1" t="s">
        <v>31</v>
      </c>
      <c r="G1" t="s">
        <v>32</v>
      </c>
    </row>
    <row r="2" spans="1:8" x14ac:dyDescent="0.25">
      <c r="A2" t="s">
        <v>1</v>
      </c>
      <c r="B2" t="s">
        <v>2</v>
      </c>
      <c r="C2" s="2">
        <v>41640</v>
      </c>
      <c r="D2" s="1">
        <v>12.902234999999999</v>
      </c>
      <c r="G2" t="str">
        <f t="shared" ref="G2:G65" si="0">_xlfn.CONCAT("1,1,",H2)</f>
        <v>1,1,2014</v>
      </c>
      <c r="H2">
        <v>2014</v>
      </c>
    </row>
    <row r="3" spans="1:8" x14ac:dyDescent="0.25">
      <c r="A3" t="s">
        <v>1</v>
      </c>
      <c r="B3" t="s">
        <v>2</v>
      </c>
      <c r="C3" s="2">
        <v>42005</v>
      </c>
      <c r="D3" s="1">
        <v>12.749726000000001</v>
      </c>
      <c r="G3" t="str">
        <f t="shared" si="0"/>
        <v>1,1,2015</v>
      </c>
      <c r="H3">
        <v>2015</v>
      </c>
    </row>
    <row r="4" spans="1:8" x14ac:dyDescent="0.25">
      <c r="A4" t="s">
        <v>1</v>
      </c>
      <c r="B4" t="s">
        <v>2</v>
      </c>
      <c r="C4" s="2">
        <v>42370</v>
      </c>
      <c r="D4" s="1">
        <v>12.548983</v>
      </c>
      <c r="G4" t="str">
        <f t="shared" si="0"/>
        <v>1,1,2016</v>
      </c>
      <c r="H4">
        <v>2016</v>
      </c>
    </row>
    <row r="5" spans="1:8" x14ac:dyDescent="0.25">
      <c r="A5" t="s">
        <v>1</v>
      </c>
      <c r="B5" t="s">
        <v>2</v>
      </c>
      <c r="C5" s="2">
        <v>42736</v>
      </c>
      <c r="D5" s="1">
        <v>12.382166</v>
      </c>
      <c r="G5" t="str">
        <f t="shared" si="0"/>
        <v>1,1,2017</v>
      </c>
      <c r="H5">
        <v>2017</v>
      </c>
    </row>
    <row r="6" spans="1:8" x14ac:dyDescent="0.25">
      <c r="A6" t="s">
        <v>1</v>
      </c>
      <c r="B6" t="s">
        <v>2</v>
      </c>
      <c r="C6" s="2">
        <v>43101</v>
      </c>
      <c r="D6" s="1">
        <v>11.831567</v>
      </c>
      <c r="G6" t="str">
        <f t="shared" si="0"/>
        <v>1,1,2018</v>
      </c>
      <c r="H6">
        <v>2018</v>
      </c>
    </row>
    <row r="7" spans="1:8" x14ac:dyDescent="0.25">
      <c r="A7" t="s">
        <v>1</v>
      </c>
      <c r="B7" t="s">
        <v>2</v>
      </c>
      <c r="C7" s="2">
        <v>43466</v>
      </c>
      <c r="D7" s="1">
        <v>11.739179999999999</v>
      </c>
      <c r="G7" t="str">
        <f t="shared" si="0"/>
        <v>1,1,2019</v>
      </c>
      <c r="H7">
        <v>2019</v>
      </c>
    </row>
    <row r="8" spans="1:8" x14ac:dyDescent="0.25">
      <c r="A8" t="s">
        <v>1</v>
      </c>
      <c r="B8" t="s">
        <v>2</v>
      </c>
      <c r="C8" s="2">
        <v>43831</v>
      </c>
      <c r="D8" s="1">
        <v>12.22945</v>
      </c>
      <c r="G8" t="str">
        <f t="shared" si="0"/>
        <v>1,1,2020</v>
      </c>
      <c r="H8">
        <v>2020</v>
      </c>
    </row>
    <row r="9" spans="1:8" x14ac:dyDescent="0.25">
      <c r="A9" t="s">
        <v>1</v>
      </c>
      <c r="B9" t="s">
        <v>2</v>
      </c>
      <c r="C9" s="2">
        <v>44197</v>
      </c>
      <c r="D9" s="1">
        <v>12.113452000000001</v>
      </c>
      <c r="G9" t="str">
        <f t="shared" si="0"/>
        <v>1,1,2021</v>
      </c>
      <c r="H9">
        <v>2021</v>
      </c>
    </row>
    <row r="10" spans="1:8" x14ac:dyDescent="0.25">
      <c r="A10" t="s">
        <v>3</v>
      </c>
      <c r="B10" t="s">
        <v>2</v>
      </c>
      <c r="C10" s="2">
        <v>41640</v>
      </c>
      <c r="D10" s="1">
        <v>10.820948</v>
      </c>
      <c r="G10" t="str">
        <f t="shared" si="0"/>
        <v>1,1,2014</v>
      </c>
      <c r="H10">
        <v>2014</v>
      </c>
    </row>
    <row r="11" spans="1:8" x14ac:dyDescent="0.25">
      <c r="A11" t="s">
        <v>3</v>
      </c>
      <c r="B11" t="s">
        <v>2</v>
      </c>
      <c r="C11" s="2">
        <v>42005</v>
      </c>
      <c r="D11" s="1">
        <v>10.647079</v>
      </c>
      <c r="G11" t="str">
        <f t="shared" si="0"/>
        <v>1,1,2015</v>
      </c>
      <c r="H11">
        <v>2015</v>
      </c>
    </row>
    <row r="12" spans="1:8" x14ac:dyDescent="0.25">
      <c r="A12" t="s">
        <v>3</v>
      </c>
      <c r="B12" t="s">
        <v>2</v>
      </c>
      <c r="C12" s="2">
        <v>42370</v>
      </c>
      <c r="D12" s="1">
        <v>10.176536</v>
      </c>
      <c r="G12" t="str">
        <f t="shared" si="0"/>
        <v>1,1,2016</v>
      </c>
      <c r="H12">
        <v>2016</v>
      </c>
    </row>
    <row r="13" spans="1:8" x14ac:dyDescent="0.25">
      <c r="A13" t="s">
        <v>3</v>
      </c>
      <c r="B13" t="s">
        <v>2</v>
      </c>
      <c r="C13" s="2">
        <v>42736</v>
      </c>
      <c r="D13" s="1">
        <v>9.5540629999999993</v>
      </c>
      <c r="G13" t="str">
        <f t="shared" si="0"/>
        <v>1,1,2017</v>
      </c>
      <c r="H13">
        <v>2017</v>
      </c>
    </row>
    <row r="14" spans="1:8" x14ac:dyDescent="0.25">
      <c r="A14" t="s">
        <v>3</v>
      </c>
      <c r="B14" t="s">
        <v>2</v>
      </c>
      <c r="C14" s="2">
        <v>43101</v>
      </c>
      <c r="D14" s="1">
        <v>9.4438370000000003</v>
      </c>
      <c r="G14" t="str">
        <f t="shared" si="0"/>
        <v>1,1,2018</v>
      </c>
      <c r="H14">
        <v>2018</v>
      </c>
    </row>
    <row r="15" spans="1:8" x14ac:dyDescent="0.25">
      <c r="A15" t="s">
        <v>3</v>
      </c>
      <c r="B15" t="s">
        <v>2</v>
      </c>
      <c r="C15" s="2">
        <v>43466</v>
      </c>
      <c r="D15" s="1">
        <v>9.8127820000000003</v>
      </c>
      <c r="G15" t="str">
        <f t="shared" si="0"/>
        <v>1,1,2019</v>
      </c>
      <c r="H15">
        <v>2019</v>
      </c>
    </row>
    <row r="16" spans="1:8" x14ac:dyDescent="0.25">
      <c r="A16" t="s">
        <v>3</v>
      </c>
      <c r="B16" t="s">
        <v>2</v>
      </c>
      <c r="C16" s="2">
        <v>43831</v>
      </c>
      <c r="D16" s="1">
        <v>8.8805060000000005</v>
      </c>
      <c r="G16" t="str">
        <f t="shared" si="0"/>
        <v>1,1,2020</v>
      </c>
      <c r="H16">
        <v>2020</v>
      </c>
    </row>
    <row r="17" spans="1:8" x14ac:dyDescent="0.25">
      <c r="A17" t="s">
        <v>3</v>
      </c>
      <c r="B17" t="s">
        <v>2</v>
      </c>
      <c r="C17" s="2">
        <v>44197</v>
      </c>
      <c r="D17" s="1">
        <v>9.3554689999999994</v>
      </c>
      <c r="G17" t="str">
        <f t="shared" si="0"/>
        <v>1,1,2021</v>
      </c>
      <c r="H17">
        <v>2021</v>
      </c>
    </row>
    <row r="18" spans="1:8" x14ac:dyDescent="0.25">
      <c r="A18" t="s">
        <v>4</v>
      </c>
      <c r="B18" t="s">
        <v>2</v>
      </c>
      <c r="C18" s="2">
        <v>41640</v>
      </c>
      <c r="D18" s="1">
        <v>11.343246000000001</v>
      </c>
      <c r="G18" t="str">
        <f t="shared" si="0"/>
        <v>1,1,2014</v>
      </c>
      <c r="H18">
        <v>2014</v>
      </c>
    </row>
    <row r="19" spans="1:8" x14ac:dyDescent="0.25">
      <c r="A19" t="s">
        <v>4</v>
      </c>
      <c r="B19" t="s">
        <v>2</v>
      </c>
      <c r="C19" s="2">
        <v>42005</v>
      </c>
      <c r="D19" s="1">
        <v>13.1609</v>
      </c>
      <c r="G19" t="str">
        <f t="shared" si="0"/>
        <v>1,1,2015</v>
      </c>
      <c r="H19">
        <v>2015</v>
      </c>
    </row>
    <row r="20" spans="1:8" x14ac:dyDescent="0.25">
      <c r="A20" t="s">
        <v>4</v>
      </c>
      <c r="B20" t="s">
        <v>2</v>
      </c>
      <c r="C20" s="2">
        <v>42370</v>
      </c>
      <c r="D20" s="1">
        <v>13.834265</v>
      </c>
      <c r="G20" t="str">
        <f t="shared" si="0"/>
        <v>1,1,2016</v>
      </c>
      <c r="H20">
        <v>2016</v>
      </c>
    </row>
    <row r="21" spans="1:8" x14ac:dyDescent="0.25">
      <c r="A21" t="s">
        <v>4</v>
      </c>
      <c r="B21" t="s">
        <v>2</v>
      </c>
      <c r="C21" s="2">
        <v>42736</v>
      </c>
      <c r="D21" s="1">
        <v>13.705291000000001</v>
      </c>
      <c r="G21" t="str">
        <f t="shared" si="0"/>
        <v>1,1,2017</v>
      </c>
      <c r="H21">
        <v>2017</v>
      </c>
    </row>
    <row r="22" spans="1:8" x14ac:dyDescent="0.25">
      <c r="A22" t="s">
        <v>4</v>
      </c>
      <c r="B22" t="s">
        <v>2</v>
      </c>
      <c r="C22" s="2">
        <v>43101</v>
      </c>
      <c r="D22" s="1">
        <v>13.90269</v>
      </c>
      <c r="G22" t="str">
        <f t="shared" si="0"/>
        <v>1,1,2018</v>
      </c>
      <c r="H22">
        <v>2018</v>
      </c>
    </row>
    <row r="23" spans="1:8" x14ac:dyDescent="0.25">
      <c r="A23" t="s">
        <v>4</v>
      </c>
      <c r="B23" t="s">
        <v>2</v>
      </c>
      <c r="C23" s="2">
        <v>43466</v>
      </c>
      <c r="D23" s="1">
        <v>14.632794000000001</v>
      </c>
      <c r="G23" t="str">
        <f t="shared" si="0"/>
        <v>1,1,2019</v>
      </c>
      <c r="H23">
        <v>2019</v>
      </c>
    </row>
    <row r="24" spans="1:8" x14ac:dyDescent="0.25">
      <c r="A24" t="s">
        <v>4</v>
      </c>
      <c r="B24" t="s">
        <v>2</v>
      </c>
      <c r="C24" s="2">
        <v>43831</v>
      </c>
      <c r="D24" s="1">
        <v>14.770161</v>
      </c>
      <c r="G24" t="str">
        <f t="shared" si="0"/>
        <v>1,1,2020</v>
      </c>
      <c r="H24">
        <v>2020</v>
      </c>
    </row>
    <row r="25" spans="1:8" x14ac:dyDescent="0.25">
      <c r="A25" t="s">
        <v>4</v>
      </c>
      <c r="B25" t="s">
        <v>2</v>
      </c>
      <c r="C25" s="2">
        <v>44197</v>
      </c>
      <c r="D25" s="1">
        <v>15.205315000000001</v>
      </c>
      <c r="G25" t="str">
        <f t="shared" si="0"/>
        <v>1,1,2021</v>
      </c>
      <c r="H25">
        <v>2021</v>
      </c>
    </row>
    <row r="26" spans="1:8" x14ac:dyDescent="0.25">
      <c r="A26" t="s">
        <v>5</v>
      </c>
      <c r="B26" t="s">
        <v>2</v>
      </c>
      <c r="C26" s="2">
        <v>41640</v>
      </c>
      <c r="D26" s="1">
        <v>5.6549120000000004</v>
      </c>
      <c r="G26" t="str">
        <f t="shared" si="0"/>
        <v>1,1,2014</v>
      </c>
      <c r="H26">
        <v>2014</v>
      </c>
    </row>
    <row r="27" spans="1:8" x14ac:dyDescent="0.25">
      <c r="A27" t="s">
        <v>5</v>
      </c>
      <c r="B27" t="s">
        <v>2</v>
      </c>
      <c r="C27" s="2">
        <v>42005</v>
      </c>
      <c r="D27" s="1">
        <v>6.1806289999999997</v>
      </c>
      <c r="G27" t="str">
        <f t="shared" si="0"/>
        <v>1,1,2015</v>
      </c>
      <c r="H27">
        <v>2015</v>
      </c>
    </row>
    <row r="28" spans="1:8" x14ac:dyDescent="0.25">
      <c r="A28" t="s">
        <v>5</v>
      </c>
      <c r="B28" t="s">
        <v>2</v>
      </c>
      <c r="C28" s="2">
        <v>42370</v>
      </c>
      <c r="D28" s="1">
        <v>6.3863529999999997</v>
      </c>
      <c r="G28" t="str">
        <f t="shared" si="0"/>
        <v>1,1,2016</v>
      </c>
      <c r="H28">
        <v>2016</v>
      </c>
    </row>
    <row r="29" spans="1:8" x14ac:dyDescent="0.25">
      <c r="A29" t="s">
        <v>5</v>
      </c>
      <c r="B29" t="s">
        <v>2</v>
      </c>
      <c r="C29" s="2">
        <v>42736</v>
      </c>
      <c r="D29" s="1">
        <v>6.1293850000000001</v>
      </c>
      <c r="G29" t="str">
        <f t="shared" si="0"/>
        <v>1,1,2017</v>
      </c>
      <c r="H29">
        <v>2017</v>
      </c>
    </row>
    <row r="30" spans="1:8" x14ac:dyDescent="0.25">
      <c r="A30" t="s">
        <v>5</v>
      </c>
      <c r="B30" t="s">
        <v>2</v>
      </c>
      <c r="C30" s="2">
        <v>43101</v>
      </c>
      <c r="D30" s="1">
        <v>6.2702590000000002</v>
      </c>
      <c r="G30" t="str">
        <f t="shared" si="0"/>
        <v>1,1,2018</v>
      </c>
      <c r="H30">
        <v>2018</v>
      </c>
    </row>
    <row r="31" spans="1:8" x14ac:dyDescent="0.25">
      <c r="A31" t="s">
        <v>5</v>
      </c>
      <c r="B31" t="s">
        <v>2</v>
      </c>
      <c r="C31" s="2">
        <v>43466</v>
      </c>
      <c r="D31" s="1">
        <v>6.2177490000000004</v>
      </c>
      <c r="G31" t="str">
        <f t="shared" si="0"/>
        <v>1,1,2019</v>
      </c>
      <c r="H31">
        <v>2019</v>
      </c>
    </row>
    <row r="32" spans="1:8" x14ac:dyDescent="0.25">
      <c r="A32" t="s">
        <v>5</v>
      </c>
      <c r="B32" t="s">
        <v>2</v>
      </c>
      <c r="C32" s="2">
        <v>43831</v>
      </c>
      <c r="D32" s="1">
        <v>5.7192749999999997</v>
      </c>
      <c r="G32" t="str">
        <f t="shared" si="0"/>
        <v>1,1,2020</v>
      </c>
      <c r="H32">
        <v>2020</v>
      </c>
    </row>
    <row r="33" spans="1:8" x14ac:dyDescent="0.25">
      <c r="A33" t="s">
        <v>5</v>
      </c>
      <c r="B33" t="s">
        <v>2</v>
      </c>
      <c r="C33" s="2">
        <v>44197</v>
      </c>
      <c r="D33" s="1">
        <v>5.99627</v>
      </c>
      <c r="G33" t="str">
        <f t="shared" si="0"/>
        <v>1,1,2021</v>
      </c>
      <c r="H33">
        <v>2021</v>
      </c>
    </row>
    <row r="34" spans="1:8" x14ac:dyDescent="0.25">
      <c r="A34" t="s">
        <v>6</v>
      </c>
      <c r="B34" t="s">
        <v>2</v>
      </c>
      <c r="C34" s="2">
        <v>41640</v>
      </c>
      <c r="D34" s="1">
        <v>1.347888</v>
      </c>
      <c r="G34" t="str">
        <f t="shared" si="0"/>
        <v>1,1,2014</v>
      </c>
      <c r="H34">
        <v>2014</v>
      </c>
    </row>
    <row r="35" spans="1:8" x14ac:dyDescent="0.25">
      <c r="A35" t="s">
        <v>6</v>
      </c>
      <c r="B35" t="s">
        <v>2</v>
      </c>
      <c r="C35" s="2">
        <v>42005</v>
      </c>
      <c r="D35" s="1">
        <v>1.3378190000000001</v>
      </c>
      <c r="G35" t="str">
        <f t="shared" si="0"/>
        <v>1,1,2015</v>
      </c>
      <c r="H35">
        <v>2015</v>
      </c>
    </row>
    <row r="36" spans="1:8" x14ac:dyDescent="0.25">
      <c r="A36" t="s">
        <v>6</v>
      </c>
      <c r="B36" t="s">
        <v>2</v>
      </c>
      <c r="C36" s="2">
        <v>42370</v>
      </c>
      <c r="D36" s="1">
        <v>1.300929</v>
      </c>
      <c r="G36" t="str">
        <f t="shared" si="0"/>
        <v>1,1,2016</v>
      </c>
      <c r="H36">
        <v>2016</v>
      </c>
    </row>
    <row r="37" spans="1:8" x14ac:dyDescent="0.25">
      <c r="A37" t="s">
        <v>6</v>
      </c>
      <c r="B37" t="s">
        <v>2</v>
      </c>
      <c r="C37" s="2">
        <v>42736</v>
      </c>
      <c r="D37" s="1">
        <v>1.288281</v>
      </c>
      <c r="G37" t="str">
        <f t="shared" si="0"/>
        <v>1,1,2017</v>
      </c>
      <c r="H37">
        <v>2017</v>
      </c>
    </row>
    <row r="38" spans="1:8" x14ac:dyDescent="0.25">
      <c r="A38" t="s">
        <v>6</v>
      </c>
      <c r="B38" t="s">
        <v>2</v>
      </c>
      <c r="C38" s="2">
        <v>43101</v>
      </c>
      <c r="D38" s="1">
        <v>1.2450969999999999</v>
      </c>
      <c r="G38" t="str">
        <f t="shared" si="0"/>
        <v>1,1,2018</v>
      </c>
      <c r="H38">
        <v>2018</v>
      </c>
    </row>
    <row r="39" spans="1:8" x14ac:dyDescent="0.25">
      <c r="A39" t="s">
        <v>6</v>
      </c>
      <c r="B39" t="s">
        <v>2</v>
      </c>
      <c r="C39" s="2">
        <v>43466</v>
      </c>
      <c r="D39" s="1">
        <v>1.134137</v>
      </c>
      <c r="G39" t="str">
        <f t="shared" si="0"/>
        <v>1,1,2019</v>
      </c>
      <c r="H39">
        <v>2019</v>
      </c>
    </row>
    <row r="40" spans="1:8" x14ac:dyDescent="0.25">
      <c r="A40" t="s">
        <v>6</v>
      </c>
      <c r="B40" t="s">
        <v>2</v>
      </c>
      <c r="C40" s="2">
        <v>43831</v>
      </c>
      <c r="D40" s="1">
        <v>0.97221000000000002</v>
      </c>
      <c r="G40" t="str">
        <f t="shared" si="0"/>
        <v>1,1,2020</v>
      </c>
      <c r="H40">
        <v>2020</v>
      </c>
    </row>
    <row r="41" spans="1:8" x14ac:dyDescent="0.25">
      <c r="A41" t="s">
        <v>6</v>
      </c>
      <c r="B41" t="s">
        <v>2</v>
      </c>
      <c r="C41" s="2">
        <v>44197</v>
      </c>
      <c r="D41" s="1">
        <v>0.90220999999999996</v>
      </c>
      <c r="G41" t="str">
        <f t="shared" si="0"/>
        <v>1,1,2021</v>
      </c>
      <c r="H41">
        <v>2021</v>
      </c>
    </row>
    <row r="42" spans="1:8" x14ac:dyDescent="0.25">
      <c r="A42" t="s">
        <v>7</v>
      </c>
      <c r="B42" t="s">
        <v>2</v>
      </c>
      <c r="C42" s="2">
        <v>41640</v>
      </c>
      <c r="D42" s="3">
        <v>21.073454999999999</v>
      </c>
      <c r="G42" t="str">
        <f t="shared" si="0"/>
        <v>1,1,2014</v>
      </c>
      <c r="H42">
        <v>2014</v>
      </c>
    </row>
    <row r="43" spans="1:8" x14ac:dyDescent="0.25">
      <c r="A43" t="s">
        <v>7</v>
      </c>
      <c r="B43" t="s">
        <v>2</v>
      </c>
      <c r="C43" s="2">
        <v>42005</v>
      </c>
      <c r="D43" s="1">
        <v>20.437821</v>
      </c>
      <c r="G43" t="str">
        <f t="shared" si="0"/>
        <v>1,1,2015</v>
      </c>
      <c r="H43">
        <v>2015</v>
      </c>
    </row>
    <row r="44" spans="1:8" x14ac:dyDescent="0.25">
      <c r="A44" t="s">
        <v>7</v>
      </c>
      <c r="B44" t="s">
        <v>2</v>
      </c>
      <c r="C44" s="2">
        <v>42370</v>
      </c>
      <c r="D44" s="1">
        <v>20.275266999999999</v>
      </c>
      <c r="G44" t="str">
        <f t="shared" si="0"/>
        <v>1,1,2016</v>
      </c>
      <c r="H44">
        <v>2016</v>
      </c>
    </row>
    <row r="45" spans="1:8" x14ac:dyDescent="0.25">
      <c r="A45" t="s">
        <v>7</v>
      </c>
      <c r="B45" t="s">
        <v>2</v>
      </c>
      <c r="C45" s="2">
        <v>42736</v>
      </c>
      <c r="D45" s="1">
        <v>20.772206000000001</v>
      </c>
      <c r="G45" t="str">
        <f t="shared" si="0"/>
        <v>1,1,2017</v>
      </c>
      <c r="H45">
        <v>2017</v>
      </c>
    </row>
    <row r="46" spans="1:8" x14ac:dyDescent="0.25">
      <c r="A46" t="s">
        <v>7</v>
      </c>
      <c r="B46" t="s">
        <v>2</v>
      </c>
      <c r="C46" s="2">
        <v>43101</v>
      </c>
      <c r="D46" s="1">
        <v>21.221295999999999</v>
      </c>
      <c r="G46" t="str">
        <f t="shared" si="0"/>
        <v>1,1,2018</v>
      </c>
      <c r="H46">
        <v>2018</v>
      </c>
    </row>
    <row r="47" spans="1:8" x14ac:dyDescent="0.25">
      <c r="A47" t="s">
        <v>7</v>
      </c>
      <c r="B47" t="s">
        <v>2</v>
      </c>
      <c r="C47" s="2">
        <v>43466</v>
      </c>
      <c r="D47" s="1">
        <v>19.097069999999999</v>
      </c>
      <c r="G47" t="str">
        <f t="shared" si="0"/>
        <v>1,1,2019</v>
      </c>
      <c r="H47">
        <v>2019</v>
      </c>
    </row>
    <row r="48" spans="1:8" x14ac:dyDescent="0.25">
      <c r="A48" t="s">
        <v>7</v>
      </c>
      <c r="B48" t="s">
        <v>2</v>
      </c>
      <c r="C48" s="2">
        <v>43831</v>
      </c>
      <c r="D48" s="1">
        <v>17.794976999999999</v>
      </c>
      <c r="G48" t="str">
        <f t="shared" si="0"/>
        <v>1,1,2020</v>
      </c>
      <c r="H48">
        <v>2020</v>
      </c>
    </row>
    <row r="49" spans="1:8" x14ac:dyDescent="0.25">
      <c r="A49" t="s">
        <v>7</v>
      </c>
      <c r="B49" t="s">
        <v>2</v>
      </c>
      <c r="C49" s="2">
        <v>44197</v>
      </c>
      <c r="D49" s="1">
        <v>15.820899000000001</v>
      </c>
      <c r="G49" t="str">
        <f t="shared" si="0"/>
        <v>1,1,2021</v>
      </c>
      <c r="H49">
        <v>2021</v>
      </c>
    </row>
    <row r="50" spans="1:8" x14ac:dyDescent="0.25">
      <c r="A50" t="s">
        <v>8</v>
      </c>
      <c r="B50" t="s">
        <v>2</v>
      </c>
      <c r="C50" s="2">
        <v>41640</v>
      </c>
      <c r="D50" s="1">
        <v>5.6045040000000004</v>
      </c>
      <c r="G50" t="str">
        <f t="shared" si="0"/>
        <v>1,1,2014</v>
      </c>
      <c r="H50">
        <v>2014</v>
      </c>
    </row>
    <row r="51" spans="1:8" x14ac:dyDescent="0.25">
      <c r="A51" t="s">
        <v>8</v>
      </c>
      <c r="B51" t="s">
        <v>2</v>
      </c>
      <c r="C51" s="2">
        <v>42005</v>
      </c>
      <c r="D51" s="1">
        <v>5.7596959999999999</v>
      </c>
      <c r="G51" t="str">
        <f t="shared" si="0"/>
        <v>1,1,2015</v>
      </c>
      <c r="H51">
        <v>2015</v>
      </c>
    </row>
    <row r="52" spans="1:8" x14ac:dyDescent="0.25">
      <c r="A52" t="s">
        <v>8</v>
      </c>
      <c r="B52" t="s">
        <v>2</v>
      </c>
      <c r="C52" s="2">
        <v>42370</v>
      </c>
      <c r="D52" s="1">
        <v>5.7738269999999998</v>
      </c>
      <c r="G52" t="str">
        <f t="shared" si="0"/>
        <v>1,1,2016</v>
      </c>
      <c r="H52">
        <v>2016</v>
      </c>
    </row>
    <row r="53" spans="1:8" x14ac:dyDescent="0.25">
      <c r="A53" t="s">
        <v>8</v>
      </c>
      <c r="B53" t="s">
        <v>2</v>
      </c>
      <c r="C53" s="2">
        <v>42736</v>
      </c>
      <c r="D53" s="1">
        <v>6.1325180000000001</v>
      </c>
      <c r="G53" t="str">
        <f t="shared" si="0"/>
        <v>1,1,2017</v>
      </c>
      <c r="H53">
        <v>2017</v>
      </c>
    </row>
    <row r="54" spans="1:8" x14ac:dyDescent="0.25">
      <c r="A54" t="s">
        <v>8</v>
      </c>
      <c r="B54" t="s">
        <v>2</v>
      </c>
      <c r="C54" s="2">
        <v>43101</v>
      </c>
      <c r="D54" s="1">
        <v>5.281339</v>
      </c>
      <c r="G54" t="str">
        <f t="shared" si="0"/>
        <v>1,1,2018</v>
      </c>
      <c r="H54">
        <v>2018</v>
      </c>
    </row>
    <row r="55" spans="1:8" x14ac:dyDescent="0.25">
      <c r="A55" t="s">
        <v>8</v>
      </c>
      <c r="B55" t="s">
        <v>2</v>
      </c>
      <c r="C55" s="2">
        <v>43466</v>
      </c>
      <c r="D55" s="1">
        <v>5.5703149999999999</v>
      </c>
      <c r="G55" t="str">
        <f t="shared" si="0"/>
        <v>1,1,2019</v>
      </c>
      <c r="H55">
        <v>2019</v>
      </c>
    </row>
    <row r="56" spans="1:8" x14ac:dyDescent="0.25">
      <c r="A56" t="s">
        <v>8</v>
      </c>
      <c r="B56" t="s">
        <v>2</v>
      </c>
      <c r="C56" s="2">
        <v>43831</v>
      </c>
      <c r="D56" s="1">
        <v>4.7183359999999999</v>
      </c>
      <c r="G56" t="str">
        <f t="shared" si="0"/>
        <v>1,1,2020</v>
      </c>
      <c r="H56">
        <v>2020</v>
      </c>
    </row>
    <row r="57" spans="1:8" x14ac:dyDescent="0.25">
      <c r="A57" t="s">
        <v>8</v>
      </c>
      <c r="B57" t="s">
        <v>2</v>
      </c>
      <c r="C57" s="2">
        <v>44197</v>
      </c>
      <c r="D57" s="1">
        <v>5.5703149999999999</v>
      </c>
      <c r="G57" t="str">
        <f t="shared" si="0"/>
        <v>1,1,2021</v>
      </c>
      <c r="H57">
        <v>2021</v>
      </c>
    </row>
    <row r="58" spans="1:8" x14ac:dyDescent="0.25">
      <c r="A58" t="s">
        <v>9</v>
      </c>
      <c r="B58" t="s">
        <v>2</v>
      </c>
      <c r="C58" s="2">
        <v>41640</v>
      </c>
      <c r="D58" s="1">
        <v>1.743752</v>
      </c>
      <c r="G58" t="str">
        <f t="shared" si="0"/>
        <v>1,1,2014</v>
      </c>
      <c r="H58">
        <v>2014</v>
      </c>
    </row>
    <row r="59" spans="1:8" x14ac:dyDescent="0.25">
      <c r="A59" t="s">
        <v>9</v>
      </c>
      <c r="B59" t="s">
        <v>2</v>
      </c>
      <c r="C59" s="2">
        <v>42005</v>
      </c>
      <c r="D59" s="1">
        <v>1.8004119999999999</v>
      </c>
      <c r="G59" t="str">
        <f t="shared" si="0"/>
        <v>1,1,2015</v>
      </c>
      <c r="H59">
        <v>2015</v>
      </c>
    </row>
    <row r="60" spans="1:8" x14ac:dyDescent="0.25">
      <c r="A60" t="s">
        <v>9</v>
      </c>
      <c r="B60" t="s">
        <v>2</v>
      </c>
      <c r="C60" s="2">
        <v>42370</v>
      </c>
      <c r="D60" s="1">
        <v>1.8829899999999999</v>
      </c>
      <c r="G60" t="str">
        <f t="shared" si="0"/>
        <v>1,1,2016</v>
      </c>
      <c r="H60">
        <v>2016</v>
      </c>
    </row>
    <row r="61" spans="1:8" x14ac:dyDescent="0.25">
      <c r="A61" t="s">
        <v>9</v>
      </c>
      <c r="B61" t="s">
        <v>2</v>
      </c>
      <c r="C61" s="2">
        <v>42736</v>
      </c>
      <c r="D61" s="1">
        <v>1.6773899999999999</v>
      </c>
      <c r="G61" t="str">
        <f t="shared" si="0"/>
        <v>1,1,2017</v>
      </c>
      <c r="H61">
        <v>2017</v>
      </c>
    </row>
    <row r="62" spans="1:8" x14ac:dyDescent="0.25">
      <c r="A62" t="s">
        <v>9</v>
      </c>
      <c r="B62" t="s">
        <v>2</v>
      </c>
      <c r="C62" s="2">
        <v>43101</v>
      </c>
      <c r="D62" s="1">
        <v>1.5516639999999999</v>
      </c>
      <c r="G62" t="str">
        <f t="shared" si="0"/>
        <v>1,1,2018</v>
      </c>
      <c r="H62">
        <v>2018</v>
      </c>
    </row>
    <row r="63" spans="1:8" x14ac:dyDescent="0.25">
      <c r="A63" t="s">
        <v>9</v>
      </c>
      <c r="B63" t="s">
        <v>2</v>
      </c>
      <c r="C63" s="2">
        <v>43466</v>
      </c>
      <c r="D63" s="1">
        <v>1.597955</v>
      </c>
      <c r="G63" t="str">
        <f t="shared" si="0"/>
        <v>1,1,2019</v>
      </c>
      <c r="H63">
        <v>2019</v>
      </c>
    </row>
    <row r="64" spans="1:8" x14ac:dyDescent="0.25">
      <c r="A64" t="s">
        <v>9</v>
      </c>
      <c r="B64" t="s">
        <v>2</v>
      </c>
      <c r="C64" s="2">
        <v>43831</v>
      </c>
      <c r="D64" s="1">
        <v>1.492129</v>
      </c>
      <c r="G64" t="str">
        <f t="shared" si="0"/>
        <v>1,1,2020</v>
      </c>
      <c r="H64">
        <v>2020</v>
      </c>
    </row>
    <row r="65" spans="1:8" x14ac:dyDescent="0.25">
      <c r="A65" t="s">
        <v>9</v>
      </c>
      <c r="B65" t="s">
        <v>2</v>
      </c>
      <c r="C65" s="2">
        <v>44197</v>
      </c>
      <c r="D65" s="1">
        <v>1.47942</v>
      </c>
      <c r="G65" t="str">
        <f t="shared" si="0"/>
        <v>1,1,2021</v>
      </c>
      <c r="H65">
        <v>2021</v>
      </c>
    </row>
    <row r="66" spans="1:8" x14ac:dyDescent="0.25">
      <c r="A66" t="s">
        <v>10</v>
      </c>
      <c r="B66" t="s">
        <v>2</v>
      </c>
      <c r="C66" s="2">
        <v>41640</v>
      </c>
      <c r="D66" s="1">
        <v>4.4583719999999998</v>
      </c>
      <c r="G66" t="str">
        <f t="shared" ref="G66:G129" si="1">_xlfn.CONCAT("1,1,",H66)</f>
        <v>1,1,2014</v>
      </c>
      <c r="H66">
        <v>2014</v>
      </c>
    </row>
    <row r="67" spans="1:8" x14ac:dyDescent="0.25">
      <c r="A67" t="s">
        <v>10</v>
      </c>
      <c r="B67" t="s">
        <v>2</v>
      </c>
      <c r="C67" s="2">
        <v>42005</v>
      </c>
      <c r="D67" s="1">
        <v>5.0529510000000002</v>
      </c>
      <c r="G67" t="str">
        <f t="shared" si="1"/>
        <v>1,1,2015</v>
      </c>
      <c r="H67">
        <v>2015</v>
      </c>
    </row>
    <row r="68" spans="1:8" x14ac:dyDescent="0.25">
      <c r="A68" t="s">
        <v>10</v>
      </c>
      <c r="B68" t="s">
        <v>2</v>
      </c>
      <c r="C68" s="2">
        <v>42370</v>
      </c>
      <c r="D68" s="1">
        <v>3.646595</v>
      </c>
      <c r="G68" t="str">
        <f t="shared" si="1"/>
        <v>1,1,2016</v>
      </c>
      <c r="H68">
        <v>2016</v>
      </c>
    </row>
    <row r="69" spans="1:8" x14ac:dyDescent="0.25">
      <c r="A69" t="s">
        <v>10</v>
      </c>
      <c r="B69" t="s">
        <v>2</v>
      </c>
      <c r="C69" s="2">
        <v>42736</v>
      </c>
      <c r="D69" s="1">
        <v>4.1842199999999998</v>
      </c>
      <c r="G69" t="str">
        <f t="shared" si="1"/>
        <v>1,1,2017</v>
      </c>
      <c r="H69">
        <v>2017</v>
      </c>
    </row>
    <row r="70" spans="1:8" x14ac:dyDescent="0.25">
      <c r="A70" t="s">
        <v>10</v>
      </c>
      <c r="B70" t="s">
        <v>2</v>
      </c>
      <c r="C70" s="2">
        <v>43101</v>
      </c>
      <c r="D70" s="1">
        <v>3.890085</v>
      </c>
      <c r="G70" t="str">
        <f t="shared" si="1"/>
        <v>1,1,2018</v>
      </c>
      <c r="H70">
        <v>2018</v>
      </c>
    </row>
    <row r="71" spans="1:8" x14ac:dyDescent="0.25">
      <c r="A71" t="s">
        <v>10</v>
      </c>
      <c r="B71" t="s">
        <v>2</v>
      </c>
      <c r="C71" s="2">
        <v>43466</v>
      </c>
      <c r="D71" s="1">
        <v>3.0729769999999998</v>
      </c>
      <c r="G71" t="str">
        <f t="shared" si="1"/>
        <v>1,1,2019</v>
      </c>
      <c r="H71">
        <v>2019</v>
      </c>
    </row>
    <row r="72" spans="1:8" x14ac:dyDescent="0.25">
      <c r="A72" t="s">
        <v>10</v>
      </c>
      <c r="B72" t="s">
        <v>2</v>
      </c>
      <c r="C72" s="2">
        <v>43831</v>
      </c>
      <c r="D72" s="1">
        <v>3.7427410000000001</v>
      </c>
      <c r="G72" t="str">
        <f t="shared" si="1"/>
        <v>1,1,2020</v>
      </c>
      <c r="H72">
        <v>2020</v>
      </c>
    </row>
    <row r="73" spans="1:8" x14ac:dyDescent="0.25">
      <c r="A73" t="s">
        <v>10</v>
      </c>
      <c r="B73" t="s">
        <v>2</v>
      </c>
      <c r="C73" s="2">
        <v>44197</v>
      </c>
      <c r="D73" s="1">
        <v>1.5996950000000001</v>
      </c>
      <c r="G73" t="str">
        <f t="shared" si="1"/>
        <v>1,1,2021</v>
      </c>
      <c r="H73">
        <v>2021</v>
      </c>
    </row>
    <row r="74" spans="1:8" x14ac:dyDescent="0.25">
      <c r="A74" t="s">
        <v>11</v>
      </c>
      <c r="B74" t="s">
        <v>2</v>
      </c>
      <c r="C74" s="2">
        <v>41640</v>
      </c>
      <c r="D74" s="1">
        <v>45.013593999999998</v>
      </c>
      <c r="G74" t="str">
        <f t="shared" si="1"/>
        <v>1,1,2014</v>
      </c>
      <c r="H74">
        <v>2014</v>
      </c>
    </row>
    <row r="75" spans="1:8" x14ac:dyDescent="0.25">
      <c r="A75" t="s">
        <v>11</v>
      </c>
      <c r="B75" t="s">
        <v>2</v>
      </c>
      <c r="C75" s="2">
        <v>42005</v>
      </c>
      <c r="D75" s="1">
        <v>45.456736999999997</v>
      </c>
      <c r="G75" t="str">
        <f t="shared" si="1"/>
        <v>1,1,2015</v>
      </c>
      <c r="H75">
        <v>2015</v>
      </c>
    </row>
    <row r="76" spans="1:8" x14ac:dyDescent="0.25">
      <c r="A76" t="s">
        <v>11</v>
      </c>
      <c r="B76" t="s">
        <v>2</v>
      </c>
      <c r="C76" s="2">
        <v>42370</v>
      </c>
      <c r="D76" s="1">
        <v>44.925787999999997</v>
      </c>
      <c r="G76" t="str">
        <f t="shared" si="1"/>
        <v>1,1,2016</v>
      </c>
      <c r="H76">
        <v>2016</v>
      </c>
    </row>
    <row r="77" spans="1:8" x14ac:dyDescent="0.25">
      <c r="A77" t="s">
        <v>11</v>
      </c>
      <c r="B77" t="s">
        <v>2</v>
      </c>
      <c r="C77" s="2">
        <v>42736</v>
      </c>
      <c r="D77" s="1">
        <v>44.260882000000002</v>
      </c>
      <c r="G77" t="str">
        <f t="shared" si="1"/>
        <v>1,1,2017</v>
      </c>
      <c r="H77">
        <v>2017</v>
      </c>
    </row>
    <row r="78" spans="1:8" x14ac:dyDescent="0.25">
      <c r="A78" t="s">
        <v>11</v>
      </c>
      <c r="B78" t="s">
        <v>2</v>
      </c>
      <c r="C78" s="2">
        <v>43101</v>
      </c>
      <c r="D78" s="1">
        <v>40.232402999999998</v>
      </c>
      <c r="G78" t="str">
        <f t="shared" si="1"/>
        <v>1,1,2018</v>
      </c>
      <c r="H78">
        <v>2018</v>
      </c>
    </row>
    <row r="79" spans="1:8" x14ac:dyDescent="0.25">
      <c r="A79" t="s">
        <v>11</v>
      </c>
      <c r="B79" t="s">
        <v>2</v>
      </c>
      <c r="C79" s="2">
        <v>43466</v>
      </c>
      <c r="D79" s="1">
        <v>37.206626</v>
      </c>
      <c r="G79" t="str">
        <f t="shared" si="1"/>
        <v>1,1,2019</v>
      </c>
      <c r="H79">
        <v>2019</v>
      </c>
    </row>
    <row r="80" spans="1:8" x14ac:dyDescent="0.25">
      <c r="A80" t="s">
        <v>11</v>
      </c>
      <c r="B80" t="s">
        <v>2</v>
      </c>
      <c r="C80" s="2">
        <v>43831</v>
      </c>
      <c r="D80" s="1">
        <v>35.817472000000002</v>
      </c>
      <c r="G80" t="str">
        <f t="shared" si="1"/>
        <v>1,1,2020</v>
      </c>
      <c r="H80">
        <v>2020</v>
      </c>
    </row>
    <row r="81" spans="1:8" x14ac:dyDescent="0.25">
      <c r="A81" t="s">
        <v>11</v>
      </c>
      <c r="B81" t="s">
        <v>2</v>
      </c>
      <c r="C81" s="2">
        <v>44197</v>
      </c>
      <c r="D81" s="1">
        <v>33.479897999999999</v>
      </c>
      <c r="G81" t="str">
        <f t="shared" si="1"/>
        <v>1,1,2021</v>
      </c>
      <c r="H81">
        <v>2021</v>
      </c>
    </row>
    <row r="82" spans="1:8" x14ac:dyDescent="0.25">
      <c r="A82" t="s">
        <v>12</v>
      </c>
      <c r="B82" t="s">
        <v>2</v>
      </c>
      <c r="C82" s="2">
        <v>41640</v>
      </c>
      <c r="D82" s="1">
        <v>81.051366999999999</v>
      </c>
      <c r="G82" t="str">
        <f t="shared" si="1"/>
        <v>1,1,2014</v>
      </c>
      <c r="H82">
        <v>2014</v>
      </c>
    </row>
    <row r="83" spans="1:8" x14ac:dyDescent="0.25">
      <c r="A83" t="s">
        <v>12</v>
      </c>
      <c r="B83" t="s">
        <v>2</v>
      </c>
      <c r="C83" s="2">
        <v>42005</v>
      </c>
      <c r="D83" s="1">
        <v>81.266690999999994</v>
      </c>
      <c r="G83" t="str">
        <f t="shared" si="1"/>
        <v>1,1,2015</v>
      </c>
      <c r="H83">
        <v>2015</v>
      </c>
    </row>
    <row r="84" spans="1:8" x14ac:dyDescent="0.25">
      <c r="A84" t="s">
        <v>12</v>
      </c>
      <c r="B84" t="s">
        <v>2</v>
      </c>
      <c r="C84" s="2">
        <v>42370</v>
      </c>
      <c r="D84" s="1">
        <v>75.015940000000001</v>
      </c>
      <c r="G84" t="str">
        <f t="shared" si="1"/>
        <v>1,1,2016</v>
      </c>
      <c r="H84">
        <v>2016</v>
      </c>
    </row>
    <row r="85" spans="1:8" x14ac:dyDescent="0.25">
      <c r="A85" t="s">
        <v>12</v>
      </c>
      <c r="B85" t="s">
        <v>2</v>
      </c>
      <c r="C85" s="2">
        <v>42736</v>
      </c>
      <c r="D85" s="1">
        <v>75.837781000000007</v>
      </c>
      <c r="G85" t="str">
        <f t="shared" si="1"/>
        <v>1,1,2017</v>
      </c>
      <c r="H85">
        <v>2017</v>
      </c>
    </row>
    <row r="86" spans="1:8" x14ac:dyDescent="0.25">
      <c r="A86" t="s">
        <v>12</v>
      </c>
      <c r="B86" t="s">
        <v>2</v>
      </c>
      <c r="C86" s="2">
        <v>43101</v>
      </c>
      <c r="D86" s="1">
        <v>74.360152999999997</v>
      </c>
      <c r="G86" t="str">
        <f t="shared" si="1"/>
        <v>1,1,2018</v>
      </c>
      <c r="H86">
        <v>2018</v>
      </c>
    </row>
    <row r="87" spans="1:8" x14ac:dyDescent="0.25">
      <c r="A87" t="s">
        <v>12</v>
      </c>
      <c r="B87" t="s">
        <v>2</v>
      </c>
      <c r="C87" s="2">
        <v>43466</v>
      </c>
      <c r="D87" s="1">
        <v>74.595507999999995</v>
      </c>
      <c r="G87" t="str">
        <f t="shared" si="1"/>
        <v>1,1,2019</v>
      </c>
      <c r="H87">
        <v>2019</v>
      </c>
    </row>
    <row r="88" spans="1:8" x14ac:dyDescent="0.25">
      <c r="A88" t="s">
        <v>12</v>
      </c>
      <c r="B88" t="s">
        <v>2</v>
      </c>
      <c r="C88" s="2">
        <v>43831</v>
      </c>
      <c r="D88" s="1">
        <v>73.808909999999997</v>
      </c>
      <c r="G88" t="str">
        <f t="shared" si="1"/>
        <v>1,1,2020</v>
      </c>
      <c r="H88">
        <v>2020</v>
      </c>
    </row>
    <row r="89" spans="1:8" x14ac:dyDescent="0.25">
      <c r="A89" t="s">
        <v>12</v>
      </c>
      <c r="B89" t="s">
        <v>2</v>
      </c>
      <c r="C89" s="2">
        <v>44197</v>
      </c>
      <c r="D89" s="1">
        <v>73.605057000000002</v>
      </c>
      <c r="G89" t="str">
        <f t="shared" si="1"/>
        <v>1,1,2021</v>
      </c>
      <c r="H89">
        <v>2021</v>
      </c>
    </row>
    <row r="90" spans="1:8" x14ac:dyDescent="0.25">
      <c r="A90" t="s">
        <v>13</v>
      </c>
      <c r="B90" t="s">
        <v>2</v>
      </c>
      <c r="C90" s="2">
        <v>41640</v>
      </c>
      <c r="D90" s="1">
        <v>17.170214000000001</v>
      </c>
      <c r="G90" t="str">
        <f t="shared" si="1"/>
        <v>1,1,2014</v>
      </c>
      <c r="H90">
        <v>2014</v>
      </c>
    </row>
    <row r="91" spans="1:8" x14ac:dyDescent="0.25">
      <c r="A91" t="s">
        <v>13</v>
      </c>
      <c r="B91" t="s">
        <v>2</v>
      </c>
      <c r="C91" s="2">
        <v>42005</v>
      </c>
      <c r="D91" s="1">
        <v>16.806653000000001</v>
      </c>
      <c r="G91" t="str">
        <f t="shared" si="1"/>
        <v>1,1,2015</v>
      </c>
      <c r="H91">
        <v>2015</v>
      </c>
    </row>
    <row r="92" spans="1:8" x14ac:dyDescent="0.25">
      <c r="A92" t="s">
        <v>13</v>
      </c>
      <c r="B92" t="s">
        <v>2</v>
      </c>
      <c r="C92" s="2">
        <v>42370</v>
      </c>
      <c r="D92" s="1">
        <v>17.897283000000002</v>
      </c>
      <c r="G92" t="str">
        <f t="shared" si="1"/>
        <v>1,1,2016</v>
      </c>
      <c r="H92">
        <v>2016</v>
      </c>
    </row>
    <row r="93" spans="1:8" x14ac:dyDescent="0.25">
      <c r="A93" t="s">
        <v>13</v>
      </c>
      <c r="B93" t="s">
        <v>2</v>
      </c>
      <c r="C93" s="2">
        <v>42736</v>
      </c>
      <c r="D93" s="1">
        <v>12.020985</v>
      </c>
      <c r="G93" t="str">
        <f t="shared" si="1"/>
        <v>1,1,2017</v>
      </c>
      <c r="H93">
        <v>2017</v>
      </c>
    </row>
    <row r="94" spans="1:8" x14ac:dyDescent="0.25">
      <c r="A94" t="s">
        <v>13</v>
      </c>
      <c r="B94" t="s">
        <v>2</v>
      </c>
      <c r="C94" s="2">
        <v>43101</v>
      </c>
      <c r="D94" s="1">
        <v>13.043843000000001</v>
      </c>
      <c r="G94" t="str">
        <f t="shared" si="1"/>
        <v>1,1,2018</v>
      </c>
      <c r="H94">
        <v>2018</v>
      </c>
    </row>
    <row r="95" spans="1:8" x14ac:dyDescent="0.25">
      <c r="A95" t="s">
        <v>13</v>
      </c>
      <c r="B95" t="s">
        <v>2</v>
      </c>
      <c r="C95" s="2">
        <v>43466</v>
      </c>
      <c r="D95" s="1">
        <v>12.581391999999999</v>
      </c>
      <c r="G95" t="str">
        <f t="shared" si="1"/>
        <v>1,1,2019</v>
      </c>
      <c r="H95">
        <v>2019</v>
      </c>
    </row>
    <row r="96" spans="1:8" x14ac:dyDescent="0.25">
      <c r="A96" t="s">
        <v>13</v>
      </c>
      <c r="B96" t="s">
        <v>2</v>
      </c>
      <c r="C96" s="2">
        <v>43831</v>
      </c>
      <c r="D96" s="1">
        <v>11.287535999999999</v>
      </c>
      <c r="G96" t="str">
        <f t="shared" si="1"/>
        <v>1,1,2020</v>
      </c>
      <c r="H96">
        <v>2020</v>
      </c>
    </row>
    <row r="97" spans="1:8" x14ac:dyDescent="0.25">
      <c r="A97" t="s">
        <v>13</v>
      </c>
      <c r="B97" t="s">
        <v>2</v>
      </c>
      <c r="C97" s="2">
        <v>44197</v>
      </c>
      <c r="D97" s="1">
        <v>11.487128</v>
      </c>
      <c r="G97" t="str">
        <f t="shared" si="1"/>
        <v>1,1,2021</v>
      </c>
      <c r="H97">
        <v>2021</v>
      </c>
    </row>
    <row r="98" spans="1:8" x14ac:dyDescent="0.25">
      <c r="A98" t="s">
        <v>14</v>
      </c>
      <c r="B98" t="s">
        <v>2</v>
      </c>
      <c r="C98" s="2">
        <v>41640</v>
      </c>
      <c r="D98" s="1">
        <v>7.3785800000000004</v>
      </c>
      <c r="G98" t="str">
        <f t="shared" si="1"/>
        <v>1,1,2014</v>
      </c>
      <c r="H98">
        <v>2014</v>
      </c>
    </row>
    <row r="99" spans="1:8" x14ac:dyDescent="0.25">
      <c r="A99" t="s">
        <v>14</v>
      </c>
      <c r="B99" t="s">
        <v>2</v>
      </c>
      <c r="C99" s="2">
        <v>42005</v>
      </c>
      <c r="D99" s="1">
        <v>7.8420969999999999</v>
      </c>
      <c r="G99" t="str">
        <f t="shared" si="1"/>
        <v>1,1,2015</v>
      </c>
      <c r="H99">
        <v>2015</v>
      </c>
    </row>
    <row r="100" spans="1:8" x14ac:dyDescent="0.25">
      <c r="A100" t="s">
        <v>14</v>
      </c>
      <c r="B100" t="s">
        <v>2</v>
      </c>
      <c r="C100" s="2">
        <v>42370</v>
      </c>
      <c r="D100" s="1">
        <v>7.4472110000000002</v>
      </c>
      <c r="G100" t="str">
        <f t="shared" si="1"/>
        <v>1,1,2016</v>
      </c>
      <c r="H100">
        <v>2016</v>
      </c>
    </row>
    <row r="101" spans="1:8" x14ac:dyDescent="0.25">
      <c r="A101" t="s">
        <v>14</v>
      </c>
      <c r="B101" t="s">
        <v>2</v>
      </c>
      <c r="C101" s="2">
        <v>42736</v>
      </c>
      <c r="D101" s="1">
        <v>7.0868789999999997</v>
      </c>
      <c r="G101" t="str">
        <f t="shared" si="1"/>
        <v>1,1,2017</v>
      </c>
      <c r="H101">
        <v>2017</v>
      </c>
    </row>
    <row r="102" spans="1:8" x14ac:dyDescent="0.25">
      <c r="A102" t="s">
        <v>14</v>
      </c>
      <c r="B102" t="s">
        <v>2</v>
      </c>
      <c r="C102" s="2">
        <v>43101</v>
      </c>
      <c r="D102" s="1">
        <v>8.3094040000000007</v>
      </c>
      <c r="G102" t="str">
        <f t="shared" si="1"/>
        <v>1,1,2018</v>
      </c>
      <c r="H102">
        <v>2018</v>
      </c>
    </row>
    <row r="103" spans="1:8" x14ac:dyDescent="0.25">
      <c r="A103" t="s">
        <v>14</v>
      </c>
      <c r="B103" t="s">
        <v>2</v>
      </c>
      <c r="C103" s="2">
        <v>43466</v>
      </c>
      <c r="D103" s="1">
        <v>8.2810769999999998</v>
      </c>
      <c r="G103" t="str">
        <f t="shared" si="1"/>
        <v>1,1,2019</v>
      </c>
      <c r="H103">
        <v>2019</v>
      </c>
    </row>
    <row r="104" spans="1:8" x14ac:dyDescent="0.25">
      <c r="A104" t="s">
        <v>14</v>
      </c>
      <c r="B104" t="s">
        <v>2</v>
      </c>
      <c r="C104" s="2">
        <v>43831</v>
      </c>
      <c r="D104" s="1">
        <v>8.2943200000000008</v>
      </c>
      <c r="G104" t="str">
        <f t="shared" si="1"/>
        <v>1,1,2020</v>
      </c>
      <c r="H104">
        <v>2020</v>
      </c>
    </row>
    <row r="105" spans="1:8" x14ac:dyDescent="0.25">
      <c r="A105" t="s">
        <v>14</v>
      </c>
      <c r="B105" t="s">
        <v>2</v>
      </c>
      <c r="C105" s="2">
        <v>44197</v>
      </c>
      <c r="D105" s="1">
        <v>6.357202</v>
      </c>
      <c r="G105" t="str">
        <f t="shared" si="1"/>
        <v>1,1,2021</v>
      </c>
      <c r="H105">
        <v>2021</v>
      </c>
    </row>
    <row r="106" spans="1:8" x14ac:dyDescent="0.25">
      <c r="A106" t="s">
        <v>15</v>
      </c>
      <c r="B106" t="s">
        <v>2</v>
      </c>
      <c r="C106" s="2">
        <v>41640</v>
      </c>
      <c r="D106" s="1">
        <v>3.0987559999999998</v>
      </c>
      <c r="G106" t="str">
        <f t="shared" si="1"/>
        <v>1,1,2014</v>
      </c>
      <c r="H106">
        <v>2014</v>
      </c>
    </row>
    <row r="107" spans="1:8" x14ac:dyDescent="0.25">
      <c r="A107" t="s">
        <v>15</v>
      </c>
      <c r="B107" t="s">
        <v>2</v>
      </c>
      <c r="C107" s="2">
        <v>42005</v>
      </c>
      <c r="D107" s="1">
        <v>3.2366480000000002</v>
      </c>
      <c r="G107" t="str">
        <f t="shared" si="1"/>
        <v>1,1,2015</v>
      </c>
      <c r="H107">
        <v>2015</v>
      </c>
    </row>
    <row r="108" spans="1:8" x14ac:dyDescent="0.25">
      <c r="A108" t="s">
        <v>15</v>
      </c>
      <c r="B108" t="s">
        <v>2</v>
      </c>
      <c r="C108" s="2">
        <v>42370</v>
      </c>
      <c r="D108" s="1">
        <v>2.8455279999999998</v>
      </c>
      <c r="G108" t="str">
        <f t="shared" si="1"/>
        <v>1,1,2016</v>
      </c>
      <c r="H108">
        <v>2016</v>
      </c>
    </row>
    <row r="109" spans="1:8" x14ac:dyDescent="0.25">
      <c r="A109" t="s">
        <v>15</v>
      </c>
      <c r="B109" t="s">
        <v>2</v>
      </c>
      <c r="C109" s="2">
        <v>42736</v>
      </c>
      <c r="D109" s="1">
        <v>3.597194</v>
      </c>
      <c r="G109" t="str">
        <f t="shared" si="1"/>
        <v>1,1,2017</v>
      </c>
      <c r="H109">
        <v>2017</v>
      </c>
    </row>
    <row r="110" spans="1:8" x14ac:dyDescent="0.25">
      <c r="A110" t="s">
        <v>15</v>
      </c>
      <c r="B110" t="s">
        <v>2</v>
      </c>
      <c r="C110" s="2">
        <v>43101</v>
      </c>
      <c r="D110" s="1">
        <v>1.763336</v>
      </c>
      <c r="G110" t="str">
        <f t="shared" si="1"/>
        <v>1,1,2018</v>
      </c>
      <c r="H110">
        <v>2018</v>
      </c>
    </row>
    <row r="111" spans="1:8" x14ac:dyDescent="0.25">
      <c r="A111" t="s">
        <v>15</v>
      </c>
      <c r="B111" t="s">
        <v>2</v>
      </c>
      <c r="C111" s="2">
        <v>43466</v>
      </c>
      <c r="D111" s="1">
        <v>2.768745</v>
      </c>
      <c r="G111" t="str">
        <f t="shared" si="1"/>
        <v>1,1,2019</v>
      </c>
      <c r="H111">
        <v>2019</v>
      </c>
    </row>
    <row r="112" spans="1:8" x14ac:dyDescent="0.25">
      <c r="A112" t="s">
        <v>15</v>
      </c>
      <c r="B112" t="s">
        <v>2</v>
      </c>
      <c r="C112" s="2">
        <v>43831</v>
      </c>
      <c r="D112" s="1">
        <v>2.5107949999999999</v>
      </c>
      <c r="G112" t="str">
        <f t="shared" si="1"/>
        <v>1,1,2020</v>
      </c>
      <c r="H112">
        <v>2020</v>
      </c>
    </row>
    <row r="113" spans="1:8" x14ac:dyDescent="0.25">
      <c r="A113" t="s">
        <v>15</v>
      </c>
      <c r="B113" t="s">
        <v>2</v>
      </c>
      <c r="C113" s="2">
        <v>44197</v>
      </c>
      <c r="D113" s="1">
        <v>2.6626129999999999</v>
      </c>
      <c r="G113" t="str">
        <f t="shared" si="1"/>
        <v>1,1,2021</v>
      </c>
      <c r="H113">
        <v>2021</v>
      </c>
    </row>
    <row r="114" spans="1:8" x14ac:dyDescent="0.25">
      <c r="A114" t="s">
        <v>16</v>
      </c>
      <c r="B114" t="s">
        <v>2</v>
      </c>
      <c r="C114" s="2">
        <v>41640</v>
      </c>
      <c r="D114" s="1">
        <v>74.431164999999993</v>
      </c>
      <c r="G114" t="str">
        <f t="shared" si="1"/>
        <v>1,1,2014</v>
      </c>
      <c r="H114">
        <v>2014</v>
      </c>
    </row>
    <row r="115" spans="1:8" x14ac:dyDescent="0.25">
      <c r="A115" t="s">
        <v>16</v>
      </c>
      <c r="B115" t="s">
        <v>2</v>
      </c>
      <c r="C115" s="2">
        <v>42005</v>
      </c>
      <c r="D115" s="1">
        <v>73.815494000000001</v>
      </c>
      <c r="G115" t="str">
        <f t="shared" si="1"/>
        <v>1,1,2015</v>
      </c>
      <c r="H115">
        <v>2015</v>
      </c>
    </row>
    <row r="116" spans="1:8" x14ac:dyDescent="0.25">
      <c r="A116" t="s">
        <v>16</v>
      </c>
      <c r="B116" t="s">
        <v>2</v>
      </c>
      <c r="C116" s="2">
        <v>42370</v>
      </c>
      <c r="D116" s="1">
        <v>72.035847000000004</v>
      </c>
      <c r="G116" t="str">
        <f t="shared" si="1"/>
        <v>1,1,2016</v>
      </c>
      <c r="H116">
        <v>2016</v>
      </c>
    </row>
    <row r="117" spans="1:8" x14ac:dyDescent="0.25">
      <c r="A117" t="s">
        <v>16</v>
      </c>
      <c r="B117" t="s">
        <v>2</v>
      </c>
      <c r="C117" s="2">
        <v>42736</v>
      </c>
      <c r="D117" s="1">
        <v>69.311181000000005</v>
      </c>
      <c r="G117" t="str">
        <f t="shared" si="1"/>
        <v>1,1,2017</v>
      </c>
      <c r="H117">
        <v>2017</v>
      </c>
    </row>
    <row r="118" spans="1:8" x14ac:dyDescent="0.25">
      <c r="A118" t="s">
        <v>16</v>
      </c>
      <c r="B118" t="s">
        <v>2</v>
      </c>
      <c r="C118" s="2">
        <v>43101</v>
      </c>
      <c r="D118" s="1">
        <v>67.402619999999999</v>
      </c>
      <c r="G118" t="str">
        <f t="shared" si="1"/>
        <v>1,1,2018</v>
      </c>
      <c r="H118">
        <v>2018</v>
      </c>
    </row>
    <row r="119" spans="1:8" x14ac:dyDescent="0.25">
      <c r="A119" t="s">
        <v>16</v>
      </c>
      <c r="B119" t="s">
        <v>2</v>
      </c>
      <c r="C119" s="2">
        <v>43466</v>
      </c>
      <c r="D119" s="1">
        <v>64.595602</v>
      </c>
      <c r="G119" t="str">
        <f t="shared" si="1"/>
        <v>1,1,2019</v>
      </c>
      <c r="H119">
        <v>2019</v>
      </c>
    </row>
    <row r="120" spans="1:8" x14ac:dyDescent="0.25">
      <c r="A120" t="s">
        <v>16</v>
      </c>
      <c r="B120" t="s">
        <v>2</v>
      </c>
      <c r="C120" s="2">
        <v>43831</v>
      </c>
      <c r="D120" s="1">
        <v>61.734229999999997</v>
      </c>
      <c r="G120" t="str">
        <f t="shared" si="1"/>
        <v>1,1,2020</v>
      </c>
      <c r="H120">
        <v>2020</v>
      </c>
    </row>
    <row r="121" spans="1:8" x14ac:dyDescent="0.25">
      <c r="A121" t="s">
        <v>16</v>
      </c>
      <c r="B121" t="s">
        <v>2</v>
      </c>
      <c r="C121" s="2">
        <v>44197</v>
      </c>
      <c r="D121" s="1">
        <v>61.091065</v>
      </c>
      <c r="G121" t="str">
        <f t="shared" si="1"/>
        <v>1,1,2021</v>
      </c>
      <c r="H121">
        <v>2021</v>
      </c>
    </row>
    <row r="122" spans="1:8" x14ac:dyDescent="0.25">
      <c r="A122" t="s">
        <v>17</v>
      </c>
      <c r="B122" t="s">
        <v>2</v>
      </c>
      <c r="C122" s="2">
        <v>41640</v>
      </c>
      <c r="D122" s="1">
        <v>1.8003169999999999</v>
      </c>
      <c r="G122" t="str">
        <f t="shared" si="1"/>
        <v>1,1,2014</v>
      </c>
      <c r="H122">
        <v>2014</v>
      </c>
    </row>
    <row r="123" spans="1:8" x14ac:dyDescent="0.25">
      <c r="A123" t="s">
        <v>17</v>
      </c>
      <c r="B123" t="s">
        <v>2</v>
      </c>
      <c r="C123" s="2">
        <v>42005</v>
      </c>
      <c r="D123" s="1">
        <v>1.9160790000000001</v>
      </c>
      <c r="G123" t="str">
        <f t="shared" si="1"/>
        <v>1,1,2015</v>
      </c>
      <c r="H123">
        <v>2015</v>
      </c>
    </row>
    <row r="124" spans="1:8" x14ac:dyDescent="0.25">
      <c r="A124" t="s">
        <v>17</v>
      </c>
      <c r="B124" t="s">
        <v>2</v>
      </c>
      <c r="C124" s="2">
        <v>42370</v>
      </c>
      <c r="D124" s="1">
        <v>1.9363379999999999</v>
      </c>
      <c r="G124" t="str">
        <f t="shared" si="1"/>
        <v>1,1,2016</v>
      </c>
      <c r="H124">
        <v>2016</v>
      </c>
    </row>
    <row r="125" spans="1:8" x14ac:dyDescent="0.25">
      <c r="A125" t="s">
        <v>17</v>
      </c>
      <c r="B125" t="s">
        <v>2</v>
      </c>
      <c r="C125" s="2">
        <v>42736</v>
      </c>
      <c r="D125" s="1">
        <v>1.8978619999999999</v>
      </c>
      <c r="G125" t="str">
        <f t="shared" si="1"/>
        <v>1,1,2017</v>
      </c>
      <c r="H125">
        <v>2017</v>
      </c>
    </row>
    <row r="126" spans="1:8" x14ac:dyDescent="0.25">
      <c r="A126" t="s">
        <v>17</v>
      </c>
      <c r="B126" t="s">
        <v>2</v>
      </c>
      <c r="C126" s="2">
        <v>43101</v>
      </c>
      <c r="D126" s="1">
        <v>1.940496</v>
      </c>
      <c r="G126" t="str">
        <f t="shared" si="1"/>
        <v>1,1,2018</v>
      </c>
      <c r="H126">
        <v>2018</v>
      </c>
    </row>
    <row r="127" spans="1:8" x14ac:dyDescent="0.25">
      <c r="A127" t="s">
        <v>17</v>
      </c>
      <c r="B127" t="s">
        <v>2</v>
      </c>
      <c r="C127" s="2">
        <v>43466</v>
      </c>
      <c r="D127" s="1">
        <v>1.902274</v>
      </c>
      <c r="G127" t="str">
        <f t="shared" si="1"/>
        <v>1,1,2019</v>
      </c>
      <c r="H127">
        <v>2019</v>
      </c>
    </row>
    <row r="128" spans="1:8" x14ac:dyDescent="0.25">
      <c r="A128" t="s">
        <v>17</v>
      </c>
      <c r="B128" t="s">
        <v>2</v>
      </c>
      <c r="C128" s="2">
        <v>43831</v>
      </c>
      <c r="D128" s="1">
        <v>1.8034699999999999</v>
      </c>
      <c r="G128" t="str">
        <f t="shared" si="1"/>
        <v>1,1,2020</v>
      </c>
      <c r="H128">
        <v>2020</v>
      </c>
    </row>
    <row r="129" spans="1:8" x14ac:dyDescent="0.25">
      <c r="A129" t="s">
        <v>17</v>
      </c>
      <c r="B129" t="s">
        <v>2</v>
      </c>
      <c r="C129" s="2">
        <v>44197</v>
      </c>
      <c r="D129" s="1">
        <v>1.804244</v>
      </c>
      <c r="G129" t="str">
        <f t="shared" si="1"/>
        <v>1,1,2021</v>
      </c>
      <c r="H129">
        <v>2021</v>
      </c>
    </row>
    <row r="130" spans="1:8" x14ac:dyDescent="0.25">
      <c r="A130" t="s">
        <v>18</v>
      </c>
      <c r="B130" t="s">
        <v>2</v>
      </c>
      <c r="C130" s="2">
        <v>41640</v>
      </c>
      <c r="D130" s="1">
        <v>2.9180890000000002</v>
      </c>
      <c r="G130" t="str">
        <f t="shared" ref="G130:G193" si="2">_xlfn.CONCAT("1,1,",H130)</f>
        <v>1,1,2014</v>
      </c>
      <c r="H130">
        <v>2014</v>
      </c>
    </row>
    <row r="131" spans="1:8" x14ac:dyDescent="0.25">
      <c r="A131" t="s">
        <v>18</v>
      </c>
      <c r="B131" t="s">
        <v>2</v>
      </c>
      <c r="C131" s="2">
        <v>42005</v>
      </c>
      <c r="D131" s="1">
        <v>3.1533030000000002</v>
      </c>
      <c r="G131" t="str">
        <f t="shared" si="2"/>
        <v>1,1,2015</v>
      </c>
      <c r="H131">
        <v>2015</v>
      </c>
    </row>
    <row r="132" spans="1:8" x14ac:dyDescent="0.25">
      <c r="A132" t="s">
        <v>18</v>
      </c>
      <c r="B132" t="s">
        <v>2</v>
      </c>
      <c r="C132" s="2">
        <v>42370</v>
      </c>
      <c r="D132" s="1">
        <v>3.1531929999999999</v>
      </c>
      <c r="G132" t="str">
        <f t="shared" si="2"/>
        <v>1,1,2016</v>
      </c>
      <c r="H132">
        <v>2016</v>
      </c>
    </row>
    <row r="133" spans="1:8" x14ac:dyDescent="0.25">
      <c r="A133" t="s">
        <v>18</v>
      </c>
      <c r="B133" t="s">
        <v>2</v>
      </c>
      <c r="C133" s="2">
        <v>42736</v>
      </c>
      <c r="D133" s="1">
        <v>2.9100649999999999</v>
      </c>
      <c r="G133" t="str">
        <f t="shared" si="2"/>
        <v>1,1,2017</v>
      </c>
      <c r="H133">
        <v>2017</v>
      </c>
    </row>
    <row r="134" spans="1:8" x14ac:dyDescent="0.25">
      <c r="A134" t="s">
        <v>18</v>
      </c>
      <c r="B134" t="s">
        <v>2</v>
      </c>
      <c r="C134" s="2">
        <v>43101</v>
      </c>
      <c r="D134" s="1">
        <v>2.8010429999999999</v>
      </c>
      <c r="G134" t="str">
        <f t="shared" si="2"/>
        <v>1,1,2018</v>
      </c>
      <c r="H134">
        <v>2018</v>
      </c>
    </row>
    <row r="135" spans="1:8" x14ac:dyDescent="0.25">
      <c r="A135" t="s">
        <v>18</v>
      </c>
      <c r="B135" t="s">
        <v>2</v>
      </c>
      <c r="C135" s="2">
        <v>43466</v>
      </c>
      <c r="D135" s="1">
        <v>2.6290610000000001</v>
      </c>
      <c r="G135" t="str">
        <f t="shared" si="2"/>
        <v>1,1,2019</v>
      </c>
      <c r="H135">
        <v>2019</v>
      </c>
    </row>
    <row r="136" spans="1:8" x14ac:dyDescent="0.25">
      <c r="A136" t="s">
        <v>18</v>
      </c>
      <c r="B136" t="s">
        <v>2</v>
      </c>
      <c r="C136" s="2">
        <v>43831</v>
      </c>
      <c r="D136" s="1">
        <v>2.433306</v>
      </c>
      <c r="G136" t="str">
        <f t="shared" si="2"/>
        <v>1,1,2020</v>
      </c>
      <c r="H136">
        <v>2020</v>
      </c>
    </row>
    <row r="137" spans="1:8" x14ac:dyDescent="0.25">
      <c r="A137" t="s">
        <v>18</v>
      </c>
      <c r="B137" t="s">
        <v>2</v>
      </c>
      <c r="C137" s="2">
        <v>44197</v>
      </c>
      <c r="D137" s="1">
        <v>2.3884850000000002</v>
      </c>
      <c r="G137" t="str">
        <f t="shared" si="2"/>
        <v>1,1,2021</v>
      </c>
      <c r="H137">
        <v>2021</v>
      </c>
    </row>
    <row r="138" spans="1:8" x14ac:dyDescent="0.25">
      <c r="A138" t="s">
        <v>19</v>
      </c>
      <c r="B138" t="s">
        <v>2</v>
      </c>
      <c r="C138" s="2">
        <v>41640</v>
      </c>
      <c r="D138" s="1">
        <v>3.758</v>
      </c>
      <c r="G138" t="str">
        <f t="shared" si="2"/>
        <v>1,1,2014</v>
      </c>
      <c r="H138">
        <v>2014</v>
      </c>
    </row>
    <row r="139" spans="1:8" x14ac:dyDescent="0.25">
      <c r="A139" t="s">
        <v>19</v>
      </c>
      <c r="B139" t="s">
        <v>2</v>
      </c>
      <c r="C139" s="2">
        <v>42005</v>
      </c>
      <c r="D139" s="1">
        <v>2.5506609999999998</v>
      </c>
      <c r="G139" t="str">
        <f t="shared" si="2"/>
        <v>1,1,2015</v>
      </c>
      <c r="H139">
        <v>2015</v>
      </c>
    </row>
    <row r="140" spans="1:8" x14ac:dyDescent="0.25">
      <c r="A140" t="s">
        <v>19</v>
      </c>
      <c r="B140" t="s">
        <v>2</v>
      </c>
      <c r="C140" s="2">
        <v>42370</v>
      </c>
      <c r="D140" s="1">
        <v>2.8474439999999999</v>
      </c>
      <c r="G140" t="str">
        <f t="shared" si="2"/>
        <v>1,1,2016</v>
      </c>
      <c r="H140">
        <v>2016</v>
      </c>
    </row>
    <row r="141" spans="1:8" x14ac:dyDescent="0.25">
      <c r="A141" t="s">
        <v>19</v>
      </c>
      <c r="B141" t="s">
        <v>2</v>
      </c>
      <c r="C141" s="2">
        <v>42736</v>
      </c>
      <c r="D141" s="1">
        <v>2.855013</v>
      </c>
      <c r="G141" t="str">
        <f t="shared" si="2"/>
        <v>1,1,2017</v>
      </c>
      <c r="H141">
        <v>2017</v>
      </c>
    </row>
    <row r="142" spans="1:8" x14ac:dyDescent="0.25">
      <c r="A142" t="s">
        <v>19</v>
      </c>
      <c r="B142" t="s">
        <v>2</v>
      </c>
      <c r="C142" s="2">
        <v>43101</v>
      </c>
      <c r="D142" s="1">
        <v>3.0013990000000002</v>
      </c>
      <c r="G142" t="str">
        <f t="shared" si="2"/>
        <v>1,1,2018</v>
      </c>
      <c r="H142">
        <v>2018</v>
      </c>
    </row>
    <row r="143" spans="1:8" x14ac:dyDescent="0.25">
      <c r="A143" t="s">
        <v>19</v>
      </c>
      <c r="B143" t="s">
        <v>2</v>
      </c>
      <c r="C143" s="2">
        <v>43466</v>
      </c>
      <c r="D143" s="1">
        <v>3.3091189999999999</v>
      </c>
      <c r="G143" t="str">
        <f t="shared" si="2"/>
        <v>1,1,2019</v>
      </c>
      <c r="H143">
        <v>2019</v>
      </c>
    </row>
    <row r="144" spans="1:8" x14ac:dyDescent="0.25">
      <c r="A144" t="s">
        <v>19</v>
      </c>
      <c r="B144" t="s">
        <v>2</v>
      </c>
      <c r="C144" s="2">
        <v>43831</v>
      </c>
      <c r="D144" s="1">
        <v>3.270165</v>
      </c>
      <c r="G144" t="str">
        <f t="shared" si="2"/>
        <v>1,1,2020</v>
      </c>
      <c r="H144">
        <v>2020</v>
      </c>
    </row>
    <row r="145" spans="1:8" x14ac:dyDescent="0.25">
      <c r="A145" t="s">
        <v>19</v>
      </c>
      <c r="B145" t="s">
        <v>2</v>
      </c>
      <c r="C145" s="2">
        <v>44197</v>
      </c>
      <c r="D145" s="1">
        <v>3.628069</v>
      </c>
      <c r="G145" t="str">
        <f t="shared" si="2"/>
        <v>1,1,2021</v>
      </c>
      <c r="H145">
        <v>2021</v>
      </c>
    </row>
    <row r="146" spans="1:8" x14ac:dyDescent="0.25">
      <c r="A146" t="s">
        <v>20</v>
      </c>
      <c r="B146" t="s">
        <v>2</v>
      </c>
      <c r="C146" s="2">
        <v>41640</v>
      </c>
      <c r="D146" s="1">
        <v>0.55764000000000002</v>
      </c>
      <c r="G146" t="str">
        <f t="shared" si="2"/>
        <v>1,1,2014</v>
      </c>
      <c r="H146">
        <v>2014</v>
      </c>
    </row>
    <row r="147" spans="1:8" x14ac:dyDescent="0.25">
      <c r="A147" t="s">
        <v>20</v>
      </c>
      <c r="B147" t="s">
        <v>2</v>
      </c>
      <c r="C147" s="2">
        <v>42005</v>
      </c>
      <c r="D147" s="1">
        <v>0.55493999999999999</v>
      </c>
      <c r="G147" t="str">
        <f t="shared" si="2"/>
        <v>1,1,2015</v>
      </c>
      <c r="H147">
        <v>2015</v>
      </c>
    </row>
    <row r="148" spans="1:8" x14ac:dyDescent="0.25">
      <c r="A148" t="s">
        <v>20</v>
      </c>
      <c r="B148" t="s">
        <v>2</v>
      </c>
      <c r="C148" s="2">
        <v>42370</v>
      </c>
      <c r="D148" s="1">
        <v>0.50354900000000002</v>
      </c>
      <c r="G148" t="str">
        <f t="shared" si="2"/>
        <v>1,1,2016</v>
      </c>
      <c r="H148">
        <v>2016</v>
      </c>
    </row>
    <row r="149" spans="1:8" x14ac:dyDescent="0.25">
      <c r="A149" t="s">
        <v>20</v>
      </c>
      <c r="B149" t="s">
        <v>2</v>
      </c>
      <c r="C149" s="2">
        <v>42736</v>
      </c>
      <c r="D149" s="1">
        <v>0.49854900000000002</v>
      </c>
      <c r="G149" t="str">
        <f t="shared" si="2"/>
        <v>1,1,2017</v>
      </c>
      <c r="H149">
        <v>2017</v>
      </c>
    </row>
    <row r="150" spans="1:8" x14ac:dyDescent="0.25">
      <c r="A150" t="s">
        <v>20</v>
      </c>
      <c r="B150" t="s">
        <v>2</v>
      </c>
      <c r="C150" s="2">
        <v>43101</v>
      </c>
      <c r="D150" s="1">
        <v>0.53205599999999997</v>
      </c>
      <c r="G150" t="str">
        <f t="shared" si="2"/>
        <v>1,1,2018</v>
      </c>
      <c r="H150">
        <v>2018</v>
      </c>
    </row>
    <row r="151" spans="1:8" x14ac:dyDescent="0.25">
      <c r="A151" t="s">
        <v>20</v>
      </c>
      <c r="B151" t="s">
        <v>2</v>
      </c>
      <c r="C151" s="2">
        <v>43466</v>
      </c>
      <c r="D151" s="1">
        <v>0.540856</v>
      </c>
      <c r="G151" t="str">
        <f t="shared" si="2"/>
        <v>1,1,2019</v>
      </c>
      <c r="H151">
        <v>2019</v>
      </c>
    </row>
    <row r="152" spans="1:8" x14ac:dyDescent="0.25">
      <c r="A152" t="s">
        <v>20</v>
      </c>
      <c r="B152" t="s">
        <v>2</v>
      </c>
      <c r="C152" s="2">
        <v>43831</v>
      </c>
      <c r="D152" s="1">
        <v>0.46712100000000001</v>
      </c>
      <c r="G152" t="str">
        <f t="shared" si="2"/>
        <v>1,1,2020</v>
      </c>
      <c r="H152">
        <v>2020</v>
      </c>
    </row>
    <row r="153" spans="1:8" x14ac:dyDescent="0.25">
      <c r="A153" t="s">
        <v>20</v>
      </c>
      <c r="B153" t="s">
        <v>2</v>
      </c>
      <c r="C153" s="2">
        <v>44197</v>
      </c>
      <c r="D153" s="1">
        <v>0.49077199999999999</v>
      </c>
      <c r="G153" t="str">
        <f t="shared" si="2"/>
        <v>1,1,2021</v>
      </c>
      <c r="H153">
        <v>2021</v>
      </c>
    </row>
    <row r="154" spans="1:8" x14ac:dyDescent="0.25">
      <c r="A154" t="s">
        <v>21</v>
      </c>
      <c r="B154" t="s">
        <v>2</v>
      </c>
      <c r="C154" s="2">
        <v>41640</v>
      </c>
      <c r="D154" s="1">
        <v>11.183529999999999</v>
      </c>
      <c r="G154" t="str">
        <f t="shared" si="2"/>
        <v>1,1,2014</v>
      </c>
      <c r="H154">
        <v>2014</v>
      </c>
    </row>
    <row r="155" spans="1:8" x14ac:dyDescent="0.25">
      <c r="A155" t="s">
        <v>21</v>
      </c>
      <c r="B155" t="s">
        <v>2</v>
      </c>
      <c r="C155" s="2">
        <v>42005</v>
      </c>
      <c r="D155" s="1">
        <v>9.2690380000000001</v>
      </c>
      <c r="G155" t="str">
        <f t="shared" si="2"/>
        <v>1,1,2015</v>
      </c>
      <c r="H155">
        <v>2015</v>
      </c>
    </row>
    <row r="156" spans="1:8" x14ac:dyDescent="0.25">
      <c r="A156" t="s">
        <v>21</v>
      </c>
      <c r="B156" t="s">
        <v>2</v>
      </c>
      <c r="C156" s="2">
        <v>42370</v>
      </c>
      <c r="D156" s="1">
        <v>10.399585</v>
      </c>
      <c r="G156" t="str">
        <f t="shared" si="2"/>
        <v>1,1,2016</v>
      </c>
      <c r="H156">
        <v>2016</v>
      </c>
    </row>
    <row r="157" spans="1:8" x14ac:dyDescent="0.25">
      <c r="A157" t="s">
        <v>21</v>
      </c>
      <c r="B157" t="s">
        <v>2</v>
      </c>
      <c r="C157" s="2">
        <v>42736</v>
      </c>
      <c r="D157" s="1">
        <v>9.9294159999999998</v>
      </c>
      <c r="G157" t="str">
        <f t="shared" si="2"/>
        <v>1,1,2017</v>
      </c>
      <c r="H157">
        <v>2017</v>
      </c>
    </row>
    <row r="158" spans="1:8" x14ac:dyDescent="0.25">
      <c r="A158" t="s">
        <v>21</v>
      </c>
      <c r="B158" t="s">
        <v>2</v>
      </c>
      <c r="C158" s="2">
        <v>43101</v>
      </c>
      <c r="D158" s="1">
        <v>11.134964</v>
      </c>
      <c r="G158" t="str">
        <f t="shared" si="2"/>
        <v>1,1,2018</v>
      </c>
      <c r="H158">
        <v>2018</v>
      </c>
    </row>
    <row r="159" spans="1:8" x14ac:dyDescent="0.25">
      <c r="A159" t="s">
        <v>21</v>
      </c>
      <c r="B159" t="s">
        <v>2</v>
      </c>
      <c r="C159" s="2">
        <v>43466</v>
      </c>
      <c r="D159" s="1">
        <v>10.355052000000001</v>
      </c>
      <c r="G159" t="str">
        <f t="shared" si="2"/>
        <v>1,1,2019</v>
      </c>
      <c r="H159">
        <v>2019</v>
      </c>
    </row>
    <row r="160" spans="1:8" x14ac:dyDescent="0.25">
      <c r="A160" t="s">
        <v>21</v>
      </c>
      <c r="B160" t="s">
        <v>2</v>
      </c>
      <c r="C160" s="2">
        <v>43831</v>
      </c>
      <c r="D160" s="1">
        <v>11.314560999999999</v>
      </c>
      <c r="G160" t="str">
        <f t="shared" si="2"/>
        <v>1,1,2020</v>
      </c>
      <c r="H160">
        <v>2020</v>
      </c>
    </row>
    <row r="161" spans="1:8" x14ac:dyDescent="0.25">
      <c r="A161" t="s">
        <v>21</v>
      </c>
      <c r="B161" t="s">
        <v>2</v>
      </c>
      <c r="C161" s="2">
        <v>44197</v>
      </c>
      <c r="D161" s="1">
        <v>8.4754579999999997</v>
      </c>
      <c r="G161" t="str">
        <f t="shared" si="2"/>
        <v>1,1,2021</v>
      </c>
      <c r="H161">
        <v>2021</v>
      </c>
    </row>
    <row r="162" spans="1:8" x14ac:dyDescent="0.25">
      <c r="A162" t="s">
        <v>22</v>
      </c>
      <c r="B162" t="s">
        <v>2</v>
      </c>
      <c r="C162" s="2">
        <v>41640</v>
      </c>
      <c r="D162" s="1">
        <v>44.037526</v>
      </c>
      <c r="G162" t="str">
        <f t="shared" si="2"/>
        <v>1,1,2014</v>
      </c>
      <c r="H162">
        <v>2014</v>
      </c>
    </row>
    <row r="163" spans="1:8" x14ac:dyDescent="0.25">
      <c r="A163" t="s">
        <v>22</v>
      </c>
      <c r="B163" t="s">
        <v>2</v>
      </c>
      <c r="C163" s="2">
        <v>42005</v>
      </c>
      <c r="D163" s="1">
        <v>41.189447999999999</v>
      </c>
      <c r="G163" t="str">
        <f t="shared" si="2"/>
        <v>1,1,2015</v>
      </c>
      <c r="H163">
        <v>2015</v>
      </c>
    </row>
    <row r="164" spans="1:8" x14ac:dyDescent="0.25">
      <c r="A164" t="s">
        <v>22</v>
      </c>
      <c r="B164" t="s">
        <v>2</v>
      </c>
      <c r="C164" s="2">
        <v>42370</v>
      </c>
      <c r="D164" s="1">
        <v>41.417672000000003</v>
      </c>
      <c r="G164" t="str">
        <f t="shared" si="2"/>
        <v>1,1,2016</v>
      </c>
      <c r="H164">
        <v>2016</v>
      </c>
    </row>
    <row r="165" spans="1:8" x14ac:dyDescent="0.25">
      <c r="A165" t="s">
        <v>22</v>
      </c>
      <c r="B165" t="s">
        <v>2</v>
      </c>
      <c r="C165" s="2">
        <v>42736</v>
      </c>
      <c r="D165" s="1">
        <v>41.616286000000002</v>
      </c>
      <c r="G165" t="str">
        <f t="shared" si="2"/>
        <v>1,1,2017</v>
      </c>
      <c r="H165">
        <v>2017</v>
      </c>
    </row>
    <row r="166" spans="1:8" x14ac:dyDescent="0.25">
      <c r="A166" t="s">
        <v>22</v>
      </c>
      <c r="B166" t="s">
        <v>2</v>
      </c>
      <c r="C166" s="2">
        <v>43101</v>
      </c>
      <c r="D166" s="1">
        <v>42.898820000000001</v>
      </c>
      <c r="G166" t="str">
        <f t="shared" si="2"/>
        <v>1,1,2018</v>
      </c>
      <c r="H166">
        <v>2018</v>
      </c>
    </row>
    <row r="167" spans="1:8" x14ac:dyDescent="0.25">
      <c r="A167" t="s">
        <v>22</v>
      </c>
      <c r="B167" t="s">
        <v>2</v>
      </c>
      <c r="C167" s="2">
        <v>43466</v>
      </c>
      <c r="D167" s="1">
        <v>45.030616000000002</v>
      </c>
      <c r="G167" t="str">
        <f t="shared" si="2"/>
        <v>1,1,2019</v>
      </c>
      <c r="H167">
        <v>2019</v>
      </c>
    </row>
    <row r="168" spans="1:8" x14ac:dyDescent="0.25">
      <c r="A168" t="s">
        <v>22</v>
      </c>
      <c r="B168" t="s">
        <v>2</v>
      </c>
      <c r="C168" s="2">
        <v>43831</v>
      </c>
      <c r="D168" s="1">
        <v>43.139518000000002</v>
      </c>
      <c r="G168" t="str">
        <f t="shared" si="2"/>
        <v>1,1,2020</v>
      </c>
      <c r="H168">
        <v>2020</v>
      </c>
    </row>
    <row r="169" spans="1:8" x14ac:dyDescent="0.25">
      <c r="A169" t="s">
        <v>22</v>
      </c>
      <c r="B169" t="s">
        <v>2</v>
      </c>
      <c r="C169" s="2">
        <v>44197</v>
      </c>
      <c r="D169" s="1">
        <v>45.570292000000002</v>
      </c>
      <c r="G169" t="str">
        <f t="shared" si="2"/>
        <v>1,1,2021</v>
      </c>
      <c r="H169">
        <v>2021</v>
      </c>
    </row>
    <row r="170" spans="1:8" x14ac:dyDescent="0.25">
      <c r="A170" t="s">
        <v>23</v>
      </c>
      <c r="B170" t="s">
        <v>2</v>
      </c>
      <c r="C170" s="2">
        <v>41640</v>
      </c>
      <c r="D170" s="1">
        <v>10.432212</v>
      </c>
      <c r="G170" t="str">
        <f t="shared" si="2"/>
        <v>1,1,2014</v>
      </c>
      <c r="H170">
        <v>2014</v>
      </c>
    </row>
    <row r="171" spans="1:8" x14ac:dyDescent="0.25">
      <c r="A171" t="s">
        <v>23</v>
      </c>
      <c r="B171" t="s">
        <v>2</v>
      </c>
      <c r="C171" s="2">
        <v>42005</v>
      </c>
      <c r="D171" s="1">
        <v>9.9594529999999999</v>
      </c>
      <c r="G171" t="str">
        <f t="shared" si="2"/>
        <v>1,1,2015</v>
      </c>
      <c r="H171">
        <v>2015</v>
      </c>
    </row>
    <row r="172" spans="1:8" x14ac:dyDescent="0.25">
      <c r="A172" t="s">
        <v>23</v>
      </c>
      <c r="B172" t="s">
        <v>2</v>
      </c>
      <c r="C172" s="2">
        <v>42370</v>
      </c>
      <c r="D172" s="1">
        <v>11.268882</v>
      </c>
      <c r="G172" t="str">
        <f t="shared" si="2"/>
        <v>1,1,2016</v>
      </c>
      <c r="H172">
        <v>2016</v>
      </c>
    </row>
    <row r="173" spans="1:8" x14ac:dyDescent="0.25">
      <c r="A173" t="s">
        <v>23</v>
      </c>
      <c r="B173" t="s">
        <v>2</v>
      </c>
      <c r="C173" s="2">
        <v>42736</v>
      </c>
      <c r="D173" s="1">
        <v>10.836679</v>
      </c>
      <c r="G173" t="str">
        <f t="shared" si="2"/>
        <v>1,1,2017</v>
      </c>
      <c r="H173">
        <v>2017</v>
      </c>
    </row>
    <row r="174" spans="1:8" x14ac:dyDescent="0.25">
      <c r="A174" t="s">
        <v>23</v>
      </c>
      <c r="B174" t="s">
        <v>2</v>
      </c>
      <c r="C174" s="2">
        <v>43101</v>
      </c>
      <c r="D174" s="1">
        <v>10.589378999999999</v>
      </c>
      <c r="G174" t="str">
        <f t="shared" si="2"/>
        <v>1,1,2018</v>
      </c>
      <c r="H174">
        <v>2018</v>
      </c>
    </row>
    <row r="175" spans="1:8" x14ac:dyDescent="0.25">
      <c r="A175" t="s">
        <v>23</v>
      </c>
      <c r="B175" t="s">
        <v>2</v>
      </c>
      <c r="C175" s="2">
        <v>43466</v>
      </c>
      <c r="D175" s="1">
        <v>10.074730000000001</v>
      </c>
      <c r="G175" t="str">
        <f t="shared" si="2"/>
        <v>1,1,2019</v>
      </c>
      <c r="H175">
        <v>2019</v>
      </c>
    </row>
    <row r="176" spans="1:8" x14ac:dyDescent="0.25">
      <c r="A176" t="s">
        <v>23</v>
      </c>
      <c r="B176" t="s">
        <v>2</v>
      </c>
      <c r="C176" s="2">
        <v>43831</v>
      </c>
      <c r="D176" s="1">
        <v>9.7232780000000005</v>
      </c>
      <c r="G176" t="str">
        <f t="shared" si="2"/>
        <v>1,1,2020</v>
      </c>
      <c r="H176">
        <v>2020</v>
      </c>
    </row>
    <row r="177" spans="1:8" x14ac:dyDescent="0.25">
      <c r="A177" t="s">
        <v>23</v>
      </c>
      <c r="B177" t="s">
        <v>2</v>
      </c>
      <c r="C177" s="2">
        <v>44197</v>
      </c>
      <c r="D177" s="3">
        <v>9.43</v>
      </c>
      <c r="G177" t="str">
        <f t="shared" si="2"/>
        <v>1,1,2021</v>
      </c>
      <c r="H177">
        <v>2021</v>
      </c>
    </row>
    <row r="178" spans="1:8" x14ac:dyDescent="0.25">
      <c r="A178" t="s">
        <v>24</v>
      </c>
      <c r="B178" t="s">
        <v>2</v>
      </c>
      <c r="C178" s="2">
        <v>41640</v>
      </c>
      <c r="D178" s="1">
        <v>22.161580000000001</v>
      </c>
      <c r="G178" t="str">
        <f t="shared" si="2"/>
        <v>1,1,2014</v>
      </c>
      <c r="H178">
        <v>2014</v>
      </c>
    </row>
    <row r="179" spans="1:8" x14ac:dyDescent="0.25">
      <c r="A179" t="s">
        <v>24</v>
      </c>
      <c r="B179" t="s">
        <v>2</v>
      </c>
      <c r="C179" s="2">
        <v>42005</v>
      </c>
      <c r="D179" s="1">
        <v>25.406365000000001</v>
      </c>
      <c r="G179" t="str">
        <f t="shared" si="2"/>
        <v>1,1,2015</v>
      </c>
      <c r="H179">
        <v>2015</v>
      </c>
    </row>
    <row r="180" spans="1:8" x14ac:dyDescent="0.25">
      <c r="A180" t="s">
        <v>24</v>
      </c>
      <c r="B180" t="s">
        <v>2</v>
      </c>
      <c r="C180" s="2">
        <v>42370</v>
      </c>
      <c r="D180" s="1">
        <v>23.38776</v>
      </c>
      <c r="G180" t="str">
        <f t="shared" si="2"/>
        <v>1,1,2016</v>
      </c>
      <c r="H180">
        <v>2016</v>
      </c>
    </row>
    <row r="181" spans="1:8" x14ac:dyDescent="0.25">
      <c r="A181" t="s">
        <v>24</v>
      </c>
      <c r="B181" t="s">
        <v>2</v>
      </c>
      <c r="C181" s="2">
        <v>42736</v>
      </c>
      <c r="D181" s="1">
        <v>23.499839999999999</v>
      </c>
      <c r="G181" t="str">
        <f t="shared" si="2"/>
        <v>1,1,2017</v>
      </c>
      <c r="H181">
        <v>2017</v>
      </c>
    </row>
    <row r="182" spans="1:8" x14ac:dyDescent="0.25">
      <c r="A182" t="s">
        <v>24</v>
      </c>
      <c r="B182" t="s">
        <v>2</v>
      </c>
      <c r="C182" s="2">
        <v>43101</v>
      </c>
      <c r="D182" s="1">
        <v>26.232581</v>
      </c>
      <c r="G182" t="str">
        <f t="shared" si="2"/>
        <v>1,1,2018</v>
      </c>
      <c r="H182">
        <v>2018</v>
      </c>
    </row>
    <row r="183" spans="1:8" x14ac:dyDescent="0.25">
      <c r="A183" t="s">
        <v>24</v>
      </c>
      <c r="B183" t="s">
        <v>2</v>
      </c>
      <c r="C183" s="2">
        <v>43466</v>
      </c>
      <c r="D183" s="1">
        <v>26.347456999999999</v>
      </c>
      <c r="G183" t="str">
        <f t="shared" si="2"/>
        <v>1,1,2019</v>
      </c>
      <c r="H183">
        <v>2019</v>
      </c>
    </row>
    <row r="184" spans="1:8" x14ac:dyDescent="0.25">
      <c r="A184" t="s">
        <v>24</v>
      </c>
      <c r="B184" t="s">
        <v>2</v>
      </c>
      <c r="C184" s="2">
        <v>43831</v>
      </c>
      <c r="D184" s="1">
        <v>26.532321</v>
      </c>
      <c r="G184" t="str">
        <f t="shared" si="2"/>
        <v>1,1,2020</v>
      </c>
      <c r="H184">
        <v>2020</v>
      </c>
    </row>
    <row r="185" spans="1:8" x14ac:dyDescent="0.25">
      <c r="A185" t="s">
        <v>24</v>
      </c>
      <c r="B185" t="s">
        <v>2</v>
      </c>
      <c r="C185" s="2">
        <v>44197</v>
      </c>
      <c r="D185" s="1">
        <v>27.018194999999999</v>
      </c>
      <c r="G185" t="str">
        <f t="shared" si="2"/>
        <v>1,1,2021</v>
      </c>
      <c r="H185">
        <v>2021</v>
      </c>
    </row>
    <row r="186" spans="1:8" x14ac:dyDescent="0.25">
      <c r="A186" t="s">
        <v>25</v>
      </c>
      <c r="B186" t="s">
        <v>2</v>
      </c>
      <c r="C186" s="2">
        <v>41640</v>
      </c>
      <c r="D186" s="1">
        <v>6.6995659999999999</v>
      </c>
      <c r="G186" t="str">
        <f t="shared" si="2"/>
        <v>1,1,2014</v>
      </c>
      <c r="H186">
        <v>2014</v>
      </c>
    </row>
    <row r="187" spans="1:8" x14ac:dyDescent="0.25">
      <c r="A187" t="s">
        <v>25</v>
      </c>
      <c r="B187" t="s">
        <v>2</v>
      </c>
      <c r="C187" s="2">
        <v>42005</v>
      </c>
      <c r="D187" s="1">
        <v>6.8398529999999997</v>
      </c>
      <c r="G187" t="str">
        <f t="shared" si="2"/>
        <v>1,1,2015</v>
      </c>
      <c r="H187">
        <v>2015</v>
      </c>
    </row>
    <row r="188" spans="1:8" x14ac:dyDescent="0.25">
      <c r="A188" t="s">
        <v>25</v>
      </c>
      <c r="B188" t="s">
        <v>2</v>
      </c>
      <c r="C188" s="2">
        <v>42370</v>
      </c>
      <c r="D188" s="1">
        <v>6.9481089999999996</v>
      </c>
      <c r="G188" t="str">
        <f t="shared" si="2"/>
        <v>1,1,2016</v>
      </c>
      <c r="H188">
        <v>2016</v>
      </c>
    </row>
    <row r="189" spans="1:8" x14ac:dyDescent="0.25">
      <c r="A189" t="s">
        <v>25</v>
      </c>
      <c r="B189" t="s">
        <v>2</v>
      </c>
      <c r="C189" s="2">
        <v>42736</v>
      </c>
      <c r="D189" s="1">
        <v>7.1105660000000004</v>
      </c>
      <c r="G189" t="str">
        <f t="shared" si="2"/>
        <v>1,1,2017</v>
      </c>
      <c r="H189">
        <v>2017</v>
      </c>
    </row>
    <row r="190" spans="1:8" x14ac:dyDescent="0.25">
      <c r="A190" t="s">
        <v>25</v>
      </c>
      <c r="B190" t="s">
        <v>2</v>
      </c>
      <c r="C190" s="2">
        <v>43101</v>
      </c>
      <c r="D190" s="1">
        <v>7.0031230000000004</v>
      </c>
      <c r="G190" t="str">
        <f t="shared" si="2"/>
        <v>1,1,2018</v>
      </c>
      <c r="H190">
        <v>2018</v>
      </c>
    </row>
    <row r="191" spans="1:8" x14ac:dyDescent="0.25">
      <c r="A191" t="s">
        <v>25</v>
      </c>
      <c r="B191" t="s">
        <v>2</v>
      </c>
      <c r="C191" s="2">
        <v>43466</v>
      </c>
      <c r="D191" s="1">
        <v>7.158245</v>
      </c>
      <c r="G191" t="str">
        <f t="shared" si="2"/>
        <v>1,1,2019</v>
      </c>
      <c r="H191">
        <v>2019</v>
      </c>
    </row>
    <row r="192" spans="1:8" x14ac:dyDescent="0.25">
      <c r="A192" t="s">
        <v>25</v>
      </c>
      <c r="B192" t="s">
        <v>2</v>
      </c>
      <c r="C192" s="2">
        <v>43831</v>
      </c>
      <c r="D192" s="1">
        <v>6.9318030000000004</v>
      </c>
      <c r="G192" t="str">
        <f t="shared" si="2"/>
        <v>1,1,2020</v>
      </c>
      <c r="H192">
        <v>2020</v>
      </c>
    </row>
    <row r="193" spans="1:8" x14ac:dyDescent="0.25">
      <c r="A193" t="s">
        <v>25</v>
      </c>
      <c r="B193" t="s">
        <v>2</v>
      </c>
      <c r="C193" s="2">
        <v>44197</v>
      </c>
      <c r="D193" s="1">
        <v>6.5053020000000004</v>
      </c>
      <c r="G193" t="str">
        <f t="shared" si="2"/>
        <v>1,1,2021</v>
      </c>
      <c r="H193">
        <v>2021</v>
      </c>
    </row>
    <row r="194" spans="1:8" x14ac:dyDescent="0.25">
      <c r="A194" t="s">
        <v>26</v>
      </c>
      <c r="B194" t="s">
        <v>2</v>
      </c>
      <c r="C194" s="2">
        <v>41640</v>
      </c>
      <c r="D194" s="1">
        <v>3.8277389999999998</v>
      </c>
      <c r="G194" t="str">
        <f t="shared" ref="G194:G257" si="3">_xlfn.CONCAT("1,1,",H194)</f>
        <v>1,1,2014</v>
      </c>
      <c r="H194">
        <v>2014</v>
      </c>
    </row>
    <row r="195" spans="1:8" x14ac:dyDescent="0.25">
      <c r="A195" t="s">
        <v>26</v>
      </c>
      <c r="B195" t="s">
        <v>2</v>
      </c>
      <c r="C195" s="2">
        <v>42005</v>
      </c>
      <c r="D195" s="1">
        <v>3.7515719999999999</v>
      </c>
      <c r="G195" t="str">
        <f t="shared" si="3"/>
        <v>1,1,2015</v>
      </c>
      <c r="H195">
        <v>2015</v>
      </c>
    </row>
    <row r="196" spans="1:8" x14ac:dyDescent="0.25">
      <c r="A196" t="s">
        <v>26</v>
      </c>
      <c r="B196" t="s">
        <v>2</v>
      </c>
      <c r="C196" s="2">
        <v>42370</v>
      </c>
      <c r="D196" s="1">
        <v>3.6943000000000001</v>
      </c>
      <c r="G196" t="str">
        <f t="shared" si="3"/>
        <v>1,1,2016</v>
      </c>
      <c r="H196">
        <v>2016</v>
      </c>
    </row>
    <row r="197" spans="1:8" x14ac:dyDescent="0.25">
      <c r="A197" t="s">
        <v>26</v>
      </c>
      <c r="B197" t="s">
        <v>2</v>
      </c>
      <c r="C197" s="2">
        <v>42736</v>
      </c>
      <c r="D197" s="1">
        <v>3.6626219999999998</v>
      </c>
      <c r="G197" t="str">
        <f t="shared" si="3"/>
        <v>1,1,2017</v>
      </c>
      <c r="H197">
        <v>2017</v>
      </c>
    </row>
    <row r="198" spans="1:8" x14ac:dyDescent="0.25">
      <c r="A198" t="s">
        <v>26</v>
      </c>
      <c r="B198" t="s">
        <v>2</v>
      </c>
      <c r="C198" s="2">
        <v>43101</v>
      </c>
      <c r="D198" s="1">
        <v>3.5503360000000002</v>
      </c>
      <c r="G198" t="str">
        <f t="shared" si="3"/>
        <v>1,1,2018</v>
      </c>
      <c r="H198">
        <v>2018</v>
      </c>
    </row>
    <row r="199" spans="1:8" x14ac:dyDescent="0.25">
      <c r="A199" t="s">
        <v>26</v>
      </c>
      <c r="B199" t="s">
        <v>2</v>
      </c>
      <c r="C199" s="2">
        <v>43466</v>
      </c>
      <c r="D199" s="1">
        <v>3.495806</v>
      </c>
      <c r="G199" t="str">
        <f t="shared" si="3"/>
        <v>1,1,2019</v>
      </c>
      <c r="H199">
        <v>2019</v>
      </c>
    </row>
    <row r="200" spans="1:8" x14ac:dyDescent="0.25">
      <c r="A200" t="s">
        <v>26</v>
      </c>
      <c r="B200" t="s">
        <v>2</v>
      </c>
      <c r="C200" s="2">
        <v>43831</v>
      </c>
      <c r="D200" s="1">
        <v>3.2551649999999999</v>
      </c>
      <c r="G200" t="str">
        <f t="shared" si="3"/>
        <v>1,1,2020</v>
      </c>
      <c r="H200">
        <v>2020</v>
      </c>
    </row>
    <row r="201" spans="1:8" x14ac:dyDescent="0.25">
      <c r="A201" t="s">
        <v>26</v>
      </c>
      <c r="B201" t="s">
        <v>2</v>
      </c>
      <c r="C201" s="2">
        <v>44197</v>
      </c>
      <c r="D201" s="1">
        <v>3.2253500000000002</v>
      </c>
      <c r="G201" t="str">
        <f t="shared" si="3"/>
        <v>1,1,2021</v>
      </c>
      <c r="H201">
        <v>2021</v>
      </c>
    </row>
    <row r="202" spans="1:8" x14ac:dyDescent="0.25">
      <c r="A202" t="s">
        <v>27</v>
      </c>
      <c r="B202" t="s">
        <v>2</v>
      </c>
      <c r="C202" s="2">
        <v>41640</v>
      </c>
      <c r="D202" s="1">
        <v>46.687655999999997</v>
      </c>
      <c r="G202" t="str">
        <f t="shared" si="3"/>
        <v>1,1,2014</v>
      </c>
      <c r="H202">
        <v>2014</v>
      </c>
    </row>
    <row r="203" spans="1:8" x14ac:dyDescent="0.25">
      <c r="A203" t="s">
        <v>27</v>
      </c>
      <c r="B203" t="s">
        <v>2</v>
      </c>
      <c r="C203" s="2">
        <v>42005</v>
      </c>
      <c r="D203" s="1">
        <v>45.933669999999999</v>
      </c>
      <c r="G203" t="str">
        <f t="shared" si="3"/>
        <v>1,1,2015</v>
      </c>
      <c r="H203">
        <v>2015</v>
      </c>
    </row>
    <row r="204" spans="1:8" x14ac:dyDescent="0.25">
      <c r="A204" t="s">
        <v>27</v>
      </c>
      <c r="B204" t="s">
        <v>2</v>
      </c>
      <c r="C204" s="2">
        <v>42370</v>
      </c>
      <c r="D204" s="1">
        <v>47.50562</v>
      </c>
      <c r="G204" t="str">
        <f t="shared" si="3"/>
        <v>1,1,2016</v>
      </c>
      <c r="H204">
        <v>2016</v>
      </c>
    </row>
    <row r="205" spans="1:8" x14ac:dyDescent="0.25">
      <c r="A205" t="s">
        <v>27</v>
      </c>
      <c r="B205" t="s">
        <v>2</v>
      </c>
      <c r="C205" s="2">
        <v>42736</v>
      </c>
      <c r="D205" s="1">
        <v>44.745728</v>
      </c>
      <c r="G205" t="str">
        <f t="shared" si="3"/>
        <v>1,1,2017</v>
      </c>
      <c r="H205">
        <v>2017</v>
      </c>
    </row>
    <row r="206" spans="1:8" x14ac:dyDescent="0.25">
      <c r="A206" t="s">
        <v>27</v>
      </c>
      <c r="B206" t="s">
        <v>2</v>
      </c>
      <c r="C206" s="2">
        <v>43101</v>
      </c>
      <c r="D206" s="1">
        <v>44.810363000000002</v>
      </c>
      <c r="G206" t="str">
        <f t="shared" si="3"/>
        <v>1,1,2018</v>
      </c>
      <c r="H206">
        <v>2018</v>
      </c>
    </row>
    <row r="207" spans="1:8" x14ac:dyDescent="0.25">
      <c r="A207" t="s">
        <v>27</v>
      </c>
      <c r="B207" t="s">
        <v>2</v>
      </c>
      <c r="C207" s="2">
        <v>43466</v>
      </c>
      <c r="D207" s="1">
        <v>44.858846999999997</v>
      </c>
      <c r="G207" t="str">
        <f t="shared" si="3"/>
        <v>1,1,2019</v>
      </c>
      <c r="H207">
        <v>2019</v>
      </c>
    </row>
    <row r="208" spans="1:8" x14ac:dyDescent="0.25">
      <c r="A208" t="s">
        <v>27</v>
      </c>
      <c r="B208" t="s">
        <v>2</v>
      </c>
      <c r="C208" s="2">
        <v>43831</v>
      </c>
      <c r="D208" s="1">
        <v>41.217967999999999</v>
      </c>
      <c r="G208" t="str">
        <f t="shared" si="3"/>
        <v>1,1,2020</v>
      </c>
      <c r="H208">
        <v>2020</v>
      </c>
    </row>
    <row r="209" spans="1:8" x14ac:dyDescent="0.25">
      <c r="A209" t="s">
        <v>27</v>
      </c>
      <c r="B209" t="s">
        <v>2</v>
      </c>
      <c r="C209" s="2">
        <v>44197</v>
      </c>
      <c r="D209" s="1">
        <v>41.937930000000001</v>
      </c>
      <c r="G209" t="str">
        <f t="shared" si="3"/>
        <v>1,1,2021</v>
      </c>
      <c r="H209">
        <v>2021</v>
      </c>
    </row>
    <row r="210" spans="1:8" x14ac:dyDescent="0.25">
      <c r="A210" t="s">
        <v>28</v>
      </c>
      <c r="B210" t="s">
        <v>2</v>
      </c>
      <c r="C210" s="2">
        <v>41640</v>
      </c>
      <c r="D210" s="1">
        <v>6.0114910000000004</v>
      </c>
      <c r="G210" t="str">
        <f t="shared" si="3"/>
        <v>1,1,2014</v>
      </c>
      <c r="H210">
        <v>2014</v>
      </c>
    </row>
    <row r="211" spans="1:8" x14ac:dyDescent="0.25">
      <c r="A211" t="s">
        <v>28</v>
      </c>
      <c r="B211" t="s">
        <v>2</v>
      </c>
      <c r="C211" s="2">
        <v>42005</v>
      </c>
      <c r="D211" s="1">
        <v>5.648479</v>
      </c>
      <c r="G211" t="str">
        <f t="shared" si="3"/>
        <v>1,1,2015</v>
      </c>
      <c r="H211">
        <v>2015</v>
      </c>
    </row>
    <row r="212" spans="1:8" x14ac:dyDescent="0.25">
      <c r="A212" t="s">
        <v>28</v>
      </c>
      <c r="B212" t="s">
        <v>2</v>
      </c>
      <c r="C212" s="2">
        <v>42370</v>
      </c>
      <c r="D212" s="1">
        <v>5.6781769999999998</v>
      </c>
      <c r="G212" t="str">
        <f t="shared" si="3"/>
        <v>1,1,2016</v>
      </c>
      <c r="H212">
        <v>2016</v>
      </c>
    </row>
    <row r="213" spans="1:8" x14ac:dyDescent="0.25">
      <c r="A213" t="s">
        <v>28</v>
      </c>
      <c r="B213" t="s">
        <v>2</v>
      </c>
      <c r="C213" s="2">
        <v>42736</v>
      </c>
      <c r="D213" s="1">
        <v>5.393688</v>
      </c>
      <c r="G213" t="str">
        <f t="shared" si="3"/>
        <v>1,1,2017</v>
      </c>
      <c r="H213">
        <v>2017</v>
      </c>
    </row>
    <row r="214" spans="1:8" x14ac:dyDescent="0.25">
      <c r="A214" t="s">
        <v>28</v>
      </c>
      <c r="B214" t="s">
        <v>2</v>
      </c>
      <c r="C214" s="2">
        <v>43101</v>
      </c>
      <c r="D214" s="1">
        <v>5.4915700000000003</v>
      </c>
      <c r="G214" t="str">
        <f t="shared" si="3"/>
        <v>1,1,2018</v>
      </c>
      <c r="H214">
        <v>2018</v>
      </c>
    </row>
    <row r="215" spans="1:8" x14ac:dyDescent="0.25">
      <c r="A215" t="s">
        <v>28</v>
      </c>
      <c r="B215" t="s">
        <v>2</v>
      </c>
      <c r="C215" s="2">
        <v>43466</v>
      </c>
      <c r="D215" s="1">
        <v>5.348395</v>
      </c>
      <c r="G215" t="str">
        <f t="shared" si="3"/>
        <v>1,1,2019</v>
      </c>
      <c r="H215">
        <v>2019</v>
      </c>
    </row>
    <row r="216" spans="1:8" x14ac:dyDescent="0.25">
      <c r="A216" t="s">
        <v>28</v>
      </c>
      <c r="B216" t="s">
        <v>2</v>
      </c>
      <c r="C216" s="2">
        <v>43831</v>
      </c>
      <c r="D216" s="1">
        <v>5.0113390000000004</v>
      </c>
      <c r="G216" t="str">
        <f t="shared" si="3"/>
        <v>1,1,2020</v>
      </c>
      <c r="H216">
        <v>2020</v>
      </c>
    </row>
    <row r="217" spans="1:8" x14ac:dyDescent="0.25">
      <c r="A217" t="s">
        <v>28</v>
      </c>
      <c r="B217" t="s">
        <v>2</v>
      </c>
      <c r="C217" s="2">
        <v>44197</v>
      </c>
      <c r="D217" s="1">
        <v>5.0614530000000002</v>
      </c>
      <c r="G217" t="str">
        <f t="shared" si="3"/>
        <v>1,1,2021</v>
      </c>
      <c r="H217">
        <v>2021</v>
      </c>
    </row>
    <row r="218" spans="1:8" x14ac:dyDescent="0.25">
      <c r="A218" t="s">
        <v>1</v>
      </c>
      <c r="B218" t="s">
        <v>29</v>
      </c>
      <c r="C218" s="2">
        <v>41640</v>
      </c>
      <c r="D218" s="1">
        <v>0.35</v>
      </c>
      <c r="G218" t="str">
        <f t="shared" si="3"/>
        <v>1,1,2014</v>
      </c>
      <c r="H218">
        <v>2014</v>
      </c>
    </row>
    <row r="219" spans="1:8" x14ac:dyDescent="0.25">
      <c r="A219" t="s">
        <v>1</v>
      </c>
      <c r="B219" t="s">
        <v>29</v>
      </c>
      <c r="C219" s="2">
        <v>42005</v>
      </c>
      <c r="D219" s="1">
        <v>0.56000000000000005</v>
      </c>
      <c r="G219" t="str">
        <f t="shared" si="3"/>
        <v>1,1,2015</v>
      </c>
      <c r="H219">
        <v>2015</v>
      </c>
    </row>
    <row r="220" spans="1:8" x14ac:dyDescent="0.25">
      <c r="A220" t="s">
        <v>1</v>
      </c>
      <c r="B220" t="s">
        <v>29</v>
      </c>
      <c r="C220" s="2">
        <v>42370</v>
      </c>
      <c r="D220" s="1">
        <v>1.04</v>
      </c>
      <c r="G220" t="str">
        <f t="shared" si="3"/>
        <v>1,1,2016</v>
      </c>
      <c r="H220">
        <v>2016</v>
      </c>
    </row>
    <row r="221" spans="1:8" x14ac:dyDescent="0.25">
      <c r="A221" t="s">
        <v>1</v>
      </c>
      <c r="B221" t="s">
        <v>29</v>
      </c>
      <c r="C221" s="2">
        <v>42736</v>
      </c>
      <c r="D221" s="1">
        <v>0.92</v>
      </c>
      <c r="G221" t="str">
        <f t="shared" si="3"/>
        <v>1,1,2017</v>
      </c>
      <c r="H221">
        <v>2017</v>
      </c>
    </row>
    <row r="222" spans="1:8" x14ac:dyDescent="0.25">
      <c r="A222" t="s">
        <v>1</v>
      </c>
      <c r="B222" t="s">
        <v>29</v>
      </c>
      <c r="C222" s="2">
        <v>43101</v>
      </c>
      <c r="D222" s="1">
        <v>0.6</v>
      </c>
      <c r="G222" t="str">
        <f t="shared" si="3"/>
        <v>1,1,2018</v>
      </c>
      <c r="H222">
        <v>2018</v>
      </c>
    </row>
    <row r="223" spans="1:8" x14ac:dyDescent="0.25">
      <c r="A223" t="s">
        <v>1</v>
      </c>
      <c r="B223" t="s">
        <v>29</v>
      </c>
      <c r="C223" s="2">
        <v>43466</v>
      </c>
      <c r="D223" s="1">
        <v>0.74</v>
      </c>
      <c r="G223" t="str">
        <f t="shared" si="3"/>
        <v>1,1,2019</v>
      </c>
      <c r="H223">
        <v>2019</v>
      </c>
    </row>
    <row r="224" spans="1:8" x14ac:dyDescent="0.25">
      <c r="A224" t="s">
        <v>1</v>
      </c>
      <c r="B224" t="s">
        <v>29</v>
      </c>
      <c r="C224" s="2">
        <v>43831</v>
      </c>
      <c r="D224" s="1">
        <v>0.45</v>
      </c>
      <c r="G224" t="str">
        <f t="shared" si="3"/>
        <v>1,1,2020</v>
      </c>
      <c r="H224">
        <v>2020</v>
      </c>
    </row>
    <row r="225" spans="1:8" x14ac:dyDescent="0.25">
      <c r="A225" t="s">
        <v>1</v>
      </c>
      <c r="B225" t="s">
        <v>29</v>
      </c>
      <c r="C225" s="2">
        <v>44197</v>
      </c>
      <c r="D225" s="1">
        <v>0.51</v>
      </c>
      <c r="G225" t="str">
        <f t="shared" si="3"/>
        <v>1,1,2021</v>
      </c>
      <c r="H225">
        <v>2021</v>
      </c>
    </row>
    <row r="226" spans="1:8" x14ac:dyDescent="0.25">
      <c r="A226" t="s">
        <v>3</v>
      </c>
      <c r="B226" t="s">
        <v>29</v>
      </c>
      <c r="C226" s="2">
        <v>41640</v>
      </c>
      <c r="D226" s="1">
        <v>0.5</v>
      </c>
      <c r="G226" t="str">
        <f t="shared" si="3"/>
        <v>1,1,2014</v>
      </c>
      <c r="H226">
        <v>2014</v>
      </c>
    </row>
    <row r="227" spans="1:8" x14ac:dyDescent="0.25">
      <c r="A227" t="s">
        <v>3</v>
      </c>
      <c r="B227" t="s">
        <v>29</v>
      </c>
      <c r="C227" s="2">
        <v>42005</v>
      </c>
      <c r="D227" s="1">
        <v>0.48</v>
      </c>
      <c r="G227" t="str">
        <f t="shared" si="3"/>
        <v>1,1,2015</v>
      </c>
      <c r="H227">
        <v>2015</v>
      </c>
    </row>
    <row r="228" spans="1:8" x14ac:dyDescent="0.25">
      <c r="A228" t="s">
        <v>3</v>
      </c>
      <c r="B228" t="s">
        <v>29</v>
      </c>
      <c r="C228" s="2">
        <v>42370</v>
      </c>
      <c r="D228" s="1">
        <v>0.3</v>
      </c>
      <c r="G228" t="str">
        <f t="shared" si="3"/>
        <v>1,1,2016</v>
      </c>
      <c r="H228">
        <v>2016</v>
      </c>
    </row>
    <row r="229" spans="1:8" x14ac:dyDescent="0.25">
      <c r="A229" t="s">
        <v>3</v>
      </c>
      <c r="B229" t="s">
        <v>29</v>
      </c>
      <c r="C229" s="2">
        <v>42736</v>
      </c>
      <c r="D229" s="1">
        <v>0.33</v>
      </c>
      <c r="G229" t="str">
        <f t="shared" si="3"/>
        <v>1,1,2017</v>
      </c>
      <c r="H229">
        <v>2017</v>
      </c>
    </row>
    <row r="230" spans="1:8" x14ac:dyDescent="0.25">
      <c r="A230" t="s">
        <v>3</v>
      </c>
      <c r="B230" t="s">
        <v>29</v>
      </c>
      <c r="C230" s="2">
        <v>43101</v>
      </c>
      <c r="D230" s="1">
        <v>0.51</v>
      </c>
      <c r="G230" t="str">
        <f t="shared" si="3"/>
        <v>1,1,2018</v>
      </c>
      <c r="H230">
        <v>2018</v>
      </c>
    </row>
    <row r="231" spans="1:8" x14ac:dyDescent="0.25">
      <c r="A231" t="s">
        <v>3</v>
      </c>
      <c r="B231" t="s">
        <v>29</v>
      </c>
      <c r="C231" s="2">
        <v>43466</v>
      </c>
      <c r="D231" s="1">
        <v>0.65</v>
      </c>
      <c r="G231" t="str">
        <f t="shared" si="3"/>
        <v>1,1,2019</v>
      </c>
      <c r="H231">
        <v>2019</v>
      </c>
    </row>
    <row r="232" spans="1:8" x14ac:dyDescent="0.25">
      <c r="A232" t="s">
        <v>3</v>
      </c>
      <c r="B232" t="s">
        <v>29</v>
      </c>
      <c r="C232" s="2">
        <v>43831</v>
      </c>
      <c r="D232" s="1">
        <v>0.51</v>
      </c>
      <c r="G232" t="str">
        <f t="shared" si="3"/>
        <v>1,1,2020</v>
      </c>
      <c r="H232">
        <v>2020</v>
      </c>
    </row>
    <row r="233" spans="1:8" x14ac:dyDescent="0.25">
      <c r="A233" t="s">
        <v>3</v>
      </c>
      <c r="B233" t="s">
        <v>29</v>
      </c>
      <c r="C233" s="2">
        <v>44197</v>
      </c>
      <c r="D233" s="1">
        <v>0.38</v>
      </c>
      <c r="G233" t="str">
        <f t="shared" si="3"/>
        <v>1,1,2021</v>
      </c>
      <c r="H233">
        <v>2021</v>
      </c>
    </row>
    <row r="234" spans="1:8" x14ac:dyDescent="0.25">
      <c r="A234" t="s">
        <v>4</v>
      </c>
      <c r="B234" t="s">
        <v>29</v>
      </c>
      <c r="C234" s="2">
        <v>41640</v>
      </c>
      <c r="D234" s="1">
        <v>2.5</v>
      </c>
      <c r="G234" t="str">
        <f t="shared" si="3"/>
        <v>1,1,2014</v>
      </c>
      <c r="H234">
        <v>2014</v>
      </c>
    </row>
    <row r="235" spans="1:8" x14ac:dyDescent="0.25">
      <c r="A235" t="s">
        <v>4</v>
      </c>
      <c r="B235" t="s">
        <v>29</v>
      </c>
      <c r="C235" s="2">
        <v>42005</v>
      </c>
      <c r="D235" s="1">
        <v>1.66</v>
      </c>
      <c r="G235" t="str">
        <f t="shared" si="3"/>
        <v>1,1,2015</v>
      </c>
      <c r="H235">
        <v>2015</v>
      </c>
    </row>
    <row r="236" spans="1:8" x14ac:dyDescent="0.25">
      <c r="A236" t="s">
        <v>4</v>
      </c>
      <c r="B236" t="s">
        <v>29</v>
      </c>
      <c r="C236" s="2">
        <v>42370</v>
      </c>
      <c r="D236" s="1">
        <v>0.98</v>
      </c>
      <c r="G236" t="str">
        <f t="shared" si="3"/>
        <v>1,1,2016</v>
      </c>
      <c r="H236">
        <v>2016</v>
      </c>
    </row>
    <row r="237" spans="1:8" x14ac:dyDescent="0.25">
      <c r="A237" t="s">
        <v>4</v>
      </c>
      <c r="B237" t="s">
        <v>29</v>
      </c>
      <c r="C237" s="2">
        <v>42736</v>
      </c>
      <c r="D237" s="1">
        <v>0.82</v>
      </c>
      <c r="G237" t="str">
        <f t="shared" si="3"/>
        <v>1,1,2017</v>
      </c>
      <c r="H237">
        <v>2017</v>
      </c>
    </row>
    <row r="238" spans="1:8" x14ac:dyDescent="0.25">
      <c r="A238" t="s">
        <v>4</v>
      </c>
      <c r="B238" t="s">
        <v>29</v>
      </c>
      <c r="C238" s="2">
        <v>43101</v>
      </c>
      <c r="D238" s="1">
        <v>0.52</v>
      </c>
      <c r="G238" t="str">
        <f t="shared" si="3"/>
        <v>1,1,2018</v>
      </c>
      <c r="H238">
        <v>2018</v>
      </c>
    </row>
    <row r="239" spans="1:8" x14ac:dyDescent="0.25">
      <c r="A239" t="s">
        <v>4</v>
      </c>
      <c r="B239" t="s">
        <v>29</v>
      </c>
      <c r="C239" s="2">
        <v>43466</v>
      </c>
      <c r="D239" s="1">
        <v>0.35</v>
      </c>
      <c r="G239" t="str">
        <f t="shared" si="3"/>
        <v>1,1,2019</v>
      </c>
      <c r="H239">
        <v>2019</v>
      </c>
    </row>
    <row r="240" spans="1:8" x14ac:dyDescent="0.25">
      <c r="A240" t="s">
        <v>4</v>
      </c>
      <c r="B240" t="s">
        <v>29</v>
      </c>
      <c r="C240" s="2">
        <v>43831</v>
      </c>
      <c r="D240" s="1">
        <v>0.23</v>
      </c>
      <c r="G240" t="str">
        <f t="shared" si="3"/>
        <v>1,1,2020</v>
      </c>
      <c r="H240">
        <v>2020</v>
      </c>
    </row>
    <row r="241" spans="1:8" x14ac:dyDescent="0.25">
      <c r="A241" t="s">
        <v>4</v>
      </c>
      <c r="B241" t="s">
        <v>29</v>
      </c>
      <c r="C241" s="2">
        <v>44197</v>
      </c>
      <c r="D241" s="1">
        <v>0.22</v>
      </c>
      <c r="G241" t="str">
        <f t="shared" si="3"/>
        <v>1,1,2021</v>
      </c>
      <c r="H241">
        <v>2021</v>
      </c>
    </row>
    <row r="242" spans="1:8" x14ac:dyDescent="0.25">
      <c r="A242" t="s">
        <v>5</v>
      </c>
      <c r="B242" t="s">
        <v>29</v>
      </c>
      <c r="C242" s="2">
        <v>41640</v>
      </c>
      <c r="D242" s="1">
        <v>0.5</v>
      </c>
      <c r="G242" t="str">
        <f t="shared" si="3"/>
        <v>1,1,2014</v>
      </c>
      <c r="H242">
        <v>2014</v>
      </c>
    </row>
    <row r="243" spans="1:8" x14ac:dyDescent="0.25">
      <c r="A243" t="s">
        <v>5</v>
      </c>
      <c r="B243" t="s">
        <v>29</v>
      </c>
      <c r="C243" s="2">
        <v>42005</v>
      </c>
      <c r="D243" s="1">
        <v>0.25</v>
      </c>
      <c r="G243" t="str">
        <f t="shared" si="3"/>
        <v>1,1,2015</v>
      </c>
      <c r="H243">
        <v>2015</v>
      </c>
    </row>
    <row r="244" spans="1:8" x14ac:dyDescent="0.25">
      <c r="A244" t="s">
        <v>5</v>
      </c>
      <c r="B244" t="s">
        <v>29</v>
      </c>
      <c r="C244" s="2">
        <v>42370</v>
      </c>
      <c r="D244" s="1">
        <v>0.33</v>
      </c>
      <c r="G244" t="str">
        <f t="shared" si="3"/>
        <v>1,1,2016</v>
      </c>
      <c r="H244">
        <v>2016</v>
      </c>
    </row>
    <row r="245" spans="1:8" x14ac:dyDescent="0.25">
      <c r="A245" t="s">
        <v>5</v>
      </c>
      <c r="B245" t="s">
        <v>29</v>
      </c>
      <c r="C245" s="2">
        <v>42736</v>
      </c>
      <c r="D245" s="1">
        <v>0.13</v>
      </c>
      <c r="G245" t="str">
        <f t="shared" si="3"/>
        <v>1,1,2017</v>
      </c>
      <c r="H245">
        <v>2017</v>
      </c>
    </row>
    <row r="246" spans="1:8" x14ac:dyDescent="0.25">
      <c r="A246" t="s">
        <v>5</v>
      </c>
      <c r="B246" t="s">
        <v>29</v>
      </c>
      <c r="C246" s="2">
        <v>43101</v>
      </c>
      <c r="D246" s="1">
        <v>0.4</v>
      </c>
      <c r="G246" t="str">
        <f t="shared" si="3"/>
        <v>1,1,2018</v>
      </c>
      <c r="H246">
        <v>2018</v>
      </c>
    </row>
    <row r="247" spans="1:8" x14ac:dyDescent="0.25">
      <c r="A247" t="s">
        <v>5</v>
      </c>
      <c r="B247" t="s">
        <v>29</v>
      </c>
      <c r="C247" s="2">
        <v>43466</v>
      </c>
      <c r="D247" s="1">
        <v>0.47</v>
      </c>
      <c r="G247" t="str">
        <f t="shared" si="3"/>
        <v>1,1,2019</v>
      </c>
      <c r="H247">
        <v>2019</v>
      </c>
    </row>
    <row r="248" spans="1:8" x14ac:dyDescent="0.25">
      <c r="A248" t="s">
        <v>5</v>
      </c>
      <c r="B248" t="s">
        <v>29</v>
      </c>
      <c r="C248" s="2">
        <v>43831</v>
      </c>
      <c r="D248" s="1">
        <v>0.39</v>
      </c>
      <c r="G248" t="str">
        <f t="shared" si="3"/>
        <v>1,1,2020</v>
      </c>
      <c r="H248">
        <v>2020</v>
      </c>
    </row>
    <row r="249" spans="1:8" x14ac:dyDescent="0.25">
      <c r="A249" t="s">
        <v>5</v>
      </c>
      <c r="B249" t="s">
        <v>29</v>
      </c>
      <c r="C249" s="2">
        <v>44197</v>
      </c>
      <c r="D249" s="1">
        <v>0.35</v>
      </c>
      <c r="G249" t="str">
        <f t="shared" si="3"/>
        <v>1,1,2021</v>
      </c>
      <c r="H249">
        <v>2021</v>
      </c>
    </row>
    <row r="250" spans="1:8" x14ac:dyDescent="0.25">
      <c r="A250" t="s">
        <v>6</v>
      </c>
      <c r="B250" t="s">
        <v>29</v>
      </c>
      <c r="C250" s="2">
        <v>41640</v>
      </c>
      <c r="D250" s="1">
        <v>0.06</v>
      </c>
      <c r="G250" t="str">
        <f t="shared" si="3"/>
        <v>1,1,2014</v>
      </c>
      <c r="H250">
        <v>2014</v>
      </c>
    </row>
    <row r="251" spans="1:8" x14ac:dyDescent="0.25">
      <c r="A251" t="s">
        <v>6</v>
      </c>
      <c r="B251" t="s">
        <v>29</v>
      </c>
      <c r="C251" s="2">
        <v>42005</v>
      </c>
      <c r="D251" s="1">
        <v>0.08</v>
      </c>
      <c r="G251" t="str">
        <f t="shared" si="3"/>
        <v>1,1,2015</v>
      </c>
      <c r="H251">
        <v>2015</v>
      </c>
    </row>
    <row r="252" spans="1:8" x14ac:dyDescent="0.25">
      <c r="A252" t="s">
        <v>6</v>
      </c>
      <c r="B252" t="s">
        <v>29</v>
      </c>
      <c r="C252" s="2">
        <v>42370</v>
      </c>
      <c r="D252" s="1">
        <v>0.1</v>
      </c>
      <c r="G252" t="str">
        <f t="shared" si="3"/>
        <v>1,1,2016</v>
      </c>
      <c r="H252">
        <v>2016</v>
      </c>
    </row>
    <row r="253" spans="1:8" x14ac:dyDescent="0.25">
      <c r="A253" t="s">
        <v>6</v>
      </c>
      <c r="B253" t="s">
        <v>29</v>
      </c>
      <c r="C253" s="2">
        <v>42736</v>
      </c>
      <c r="D253" s="1">
        <v>0.08</v>
      </c>
      <c r="G253" t="str">
        <f t="shared" si="3"/>
        <v>1,1,2017</v>
      </c>
      <c r="H253">
        <v>2017</v>
      </c>
    </row>
    <row r="254" spans="1:8" x14ac:dyDescent="0.25">
      <c r="A254" t="s">
        <v>6</v>
      </c>
      <c r="B254" t="s">
        <v>29</v>
      </c>
      <c r="C254" s="2">
        <v>43101</v>
      </c>
      <c r="D254" s="1">
        <v>0.1</v>
      </c>
      <c r="G254" t="str">
        <f t="shared" si="3"/>
        <v>1,1,2018</v>
      </c>
      <c r="H254">
        <v>2018</v>
      </c>
    </row>
    <row r="255" spans="1:8" x14ac:dyDescent="0.25">
      <c r="A255" t="s">
        <v>6</v>
      </c>
      <c r="B255" t="s">
        <v>29</v>
      </c>
      <c r="C255" s="2">
        <v>43466</v>
      </c>
      <c r="D255" s="1">
        <v>0.17</v>
      </c>
      <c r="G255" t="str">
        <f t="shared" si="3"/>
        <v>1,1,2019</v>
      </c>
      <c r="H255">
        <v>2019</v>
      </c>
    </row>
    <row r="256" spans="1:8" x14ac:dyDescent="0.25">
      <c r="A256" t="s">
        <v>6</v>
      </c>
      <c r="B256" t="s">
        <v>29</v>
      </c>
      <c r="C256" s="2">
        <v>43831</v>
      </c>
      <c r="D256" s="1">
        <v>0.08</v>
      </c>
      <c r="G256" t="str">
        <f t="shared" si="3"/>
        <v>1,1,2020</v>
      </c>
      <c r="H256">
        <v>2020</v>
      </c>
    </row>
    <row r="257" spans="1:8" x14ac:dyDescent="0.25">
      <c r="A257" t="s">
        <v>6</v>
      </c>
      <c r="B257" t="s">
        <v>29</v>
      </c>
      <c r="C257" s="2">
        <v>44197</v>
      </c>
      <c r="D257" s="1">
        <v>0.14000000000000001</v>
      </c>
      <c r="G257" t="str">
        <f t="shared" si="3"/>
        <v>1,1,2021</v>
      </c>
      <c r="H257">
        <v>2021</v>
      </c>
    </row>
    <row r="258" spans="1:8" x14ac:dyDescent="0.25">
      <c r="A258" t="s">
        <v>7</v>
      </c>
      <c r="B258" t="s">
        <v>29</v>
      </c>
      <c r="C258" s="2">
        <v>41640</v>
      </c>
      <c r="D258" s="1">
        <v>0.44</v>
      </c>
      <c r="G258" t="str">
        <f t="shared" ref="G258:G321" si="4">_xlfn.CONCAT("1,1,",H258)</f>
        <v>1,1,2014</v>
      </c>
      <c r="H258">
        <v>2014</v>
      </c>
    </row>
    <row r="259" spans="1:8" x14ac:dyDescent="0.25">
      <c r="A259" t="s">
        <v>7</v>
      </c>
      <c r="B259" t="s">
        <v>29</v>
      </c>
      <c r="C259" s="2">
        <v>42005</v>
      </c>
      <c r="D259" s="1">
        <v>0.47</v>
      </c>
      <c r="G259" t="str">
        <f t="shared" si="4"/>
        <v>1,1,2015</v>
      </c>
      <c r="H259">
        <v>2015</v>
      </c>
    </row>
    <row r="260" spans="1:8" x14ac:dyDescent="0.25">
      <c r="A260" t="s">
        <v>7</v>
      </c>
      <c r="B260" t="s">
        <v>29</v>
      </c>
      <c r="C260" s="2">
        <v>42370</v>
      </c>
      <c r="D260" s="1">
        <v>0.46</v>
      </c>
      <c r="G260" t="str">
        <f t="shared" si="4"/>
        <v>1,1,2016</v>
      </c>
      <c r="H260">
        <v>2016</v>
      </c>
    </row>
    <row r="261" spans="1:8" x14ac:dyDescent="0.25">
      <c r="A261" t="s">
        <v>7</v>
      </c>
      <c r="B261" t="s">
        <v>29</v>
      </c>
      <c r="C261" s="2">
        <v>42736</v>
      </c>
      <c r="D261" s="1">
        <v>0.48</v>
      </c>
      <c r="G261" t="str">
        <f t="shared" si="4"/>
        <v>1,1,2017</v>
      </c>
      <c r="H261">
        <v>2017</v>
      </c>
    </row>
    <row r="262" spans="1:8" x14ac:dyDescent="0.25">
      <c r="A262" t="s">
        <v>7</v>
      </c>
      <c r="B262" t="s">
        <v>29</v>
      </c>
      <c r="C262" s="2">
        <v>43101</v>
      </c>
      <c r="D262" s="1">
        <v>0.96</v>
      </c>
      <c r="G262" t="str">
        <f t="shared" si="4"/>
        <v>1,1,2018</v>
      </c>
      <c r="H262">
        <v>2018</v>
      </c>
    </row>
    <row r="263" spans="1:8" x14ac:dyDescent="0.25">
      <c r="A263" t="s">
        <v>7</v>
      </c>
      <c r="B263" t="s">
        <v>29</v>
      </c>
      <c r="C263" s="2">
        <v>43466</v>
      </c>
      <c r="D263" s="1">
        <v>0.76</v>
      </c>
      <c r="G263" t="str">
        <f t="shared" si="4"/>
        <v>1,1,2019</v>
      </c>
      <c r="H263">
        <v>2019</v>
      </c>
    </row>
    <row r="264" spans="1:8" x14ac:dyDescent="0.25">
      <c r="A264" t="s">
        <v>7</v>
      </c>
      <c r="B264" t="s">
        <v>29</v>
      </c>
      <c r="C264" s="2">
        <v>43831</v>
      </c>
      <c r="D264" s="1">
        <v>0.25</v>
      </c>
      <c r="G264" t="str">
        <f t="shared" si="4"/>
        <v>1,1,2020</v>
      </c>
      <c r="H264">
        <v>2020</v>
      </c>
    </row>
    <row r="265" spans="1:8" x14ac:dyDescent="0.25">
      <c r="A265" t="s">
        <v>7</v>
      </c>
      <c r="B265" t="s">
        <v>29</v>
      </c>
      <c r="C265" s="2">
        <v>44197</v>
      </c>
      <c r="D265" s="1">
        <v>0.48</v>
      </c>
      <c r="G265" t="str">
        <f t="shared" si="4"/>
        <v>1,1,2021</v>
      </c>
      <c r="H265">
        <v>2021</v>
      </c>
    </row>
    <row r="266" spans="1:8" x14ac:dyDescent="0.25">
      <c r="A266" t="s">
        <v>8</v>
      </c>
      <c r="B266" t="s">
        <v>29</v>
      </c>
      <c r="C266" s="2">
        <v>41640</v>
      </c>
      <c r="D266" s="1">
        <v>0.1</v>
      </c>
      <c r="G266" t="str">
        <f t="shared" si="4"/>
        <v>1,1,2014</v>
      </c>
      <c r="H266">
        <v>2014</v>
      </c>
    </row>
    <row r="267" spans="1:8" x14ac:dyDescent="0.25">
      <c r="A267" t="s">
        <v>8</v>
      </c>
      <c r="B267" t="s">
        <v>29</v>
      </c>
      <c r="C267" s="2">
        <v>42005</v>
      </c>
      <c r="D267" s="1">
        <v>0.15</v>
      </c>
      <c r="G267" t="str">
        <f t="shared" si="4"/>
        <v>1,1,2015</v>
      </c>
      <c r="H267">
        <v>2015</v>
      </c>
    </row>
    <row r="268" spans="1:8" x14ac:dyDescent="0.25">
      <c r="A268" t="s">
        <v>8</v>
      </c>
      <c r="B268" t="s">
        <v>29</v>
      </c>
      <c r="C268" s="2">
        <v>42370</v>
      </c>
      <c r="D268" s="1">
        <v>0.11</v>
      </c>
      <c r="G268" t="str">
        <f t="shared" si="4"/>
        <v>1,1,2016</v>
      </c>
      <c r="H268">
        <v>2016</v>
      </c>
    </row>
    <row r="269" spans="1:8" x14ac:dyDescent="0.25">
      <c r="A269" t="s">
        <v>8</v>
      </c>
      <c r="B269" t="s">
        <v>29</v>
      </c>
      <c r="C269" s="2">
        <v>42736</v>
      </c>
      <c r="D269" s="1">
        <v>0.11</v>
      </c>
      <c r="G269" t="str">
        <f t="shared" si="4"/>
        <v>1,1,2017</v>
      </c>
      <c r="H269">
        <v>2017</v>
      </c>
    </row>
    <row r="270" spans="1:8" x14ac:dyDescent="0.25">
      <c r="A270" t="s">
        <v>8</v>
      </c>
      <c r="B270" t="s">
        <v>29</v>
      </c>
      <c r="C270" s="2">
        <v>43101</v>
      </c>
      <c r="D270" s="1">
        <v>0.17</v>
      </c>
      <c r="G270" t="str">
        <f t="shared" si="4"/>
        <v>1,1,2018</v>
      </c>
      <c r="H270">
        <v>2018</v>
      </c>
    </row>
    <row r="271" spans="1:8" x14ac:dyDescent="0.25">
      <c r="A271" t="s">
        <v>8</v>
      </c>
      <c r="B271" t="s">
        <v>29</v>
      </c>
      <c r="C271" s="2">
        <v>43466</v>
      </c>
      <c r="D271" s="1">
        <v>0.24</v>
      </c>
      <c r="G271" t="str">
        <f t="shared" si="4"/>
        <v>1,1,2019</v>
      </c>
      <c r="H271">
        <v>2019</v>
      </c>
    </row>
    <row r="272" spans="1:8" x14ac:dyDescent="0.25">
      <c r="A272" t="s">
        <v>8</v>
      </c>
      <c r="B272" t="s">
        <v>29</v>
      </c>
      <c r="C272" s="2">
        <v>43831</v>
      </c>
      <c r="D272" s="1">
        <v>0.13</v>
      </c>
      <c r="G272" t="str">
        <f t="shared" si="4"/>
        <v>1,1,2020</v>
      </c>
      <c r="H272">
        <v>2020</v>
      </c>
    </row>
    <row r="273" spans="1:8" x14ac:dyDescent="0.25">
      <c r="A273" t="s">
        <v>8</v>
      </c>
      <c r="B273" t="s">
        <v>29</v>
      </c>
      <c r="C273" s="2">
        <v>44197</v>
      </c>
      <c r="D273" s="1">
        <v>0.37</v>
      </c>
      <c r="G273" t="str">
        <f t="shared" si="4"/>
        <v>1,1,2021</v>
      </c>
      <c r="H273">
        <v>2021</v>
      </c>
    </row>
    <row r="274" spans="1:8" x14ac:dyDescent="0.25">
      <c r="A274" t="s">
        <v>9</v>
      </c>
      <c r="B274" t="s">
        <v>29</v>
      </c>
      <c r="C274" s="2">
        <v>41640</v>
      </c>
      <c r="D274" s="1">
        <v>0.35</v>
      </c>
      <c r="G274" t="str">
        <f t="shared" si="4"/>
        <v>1,1,2014</v>
      </c>
      <c r="H274">
        <v>2014</v>
      </c>
    </row>
    <row r="275" spans="1:8" x14ac:dyDescent="0.25">
      <c r="A275" t="s">
        <v>9</v>
      </c>
      <c r="B275" t="s">
        <v>29</v>
      </c>
      <c r="C275" s="2">
        <v>42005</v>
      </c>
      <c r="D275" s="1">
        <v>0.25</v>
      </c>
      <c r="G275" t="str">
        <f t="shared" si="4"/>
        <v>1,1,2015</v>
      </c>
      <c r="H275">
        <v>2015</v>
      </c>
    </row>
    <row r="276" spans="1:8" x14ac:dyDescent="0.25">
      <c r="A276" t="s">
        <v>9</v>
      </c>
      <c r="B276" t="s">
        <v>29</v>
      </c>
      <c r="C276" s="2">
        <v>42370</v>
      </c>
      <c r="D276" s="1">
        <v>0.22</v>
      </c>
      <c r="G276" t="str">
        <f t="shared" si="4"/>
        <v>1,1,2016</v>
      </c>
      <c r="H276">
        <v>2016</v>
      </c>
    </row>
    <row r="277" spans="1:8" x14ac:dyDescent="0.25">
      <c r="A277" t="s">
        <v>9</v>
      </c>
      <c r="B277" t="s">
        <v>29</v>
      </c>
      <c r="C277" s="2">
        <v>42736</v>
      </c>
      <c r="D277" s="1">
        <v>0.18</v>
      </c>
      <c r="G277" t="str">
        <f t="shared" si="4"/>
        <v>1,1,2017</v>
      </c>
      <c r="H277">
        <v>2017</v>
      </c>
    </row>
    <row r="278" spans="1:8" x14ac:dyDescent="0.25">
      <c r="A278" t="s">
        <v>9</v>
      </c>
      <c r="B278" t="s">
        <v>29</v>
      </c>
      <c r="C278" s="2">
        <v>43101</v>
      </c>
      <c r="D278" s="1">
        <v>0.14000000000000001</v>
      </c>
      <c r="G278" t="str">
        <f t="shared" si="4"/>
        <v>1,1,2018</v>
      </c>
      <c r="H278">
        <v>2018</v>
      </c>
    </row>
    <row r="279" spans="1:8" x14ac:dyDescent="0.25">
      <c r="A279" t="s">
        <v>9</v>
      </c>
      <c r="B279" t="s">
        <v>29</v>
      </c>
      <c r="C279" s="2">
        <v>43466</v>
      </c>
      <c r="D279" s="1">
        <v>0.11</v>
      </c>
      <c r="G279" t="str">
        <f t="shared" si="4"/>
        <v>1,1,2019</v>
      </c>
      <c r="H279">
        <v>2019</v>
      </c>
    </row>
    <row r="280" spans="1:8" x14ac:dyDescent="0.25">
      <c r="A280" t="s">
        <v>9</v>
      </c>
      <c r="B280" t="s">
        <v>29</v>
      </c>
      <c r="C280" s="2">
        <v>43831</v>
      </c>
      <c r="D280" s="1">
        <v>0.09</v>
      </c>
      <c r="G280" t="str">
        <f t="shared" si="4"/>
        <v>1,1,2020</v>
      </c>
      <c r="H280">
        <v>2020</v>
      </c>
    </row>
    <row r="281" spans="1:8" x14ac:dyDescent="0.25">
      <c r="A281" t="s">
        <v>9</v>
      </c>
      <c r="B281" t="s">
        <v>29</v>
      </c>
      <c r="C281" s="2">
        <v>44197</v>
      </c>
      <c r="D281" s="1">
        <v>0.13</v>
      </c>
      <c r="G281" t="str">
        <f t="shared" si="4"/>
        <v>1,1,2021</v>
      </c>
      <c r="H281">
        <v>2021</v>
      </c>
    </row>
    <row r="282" spans="1:8" x14ac:dyDescent="0.25">
      <c r="A282" t="s">
        <v>10</v>
      </c>
      <c r="B282" t="s">
        <v>29</v>
      </c>
      <c r="C282" s="2">
        <v>41640</v>
      </c>
      <c r="D282" s="1">
        <v>0.59</v>
      </c>
      <c r="G282" t="str">
        <f t="shared" si="4"/>
        <v>1,1,2014</v>
      </c>
      <c r="H282">
        <v>2014</v>
      </c>
    </row>
    <row r="283" spans="1:8" x14ac:dyDescent="0.25">
      <c r="A283" t="s">
        <v>10</v>
      </c>
      <c r="B283" t="s">
        <v>29</v>
      </c>
      <c r="C283" s="2">
        <v>42005</v>
      </c>
      <c r="D283" s="1">
        <v>0.61</v>
      </c>
      <c r="G283" t="str">
        <f t="shared" si="4"/>
        <v>1,1,2015</v>
      </c>
      <c r="H283">
        <v>2015</v>
      </c>
    </row>
    <row r="284" spans="1:8" x14ac:dyDescent="0.25">
      <c r="A284" t="s">
        <v>10</v>
      </c>
      <c r="B284" t="s">
        <v>29</v>
      </c>
      <c r="C284" s="2">
        <v>42370</v>
      </c>
      <c r="D284" s="1">
        <v>0.54</v>
      </c>
      <c r="G284" t="str">
        <f t="shared" si="4"/>
        <v>1,1,2016</v>
      </c>
      <c r="H284">
        <v>2016</v>
      </c>
    </row>
    <row r="285" spans="1:8" x14ac:dyDescent="0.25">
      <c r="A285" t="s">
        <v>10</v>
      </c>
      <c r="B285" t="s">
        <v>29</v>
      </c>
      <c r="C285" s="2">
        <v>42736</v>
      </c>
      <c r="D285" s="1">
        <v>0.62</v>
      </c>
      <c r="G285" t="str">
        <f t="shared" si="4"/>
        <v>1,1,2017</v>
      </c>
      <c r="H285">
        <v>2017</v>
      </c>
    </row>
    <row r="286" spans="1:8" x14ac:dyDescent="0.25">
      <c r="A286" t="s">
        <v>10</v>
      </c>
      <c r="B286" t="s">
        <v>29</v>
      </c>
      <c r="C286" s="2">
        <v>43101</v>
      </c>
      <c r="D286" s="1">
        <v>0.43</v>
      </c>
      <c r="G286" t="str">
        <f t="shared" si="4"/>
        <v>1,1,2018</v>
      </c>
      <c r="H286">
        <v>2018</v>
      </c>
    </row>
    <row r="287" spans="1:8" x14ac:dyDescent="0.25">
      <c r="A287" t="s">
        <v>10</v>
      </c>
      <c r="B287" t="s">
        <v>29</v>
      </c>
      <c r="C287" s="2">
        <v>43466</v>
      </c>
      <c r="D287" s="1">
        <v>0.34</v>
      </c>
      <c r="G287" t="str">
        <f t="shared" si="4"/>
        <v>1,1,2019</v>
      </c>
      <c r="H287">
        <v>2019</v>
      </c>
    </row>
    <row r="288" spans="1:8" x14ac:dyDescent="0.25">
      <c r="A288" t="s">
        <v>10</v>
      </c>
      <c r="B288" t="s">
        <v>29</v>
      </c>
      <c r="C288" s="2">
        <v>43831</v>
      </c>
      <c r="D288" s="1">
        <v>0.38</v>
      </c>
      <c r="G288" t="str">
        <f t="shared" si="4"/>
        <v>1,1,2020</v>
      </c>
      <c r="H288">
        <v>2020</v>
      </c>
    </row>
    <row r="289" spans="1:8" x14ac:dyDescent="0.25">
      <c r="A289" t="s">
        <v>10</v>
      </c>
      <c r="B289" t="s">
        <v>29</v>
      </c>
      <c r="C289" s="2">
        <v>44197</v>
      </c>
      <c r="D289" s="1">
        <v>0.53</v>
      </c>
      <c r="G289" t="str">
        <f t="shared" si="4"/>
        <v>1,1,2021</v>
      </c>
      <c r="H289">
        <v>2021</v>
      </c>
    </row>
    <row r="290" spans="1:8" x14ac:dyDescent="0.25">
      <c r="A290" t="s">
        <v>11</v>
      </c>
      <c r="B290" t="s">
        <v>29</v>
      </c>
      <c r="C290" s="2">
        <v>41640</v>
      </c>
      <c r="D290" s="1">
        <v>8.89</v>
      </c>
      <c r="G290" t="str">
        <f t="shared" si="4"/>
        <v>1,1,2014</v>
      </c>
      <c r="H290">
        <v>2014</v>
      </c>
    </row>
    <row r="291" spans="1:8" x14ac:dyDescent="0.25">
      <c r="A291" t="s">
        <v>11</v>
      </c>
      <c r="B291" t="s">
        <v>29</v>
      </c>
      <c r="C291" s="2">
        <v>42005</v>
      </c>
      <c r="D291" s="1">
        <v>9.01</v>
      </c>
      <c r="G291" t="str">
        <f t="shared" si="4"/>
        <v>1,1,2015</v>
      </c>
      <c r="H291">
        <v>2015</v>
      </c>
    </row>
    <row r="292" spans="1:8" x14ac:dyDescent="0.25">
      <c r="A292" t="s">
        <v>11</v>
      </c>
      <c r="B292" t="s">
        <v>29</v>
      </c>
      <c r="C292" s="2">
        <v>42370</v>
      </c>
      <c r="D292" s="1">
        <v>8.9600000000000009</v>
      </c>
      <c r="G292" t="str">
        <f t="shared" si="4"/>
        <v>1,1,2016</v>
      </c>
      <c r="H292">
        <v>2016</v>
      </c>
    </row>
    <row r="293" spans="1:8" x14ac:dyDescent="0.25">
      <c r="A293" t="s">
        <v>11</v>
      </c>
      <c r="B293" t="s">
        <v>29</v>
      </c>
      <c r="C293" s="2">
        <v>42736</v>
      </c>
      <c r="D293" s="1">
        <v>7.61</v>
      </c>
      <c r="G293" t="str">
        <f t="shared" si="4"/>
        <v>1,1,2017</v>
      </c>
      <c r="H293">
        <v>2017</v>
      </c>
    </row>
    <row r="294" spans="1:8" x14ac:dyDescent="0.25">
      <c r="A294" t="s">
        <v>11</v>
      </c>
      <c r="B294" t="s">
        <v>29</v>
      </c>
      <c r="C294" s="2">
        <v>43101</v>
      </c>
      <c r="D294" s="1">
        <v>7.84</v>
      </c>
      <c r="G294" t="str">
        <f t="shared" si="4"/>
        <v>1,1,2018</v>
      </c>
      <c r="H294">
        <v>2018</v>
      </c>
    </row>
    <row r="295" spans="1:8" x14ac:dyDescent="0.25">
      <c r="A295" t="s">
        <v>11</v>
      </c>
      <c r="B295" t="s">
        <v>29</v>
      </c>
      <c r="C295" s="2">
        <v>43466</v>
      </c>
      <c r="D295" s="1">
        <v>7.16</v>
      </c>
      <c r="G295" t="str">
        <f t="shared" si="4"/>
        <v>1,1,2019</v>
      </c>
      <c r="H295">
        <v>2019</v>
      </c>
    </row>
    <row r="296" spans="1:8" x14ac:dyDescent="0.25">
      <c r="A296" t="s">
        <v>11</v>
      </c>
      <c r="B296" t="s">
        <v>29</v>
      </c>
      <c r="C296" s="2">
        <v>43831</v>
      </c>
      <c r="D296" s="1">
        <v>11.74</v>
      </c>
      <c r="G296" t="str">
        <f t="shared" si="4"/>
        <v>1,1,2020</v>
      </c>
      <c r="H296">
        <v>2020</v>
      </c>
    </row>
    <row r="297" spans="1:8" x14ac:dyDescent="0.25">
      <c r="A297" t="s">
        <v>11</v>
      </c>
      <c r="B297" t="s">
        <v>29</v>
      </c>
      <c r="C297" s="2">
        <v>44197</v>
      </c>
      <c r="D297" s="1">
        <v>15.13</v>
      </c>
      <c r="G297" t="str">
        <f t="shared" si="4"/>
        <v>1,1,2021</v>
      </c>
      <c r="H297">
        <v>2021</v>
      </c>
    </row>
    <row r="298" spans="1:8" x14ac:dyDescent="0.25">
      <c r="A298" t="s">
        <v>12</v>
      </c>
      <c r="B298" t="s">
        <v>29</v>
      </c>
      <c r="C298" s="2">
        <v>41640</v>
      </c>
      <c r="D298" s="1">
        <v>8.15</v>
      </c>
      <c r="G298" t="str">
        <f t="shared" si="4"/>
        <v>1,1,2014</v>
      </c>
      <c r="H298">
        <v>2014</v>
      </c>
    </row>
    <row r="299" spans="1:8" x14ac:dyDescent="0.25">
      <c r="A299" t="s">
        <v>12</v>
      </c>
      <c r="B299" t="s">
        <v>29</v>
      </c>
      <c r="C299" s="2">
        <v>42005</v>
      </c>
      <c r="D299" s="1">
        <v>5.7</v>
      </c>
      <c r="G299" t="str">
        <f t="shared" si="4"/>
        <v>1,1,2015</v>
      </c>
      <c r="H299">
        <v>2015</v>
      </c>
    </row>
    <row r="300" spans="1:8" x14ac:dyDescent="0.25">
      <c r="A300" t="s">
        <v>12</v>
      </c>
      <c r="B300" t="s">
        <v>29</v>
      </c>
      <c r="C300" s="2">
        <v>42370</v>
      </c>
      <c r="D300" s="1">
        <v>4.8</v>
      </c>
      <c r="G300" t="str">
        <f t="shared" si="4"/>
        <v>1,1,2016</v>
      </c>
      <c r="H300">
        <v>2016</v>
      </c>
    </row>
    <row r="301" spans="1:8" x14ac:dyDescent="0.25">
      <c r="A301" t="s">
        <v>12</v>
      </c>
      <c r="B301" t="s">
        <v>29</v>
      </c>
      <c r="C301" s="2">
        <v>42736</v>
      </c>
      <c r="D301" s="1">
        <v>4.2</v>
      </c>
      <c r="G301" t="str">
        <f t="shared" si="4"/>
        <v>1,1,2017</v>
      </c>
      <c r="H301">
        <v>2017</v>
      </c>
    </row>
    <row r="302" spans="1:8" x14ac:dyDescent="0.25">
      <c r="A302" t="s">
        <v>12</v>
      </c>
      <c r="B302" t="s">
        <v>29</v>
      </c>
      <c r="C302" s="2">
        <v>43101</v>
      </c>
      <c r="D302" s="1">
        <v>2.78</v>
      </c>
      <c r="G302" t="str">
        <f t="shared" si="4"/>
        <v>1,1,2018</v>
      </c>
      <c r="H302">
        <v>2018</v>
      </c>
    </row>
    <row r="303" spans="1:8" x14ac:dyDescent="0.25">
      <c r="A303" t="s">
        <v>12</v>
      </c>
      <c r="B303" t="s">
        <v>29</v>
      </c>
      <c r="C303" s="2">
        <v>43466</v>
      </c>
      <c r="D303" s="1">
        <v>3.47</v>
      </c>
      <c r="G303" t="str">
        <f t="shared" si="4"/>
        <v>1,1,2019</v>
      </c>
      <c r="H303">
        <v>2019</v>
      </c>
    </row>
    <row r="304" spans="1:8" x14ac:dyDescent="0.25">
      <c r="A304" t="s">
        <v>12</v>
      </c>
      <c r="B304" t="s">
        <v>29</v>
      </c>
      <c r="C304" s="2">
        <v>43831</v>
      </c>
      <c r="D304" s="1">
        <v>3.63</v>
      </c>
      <c r="G304" t="str">
        <f t="shared" si="4"/>
        <v>1,1,2020</v>
      </c>
      <c r="H304">
        <v>2020</v>
      </c>
    </row>
    <row r="305" spans="1:8" x14ac:dyDescent="0.25">
      <c r="A305" t="s">
        <v>12</v>
      </c>
      <c r="B305" t="s">
        <v>29</v>
      </c>
      <c r="C305" s="2">
        <v>44197</v>
      </c>
      <c r="D305" s="1">
        <v>1.7</v>
      </c>
      <c r="G305" t="str">
        <f t="shared" si="4"/>
        <v>1,1,2021</v>
      </c>
      <c r="H305">
        <v>2021</v>
      </c>
    </row>
    <row r="306" spans="1:8" x14ac:dyDescent="0.25">
      <c r="A306" t="s">
        <v>13</v>
      </c>
      <c r="B306" t="s">
        <v>29</v>
      </c>
      <c r="C306" s="2">
        <v>41640</v>
      </c>
      <c r="D306" s="1">
        <v>4.43</v>
      </c>
      <c r="G306" t="str">
        <f t="shared" si="4"/>
        <v>1,1,2014</v>
      </c>
      <c r="H306">
        <v>2014</v>
      </c>
    </row>
    <row r="307" spans="1:8" x14ac:dyDescent="0.25">
      <c r="A307" t="s">
        <v>13</v>
      </c>
      <c r="B307" t="s">
        <v>29</v>
      </c>
      <c r="C307" s="2">
        <v>42005</v>
      </c>
      <c r="D307" s="1">
        <v>4.13</v>
      </c>
      <c r="G307" t="str">
        <f t="shared" si="4"/>
        <v>1,1,2015</v>
      </c>
      <c r="H307">
        <v>2015</v>
      </c>
    </row>
    <row r="308" spans="1:8" x14ac:dyDescent="0.25">
      <c r="A308" t="s">
        <v>13</v>
      </c>
      <c r="B308" t="s">
        <v>29</v>
      </c>
      <c r="C308" s="2">
        <v>42370</v>
      </c>
      <c r="D308" s="1">
        <v>3.62</v>
      </c>
      <c r="G308" t="str">
        <f t="shared" si="4"/>
        <v>1,1,2016</v>
      </c>
      <c r="H308">
        <v>2016</v>
      </c>
    </row>
    <row r="309" spans="1:8" x14ac:dyDescent="0.25">
      <c r="A309" t="s">
        <v>13</v>
      </c>
      <c r="B309" t="s">
        <v>29</v>
      </c>
      <c r="C309" s="2">
        <v>42736</v>
      </c>
      <c r="D309" s="1">
        <v>3.01</v>
      </c>
      <c r="G309" t="str">
        <f t="shared" si="4"/>
        <v>1,1,2017</v>
      </c>
      <c r="H309">
        <v>2017</v>
      </c>
    </row>
    <row r="310" spans="1:8" x14ac:dyDescent="0.25">
      <c r="A310" t="s">
        <v>13</v>
      </c>
      <c r="B310" t="s">
        <v>29</v>
      </c>
      <c r="C310" s="2">
        <v>43101</v>
      </c>
      <c r="D310" s="1">
        <v>3.93</v>
      </c>
      <c r="G310" t="str">
        <f t="shared" si="4"/>
        <v>1,1,2018</v>
      </c>
      <c r="H310">
        <v>2018</v>
      </c>
    </row>
    <row r="311" spans="1:8" x14ac:dyDescent="0.25">
      <c r="A311" t="s">
        <v>13</v>
      </c>
      <c r="B311" t="s">
        <v>29</v>
      </c>
      <c r="C311" s="2">
        <v>43466</v>
      </c>
      <c r="D311" s="1">
        <v>3.44</v>
      </c>
      <c r="G311" t="str">
        <f t="shared" si="4"/>
        <v>1,1,2019</v>
      </c>
      <c r="H311">
        <v>2019</v>
      </c>
    </row>
    <row r="312" spans="1:8" x14ac:dyDescent="0.25">
      <c r="A312" t="s">
        <v>13</v>
      </c>
      <c r="B312" t="s">
        <v>29</v>
      </c>
      <c r="C312" s="2">
        <v>43831</v>
      </c>
      <c r="D312" s="1">
        <v>3.09</v>
      </c>
      <c r="G312" t="str">
        <f t="shared" si="4"/>
        <v>1,1,2020</v>
      </c>
      <c r="H312">
        <v>2020</v>
      </c>
    </row>
    <row r="313" spans="1:8" x14ac:dyDescent="0.25">
      <c r="A313" t="s">
        <v>13</v>
      </c>
      <c r="B313" t="s">
        <v>29</v>
      </c>
      <c r="C313" s="2">
        <v>44197</v>
      </c>
      <c r="D313" s="1">
        <v>3.4</v>
      </c>
      <c r="G313" t="str">
        <f t="shared" si="4"/>
        <v>1,1,2021</v>
      </c>
      <c r="H313">
        <v>2021</v>
      </c>
    </row>
    <row r="314" spans="1:8" x14ac:dyDescent="0.25">
      <c r="A314" t="s">
        <v>14</v>
      </c>
      <c r="B314" t="s">
        <v>29</v>
      </c>
      <c r="C314" s="2">
        <v>41640</v>
      </c>
      <c r="D314" s="1">
        <v>0.65</v>
      </c>
      <c r="G314" t="str">
        <f t="shared" si="4"/>
        <v>1,1,2014</v>
      </c>
      <c r="H314">
        <v>2014</v>
      </c>
    </row>
    <row r="315" spans="1:8" x14ac:dyDescent="0.25">
      <c r="A315" t="s">
        <v>14</v>
      </c>
      <c r="B315" t="s">
        <v>29</v>
      </c>
      <c r="C315" s="2">
        <v>42005</v>
      </c>
      <c r="D315" s="1">
        <v>0.53</v>
      </c>
      <c r="G315" t="str">
        <f t="shared" si="4"/>
        <v>1,1,2015</v>
      </c>
      <c r="H315">
        <v>2015</v>
      </c>
    </row>
    <row r="316" spans="1:8" x14ac:dyDescent="0.25">
      <c r="A316" t="s">
        <v>14</v>
      </c>
      <c r="B316" t="s">
        <v>29</v>
      </c>
      <c r="C316" s="2">
        <v>42370</v>
      </c>
      <c r="D316" s="1">
        <v>0.31</v>
      </c>
      <c r="G316" t="str">
        <f t="shared" si="4"/>
        <v>1,1,2016</v>
      </c>
      <c r="H316">
        <v>2016</v>
      </c>
    </row>
    <row r="317" spans="1:8" x14ac:dyDescent="0.25">
      <c r="A317" t="s">
        <v>14</v>
      </c>
      <c r="B317" t="s">
        <v>29</v>
      </c>
      <c r="C317" s="2">
        <v>42736</v>
      </c>
      <c r="D317" s="1">
        <v>0.41</v>
      </c>
      <c r="G317" t="str">
        <f t="shared" si="4"/>
        <v>1,1,2017</v>
      </c>
      <c r="H317">
        <v>2017</v>
      </c>
    </row>
    <row r="318" spans="1:8" x14ac:dyDescent="0.25">
      <c r="A318" t="s">
        <v>14</v>
      </c>
      <c r="B318" t="s">
        <v>29</v>
      </c>
      <c r="C318" s="2">
        <v>43101</v>
      </c>
      <c r="D318" s="1">
        <v>0.53</v>
      </c>
      <c r="G318" t="str">
        <f t="shared" si="4"/>
        <v>1,1,2018</v>
      </c>
      <c r="H318">
        <v>2018</v>
      </c>
    </row>
    <row r="319" spans="1:8" x14ac:dyDescent="0.25">
      <c r="A319" t="s">
        <v>14</v>
      </c>
      <c r="B319" t="s">
        <v>29</v>
      </c>
      <c r="C319" s="2">
        <v>43466</v>
      </c>
      <c r="D319" s="1">
        <v>0.62</v>
      </c>
      <c r="G319" t="str">
        <f t="shared" si="4"/>
        <v>1,1,2019</v>
      </c>
      <c r="H319">
        <v>2019</v>
      </c>
    </row>
    <row r="320" spans="1:8" x14ac:dyDescent="0.25">
      <c r="A320" t="s">
        <v>14</v>
      </c>
      <c r="B320" t="s">
        <v>29</v>
      </c>
      <c r="C320" s="2">
        <v>43831</v>
      </c>
      <c r="D320" s="1">
        <v>0.32</v>
      </c>
      <c r="G320" t="str">
        <f t="shared" si="4"/>
        <v>1,1,2020</v>
      </c>
      <c r="H320">
        <v>2020</v>
      </c>
    </row>
    <row r="321" spans="1:8" x14ac:dyDescent="0.25">
      <c r="A321" t="s">
        <v>14</v>
      </c>
      <c r="B321" t="s">
        <v>29</v>
      </c>
      <c r="C321" s="2">
        <v>44197</v>
      </c>
      <c r="D321" s="1">
        <v>0.3</v>
      </c>
      <c r="G321" t="str">
        <f t="shared" si="4"/>
        <v>1,1,2021</v>
      </c>
      <c r="H321">
        <v>2021</v>
      </c>
    </row>
    <row r="322" spans="1:8" x14ac:dyDescent="0.25">
      <c r="A322" t="s">
        <v>15</v>
      </c>
      <c r="B322" t="s">
        <v>29</v>
      </c>
      <c r="C322" s="2">
        <v>41640</v>
      </c>
      <c r="D322" s="1">
        <v>0.65</v>
      </c>
      <c r="G322" t="str">
        <f t="shared" ref="G322:G385" si="5">_xlfn.CONCAT("1,1,",H322)</f>
        <v>1,1,2014</v>
      </c>
      <c r="H322">
        <v>2014</v>
      </c>
    </row>
    <row r="323" spans="1:8" x14ac:dyDescent="0.25">
      <c r="A323" t="s">
        <v>15</v>
      </c>
      <c r="B323" t="s">
        <v>29</v>
      </c>
      <c r="C323" s="2">
        <v>42005</v>
      </c>
      <c r="D323" s="1">
        <v>0.65</v>
      </c>
      <c r="G323" t="str">
        <f t="shared" si="5"/>
        <v>1,1,2015</v>
      </c>
      <c r="H323">
        <v>2015</v>
      </c>
    </row>
    <row r="324" spans="1:8" x14ac:dyDescent="0.25">
      <c r="A324" t="s">
        <v>15</v>
      </c>
      <c r="B324" t="s">
        <v>29</v>
      </c>
      <c r="C324" s="2">
        <v>42370</v>
      </c>
      <c r="D324" s="1">
        <v>0.71</v>
      </c>
      <c r="G324" t="str">
        <f t="shared" si="5"/>
        <v>1,1,2016</v>
      </c>
      <c r="H324">
        <v>2016</v>
      </c>
    </row>
    <row r="325" spans="1:8" x14ac:dyDescent="0.25">
      <c r="A325" t="s">
        <v>15</v>
      </c>
      <c r="B325" t="s">
        <v>29</v>
      </c>
      <c r="C325" s="2">
        <v>42736</v>
      </c>
      <c r="D325" s="1">
        <v>0.8</v>
      </c>
      <c r="G325" t="str">
        <f t="shared" si="5"/>
        <v>1,1,2017</v>
      </c>
      <c r="H325">
        <v>2017</v>
      </c>
    </row>
    <row r="326" spans="1:8" x14ac:dyDescent="0.25">
      <c r="A326" t="s">
        <v>15</v>
      </c>
      <c r="B326" t="s">
        <v>29</v>
      </c>
      <c r="C326" s="2">
        <v>43101</v>
      </c>
      <c r="D326" s="1">
        <v>0.76</v>
      </c>
      <c r="G326" t="str">
        <f t="shared" si="5"/>
        <v>1,1,2018</v>
      </c>
      <c r="H326">
        <v>2018</v>
      </c>
    </row>
    <row r="327" spans="1:8" x14ac:dyDescent="0.25">
      <c r="A327" t="s">
        <v>15</v>
      </c>
      <c r="B327" t="s">
        <v>29</v>
      </c>
      <c r="C327" s="2">
        <v>43466</v>
      </c>
      <c r="D327" s="1">
        <v>0.66</v>
      </c>
      <c r="G327" t="str">
        <f t="shared" si="5"/>
        <v>1,1,2019</v>
      </c>
      <c r="H327">
        <v>2019</v>
      </c>
    </row>
    <row r="328" spans="1:8" x14ac:dyDescent="0.25">
      <c r="A328" t="s">
        <v>15</v>
      </c>
      <c r="B328" t="s">
        <v>29</v>
      </c>
      <c r="C328" s="2">
        <v>43831</v>
      </c>
      <c r="D328" s="1">
        <v>0.59</v>
      </c>
      <c r="G328" t="str">
        <f t="shared" si="5"/>
        <v>1,1,2020</v>
      </c>
      <c r="H328">
        <v>2020</v>
      </c>
    </row>
    <row r="329" spans="1:8" x14ac:dyDescent="0.25">
      <c r="A329" t="s">
        <v>15</v>
      </c>
      <c r="B329" t="s">
        <v>29</v>
      </c>
      <c r="C329" s="2">
        <v>44197</v>
      </c>
      <c r="D329" s="1">
        <v>0.53</v>
      </c>
      <c r="G329" t="str">
        <f t="shared" si="5"/>
        <v>1,1,2021</v>
      </c>
      <c r="H329">
        <v>2021</v>
      </c>
    </row>
    <row r="330" spans="1:8" x14ac:dyDescent="0.25">
      <c r="A330" t="s">
        <v>16</v>
      </c>
      <c r="B330" t="s">
        <v>29</v>
      </c>
      <c r="C330" s="2">
        <v>41640</v>
      </c>
      <c r="D330" s="1">
        <v>4.42</v>
      </c>
      <c r="G330" t="str">
        <f t="shared" si="5"/>
        <v>1,1,2014</v>
      </c>
      <c r="H330">
        <v>2014</v>
      </c>
    </row>
    <row r="331" spans="1:8" x14ac:dyDescent="0.25">
      <c r="A331" t="s">
        <v>16</v>
      </c>
      <c r="B331" t="s">
        <v>29</v>
      </c>
      <c r="C331" s="2">
        <v>42005</v>
      </c>
      <c r="D331" s="1">
        <v>4.5999999999999996</v>
      </c>
      <c r="G331" t="str">
        <f t="shared" si="5"/>
        <v>1,1,2015</v>
      </c>
      <c r="H331">
        <v>2015</v>
      </c>
    </row>
    <row r="332" spans="1:8" x14ac:dyDescent="0.25">
      <c r="A332" t="s">
        <v>16</v>
      </c>
      <c r="B332" t="s">
        <v>29</v>
      </c>
      <c r="C332" s="2">
        <v>42370</v>
      </c>
      <c r="D332" s="1">
        <v>4.43</v>
      </c>
      <c r="G332" t="str">
        <f t="shared" si="5"/>
        <v>1,1,2016</v>
      </c>
      <c r="H332">
        <v>2016</v>
      </c>
    </row>
    <row r="333" spans="1:8" x14ac:dyDescent="0.25">
      <c r="A333" t="s">
        <v>16</v>
      </c>
      <c r="B333" t="s">
        <v>29</v>
      </c>
      <c r="C333" s="2">
        <v>42736</v>
      </c>
      <c r="D333" s="1">
        <v>3.49</v>
      </c>
      <c r="G333" t="str">
        <f t="shared" si="5"/>
        <v>1,1,2017</v>
      </c>
      <c r="H333">
        <v>2017</v>
      </c>
    </row>
    <row r="334" spans="1:8" x14ac:dyDescent="0.25">
      <c r="A334" t="s">
        <v>16</v>
      </c>
      <c r="B334" t="s">
        <v>29</v>
      </c>
      <c r="C334" s="2">
        <v>43101</v>
      </c>
      <c r="D334" s="1">
        <v>3.98</v>
      </c>
      <c r="G334" t="str">
        <f t="shared" si="5"/>
        <v>1,1,2018</v>
      </c>
      <c r="H334">
        <v>2018</v>
      </c>
    </row>
    <row r="335" spans="1:8" x14ac:dyDescent="0.25">
      <c r="A335" t="s">
        <v>16</v>
      </c>
      <c r="B335" t="s">
        <v>29</v>
      </c>
      <c r="C335" s="2">
        <v>43466</v>
      </c>
      <c r="D335" s="1">
        <v>2.61</v>
      </c>
      <c r="G335" t="str">
        <f t="shared" si="5"/>
        <v>1,1,2019</v>
      </c>
      <c r="H335">
        <v>2019</v>
      </c>
    </row>
    <row r="336" spans="1:8" x14ac:dyDescent="0.25">
      <c r="A336" t="s">
        <v>16</v>
      </c>
      <c r="B336" t="s">
        <v>29</v>
      </c>
      <c r="C336" s="2">
        <v>43831</v>
      </c>
      <c r="D336" s="1">
        <v>2.1800000000000002</v>
      </c>
      <c r="G336" t="str">
        <f t="shared" si="5"/>
        <v>1,1,2020</v>
      </c>
      <c r="H336">
        <v>2020</v>
      </c>
    </row>
    <row r="337" spans="1:8" x14ac:dyDescent="0.25">
      <c r="A337" t="s">
        <v>16</v>
      </c>
      <c r="B337" t="s">
        <v>29</v>
      </c>
      <c r="C337" s="2">
        <v>44197</v>
      </c>
      <c r="D337" s="1">
        <v>1.35</v>
      </c>
      <c r="G337" t="str">
        <f t="shared" si="5"/>
        <v>1,1,2021</v>
      </c>
      <c r="H337">
        <v>2021</v>
      </c>
    </row>
    <row r="338" spans="1:8" x14ac:dyDescent="0.25">
      <c r="A338" t="s">
        <v>17</v>
      </c>
      <c r="B338" t="s">
        <v>29</v>
      </c>
      <c r="C338" s="2">
        <v>41640</v>
      </c>
      <c r="D338" s="1">
        <v>0.75</v>
      </c>
      <c r="G338" t="str">
        <f t="shared" si="5"/>
        <v>1,1,2014</v>
      </c>
      <c r="H338">
        <v>2014</v>
      </c>
    </row>
    <row r="339" spans="1:8" x14ac:dyDescent="0.25">
      <c r="A339" t="s">
        <v>17</v>
      </c>
      <c r="B339" t="s">
        <v>29</v>
      </c>
      <c r="C339" s="2">
        <v>42005</v>
      </c>
      <c r="D339" s="1">
        <v>0.67</v>
      </c>
      <c r="G339" t="str">
        <f t="shared" si="5"/>
        <v>1,1,2015</v>
      </c>
      <c r="H339">
        <v>2015</v>
      </c>
    </row>
    <row r="340" spans="1:8" x14ac:dyDescent="0.25">
      <c r="A340" t="s">
        <v>17</v>
      </c>
      <c r="B340" t="s">
        <v>29</v>
      </c>
      <c r="C340" s="2">
        <v>42370</v>
      </c>
      <c r="D340" s="1">
        <v>0.55000000000000004</v>
      </c>
      <c r="G340" t="str">
        <f t="shared" si="5"/>
        <v>1,1,2016</v>
      </c>
      <c r="H340">
        <v>2016</v>
      </c>
    </row>
    <row r="341" spans="1:8" x14ac:dyDescent="0.25">
      <c r="A341" t="s">
        <v>17</v>
      </c>
      <c r="B341" t="s">
        <v>29</v>
      </c>
      <c r="C341" s="2">
        <v>42736</v>
      </c>
      <c r="D341" s="1">
        <v>0.48</v>
      </c>
      <c r="G341" t="str">
        <f t="shared" si="5"/>
        <v>1,1,2017</v>
      </c>
      <c r="H341">
        <v>2017</v>
      </c>
    </row>
    <row r="342" spans="1:8" x14ac:dyDescent="0.25">
      <c r="A342" t="s">
        <v>17</v>
      </c>
      <c r="B342" t="s">
        <v>29</v>
      </c>
      <c r="C342" s="2">
        <v>43101</v>
      </c>
      <c r="D342" s="1">
        <v>0.45</v>
      </c>
      <c r="G342" t="str">
        <f t="shared" si="5"/>
        <v>1,1,2018</v>
      </c>
      <c r="H342">
        <v>2018</v>
      </c>
    </row>
    <row r="343" spans="1:8" x14ac:dyDescent="0.25">
      <c r="A343" t="s">
        <v>17</v>
      </c>
      <c r="B343" t="s">
        <v>29</v>
      </c>
      <c r="C343" s="2">
        <v>43466</v>
      </c>
      <c r="D343" s="1">
        <v>0.3</v>
      </c>
      <c r="G343" t="str">
        <f t="shared" si="5"/>
        <v>1,1,2019</v>
      </c>
      <c r="H343">
        <v>2019</v>
      </c>
    </row>
    <row r="344" spans="1:8" x14ac:dyDescent="0.25">
      <c r="A344" t="s">
        <v>17</v>
      </c>
      <c r="B344" t="s">
        <v>29</v>
      </c>
      <c r="C344" s="2">
        <v>43831</v>
      </c>
      <c r="D344" s="1">
        <v>0.41</v>
      </c>
      <c r="G344" t="str">
        <f t="shared" si="5"/>
        <v>1,1,2020</v>
      </c>
      <c r="H344">
        <v>2020</v>
      </c>
    </row>
    <row r="345" spans="1:8" x14ac:dyDescent="0.25">
      <c r="A345" t="s">
        <v>17</v>
      </c>
      <c r="B345" t="s">
        <v>29</v>
      </c>
      <c r="C345" s="2">
        <v>44197</v>
      </c>
      <c r="D345" s="1">
        <v>0.32</v>
      </c>
      <c r="G345" t="str">
        <f t="shared" si="5"/>
        <v>1,1,2021</v>
      </c>
      <c r="H345">
        <v>2021</v>
      </c>
    </row>
    <row r="346" spans="1:8" x14ac:dyDescent="0.25">
      <c r="A346" t="s">
        <v>18</v>
      </c>
      <c r="B346" t="s">
        <v>29</v>
      </c>
      <c r="C346" s="2">
        <v>41640</v>
      </c>
      <c r="D346" s="1">
        <v>1.06</v>
      </c>
      <c r="G346" t="str">
        <f t="shared" si="5"/>
        <v>1,1,2014</v>
      </c>
      <c r="H346">
        <v>2014</v>
      </c>
    </row>
    <row r="347" spans="1:8" x14ac:dyDescent="0.25">
      <c r="A347" t="s">
        <v>18</v>
      </c>
      <c r="B347" t="s">
        <v>29</v>
      </c>
      <c r="C347" s="2">
        <v>42005</v>
      </c>
      <c r="D347" s="1">
        <v>0.64</v>
      </c>
      <c r="G347" t="str">
        <f t="shared" si="5"/>
        <v>1,1,2015</v>
      </c>
      <c r="H347">
        <v>2015</v>
      </c>
    </row>
    <row r="348" spans="1:8" x14ac:dyDescent="0.25">
      <c r="A348" t="s">
        <v>18</v>
      </c>
      <c r="B348" t="s">
        <v>29</v>
      </c>
      <c r="C348" s="2">
        <v>42370</v>
      </c>
      <c r="D348" s="1">
        <v>0.56999999999999995</v>
      </c>
      <c r="G348" t="str">
        <f t="shared" si="5"/>
        <v>1,1,2016</v>
      </c>
      <c r="H348">
        <v>2016</v>
      </c>
    </row>
    <row r="349" spans="1:8" x14ac:dyDescent="0.25">
      <c r="A349" t="s">
        <v>18</v>
      </c>
      <c r="B349" t="s">
        <v>29</v>
      </c>
      <c r="C349" s="2">
        <v>42736</v>
      </c>
      <c r="D349" s="1">
        <v>0.56999999999999995</v>
      </c>
      <c r="G349" t="str">
        <f t="shared" si="5"/>
        <v>1,1,2017</v>
      </c>
      <c r="H349">
        <v>2017</v>
      </c>
    </row>
    <row r="350" spans="1:8" x14ac:dyDescent="0.25">
      <c r="A350" t="s">
        <v>18</v>
      </c>
      <c r="B350" t="s">
        <v>29</v>
      </c>
      <c r="C350" s="2">
        <v>43101</v>
      </c>
      <c r="D350" s="1">
        <v>0.52</v>
      </c>
      <c r="G350" t="str">
        <f t="shared" si="5"/>
        <v>1,1,2018</v>
      </c>
      <c r="H350">
        <v>2018</v>
      </c>
    </row>
    <row r="351" spans="1:8" x14ac:dyDescent="0.25">
      <c r="A351" t="s">
        <v>18</v>
      </c>
      <c r="B351" t="s">
        <v>29</v>
      </c>
      <c r="C351" s="2">
        <v>43466</v>
      </c>
      <c r="D351" s="1">
        <v>0.54</v>
      </c>
      <c r="G351" t="str">
        <f t="shared" si="5"/>
        <v>1,1,2019</v>
      </c>
      <c r="H351">
        <v>2019</v>
      </c>
    </row>
    <row r="352" spans="1:8" x14ac:dyDescent="0.25">
      <c r="A352" t="s">
        <v>18</v>
      </c>
      <c r="B352" t="s">
        <v>29</v>
      </c>
      <c r="C352" s="2">
        <v>43831</v>
      </c>
      <c r="D352" s="1">
        <v>0.57999999999999996</v>
      </c>
      <c r="G352" t="str">
        <f t="shared" si="5"/>
        <v>1,1,2020</v>
      </c>
      <c r="H352">
        <v>2020</v>
      </c>
    </row>
    <row r="353" spans="1:8" x14ac:dyDescent="0.25">
      <c r="A353" t="s">
        <v>18</v>
      </c>
      <c r="B353" t="s">
        <v>29</v>
      </c>
      <c r="C353" s="2">
        <v>44197</v>
      </c>
      <c r="D353" s="1">
        <v>0.53</v>
      </c>
      <c r="G353" t="str">
        <f t="shared" si="5"/>
        <v>1,1,2021</v>
      </c>
      <c r="H353">
        <v>2021</v>
      </c>
    </row>
    <row r="354" spans="1:8" x14ac:dyDescent="0.25">
      <c r="A354" t="s">
        <v>19</v>
      </c>
      <c r="B354" t="s">
        <v>29</v>
      </c>
      <c r="C354" s="2">
        <v>41640</v>
      </c>
      <c r="D354" s="1">
        <v>0.02</v>
      </c>
      <c r="G354" t="str">
        <f t="shared" si="5"/>
        <v>1,1,2014</v>
      </c>
      <c r="H354">
        <v>2014</v>
      </c>
    </row>
    <row r="355" spans="1:8" x14ac:dyDescent="0.25">
      <c r="A355" t="s">
        <v>19</v>
      </c>
      <c r="B355" t="s">
        <v>29</v>
      </c>
      <c r="C355" s="2">
        <v>42005</v>
      </c>
      <c r="D355" s="1">
        <v>0.06</v>
      </c>
      <c r="G355" t="str">
        <f t="shared" si="5"/>
        <v>1,1,2015</v>
      </c>
      <c r="H355">
        <v>2015</v>
      </c>
    </row>
    <row r="356" spans="1:8" x14ac:dyDescent="0.25">
      <c r="A356" t="s">
        <v>19</v>
      </c>
      <c r="B356" t="s">
        <v>29</v>
      </c>
      <c r="C356" s="2">
        <v>42370</v>
      </c>
      <c r="D356" s="1">
        <v>0.03</v>
      </c>
      <c r="G356" t="str">
        <f t="shared" si="5"/>
        <v>1,1,2016</v>
      </c>
      <c r="H356">
        <v>2016</v>
      </c>
    </row>
    <row r="357" spans="1:8" x14ac:dyDescent="0.25">
      <c r="A357" t="s">
        <v>19</v>
      </c>
      <c r="B357" t="s">
        <v>29</v>
      </c>
      <c r="C357" s="2">
        <v>42736</v>
      </c>
      <c r="D357" s="1">
        <v>0</v>
      </c>
      <c r="G357" t="str">
        <f t="shared" si="5"/>
        <v>1,1,2017</v>
      </c>
      <c r="H357">
        <v>2017</v>
      </c>
    </row>
    <row r="358" spans="1:8" x14ac:dyDescent="0.25">
      <c r="A358" t="s">
        <v>19</v>
      </c>
      <c r="B358" t="s">
        <v>29</v>
      </c>
      <c r="C358" s="2">
        <v>43101</v>
      </c>
      <c r="D358" s="1">
        <v>0.01</v>
      </c>
      <c r="G358" t="str">
        <f t="shared" si="5"/>
        <v>1,1,2018</v>
      </c>
      <c r="H358">
        <v>2018</v>
      </c>
    </row>
    <row r="359" spans="1:8" x14ac:dyDescent="0.25">
      <c r="A359" t="s">
        <v>19</v>
      </c>
      <c r="B359" t="s">
        <v>29</v>
      </c>
      <c r="C359" s="2">
        <v>43466</v>
      </c>
      <c r="D359" s="1">
        <v>0.01</v>
      </c>
      <c r="G359" t="str">
        <f t="shared" si="5"/>
        <v>1,1,2019</v>
      </c>
      <c r="H359">
        <v>2019</v>
      </c>
    </row>
    <row r="360" spans="1:8" x14ac:dyDescent="0.25">
      <c r="A360" t="s">
        <v>19</v>
      </c>
      <c r="B360" t="s">
        <v>29</v>
      </c>
      <c r="C360" s="2">
        <v>43831</v>
      </c>
      <c r="D360" s="1">
        <v>0.01</v>
      </c>
      <c r="G360" t="str">
        <f t="shared" si="5"/>
        <v>1,1,2020</v>
      </c>
      <c r="H360">
        <v>2020</v>
      </c>
    </row>
    <row r="361" spans="1:8" x14ac:dyDescent="0.25">
      <c r="A361" t="s">
        <v>19</v>
      </c>
      <c r="B361" t="s">
        <v>29</v>
      </c>
      <c r="C361" s="2">
        <v>44197</v>
      </c>
      <c r="D361" s="1">
        <v>0</v>
      </c>
      <c r="G361" t="str">
        <f t="shared" si="5"/>
        <v>1,1,2021</v>
      </c>
      <c r="H361">
        <v>2021</v>
      </c>
    </row>
    <row r="362" spans="1:8" x14ac:dyDescent="0.25">
      <c r="A362" t="s">
        <v>20</v>
      </c>
      <c r="B362" t="s">
        <v>29</v>
      </c>
      <c r="C362" s="2">
        <v>41640</v>
      </c>
      <c r="D362" s="1">
        <v>0.04</v>
      </c>
      <c r="G362" t="str">
        <f t="shared" si="5"/>
        <v>1,1,2014</v>
      </c>
      <c r="H362">
        <v>2014</v>
      </c>
    </row>
    <row r="363" spans="1:8" x14ac:dyDescent="0.25">
      <c r="A363" t="s">
        <v>20</v>
      </c>
      <c r="B363" t="s">
        <v>29</v>
      </c>
      <c r="C363" s="2">
        <v>42005</v>
      </c>
      <c r="D363" s="1">
        <v>0.05</v>
      </c>
      <c r="G363" t="str">
        <f t="shared" si="5"/>
        <v>1,1,2015</v>
      </c>
      <c r="H363">
        <v>2015</v>
      </c>
    </row>
    <row r="364" spans="1:8" x14ac:dyDescent="0.25">
      <c r="A364" t="s">
        <v>20</v>
      </c>
      <c r="B364" t="s">
        <v>29</v>
      </c>
      <c r="C364" s="2">
        <v>42370</v>
      </c>
      <c r="D364" s="1">
        <v>0.09</v>
      </c>
      <c r="G364" t="str">
        <f t="shared" si="5"/>
        <v>1,1,2016</v>
      </c>
      <c r="H364">
        <v>2016</v>
      </c>
    </row>
    <row r="365" spans="1:8" x14ac:dyDescent="0.25">
      <c r="A365" t="s">
        <v>20</v>
      </c>
      <c r="B365" t="s">
        <v>29</v>
      </c>
      <c r="C365" s="2">
        <v>42736</v>
      </c>
      <c r="D365" s="1">
        <v>0.08</v>
      </c>
      <c r="G365" t="str">
        <f t="shared" si="5"/>
        <v>1,1,2017</v>
      </c>
      <c r="H365">
        <v>2017</v>
      </c>
    </row>
    <row r="366" spans="1:8" x14ac:dyDescent="0.25">
      <c r="A366" t="s">
        <v>20</v>
      </c>
      <c r="B366" t="s">
        <v>29</v>
      </c>
      <c r="C366" s="2">
        <v>43101</v>
      </c>
      <c r="D366" s="1">
        <v>0.06</v>
      </c>
      <c r="G366" t="str">
        <f t="shared" si="5"/>
        <v>1,1,2018</v>
      </c>
      <c r="H366">
        <v>2018</v>
      </c>
    </row>
    <row r="367" spans="1:8" x14ac:dyDescent="0.25">
      <c r="A367" t="s">
        <v>20</v>
      </c>
      <c r="B367" t="s">
        <v>29</v>
      </c>
      <c r="C367" s="2">
        <v>43466</v>
      </c>
      <c r="D367" s="1">
        <v>0.05</v>
      </c>
      <c r="G367" t="str">
        <f t="shared" si="5"/>
        <v>1,1,2019</v>
      </c>
      <c r="H367">
        <v>2019</v>
      </c>
    </row>
    <row r="368" spans="1:8" x14ac:dyDescent="0.25">
      <c r="A368" t="s">
        <v>20</v>
      </c>
      <c r="B368" t="s">
        <v>29</v>
      </c>
      <c r="C368" s="2">
        <v>43831</v>
      </c>
      <c r="D368" s="1">
        <v>0.03</v>
      </c>
      <c r="G368" t="str">
        <f t="shared" si="5"/>
        <v>1,1,2020</v>
      </c>
      <c r="H368">
        <v>2020</v>
      </c>
    </row>
    <row r="369" spans="1:11" x14ac:dyDescent="0.25">
      <c r="A369" t="s">
        <v>20</v>
      </c>
      <c r="B369" t="s">
        <v>29</v>
      </c>
      <c r="C369" s="2">
        <v>44197</v>
      </c>
      <c r="D369" s="1">
        <v>0.05</v>
      </c>
      <c r="G369" t="str">
        <f t="shared" si="5"/>
        <v>1,1,2021</v>
      </c>
      <c r="H369">
        <v>2021</v>
      </c>
    </row>
    <row r="370" spans="1:11" x14ac:dyDescent="0.25">
      <c r="A370" t="s">
        <v>21</v>
      </c>
      <c r="B370" t="s">
        <v>29</v>
      </c>
      <c r="C370" s="2">
        <v>41640</v>
      </c>
      <c r="D370" s="1">
        <v>0.85</v>
      </c>
      <c r="G370" t="str">
        <f t="shared" si="5"/>
        <v>1,1,2014</v>
      </c>
      <c r="H370">
        <v>2014</v>
      </c>
    </row>
    <row r="371" spans="1:11" x14ac:dyDescent="0.25">
      <c r="A371" t="s">
        <v>21</v>
      </c>
      <c r="B371" t="s">
        <v>29</v>
      </c>
      <c r="C371" s="2">
        <v>42005</v>
      </c>
      <c r="D371" s="1">
        <v>0.62</v>
      </c>
      <c r="G371" t="str">
        <f t="shared" si="5"/>
        <v>1,1,2015</v>
      </c>
      <c r="H371">
        <v>2015</v>
      </c>
    </row>
    <row r="372" spans="1:11" x14ac:dyDescent="0.25">
      <c r="A372" t="s">
        <v>21</v>
      </c>
      <c r="B372" t="s">
        <v>29</v>
      </c>
      <c r="C372" s="2">
        <v>42370</v>
      </c>
      <c r="D372" s="1">
        <v>0.72</v>
      </c>
      <c r="G372" t="str">
        <f t="shared" si="5"/>
        <v>1,1,2016</v>
      </c>
      <c r="H372">
        <v>2016</v>
      </c>
    </row>
    <row r="373" spans="1:11" x14ac:dyDescent="0.25">
      <c r="A373" t="s">
        <v>21</v>
      </c>
      <c r="B373" t="s">
        <v>29</v>
      </c>
      <c r="C373" s="2">
        <v>42736</v>
      </c>
      <c r="D373" s="1">
        <v>0.95</v>
      </c>
      <c r="G373" t="str">
        <f t="shared" si="5"/>
        <v>1,1,2017</v>
      </c>
      <c r="H373">
        <v>2017</v>
      </c>
    </row>
    <row r="374" spans="1:11" x14ac:dyDescent="0.25">
      <c r="A374" t="s">
        <v>21</v>
      </c>
      <c r="B374" t="s">
        <v>29</v>
      </c>
      <c r="C374" s="2">
        <v>43101</v>
      </c>
      <c r="D374" s="1">
        <v>0.64</v>
      </c>
      <c r="G374" t="str">
        <f t="shared" si="5"/>
        <v>1,1,2018</v>
      </c>
      <c r="H374">
        <v>2018</v>
      </c>
    </row>
    <row r="375" spans="1:11" x14ac:dyDescent="0.25">
      <c r="A375" t="s">
        <v>21</v>
      </c>
      <c r="B375" t="s">
        <v>29</v>
      </c>
      <c r="C375" s="2">
        <v>43466</v>
      </c>
      <c r="D375" s="1">
        <v>0.64</v>
      </c>
      <c r="G375" t="str">
        <f t="shared" si="5"/>
        <v>1,1,2019</v>
      </c>
      <c r="H375">
        <v>2019</v>
      </c>
    </row>
    <row r="376" spans="1:11" x14ac:dyDescent="0.25">
      <c r="A376" t="s">
        <v>21</v>
      </c>
      <c r="B376" t="s">
        <v>29</v>
      </c>
      <c r="C376" s="2">
        <v>43831</v>
      </c>
      <c r="D376" s="1">
        <v>0.69</v>
      </c>
      <c r="G376" t="str">
        <f t="shared" si="5"/>
        <v>1,1,2020</v>
      </c>
      <c r="H376">
        <v>2020</v>
      </c>
    </row>
    <row r="377" spans="1:11" x14ac:dyDescent="0.25">
      <c r="A377" t="s">
        <v>21</v>
      </c>
      <c r="B377" t="s">
        <v>29</v>
      </c>
      <c r="C377" s="2">
        <v>44197</v>
      </c>
      <c r="D377" s="1">
        <v>2.16</v>
      </c>
      <c r="G377" t="str">
        <f t="shared" si="5"/>
        <v>1,1,2021</v>
      </c>
      <c r="H377">
        <v>2021</v>
      </c>
      <c r="J377" s="17">
        <f>Table1[[#This Row],[Volumes]]/D370-1</f>
        <v>1.5411764705882356</v>
      </c>
      <c r="K377" s="18">
        <f>Table1[[#This Row],[Volumes]]-D370</f>
        <v>1.31</v>
      </c>
    </row>
    <row r="378" spans="1:11" x14ac:dyDescent="0.25">
      <c r="A378" t="s">
        <v>22</v>
      </c>
      <c r="B378" t="s">
        <v>29</v>
      </c>
      <c r="C378" s="2">
        <v>41640</v>
      </c>
      <c r="D378" s="1">
        <v>6.14</v>
      </c>
      <c r="G378" t="str">
        <f t="shared" si="5"/>
        <v>1,1,2014</v>
      </c>
      <c r="H378">
        <v>2014</v>
      </c>
    </row>
    <row r="379" spans="1:11" x14ac:dyDescent="0.25">
      <c r="A379" t="s">
        <v>22</v>
      </c>
      <c r="B379" t="s">
        <v>29</v>
      </c>
      <c r="C379" s="2">
        <v>42005</v>
      </c>
      <c r="D379" s="1">
        <v>6.98</v>
      </c>
      <c r="G379" t="str">
        <f t="shared" si="5"/>
        <v>1,1,2015</v>
      </c>
      <c r="H379">
        <v>2015</v>
      </c>
    </row>
    <row r="380" spans="1:11" x14ac:dyDescent="0.25">
      <c r="A380" t="s">
        <v>22</v>
      </c>
      <c r="B380" t="s">
        <v>29</v>
      </c>
      <c r="C380" s="2">
        <v>42370</v>
      </c>
      <c r="D380" s="1">
        <v>6.16</v>
      </c>
      <c r="G380" t="str">
        <f t="shared" si="5"/>
        <v>1,1,2016</v>
      </c>
      <c r="H380">
        <v>2016</v>
      </c>
    </row>
    <row r="381" spans="1:11" x14ac:dyDescent="0.25">
      <c r="A381" t="s">
        <v>22</v>
      </c>
      <c r="B381" t="s">
        <v>29</v>
      </c>
      <c r="C381" s="2">
        <v>42736</v>
      </c>
      <c r="D381" s="1">
        <v>4.91</v>
      </c>
      <c r="G381" t="str">
        <f t="shared" si="5"/>
        <v>1,1,2017</v>
      </c>
      <c r="H381">
        <v>2017</v>
      </c>
    </row>
    <row r="382" spans="1:11" x14ac:dyDescent="0.25">
      <c r="A382" t="s">
        <v>22</v>
      </c>
      <c r="B382" t="s">
        <v>29</v>
      </c>
      <c r="C382" s="2">
        <v>43101</v>
      </c>
      <c r="D382" s="1">
        <v>4.0599999999999996</v>
      </c>
      <c r="G382" t="str">
        <f t="shared" si="5"/>
        <v>1,1,2018</v>
      </c>
      <c r="H382">
        <v>2018</v>
      </c>
    </row>
    <row r="383" spans="1:11" x14ac:dyDescent="0.25">
      <c r="A383" t="s">
        <v>22</v>
      </c>
      <c r="B383" t="s">
        <v>29</v>
      </c>
      <c r="C383" s="2">
        <v>43466</v>
      </c>
      <c r="D383" s="1">
        <v>3.58</v>
      </c>
      <c r="G383" t="str">
        <f t="shared" si="5"/>
        <v>1,1,2019</v>
      </c>
      <c r="H383">
        <v>2019</v>
      </c>
    </row>
    <row r="384" spans="1:11" x14ac:dyDescent="0.25">
      <c r="A384" t="s">
        <v>22</v>
      </c>
      <c r="B384" t="s">
        <v>29</v>
      </c>
      <c r="C384" s="2">
        <v>43831</v>
      </c>
      <c r="D384" s="1">
        <v>3.49</v>
      </c>
      <c r="G384" t="str">
        <f t="shared" si="5"/>
        <v>1,1,2020</v>
      </c>
      <c r="H384">
        <v>2020</v>
      </c>
    </row>
    <row r="385" spans="1:8" x14ac:dyDescent="0.25">
      <c r="A385" t="s">
        <v>22</v>
      </c>
      <c r="B385" t="s">
        <v>29</v>
      </c>
      <c r="C385" s="2">
        <v>44197</v>
      </c>
      <c r="D385" s="1">
        <v>2.06</v>
      </c>
      <c r="G385" t="str">
        <f t="shared" si="5"/>
        <v>1,1,2021</v>
      </c>
      <c r="H385">
        <v>2021</v>
      </c>
    </row>
    <row r="386" spans="1:8" x14ac:dyDescent="0.25">
      <c r="A386" t="s">
        <v>23</v>
      </c>
      <c r="B386" t="s">
        <v>29</v>
      </c>
      <c r="C386" s="2">
        <v>41640</v>
      </c>
      <c r="D386" s="1">
        <v>0.1</v>
      </c>
      <c r="G386" t="str">
        <f t="shared" ref="G386:G449" si="6">_xlfn.CONCAT("1,1,",H386)</f>
        <v>1,1,2014</v>
      </c>
      <c r="H386">
        <v>2014</v>
      </c>
    </row>
    <row r="387" spans="1:8" x14ac:dyDescent="0.25">
      <c r="A387" t="s">
        <v>23</v>
      </c>
      <c r="B387" t="s">
        <v>29</v>
      </c>
      <c r="C387" s="2">
        <v>42005</v>
      </c>
      <c r="D387" s="1">
        <v>0.21</v>
      </c>
      <c r="G387" t="str">
        <f t="shared" si="6"/>
        <v>1,1,2015</v>
      </c>
      <c r="H387">
        <v>2015</v>
      </c>
    </row>
    <row r="388" spans="1:8" x14ac:dyDescent="0.25">
      <c r="A388" t="s">
        <v>23</v>
      </c>
      <c r="B388" t="s">
        <v>29</v>
      </c>
      <c r="C388" s="2">
        <v>42370</v>
      </c>
      <c r="D388" s="1">
        <v>0.2</v>
      </c>
      <c r="G388" t="str">
        <f t="shared" si="6"/>
        <v>1,1,2016</v>
      </c>
      <c r="H388">
        <v>2016</v>
      </c>
    </row>
    <row r="389" spans="1:8" x14ac:dyDescent="0.25">
      <c r="A389" t="s">
        <v>23</v>
      </c>
      <c r="B389" t="s">
        <v>29</v>
      </c>
      <c r="C389" s="2">
        <v>42736</v>
      </c>
      <c r="D389" s="1">
        <v>0.21</v>
      </c>
      <c r="G389" t="str">
        <f t="shared" si="6"/>
        <v>1,1,2017</v>
      </c>
      <c r="H389">
        <v>2017</v>
      </c>
    </row>
    <row r="390" spans="1:8" x14ac:dyDescent="0.25">
      <c r="A390" t="s">
        <v>23</v>
      </c>
      <c r="B390" t="s">
        <v>29</v>
      </c>
      <c r="C390" s="2">
        <v>43101</v>
      </c>
      <c r="D390" s="1">
        <v>0.36</v>
      </c>
      <c r="G390" t="str">
        <f t="shared" si="6"/>
        <v>1,1,2018</v>
      </c>
      <c r="H390">
        <v>2018</v>
      </c>
    </row>
    <row r="391" spans="1:8" x14ac:dyDescent="0.25">
      <c r="A391" t="s">
        <v>23</v>
      </c>
      <c r="B391" t="s">
        <v>29</v>
      </c>
      <c r="C391" s="2">
        <v>43466</v>
      </c>
      <c r="D391" s="1">
        <v>0.56000000000000005</v>
      </c>
      <c r="G391" t="str">
        <f t="shared" si="6"/>
        <v>1,1,2019</v>
      </c>
      <c r="H391">
        <v>2019</v>
      </c>
    </row>
    <row r="392" spans="1:8" x14ac:dyDescent="0.25">
      <c r="A392" t="s">
        <v>23</v>
      </c>
      <c r="B392" t="s">
        <v>29</v>
      </c>
      <c r="C392" s="2">
        <v>43831</v>
      </c>
      <c r="D392" s="1">
        <v>0.4</v>
      </c>
      <c r="G392" t="str">
        <f t="shared" si="6"/>
        <v>1,1,2020</v>
      </c>
      <c r="H392">
        <v>2020</v>
      </c>
    </row>
    <row r="393" spans="1:8" x14ac:dyDescent="0.25">
      <c r="A393" t="s">
        <v>23</v>
      </c>
      <c r="B393" t="s">
        <v>29</v>
      </c>
      <c r="C393" s="2">
        <v>44197</v>
      </c>
      <c r="D393" s="1">
        <v>0.64</v>
      </c>
      <c r="G393" t="str">
        <f t="shared" si="6"/>
        <v>1,1,2021</v>
      </c>
      <c r="H393">
        <v>2021</v>
      </c>
    </row>
    <row r="394" spans="1:8" x14ac:dyDescent="0.25">
      <c r="A394" t="s">
        <v>24</v>
      </c>
      <c r="B394" t="s">
        <v>29</v>
      </c>
      <c r="C394" s="2">
        <v>41640</v>
      </c>
      <c r="D394" s="1">
        <v>4.0599999999999996</v>
      </c>
      <c r="G394" t="str">
        <f t="shared" si="6"/>
        <v>1,1,2014</v>
      </c>
      <c r="H394">
        <v>2014</v>
      </c>
    </row>
    <row r="395" spans="1:8" x14ac:dyDescent="0.25">
      <c r="A395" t="s">
        <v>24</v>
      </c>
      <c r="B395" t="s">
        <v>29</v>
      </c>
      <c r="C395" s="2">
        <v>42005</v>
      </c>
      <c r="D395" s="1">
        <v>4.05</v>
      </c>
      <c r="G395" t="str">
        <f t="shared" si="6"/>
        <v>1,1,2015</v>
      </c>
      <c r="H395">
        <v>2015</v>
      </c>
    </row>
    <row r="396" spans="1:8" x14ac:dyDescent="0.25">
      <c r="A396" t="s">
        <v>24</v>
      </c>
      <c r="B396" t="s">
        <v>29</v>
      </c>
      <c r="C396" s="2">
        <v>42370</v>
      </c>
      <c r="D396" s="1">
        <v>4.41</v>
      </c>
      <c r="G396" t="str">
        <f t="shared" si="6"/>
        <v>1,1,2016</v>
      </c>
      <c r="H396">
        <v>2016</v>
      </c>
    </row>
    <row r="397" spans="1:8" x14ac:dyDescent="0.25">
      <c r="A397" t="s">
        <v>24</v>
      </c>
      <c r="B397" t="s">
        <v>29</v>
      </c>
      <c r="C397" s="2">
        <v>42736</v>
      </c>
      <c r="D397" s="1">
        <v>4.1500000000000004</v>
      </c>
      <c r="G397" t="str">
        <f t="shared" si="6"/>
        <v>1,1,2017</v>
      </c>
      <c r="H397">
        <v>2017</v>
      </c>
    </row>
    <row r="398" spans="1:8" x14ac:dyDescent="0.25">
      <c r="A398" t="s">
        <v>24</v>
      </c>
      <c r="B398" t="s">
        <v>29</v>
      </c>
      <c r="C398" s="2">
        <v>43101</v>
      </c>
      <c r="D398" s="1">
        <v>3.91</v>
      </c>
      <c r="G398" t="str">
        <f t="shared" si="6"/>
        <v>1,1,2018</v>
      </c>
      <c r="H398">
        <v>2018</v>
      </c>
    </row>
    <row r="399" spans="1:8" x14ac:dyDescent="0.25">
      <c r="A399" t="s">
        <v>24</v>
      </c>
      <c r="B399" t="s">
        <v>29</v>
      </c>
      <c r="C399" s="2">
        <v>43466</v>
      </c>
      <c r="D399" s="1">
        <v>3.35</v>
      </c>
      <c r="G399" t="str">
        <f t="shared" si="6"/>
        <v>1,1,2019</v>
      </c>
      <c r="H399">
        <v>2019</v>
      </c>
    </row>
    <row r="400" spans="1:8" x14ac:dyDescent="0.25">
      <c r="A400" t="s">
        <v>24</v>
      </c>
      <c r="B400" t="s">
        <v>29</v>
      </c>
      <c r="C400" s="2">
        <v>43831</v>
      </c>
      <c r="D400" s="1">
        <v>2.0699999999999998</v>
      </c>
      <c r="G400" t="str">
        <f t="shared" si="6"/>
        <v>1,1,2020</v>
      </c>
      <c r="H400">
        <v>2020</v>
      </c>
    </row>
    <row r="401" spans="1:8" x14ac:dyDescent="0.25">
      <c r="A401" t="s">
        <v>24</v>
      </c>
      <c r="B401" t="s">
        <v>29</v>
      </c>
      <c r="C401" s="2">
        <v>44197</v>
      </c>
      <c r="D401" s="1">
        <v>2.11</v>
      </c>
      <c r="G401" t="str">
        <f t="shared" si="6"/>
        <v>1,1,2021</v>
      </c>
      <c r="H401">
        <v>2021</v>
      </c>
    </row>
    <row r="402" spans="1:8" x14ac:dyDescent="0.25">
      <c r="A402" t="s">
        <v>25</v>
      </c>
      <c r="B402" t="s">
        <v>29</v>
      </c>
      <c r="C402" s="2">
        <v>41640</v>
      </c>
      <c r="D402" s="1">
        <v>0.06</v>
      </c>
      <c r="G402" t="str">
        <f t="shared" si="6"/>
        <v>1,1,2014</v>
      </c>
      <c r="H402">
        <v>2014</v>
      </c>
    </row>
    <row r="403" spans="1:8" x14ac:dyDescent="0.25">
      <c r="A403" t="s">
        <v>25</v>
      </c>
      <c r="B403" t="s">
        <v>29</v>
      </c>
      <c r="C403" s="2">
        <v>42005</v>
      </c>
      <c r="D403" s="1">
        <v>0.15</v>
      </c>
      <c r="G403" t="str">
        <f t="shared" si="6"/>
        <v>1,1,2015</v>
      </c>
      <c r="H403">
        <v>2015</v>
      </c>
    </row>
    <row r="404" spans="1:8" x14ac:dyDescent="0.25">
      <c r="A404" t="s">
        <v>25</v>
      </c>
      <c r="B404" t="s">
        <v>29</v>
      </c>
      <c r="C404" s="2">
        <v>42370</v>
      </c>
      <c r="D404" s="1">
        <v>0.24</v>
      </c>
      <c r="G404" t="str">
        <f t="shared" si="6"/>
        <v>1,1,2016</v>
      </c>
      <c r="H404">
        <v>2016</v>
      </c>
    </row>
    <row r="405" spans="1:8" x14ac:dyDescent="0.25">
      <c r="A405" t="s">
        <v>25</v>
      </c>
      <c r="B405" t="s">
        <v>29</v>
      </c>
      <c r="C405" s="2">
        <v>42736</v>
      </c>
      <c r="D405" s="1">
        <v>0.36</v>
      </c>
      <c r="G405" t="str">
        <f t="shared" si="6"/>
        <v>1,1,2017</v>
      </c>
      <c r="H405">
        <v>2017</v>
      </c>
    </row>
    <row r="406" spans="1:8" x14ac:dyDescent="0.25">
      <c r="A406" t="s">
        <v>25</v>
      </c>
      <c r="B406" t="s">
        <v>29</v>
      </c>
      <c r="C406" s="2">
        <v>43101</v>
      </c>
      <c r="D406" s="1">
        <v>0.36</v>
      </c>
      <c r="G406" t="str">
        <f t="shared" si="6"/>
        <v>1,1,2018</v>
      </c>
      <c r="H406">
        <v>2018</v>
      </c>
    </row>
    <row r="407" spans="1:8" x14ac:dyDescent="0.25">
      <c r="A407" t="s">
        <v>25</v>
      </c>
      <c r="B407" t="s">
        <v>29</v>
      </c>
      <c r="C407" s="2">
        <v>43466</v>
      </c>
      <c r="D407" s="1">
        <v>0.27</v>
      </c>
      <c r="G407" t="str">
        <f t="shared" si="6"/>
        <v>1,1,2019</v>
      </c>
      <c r="H407">
        <v>2019</v>
      </c>
    </row>
    <row r="408" spans="1:8" x14ac:dyDescent="0.25">
      <c r="A408" t="s">
        <v>25</v>
      </c>
      <c r="B408" t="s">
        <v>29</v>
      </c>
      <c r="C408" s="2">
        <v>43831</v>
      </c>
      <c r="D408" s="1">
        <v>0.18</v>
      </c>
      <c r="G408" t="str">
        <f t="shared" si="6"/>
        <v>1,1,2020</v>
      </c>
      <c r="H408">
        <v>2020</v>
      </c>
    </row>
    <row r="409" spans="1:8" x14ac:dyDescent="0.25">
      <c r="A409" t="s">
        <v>25</v>
      </c>
      <c r="B409" t="s">
        <v>29</v>
      </c>
      <c r="C409" s="2">
        <v>44197</v>
      </c>
      <c r="D409" s="1">
        <v>0.17</v>
      </c>
      <c r="G409" t="str">
        <f t="shared" si="6"/>
        <v>1,1,2021</v>
      </c>
      <c r="H409">
        <v>2021</v>
      </c>
    </row>
    <row r="410" spans="1:8" x14ac:dyDescent="0.25">
      <c r="A410" t="s">
        <v>26</v>
      </c>
      <c r="B410" t="s">
        <v>29</v>
      </c>
      <c r="C410" s="2">
        <v>41640</v>
      </c>
      <c r="D410" s="1">
        <v>0.22</v>
      </c>
      <c r="G410" t="str">
        <f t="shared" si="6"/>
        <v>1,1,2014</v>
      </c>
      <c r="H410">
        <v>2014</v>
      </c>
    </row>
    <row r="411" spans="1:8" x14ac:dyDescent="0.25">
      <c r="A411" t="s">
        <v>26</v>
      </c>
      <c r="B411" t="s">
        <v>29</v>
      </c>
      <c r="C411" s="2">
        <v>42005</v>
      </c>
      <c r="D411" s="1">
        <v>0.25</v>
      </c>
      <c r="G411" t="str">
        <f t="shared" si="6"/>
        <v>1,1,2015</v>
      </c>
      <c r="H411">
        <v>2015</v>
      </c>
    </row>
    <row r="412" spans="1:8" x14ac:dyDescent="0.25">
      <c r="A412" t="s">
        <v>26</v>
      </c>
      <c r="B412" t="s">
        <v>29</v>
      </c>
      <c r="C412" s="2">
        <v>42370</v>
      </c>
      <c r="D412" s="1">
        <v>0.28000000000000003</v>
      </c>
      <c r="G412" t="str">
        <f t="shared" si="6"/>
        <v>1,1,2016</v>
      </c>
      <c r="H412">
        <v>2016</v>
      </c>
    </row>
    <row r="413" spans="1:8" x14ac:dyDescent="0.25">
      <c r="A413" t="s">
        <v>26</v>
      </c>
      <c r="B413" t="s">
        <v>29</v>
      </c>
      <c r="C413" s="2">
        <v>42736</v>
      </c>
      <c r="D413" s="1">
        <v>0.35</v>
      </c>
      <c r="G413" t="str">
        <f t="shared" si="6"/>
        <v>1,1,2017</v>
      </c>
      <c r="H413">
        <v>2017</v>
      </c>
    </row>
    <row r="414" spans="1:8" x14ac:dyDescent="0.25">
      <c r="A414" t="s">
        <v>26</v>
      </c>
      <c r="B414" t="s">
        <v>29</v>
      </c>
      <c r="C414" s="2">
        <v>43101</v>
      </c>
      <c r="D414" s="1">
        <v>0.43</v>
      </c>
      <c r="G414" t="str">
        <f t="shared" si="6"/>
        <v>1,1,2018</v>
      </c>
      <c r="H414">
        <v>2018</v>
      </c>
    </row>
    <row r="415" spans="1:8" x14ac:dyDescent="0.25">
      <c r="A415" t="s">
        <v>26</v>
      </c>
      <c r="B415" t="s">
        <v>29</v>
      </c>
      <c r="C415" s="2">
        <v>43466</v>
      </c>
      <c r="D415" s="1">
        <v>0.31</v>
      </c>
      <c r="G415" t="str">
        <f t="shared" si="6"/>
        <v>1,1,2019</v>
      </c>
      <c r="H415">
        <v>2019</v>
      </c>
    </row>
    <row r="416" spans="1:8" x14ac:dyDescent="0.25">
      <c r="A416" t="s">
        <v>26</v>
      </c>
      <c r="B416" t="s">
        <v>29</v>
      </c>
      <c r="C416" s="2">
        <v>43831</v>
      </c>
      <c r="D416" s="1">
        <v>0.15</v>
      </c>
      <c r="G416" t="str">
        <f t="shared" si="6"/>
        <v>1,1,2020</v>
      </c>
      <c r="H416">
        <v>2020</v>
      </c>
    </row>
    <row r="417" spans="1:8" x14ac:dyDescent="0.25">
      <c r="A417" t="s">
        <v>26</v>
      </c>
      <c r="B417" t="s">
        <v>29</v>
      </c>
      <c r="C417" s="2">
        <v>44197</v>
      </c>
      <c r="D417" s="1">
        <v>0.22</v>
      </c>
      <c r="G417" t="str">
        <f t="shared" si="6"/>
        <v>1,1,2021</v>
      </c>
      <c r="H417">
        <v>2021</v>
      </c>
    </row>
    <row r="418" spans="1:8" x14ac:dyDescent="0.25">
      <c r="A418" t="s">
        <v>27</v>
      </c>
      <c r="B418" t="s">
        <v>29</v>
      </c>
      <c r="C418" s="2">
        <v>41640</v>
      </c>
      <c r="D418" s="1">
        <v>3.8</v>
      </c>
      <c r="G418" t="str">
        <f t="shared" si="6"/>
        <v>1,1,2014</v>
      </c>
      <c r="H418">
        <v>2014</v>
      </c>
    </row>
    <row r="419" spans="1:8" x14ac:dyDescent="0.25">
      <c r="A419" t="s">
        <v>27</v>
      </c>
      <c r="B419" t="s">
        <v>29</v>
      </c>
      <c r="C419" s="2">
        <v>42005</v>
      </c>
      <c r="D419" s="1">
        <v>2.91</v>
      </c>
      <c r="G419" t="str">
        <f t="shared" si="6"/>
        <v>1,1,2015</v>
      </c>
      <c r="H419">
        <v>2015</v>
      </c>
    </row>
    <row r="420" spans="1:8" x14ac:dyDescent="0.25">
      <c r="A420" t="s">
        <v>27</v>
      </c>
      <c r="B420" t="s">
        <v>29</v>
      </c>
      <c r="C420" s="2">
        <v>42370</v>
      </c>
      <c r="D420" s="1">
        <v>2.13</v>
      </c>
      <c r="G420" t="str">
        <f t="shared" si="6"/>
        <v>1,1,2016</v>
      </c>
      <c r="H420">
        <v>2016</v>
      </c>
    </row>
    <row r="421" spans="1:8" x14ac:dyDescent="0.25">
      <c r="A421" t="s">
        <v>27</v>
      </c>
      <c r="B421" t="s">
        <v>29</v>
      </c>
      <c r="C421" s="2">
        <v>42736</v>
      </c>
      <c r="D421" s="1">
        <v>2.2000000000000002</v>
      </c>
      <c r="G421" t="str">
        <f t="shared" si="6"/>
        <v>1,1,2017</v>
      </c>
      <c r="H421">
        <v>2017</v>
      </c>
    </row>
    <row r="422" spans="1:8" x14ac:dyDescent="0.25">
      <c r="A422" t="s">
        <v>27</v>
      </c>
      <c r="B422" t="s">
        <v>29</v>
      </c>
      <c r="C422" s="2">
        <v>43101</v>
      </c>
      <c r="D422" s="1">
        <v>1.84</v>
      </c>
      <c r="G422" t="str">
        <f t="shared" si="6"/>
        <v>1,1,2018</v>
      </c>
      <c r="H422">
        <v>2018</v>
      </c>
    </row>
    <row r="423" spans="1:8" x14ac:dyDescent="0.25">
      <c r="A423" t="s">
        <v>27</v>
      </c>
      <c r="B423" t="s">
        <v>29</v>
      </c>
      <c r="C423" s="2">
        <v>43466</v>
      </c>
      <c r="D423" s="1">
        <v>1.51</v>
      </c>
      <c r="G423" t="str">
        <f t="shared" si="6"/>
        <v>1,1,2019</v>
      </c>
      <c r="H423">
        <v>2019</v>
      </c>
    </row>
    <row r="424" spans="1:8" x14ac:dyDescent="0.25">
      <c r="A424" t="s">
        <v>27</v>
      </c>
      <c r="B424" t="s">
        <v>29</v>
      </c>
      <c r="C424" s="2">
        <v>43831</v>
      </c>
      <c r="D424" s="1">
        <v>1.71</v>
      </c>
      <c r="G424" t="str">
        <f t="shared" si="6"/>
        <v>1,1,2020</v>
      </c>
      <c r="H424">
        <v>2020</v>
      </c>
    </row>
    <row r="425" spans="1:8" x14ac:dyDescent="0.25">
      <c r="A425" t="s">
        <v>27</v>
      </c>
      <c r="B425" t="s">
        <v>29</v>
      </c>
      <c r="C425" s="2">
        <v>44197</v>
      </c>
      <c r="D425" s="1">
        <v>1.38</v>
      </c>
      <c r="G425" t="str">
        <f t="shared" si="6"/>
        <v>1,1,2021</v>
      </c>
      <c r="H425">
        <v>2021</v>
      </c>
    </row>
    <row r="426" spans="1:8" x14ac:dyDescent="0.25">
      <c r="A426" t="s">
        <v>28</v>
      </c>
      <c r="B426" t="s">
        <v>29</v>
      </c>
      <c r="C426" s="2">
        <v>41640</v>
      </c>
      <c r="D426" s="1">
        <v>0.66</v>
      </c>
      <c r="G426" t="str">
        <f t="shared" si="6"/>
        <v>1,1,2014</v>
      </c>
      <c r="H426">
        <v>2014</v>
      </c>
    </row>
    <row r="427" spans="1:8" x14ac:dyDescent="0.25">
      <c r="A427" t="s">
        <v>28</v>
      </c>
      <c r="B427" t="s">
        <v>29</v>
      </c>
      <c r="C427" s="2">
        <v>42005</v>
      </c>
      <c r="D427" s="1">
        <v>0.61</v>
      </c>
      <c r="G427" t="str">
        <f t="shared" si="6"/>
        <v>1,1,2015</v>
      </c>
      <c r="H427">
        <v>2015</v>
      </c>
    </row>
    <row r="428" spans="1:8" x14ac:dyDescent="0.25">
      <c r="A428" t="s">
        <v>28</v>
      </c>
      <c r="B428" t="s">
        <v>29</v>
      </c>
      <c r="C428" s="2">
        <v>42370</v>
      </c>
      <c r="D428" s="1">
        <v>0.51</v>
      </c>
      <c r="G428" t="str">
        <f t="shared" si="6"/>
        <v>1,1,2016</v>
      </c>
      <c r="H428">
        <v>2016</v>
      </c>
    </row>
    <row r="429" spans="1:8" x14ac:dyDescent="0.25">
      <c r="A429" t="s">
        <v>28</v>
      </c>
      <c r="B429" t="s">
        <v>29</v>
      </c>
      <c r="C429" s="2">
        <v>42736</v>
      </c>
      <c r="D429" s="1">
        <v>0.37</v>
      </c>
      <c r="G429" t="str">
        <f t="shared" si="6"/>
        <v>1,1,2017</v>
      </c>
      <c r="H429">
        <v>2017</v>
      </c>
    </row>
    <row r="430" spans="1:8" x14ac:dyDescent="0.25">
      <c r="A430" t="s">
        <v>28</v>
      </c>
      <c r="B430" t="s">
        <v>29</v>
      </c>
      <c r="C430" s="2">
        <v>43101</v>
      </c>
      <c r="D430" s="1">
        <v>0.28000000000000003</v>
      </c>
      <c r="G430" t="str">
        <f t="shared" si="6"/>
        <v>1,1,2018</v>
      </c>
      <c r="H430">
        <v>2018</v>
      </c>
    </row>
    <row r="431" spans="1:8" x14ac:dyDescent="0.25">
      <c r="A431" t="s">
        <v>28</v>
      </c>
      <c r="B431" t="s">
        <v>29</v>
      </c>
      <c r="C431" s="2">
        <v>43466</v>
      </c>
      <c r="D431" s="1">
        <v>0.56000000000000005</v>
      </c>
      <c r="G431" t="str">
        <f t="shared" si="6"/>
        <v>1,1,2019</v>
      </c>
      <c r="H431">
        <v>2019</v>
      </c>
    </row>
    <row r="432" spans="1:8" x14ac:dyDescent="0.25">
      <c r="A432" t="s">
        <v>28</v>
      </c>
      <c r="B432" t="s">
        <v>29</v>
      </c>
      <c r="C432" s="2">
        <v>43831</v>
      </c>
      <c r="D432" s="1">
        <v>0.43</v>
      </c>
      <c r="G432" t="str">
        <f t="shared" si="6"/>
        <v>1,1,2020</v>
      </c>
      <c r="H432">
        <v>2020</v>
      </c>
    </row>
    <row r="433" spans="1:8" x14ac:dyDescent="0.25">
      <c r="A433" t="s">
        <v>28</v>
      </c>
      <c r="B433" t="s">
        <v>29</v>
      </c>
      <c r="C433" s="2">
        <v>44197</v>
      </c>
      <c r="D433" s="1">
        <v>0.37</v>
      </c>
      <c r="G433" t="str">
        <f t="shared" si="6"/>
        <v>1,1,2021</v>
      </c>
      <c r="H433">
        <v>2021</v>
      </c>
    </row>
    <row r="434" spans="1:8" x14ac:dyDescent="0.25">
      <c r="A434" t="s">
        <v>1</v>
      </c>
      <c r="B434" t="s">
        <v>30</v>
      </c>
      <c r="C434" s="2">
        <v>41640</v>
      </c>
      <c r="D434" s="1">
        <v>0.970801062699999</v>
      </c>
      <c r="G434" t="str">
        <f t="shared" si="6"/>
        <v>1,1,2014</v>
      </c>
      <c r="H434">
        <v>2014</v>
      </c>
    </row>
    <row r="435" spans="1:8" x14ac:dyDescent="0.25">
      <c r="A435" t="s">
        <v>1</v>
      </c>
      <c r="B435" t="s">
        <v>30</v>
      </c>
      <c r="C435" s="2">
        <v>42005</v>
      </c>
      <c r="D435" s="1">
        <v>0.98213811259999995</v>
      </c>
      <c r="G435" t="str">
        <f t="shared" si="6"/>
        <v>1,1,2015</v>
      </c>
      <c r="H435">
        <v>2015</v>
      </c>
    </row>
    <row r="436" spans="1:8" x14ac:dyDescent="0.25">
      <c r="A436" t="s">
        <v>1</v>
      </c>
      <c r="B436" t="s">
        <v>30</v>
      </c>
      <c r="C436" s="2">
        <v>42370</v>
      </c>
      <c r="D436" s="1">
        <v>0.98545669629999999</v>
      </c>
      <c r="G436" t="str">
        <f t="shared" si="6"/>
        <v>1,1,2016</v>
      </c>
      <c r="H436">
        <v>2016</v>
      </c>
    </row>
    <row r="437" spans="1:8" x14ac:dyDescent="0.25">
      <c r="A437" t="s">
        <v>1</v>
      </c>
      <c r="B437" t="s">
        <v>30</v>
      </c>
      <c r="C437" s="2">
        <v>42736</v>
      </c>
      <c r="D437" s="1">
        <v>0.94588568559999997</v>
      </c>
      <c r="G437" t="str">
        <f t="shared" si="6"/>
        <v>1,1,2017</v>
      </c>
      <c r="H437">
        <v>2017</v>
      </c>
    </row>
    <row r="438" spans="1:8" x14ac:dyDescent="0.25">
      <c r="A438" t="s">
        <v>1</v>
      </c>
      <c r="B438" t="s">
        <v>30</v>
      </c>
      <c r="C438" s="2">
        <v>43101</v>
      </c>
      <c r="D438" s="1">
        <v>0.93018607809999998</v>
      </c>
      <c r="G438" t="str">
        <f t="shared" si="6"/>
        <v>1,1,2018</v>
      </c>
      <c r="H438">
        <v>2018</v>
      </c>
    </row>
    <row r="439" spans="1:8" x14ac:dyDescent="0.25">
      <c r="A439" t="s">
        <v>1</v>
      </c>
      <c r="B439" t="s">
        <v>30</v>
      </c>
      <c r="C439" s="2">
        <v>43466</v>
      </c>
      <c r="D439" s="1">
        <v>0.90131079999999997</v>
      </c>
      <c r="G439" t="str">
        <f t="shared" si="6"/>
        <v>1,1,2019</v>
      </c>
      <c r="H439">
        <v>2019</v>
      </c>
    </row>
    <row r="440" spans="1:8" x14ac:dyDescent="0.25">
      <c r="A440" t="s">
        <v>1</v>
      </c>
      <c r="B440" t="s">
        <v>30</v>
      </c>
      <c r="C440" s="2">
        <v>43831</v>
      </c>
      <c r="D440" s="1">
        <v>1.0345848014000001</v>
      </c>
      <c r="G440" t="str">
        <f t="shared" si="6"/>
        <v>1,1,2020</v>
      </c>
      <c r="H440">
        <v>2020</v>
      </c>
    </row>
    <row r="441" spans="1:8" x14ac:dyDescent="0.25">
      <c r="A441" t="s">
        <v>1</v>
      </c>
      <c r="B441" t="s">
        <v>30</v>
      </c>
      <c r="C441" s="2">
        <v>44197</v>
      </c>
      <c r="D441" s="1">
        <v>1.0323875229999999</v>
      </c>
      <c r="G441" t="str">
        <f t="shared" si="6"/>
        <v>1,1,2021</v>
      </c>
      <c r="H441">
        <v>2021</v>
      </c>
    </row>
    <row r="442" spans="1:8" x14ac:dyDescent="0.25">
      <c r="A442" t="s">
        <v>3</v>
      </c>
      <c r="B442" t="s">
        <v>30</v>
      </c>
      <c r="C442" s="2">
        <v>41640</v>
      </c>
      <c r="D442" s="1">
        <v>12.8462815016</v>
      </c>
      <c r="G442" t="str">
        <f t="shared" si="6"/>
        <v>1,1,2014</v>
      </c>
      <c r="H442">
        <v>2014</v>
      </c>
    </row>
    <row r="443" spans="1:8" x14ac:dyDescent="0.25">
      <c r="A443" t="s">
        <v>3</v>
      </c>
      <c r="B443" t="s">
        <v>30</v>
      </c>
      <c r="C443" s="2">
        <v>42005</v>
      </c>
      <c r="D443" s="1">
        <v>13.233899810899899</v>
      </c>
      <c r="G443" t="str">
        <f t="shared" si="6"/>
        <v>1,1,2015</v>
      </c>
      <c r="H443">
        <v>2015</v>
      </c>
    </row>
    <row r="444" spans="1:8" x14ac:dyDescent="0.25">
      <c r="A444" t="s">
        <v>3</v>
      </c>
      <c r="B444" t="s">
        <v>30</v>
      </c>
      <c r="C444" s="2">
        <v>42370</v>
      </c>
      <c r="D444" s="1">
        <v>12.081449956199901</v>
      </c>
      <c r="G444" t="str">
        <f t="shared" si="6"/>
        <v>1,1,2016</v>
      </c>
      <c r="H444">
        <v>2016</v>
      </c>
    </row>
    <row r="445" spans="1:8" x14ac:dyDescent="0.25">
      <c r="A445" t="s">
        <v>3</v>
      </c>
      <c r="B445" t="s">
        <v>30</v>
      </c>
      <c r="C445" s="2">
        <v>42736</v>
      </c>
      <c r="D445" s="1">
        <v>10.0091804308999</v>
      </c>
      <c r="G445" t="str">
        <f t="shared" si="6"/>
        <v>1,1,2017</v>
      </c>
      <c r="H445">
        <v>2017</v>
      </c>
    </row>
    <row r="446" spans="1:8" x14ac:dyDescent="0.25">
      <c r="A446" t="s">
        <v>3</v>
      </c>
      <c r="B446" t="s">
        <v>30</v>
      </c>
      <c r="C446" s="2">
        <v>43101</v>
      </c>
      <c r="D446" s="1">
        <v>8.1309633874999996</v>
      </c>
      <c r="G446" t="str">
        <f t="shared" si="6"/>
        <v>1,1,2018</v>
      </c>
      <c r="H446">
        <v>2018</v>
      </c>
    </row>
    <row r="447" spans="1:8" x14ac:dyDescent="0.25">
      <c r="A447" t="s">
        <v>3</v>
      </c>
      <c r="B447" t="s">
        <v>30</v>
      </c>
      <c r="C447" s="2">
        <v>43466</v>
      </c>
      <c r="D447" s="1">
        <v>7.2870444860000001</v>
      </c>
      <c r="G447" t="str">
        <f t="shared" si="6"/>
        <v>1,1,2019</v>
      </c>
      <c r="H447">
        <v>2019</v>
      </c>
    </row>
    <row r="448" spans="1:8" x14ac:dyDescent="0.25">
      <c r="A448" t="s">
        <v>3</v>
      </c>
      <c r="B448" t="s">
        <v>30</v>
      </c>
      <c r="C448" s="2">
        <v>43831</v>
      </c>
      <c r="D448" s="1">
        <v>6.8998328331999996</v>
      </c>
      <c r="G448" t="str">
        <f t="shared" si="6"/>
        <v>1,1,2020</v>
      </c>
      <c r="H448">
        <v>2020</v>
      </c>
    </row>
    <row r="449" spans="1:8" x14ac:dyDescent="0.25">
      <c r="A449" t="s">
        <v>3</v>
      </c>
      <c r="B449" t="s">
        <v>30</v>
      </c>
      <c r="C449" s="2">
        <v>44197</v>
      </c>
      <c r="D449" s="1">
        <v>6.7149387889999996</v>
      </c>
      <c r="G449" t="str">
        <f t="shared" si="6"/>
        <v>1,1,2021</v>
      </c>
      <c r="H449">
        <v>2021</v>
      </c>
    </row>
    <row r="450" spans="1:8" x14ac:dyDescent="0.25">
      <c r="A450" t="s">
        <v>4</v>
      </c>
      <c r="B450" t="s">
        <v>30</v>
      </c>
      <c r="C450" s="2">
        <v>41640</v>
      </c>
      <c r="D450" s="1">
        <v>0.21894119300000001</v>
      </c>
      <c r="G450" t="str">
        <f t="shared" ref="G450:G513" si="7">_xlfn.CONCAT("1,1,",H450)</f>
        <v>1,1,2014</v>
      </c>
      <c r="H450">
        <v>2014</v>
      </c>
    </row>
    <row r="451" spans="1:8" x14ac:dyDescent="0.25">
      <c r="A451" t="s">
        <v>4</v>
      </c>
      <c r="B451" t="s">
        <v>30</v>
      </c>
      <c r="C451" s="2">
        <v>42005</v>
      </c>
      <c r="D451" s="1">
        <v>0.29382332089999902</v>
      </c>
      <c r="G451" t="str">
        <f t="shared" si="7"/>
        <v>1,1,2015</v>
      </c>
      <c r="H451">
        <v>2015</v>
      </c>
    </row>
    <row r="452" spans="1:8" x14ac:dyDescent="0.25">
      <c r="A452" t="s">
        <v>4</v>
      </c>
      <c r="B452" t="s">
        <v>30</v>
      </c>
      <c r="C452" s="2">
        <v>42370</v>
      </c>
      <c r="D452" s="1">
        <v>0.35633909130000002</v>
      </c>
      <c r="G452" t="str">
        <f t="shared" si="7"/>
        <v>1,1,2016</v>
      </c>
      <c r="H452">
        <v>2016</v>
      </c>
    </row>
    <row r="453" spans="1:8" x14ac:dyDescent="0.25">
      <c r="A453" t="s">
        <v>4</v>
      </c>
      <c r="B453" t="s">
        <v>30</v>
      </c>
      <c r="C453" s="2">
        <v>42736</v>
      </c>
      <c r="D453" s="1">
        <v>0.42542003089999902</v>
      </c>
      <c r="G453" t="str">
        <f t="shared" si="7"/>
        <v>1,1,2017</v>
      </c>
      <c r="H453">
        <v>2017</v>
      </c>
    </row>
    <row r="454" spans="1:8" x14ac:dyDescent="0.25">
      <c r="A454" t="s">
        <v>4</v>
      </c>
      <c r="B454" t="s">
        <v>30</v>
      </c>
      <c r="C454" s="2">
        <v>43101</v>
      </c>
      <c r="D454" s="1">
        <v>0.497640892</v>
      </c>
      <c r="G454" t="str">
        <f t="shared" si="7"/>
        <v>1,1,2018</v>
      </c>
      <c r="H454">
        <v>2018</v>
      </c>
    </row>
    <row r="455" spans="1:8" x14ac:dyDescent="0.25">
      <c r="A455" t="s">
        <v>4</v>
      </c>
      <c r="B455" t="s">
        <v>30</v>
      </c>
      <c r="C455" s="2">
        <v>43466</v>
      </c>
      <c r="D455" s="1">
        <v>0.60780080459999997</v>
      </c>
      <c r="G455" t="str">
        <f t="shared" si="7"/>
        <v>1,1,2019</v>
      </c>
      <c r="H455">
        <v>2019</v>
      </c>
    </row>
    <row r="456" spans="1:8" x14ac:dyDescent="0.25">
      <c r="A456" t="s">
        <v>4</v>
      </c>
      <c r="B456" t="s">
        <v>30</v>
      </c>
      <c r="C456" s="2">
        <v>43831</v>
      </c>
      <c r="D456" s="1">
        <v>0.67779905460000001</v>
      </c>
      <c r="G456" t="str">
        <f t="shared" si="7"/>
        <v>1,1,2020</v>
      </c>
      <c r="H456">
        <v>2020</v>
      </c>
    </row>
    <row r="457" spans="1:8" x14ac:dyDescent="0.25">
      <c r="A457" t="s">
        <v>4</v>
      </c>
      <c r="B457" t="s">
        <v>30</v>
      </c>
      <c r="C457" s="2">
        <v>44197</v>
      </c>
      <c r="D457" s="1">
        <v>0.65114372099999995</v>
      </c>
      <c r="G457" t="str">
        <f t="shared" si="7"/>
        <v>1,1,2021</v>
      </c>
      <c r="H457">
        <v>2021</v>
      </c>
    </row>
    <row r="458" spans="1:8" x14ac:dyDescent="0.25">
      <c r="A458" t="s">
        <v>5</v>
      </c>
      <c r="B458" t="s">
        <v>30</v>
      </c>
      <c r="C458" s="2">
        <v>41640</v>
      </c>
      <c r="D458" s="1">
        <v>0.2223771071</v>
      </c>
      <c r="G458" t="str">
        <f t="shared" si="7"/>
        <v>1,1,2014</v>
      </c>
      <c r="H458">
        <v>2014</v>
      </c>
    </row>
    <row r="459" spans="1:8" x14ac:dyDescent="0.25">
      <c r="A459" t="s">
        <v>5</v>
      </c>
      <c r="B459" t="s">
        <v>30</v>
      </c>
      <c r="C459" s="2">
        <v>42005</v>
      </c>
      <c r="D459" s="1">
        <v>0.2213371331</v>
      </c>
      <c r="G459" t="str">
        <f t="shared" si="7"/>
        <v>1,1,2015</v>
      </c>
      <c r="H459">
        <v>2015</v>
      </c>
    </row>
    <row r="460" spans="1:8" x14ac:dyDescent="0.25">
      <c r="A460" t="s">
        <v>5</v>
      </c>
      <c r="B460" t="s">
        <v>30</v>
      </c>
      <c r="C460" s="2">
        <v>42370</v>
      </c>
      <c r="D460" s="1">
        <v>0.20467621629999999</v>
      </c>
      <c r="G460" t="str">
        <f t="shared" si="7"/>
        <v>1,1,2016</v>
      </c>
      <c r="H460">
        <v>2016</v>
      </c>
    </row>
    <row r="461" spans="1:8" x14ac:dyDescent="0.25">
      <c r="A461" t="s">
        <v>5</v>
      </c>
      <c r="B461" t="s">
        <v>30</v>
      </c>
      <c r="C461" s="2">
        <v>42736</v>
      </c>
      <c r="D461" s="1">
        <v>0.22601834940000001</v>
      </c>
      <c r="G461" t="str">
        <f t="shared" si="7"/>
        <v>1,1,2017</v>
      </c>
      <c r="H461">
        <v>2017</v>
      </c>
    </row>
    <row r="462" spans="1:8" x14ac:dyDescent="0.25">
      <c r="A462" t="s">
        <v>5</v>
      </c>
      <c r="B462" t="s">
        <v>30</v>
      </c>
      <c r="C462" s="2">
        <v>43101</v>
      </c>
      <c r="D462" s="1">
        <v>0.25185103689999999</v>
      </c>
      <c r="G462" t="str">
        <f t="shared" si="7"/>
        <v>1,1,2018</v>
      </c>
      <c r="H462">
        <v>2018</v>
      </c>
    </row>
    <row r="463" spans="1:8" x14ac:dyDescent="0.25">
      <c r="A463" t="s">
        <v>5</v>
      </c>
      <c r="B463" t="s">
        <v>30</v>
      </c>
      <c r="C463" s="2">
        <v>43466</v>
      </c>
      <c r="D463" s="1">
        <v>0.29725123519999902</v>
      </c>
      <c r="G463" t="str">
        <f t="shared" si="7"/>
        <v>1,1,2019</v>
      </c>
      <c r="H463">
        <v>2019</v>
      </c>
    </row>
    <row r="464" spans="1:8" x14ac:dyDescent="0.25">
      <c r="A464" t="s">
        <v>5</v>
      </c>
      <c r="B464" t="s">
        <v>30</v>
      </c>
      <c r="C464" s="2">
        <v>43831</v>
      </c>
      <c r="D464" s="1">
        <v>0.33479296330000002</v>
      </c>
      <c r="G464" t="str">
        <f t="shared" si="7"/>
        <v>1,1,2020</v>
      </c>
      <c r="H464">
        <v>2020</v>
      </c>
    </row>
    <row r="465" spans="1:8" x14ac:dyDescent="0.25">
      <c r="A465" t="s">
        <v>5</v>
      </c>
      <c r="B465" t="s">
        <v>30</v>
      </c>
      <c r="C465" s="2">
        <v>44197</v>
      </c>
      <c r="D465" s="1">
        <v>0.37329733399999998</v>
      </c>
      <c r="G465" t="str">
        <f t="shared" si="7"/>
        <v>1,1,2021</v>
      </c>
      <c r="H465">
        <v>2021</v>
      </c>
    </row>
    <row r="466" spans="1:8" x14ac:dyDescent="0.25">
      <c r="A466" t="s">
        <v>6</v>
      </c>
      <c r="B466" t="s">
        <v>30</v>
      </c>
      <c r="C466" s="2">
        <v>41640</v>
      </c>
      <c r="D466" s="1">
        <v>0.22833695809999999</v>
      </c>
      <c r="G466" t="str">
        <f t="shared" si="7"/>
        <v>1,1,2014</v>
      </c>
      <c r="H466">
        <v>2014</v>
      </c>
    </row>
    <row r="467" spans="1:8" x14ac:dyDescent="0.25">
      <c r="A467" t="s">
        <v>6</v>
      </c>
      <c r="B467" t="s">
        <v>30</v>
      </c>
      <c r="C467" s="2">
        <v>42005</v>
      </c>
      <c r="D467" s="1">
        <v>0.21843453900000001</v>
      </c>
      <c r="G467" t="str">
        <f t="shared" si="7"/>
        <v>1,1,2015</v>
      </c>
      <c r="H467">
        <v>2015</v>
      </c>
    </row>
    <row r="468" spans="1:8" x14ac:dyDescent="0.25">
      <c r="A468" t="s">
        <v>6</v>
      </c>
      <c r="B468" t="s">
        <v>30</v>
      </c>
      <c r="C468" s="2">
        <v>42370</v>
      </c>
      <c r="D468" s="1">
        <v>0.20543486399999999</v>
      </c>
      <c r="G468" t="str">
        <f t="shared" si="7"/>
        <v>1,1,2016</v>
      </c>
      <c r="H468">
        <v>2016</v>
      </c>
    </row>
    <row r="469" spans="1:8" x14ac:dyDescent="0.25">
      <c r="A469" t="s">
        <v>6</v>
      </c>
      <c r="B469" t="s">
        <v>30</v>
      </c>
      <c r="C469" s="2">
        <v>42736</v>
      </c>
      <c r="D469" s="1">
        <v>0.24313792140000001</v>
      </c>
      <c r="G469" t="str">
        <f t="shared" si="7"/>
        <v>1,1,2017</v>
      </c>
      <c r="H469">
        <v>2017</v>
      </c>
    </row>
    <row r="470" spans="1:8" x14ac:dyDescent="0.25">
      <c r="A470" t="s">
        <v>6</v>
      </c>
      <c r="B470" t="s">
        <v>30</v>
      </c>
      <c r="C470" s="2">
        <v>43101</v>
      </c>
      <c r="D470" s="1">
        <v>0.25728823429999997</v>
      </c>
      <c r="G470" t="str">
        <f t="shared" si="7"/>
        <v>1,1,2018</v>
      </c>
      <c r="H470">
        <v>2018</v>
      </c>
    </row>
    <row r="471" spans="1:8" x14ac:dyDescent="0.25">
      <c r="A471" t="s">
        <v>6</v>
      </c>
      <c r="B471" t="s">
        <v>30</v>
      </c>
      <c r="C471" s="2">
        <v>43466</v>
      </c>
      <c r="D471" s="1">
        <v>0.27483446230000003</v>
      </c>
      <c r="G471" t="str">
        <f t="shared" si="7"/>
        <v>1,1,2019</v>
      </c>
      <c r="H471">
        <v>2019</v>
      </c>
    </row>
    <row r="472" spans="1:8" x14ac:dyDescent="0.25">
      <c r="A472" t="s">
        <v>6</v>
      </c>
      <c r="B472" t="s">
        <v>30</v>
      </c>
      <c r="C472" s="2">
        <v>43831</v>
      </c>
      <c r="D472" s="1">
        <v>0.29865920000000001</v>
      </c>
      <c r="G472" t="str">
        <f t="shared" si="7"/>
        <v>1,1,2020</v>
      </c>
      <c r="H472">
        <v>2020</v>
      </c>
    </row>
    <row r="473" spans="1:8" x14ac:dyDescent="0.25">
      <c r="A473" t="s">
        <v>6</v>
      </c>
      <c r="B473" t="s">
        <v>30</v>
      </c>
      <c r="C473" s="2">
        <v>44197</v>
      </c>
      <c r="D473" s="1">
        <v>0.28799279999999999</v>
      </c>
      <c r="G473" t="str">
        <f t="shared" si="7"/>
        <v>1,1,2021</v>
      </c>
      <c r="H473">
        <v>2021</v>
      </c>
    </row>
    <row r="474" spans="1:8" x14ac:dyDescent="0.25">
      <c r="A474" t="s">
        <v>7</v>
      </c>
      <c r="B474" t="s">
        <v>30</v>
      </c>
      <c r="C474" s="2">
        <v>41640</v>
      </c>
      <c r="D474" s="1">
        <v>1.5243298908</v>
      </c>
      <c r="G474" t="str">
        <f t="shared" si="7"/>
        <v>1,1,2014</v>
      </c>
      <c r="H474">
        <v>2014</v>
      </c>
    </row>
    <row r="475" spans="1:8" x14ac:dyDescent="0.25">
      <c r="A475" t="s">
        <v>7</v>
      </c>
      <c r="B475" t="s">
        <v>30</v>
      </c>
      <c r="C475" s="2">
        <v>42005</v>
      </c>
      <c r="D475" s="1">
        <v>1.7864286715</v>
      </c>
      <c r="G475" t="str">
        <f t="shared" si="7"/>
        <v>1,1,2015</v>
      </c>
      <c r="H475">
        <v>2015</v>
      </c>
    </row>
    <row r="476" spans="1:8" x14ac:dyDescent="0.25">
      <c r="A476" t="s">
        <v>7</v>
      </c>
      <c r="B476" t="s">
        <v>30</v>
      </c>
      <c r="C476" s="2">
        <v>42370</v>
      </c>
      <c r="D476" s="1">
        <v>1.6966429162000001</v>
      </c>
      <c r="G476" t="str">
        <f t="shared" si="7"/>
        <v>1,1,2016</v>
      </c>
      <c r="H476">
        <v>2016</v>
      </c>
    </row>
    <row r="477" spans="1:8" x14ac:dyDescent="0.25">
      <c r="A477" t="s">
        <v>7</v>
      </c>
      <c r="B477" t="s">
        <v>30</v>
      </c>
      <c r="C477" s="2">
        <v>42736</v>
      </c>
      <c r="D477" s="1">
        <v>1.8434259131999999</v>
      </c>
      <c r="G477" t="str">
        <f t="shared" si="7"/>
        <v>1,1,2017</v>
      </c>
      <c r="H477">
        <v>2017</v>
      </c>
    </row>
    <row r="478" spans="1:8" x14ac:dyDescent="0.25">
      <c r="A478" t="s">
        <v>7</v>
      </c>
      <c r="B478" t="s">
        <v>30</v>
      </c>
      <c r="C478" s="2">
        <v>43101</v>
      </c>
      <c r="D478" s="1">
        <v>1.2973742315000001</v>
      </c>
      <c r="G478" t="str">
        <f t="shared" si="7"/>
        <v>1,1,2018</v>
      </c>
      <c r="H478">
        <v>2018</v>
      </c>
    </row>
    <row r="479" spans="1:8" x14ac:dyDescent="0.25">
      <c r="A479" t="s">
        <v>7</v>
      </c>
      <c r="B479" t="s">
        <v>30</v>
      </c>
      <c r="C479" s="2">
        <v>43466</v>
      </c>
      <c r="D479" s="1">
        <v>1.5314150470000001</v>
      </c>
      <c r="G479" t="str">
        <f t="shared" si="7"/>
        <v>1,1,2019</v>
      </c>
      <c r="H479">
        <v>2019</v>
      </c>
    </row>
    <row r="480" spans="1:8" x14ac:dyDescent="0.25">
      <c r="A480" t="s">
        <v>7</v>
      </c>
      <c r="B480" t="s">
        <v>30</v>
      </c>
      <c r="C480" s="2">
        <v>43831</v>
      </c>
      <c r="D480" s="1">
        <v>1.8469258257000001</v>
      </c>
      <c r="G480" t="str">
        <f t="shared" si="7"/>
        <v>1,1,2020</v>
      </c>
      <c r="H480">
        <v>2020</v>
      </c>
    </row>
    <row r="481" spans="1:8" x14ac:dyDescent="0.25">
      <c r="A481" t="s">
        <v>7</v>
      </c>
      <c r="B481" t="s">
        <v>30</v>
      </c>
      <c r="C481" s="2">
        <v>44197</v>
      </c>
      <c r="D481" s="1">
        <v>1.9012857999999999</v>
      </c>
      <c r="G481" t="str">
        <f t="shared" si="7"/>
        <v>1,1,2021</v>
      </c>
      <c r="H481">
        <v>2021</v>
      </c>
    </row>
    <row r="482" spans="1:8" x14ac:dyDescent="0.25">
      <c r="A482" t="s">
        <v>8</v>
      </c>
      <c r="B482" t="s">
        <v>30</v>
      </c>
      <c r="C482" s="2">
        <v>41640</v>
      </c>
      <c r="D482" s="1">
        <v>0.55177287200000003</v>
      </c>
      <c r="G482" t="str">
        <f t="shared" si="7"/>
        <v>1,1,2014</v>
      </c>
      <c r="H482">
        <v>2014</v>
      </c>
    </row>
    <row r="483" spans="1:8" x14ac:dyDescent="0.25">
      <c r="A483" t="s">
        <v>8</v>
      </c>
      <c r="B483" t="s">
        <v>30</v>
      </c>
      <c r="C483" s="2">
        <v>42005</v>
      </c>
      <c r="D483" s="1">
        <v>0.50321541930000002</v>
      </c>
      <c r="G483" t="str">
        <f t="shared" si="7"/>
        <v>1,1,2015</v>
      </c>
      <c r="H483">
        <v>2015</v>
      </c>
    </row>
    <row r="484" spans="1:8" x14ac:dyDescent="0.25">
      <c r="A484" t="s">
        <v>8</v>
      </c>
      <c r="B484" t="s">
        <v>30</v>
      </c>
      <c r="C484" s="2">
        <v>42370</v>
      </c>
      <c r="D484" s="1">
        <v>0.49063440050000001</v>
      </c>
      <c r="G484" t="str">
        <f t="shared" si="7"/>
        <v>1,1,2016</v>
      </c>
      <c r="H484">
        <v>2016</v>
      </c>
    </row>
    <row r="485" spans="1:8" x14ac:dyDescent="0.25">
      <c r="A485" t="s">
        <v>8</v>
      </c>
      <c r="B485" t="s">
        <v>30</v>
      </c>
      <c r="C485" s="2">
        <v>42736</v>
      </c>
      <c r="D485" s="1">
        <v>0.43568510759999901</v>
      </c>
      <c r="G485" t="str">
        <f t="shared" si="7"/>
        <v>1,1,2017</v>
      </c>
      <c r="H485">
        <v>2017</v>
      </c>
    </row>
    <row r="486" spans="1:8" x14ac:dyDescent="0.25">
      <c r="A486" t="s">
        <v>8</v>
      </c>
      <c r="B486" t="s">
        <v>30</v>
      </c>
      <c r="C486" s="2">
        <v>43101</v>
      </c>
      <c r="D486" s="1">
        <v>0.35463113400000001</v>
      </c>
      <c r="G486" t="str">
        <f t="shared" si="7"/>
        <v>1,1,2018</v>
      </c>
      <c r="H486">
        <v>2018</v>
      </c>
    </row>
    <row r="487" spans="1:8" x14ac:dyDescent="0.25">
      <c r="A487" t="s">
        <v>8</v>
      </c>
      <c r="B487" t="s">
        <v>30</v>
      </c>
      <c r="C487" s="2">
        <v>43466</v>
      </c>
      <c r="D487" s="1">
        <v>0.35839370659999997</v>
      </c>
      <c r="G487" t="str">
        <f t="shared" si="7"/>
        <v>1,1,2019</v>
      </c>
      <c r="H487">
        <v>2019</v>
      </c>
    </row>
    <row r="488" spans="1:8" x14ac:dyDescent="0.25">
      <c r="A488" t="s">
        <v>8</v>
      </c>
      <c r="B488" t="s">
        <v>30</v>
      </c>
      <c r="C488" s="2">
        <v>43831</v>
      </c>
      <c r="D488" s="1">
        <v>0.39367815779999998</v>
      </c>
      <c r="G488" t="str">
        <f t="shared" si="7"/>
        <v>1,1,2020</v>
      </c>
      <c r="H488">
        <v>2020</v>
      </c>
    </row>
    <row r="489" spans="1:8" x14ac:dyDescent="0.25">
      <c r="A489" t="s">
        <v>8</v>
      </c>
      <c r="B489" t="s">
        <v>30</v>
      </c>
      <c r="C489" s="2">
        <v>44197</v>
      </c>
      <c r="D489" s="1">
        <v>0.35839103999999999</v>
      </c>
      <c r="G489" t="str">
        <f t="shared" si="7"/>
        <v>1,1,2021</v>
      </c>
      <c r="H489">
        <v>2021</v>
      </c>
    </row>
    <row r="490" spans="1:8" x14ac:dyDescent="0.25">
      <c r="A490" t="s">
        <v>9</v>
      </c>
      <c r="B490" t="s">
        <v>30</v>
      </c>
      <c r="C490" s="2">
        <v>41640</v>
      </c>
      <c r="D490" s="1">
        <v>8.8429789199999997E-2</v>
      </c>
      <c r="G490" t="str">
        <f t="shared" si="7"/>
        <v>1,1,2014</v>
      </c>
      <c r="H490">
        <v>2014</v>
      </c>
    </row>
    <row r="491" spans="1:8" x14ac:dyDescent="0.25">
      <c r="A491" t="s">
        <v>9</v>
      </c>
      <c r="B491" t="s">
        <v>30</v>
      </c>
      <c r="C491" s="2">
        <v>42005</v>
      </c>
      <c r="D491" s="1">
        <v>9.5150954499999996E-2</v>
      </c>
      <c r="G491" t="str">
        <f t="shared" si="7"/>
        <v>1,1,2015</v>
      </c>
      <c r="H491">
        <v>2015</v>
      </c>
    </row>
    <row r="492" spans="1:8" x14ac:dyDescent="0.25">
      <c r="A492" t="s">
        <v>9</v>
      </c>
      <c r="B492" t="s">
        <v>30</v>
      </c>
      <c r="C492" s="2">
        <v>42370</v>
      </c>
      <c r="D492" s="1">
        <v>0.10572135689999999</v>
      </c>
      <c r="G492" t="str">
        <f t="shared" si="7"/>
        <v>1,1,2016</v>
      </c>
      <c r="H492">
        <v>2016</v>
      </c>
    </row>
    <row r="493" spans="1:8" x14ac:dyDescent="0.25">
      <c r="A493" t="s">
        <v>9</v>
      </c>
      <c r="B493" t="s">
        <v>30</v>
      </c>
      <c r="C493" s="2">
        <v>42736</v>
      </c>
      <c r="D493" s="1">
        <v>0.1031694207</v>
      </c>
      <c r="G493" t="str">
        <f t="shared" si="7"/>
        <v>1,1,2017</v>
      </c>
      <c r="H493">
        <v>2017</v>
      </c>
    </row>
    <row r="494" spans="1:8" x14ac:dyDescent="0.25">
      <c r="A494" t="s">
        <v>9</v>
      </c>
      <c r="B494" t="s">
        <v>30</v>
      </c>
      <c r="C494" s="2">
        <v>43101</v>
      </c>
      <c r="D494" s="1">
        <v>0.101280134599999</v>
      </c>
      <c r="G494" t="str">
        <f t="shared" si="7"/>
        <v>1,1,2018</v>
      </c>
      <c r="H494">
        <v>2018</v>
      </c>
    </row>
    <row r="495" spans="1:8" x14ac:dyDescent="0.25">
      <c r="A495" t="s">
        <v>9</v>
      </c>
      <c r="B495" t="s">
        <v>30</v>
      </c>
      <c r="C495" s="2">
        <v>43466</v>
      </c>
      <c r="D495" s="1">
        <v>0.10841995609999899</v>
      </c>
      <c r="G495" t="str">
        <f t="shared" si="7"/>
        <v>1,1,2019</v>
      </c>
      <c r="H495">
        <v>2019</v>
      </c>
    </row>
    <row r="496" spans="1:8" x14ac:dyDescent="0.25">
      <c r="A496" t="s">
        <v>9</v>
      </c>
      <c r="B496" t="s">
        <v>30</v>
      </c>
      <c r="C496" s="2">
        <v>43831</v>
      </c>
      <c r="D496" s="1">
        <v>0.1056013599</v>
      </c>
      <c r="G496" t="str">
        <f t="shared" si="7"/>
        <v>1,1,2020</v>
      </c>
      <c r="H496">
        <v>2020</v>
      </c>
    </row>
    <row r="497" spans="1:8" x14ac:dyDescent="0.25">
      <c r="A497" t="s">
        <v>9</v>
      </c>
      <c r="B497" t="s">
        <v>30</v>
      </c>
      <c r="C497" s="2">
        <v>44197</v>
      </c>
      <c r="D497" s="1">
        <v>0.104157396</v>
      </c>
      <c r="G497" t="str">
        <f t="shared" si="7"/>
        <v>1,1,2021</v>
      </c>
      <c r="H497">
        <v>2021</v>
      </c>
    </row>
    <row r="498" spans="1:8" x14ac:dyDescent="0.25">
      <c r="A498" t="s">
        <v>10</v>
      </c>
      <c r="B498" t="s">
        <v>30</v>
      </c>
      <c r="C498" s="2">
        <v>41640</v>
      </c>
      <c r="D498" s="1">
        <v>0.84094030929999997</v>
      </c>
      <c r="G498" t="str">
        <f t="shared" si="7"/>
        <v>1,1,2014</v>
      </c>
      <c r="H498">
        <v>2014</v>
      </c>
    </row>
    <row r="499" spans="1:8" x14ac:dyDescent="0.25">
      <c r="A499" t="s">
        <v>10</v>
      </c>
      <c r="B499" t="s">
        <v>30</v>
      </c>
      <c r="C499" s="2">
        <v>42005</v>
      </c>
      <c r="D499" s="1">
        <v>0.90172545630000001</v>
      </c>
      <c r="G499" t="str">
        <f t="shared" si="7"/>
        <v>1,1,2015</v>
      </c>
      <c r="H499">
        <v>2015</v>
      </c>
    </row>
    <row r="500" spans="1:8" x14ac:dyDescent="0.25">
      <c r="A500" t="s">
        <v>10</v>
      </c>
      <c r="B500" t="s">
        <v>30</v>
      </c>
      <c r="C500" s="2">
        <v>42370</v>
      </c>
      <c r="D500" s="1">
        <v>0.56826445969999995</v>
      </c>
      <c r="G500" t="str">
        <f t="shared" si="7"/>
        <v>1,1,2016</v>
      </c>
      <c r="H500">
        <v>2016</v>
      </c>
    </row>
    <row r="501" spans="1:8" x14ac:dyDescent="0.25">
      <c r="A501" t="s">
        <v>10</v>
      </c>
      <c r="B501" t="s">
        <v>30</v>
      </c>
      <c r="C501" s="2">
        <v>42736</v>
      </c>
      <c r="D501" s="1">
        <v>0.92990875169999998</v>
      </c>
      <c r="G501" t="str">
        <f t="shared" si="7"/>
        <v>1,1,2017</v>
      </c>
      <c r="H501">
        <v>2017</v>
      </c>
    </row>
    <row r="502" spans="1:8" x14ac:dyDescent="0.25">
      <c r="A502" t="s">
        <v>10</v>
      </c>
      <c r="B502" t="s">
        <v>30</v>
      </c>
      <c r="C502" s="2">
        <v>43101</v>
      </c>
      <c r="D502" s="1">
        <v>0.80255326900000001</v>
      </c>
      <c r="G502" t="str">
        <f t="shared" si="7"/>
        <v>1,1,2018</v>
      </c>
      <c r="H502">
        <v>2018</v>
      </c>
    </row>
    <row r="503" spans="1:8" x14ac:dyDescent="0.25">
      <c r="A503" t="s">
        <v>10</v>
      </c>
      <c r="B503" t="s">
        <v>30</v>
      </c>
      <c r="C503" s="2">
        <v>43466</v>
      </c>
      <c r="D503" s="1">
        <v>0.84908410569999904</v>
      </c>
      <c r="G503" t="str">
        <f t="shared" si="7"/>
        <v>1,1,2019</v>
      </c>
      <c r="H503">
        <v>2019</v>
      </c>
    </row>
    <row r="504" spans="1:8" x14ac:dyDescent="0.25">
      <c r="A504" t="s">
        <v>10</v>
      </c>
      <c r="B504" t="s">
        <v>30</v>
      </c>
      <c r="C504" s="2">
        <v>43831</v>
      </c>
      <c r="D504" s="1">
        <v>0.85680257939999904</v>
      </c>
      <c r="G504" t="str">
        <f t="shared" si="7"/>
        <v>1,1,2020</v>
      </c>
      <c r="H504">
        <v>2020</v>
      </c>
    </row>
    <row r="505" spans="1:8" x14ac:dyDescent="0.25">
      <c r="A505" t="s">
        <v>10</v>
      </c>
      <c r="B505" t="s">
        <v>30</v>
      </c>
      <c r="C505" s="2">
        <v>44197</v>
      </c>
      <c r="D505" s="1">
        <v>0.92743948009999999</v>
      </c>
      <c r="G505" t="str">
        <f t="shared" si="7"/>
        <v>1,1,2021</v>
      </c>
      <c r="H505">
        <v>2021</v>
      </c>
    </row>
    <row r="506" spans="1:8" x14ac:dyDescent="0.25">
      <c r="A506" t="s">
        <v>11</v>
      </c>
      <c r="B506" t="s">
        <v>30</v>
      </c>
      <c r="C506" s="2">
        <v>41640</v>
      </c>
      <c r="D506" s="1">
        <v>11.636374416699899</v>
      </c>
      <c r="G506" t="str">
        <f t="shared" si="7"/>
        <v>1,1,2014</v>
      </c>
      <c r="H506">
        <v>2014</v>
      </c>
    </row>
    <row r="507" spans="1:8" x14ac:dyDescent="0.25">
      <c r="A507" t="s">
        <v>11</v>
      </c>
      <c r="B507" t="s">
        <v>30</v>
      </c>
      <c r="C507" s="2">
        <v>42005</v>
      </c>
      <c r="D507" s="1">
        <v>12.323166579799899</v>
      </c>
      <c r="G507" t="str">
        <f t="shared" si="7"/>
        <v>1,1,2015</v>
      </c>
      <c r="H507">
        <v>2015</v>
      </c>
    </row>
    <row r="508" spans="1:8" x14ac:dyDescent="0.25">
      <c r="A508" t="s">
        <v>11</v>
      </c>
      <c r="B508" t="s">
        <v>30</v>
      </c>
      <c r="C508" s="2">
        <v>42370</v>
      </c>
      <c r="D508" s="1">
        <v>12.369577419500001</v>
      </c>
      <c r="G508" t="str">
        <f t="shared" si="7"/>
        <v>1,1,2016</v>
      </c>
      <c r="H508">
        <v>2016</v>
      </c>
    </row>
    <row r="509" spans="1:8" x14ac:dyDescent="0.25">
      <c r="A509" t="s">
        <v>11</v>
      </c>
      <c r="B509" t="s">
        <v>30</v>
      </c>
      <c r="C509" s="2">
        <v>42736</v>
      </c>
      <c r="D509" s="1">
        <v>11.267260978099999</v>
      </c>
      <c r="G509" t="str">
        <f t="shared" si="7"/>
        <v>1,1,2017</v>
      </c>
      <c r="H509">
        <v>2017</v>
      </c>
    </row>
    <row r="510" spans="1:8" x14ac:dyDescent="0.25">
      <c r="A510" t="s">
        <v>11</v>
      </c>
      <c r="B510" t="s">
        <v>30</v>
      </c>
      <c r="C510" s="2">
        <v>43101</v>
      </c>
      <c r="D510" s="1">
        <v>10.160267320299999</v>
      </c>
      <c r="G510" t="str">
        <f t="shared" si="7"/>
        <v>1,1,2018</v>
      </c>
      <c r="H510">
        <v>2018</v>
      </c>
    </row>
    <row r="511" spans="1:8" x14ac:dyDescent="0.25">
      <c r="A511" t="s">
        <v>11</v>
      </c>
      <c r="B511" t="s">
        <v>30</v>
      </c>
      <c r="C511" s="2">
        <v>43466</v>
      </c>
      <c r="D511" s="1">
        <v>9.4766004123999998</v>
      </c>
      <c r="G511" t="str">
        <f t="shared" si="7"/>
        <v>1,1,2019</v>
      </c>
      <c r="H511">
        <v>2019</v>
      </c>
    </row>
    <row r="512" spans="1:8" x14ac:dyDescent="0.25">
      <c r="A512" t="s">
        <v>11</v>
      </c>
      <c r="B512" t="s">
        <v>30</v>
      </c>
      <c r="C512" s="2">
        <v>43831</v>
      </c>
      <c r="D512" s="1">
        <v>10.564337218299899</v>
      </c>
      <c r="G512" t="str">
        <f t="shared" si="7"/>
        <v>1,1,2020</v>
      </c>
      <c r="H512">
        <v>2020</v>
      </c>
    </row>
    <row r="513" spans="1:8" x14ac:dyDescent="0.25">
      <c r="A513" t="s">
        <v>11</v>
      </c>
      <c r="B513" t="s">
        <v>30</v>
      </c>
      <c r="C513" s="2">
        <v>44197</v>
      </c>
      <c r="D513" s="1">
        <v>9.7172423961999996</v>
      </c>
      <c r="G513" t="str">
        <f t="shared" si="7"/>
        <v>1,1,2021</v>
      </c>
      <c r="H513">
        <v>2021</v>
      </c>
    </row>
    <row r="514" spans="1:8" x14ac:dyDescent="0.25">
      <c r="A514" t="s">
        <v>12</v>
      </c>
      <c r="B514" t="s">
        <v>30</v>
      </c>
      <c r="C514" s="2">
        <v>41640</v>
      </c>
      <c r="D514" s="1">
        <v>35.650387384699997</v>
      </c>
      <c r="G514" t="str">
        <f t="shared" ref="G514:G577" si="8">_xlfn.CONCAT("1,1,",H514)</f>
        <v>1,1,2014</v>
      </c>
      <c r="H514">
        <v>2014</v>
      </c>
    </row>
    <row r="515" spans="1:8" x14ac:dyDescent="0.25">
      <c r="A515" t="s">
        <v>12</v>
      </c>
      <c r="B515" t="s">
        <v>30</v>
      </c>
      <c r="C515" s="2">
        <v>42005</v>
      </c>
      <c r="D515" s="1">
        <v>33.959700319599897</v>
      </c>
      <c r="G515" t="str">
        <f t="shared" si="8"/>
        <v>1,1,2015</v>
      </c>
      <c r="H515">
        <v>2015</v>
      </c>
    </row>
    <row r="516" spans="1:8" x14ac:dyDescent="0.25">
      <c r="A516" t="s">
        <v>12</v>
      </c>
      <c r="B516" t="s">
        <v>30</v>
      </c>
      <c r="C516" s="2">
        <v>42370</v>
      </c>
      <c r="D516" s="1">
        <v>33.582945738699998</v>
      </c>
      <c r="G516" t="str">
        <f t="shared" si="8"/>
        <v>1,1,2016</v>
      </c>
      <c r="H516">
        <v>2016</v>
      </c>
    </row>
    <row r="517" spans="1:8" x14ac:dyDescent="0.25">
      <c r="A517" t="s">
        <v>12</v>
      </c>
      <c r="B517" t="s">
        <v>30</v>
      </c>
      <c r="C517" s="2">
        <v>42736</v>
      </c>
      <c r="D517" s="1">
        <v>32.343095402399904</v>
      </c>
      <c r="G517" t="str">
        <f t="shared" si="8"/>
        <v>1,1,2017</v>
      </c>
      <c r="H517">
        <v>2017</v>
      </c>
    </row>
    <row r="518" spans="1:8" x14ac:dyDescent="0.25">
      <c r="A518" t="s">
        <v>12</v>
      </c>
      <c r="B518" t="s">
        <v>30</v>
      </c>
      <c r="C518" s="2">
        <v>43101</v>
      </c>
      <c r="D518" s="1">
        <v>32.396460734899897</v>
      </c>
      <c r="G518" t="str">
        <f t="shared" si="8"/>
        <v>1,1,2018</v>
      </c>
      <c r="H518">
        <v>2018</v>
      </c>
    </row>
    <row r="519" spans="1:8" x14ac:dyDescent="0.25">
      <c r="A519" t="s">
        <v>12</v>
      </c>
      <c r="B519" t="s">
        <v>30</v>
      </c>
      <c r="C519" s="2">
        <v>43466</v>
      </c>
      <c r="D519" s="1">
        <v>31.7504262195</v>
      </c>
      <c r="G519" t="str">
        <f t="shared" si="8"/>
        <v>1,1,2019</v>
      </c>
      <c r="H519">
        <v>2019</v>
      </c>
    </row>
    <row r="520" spans="1:8" x14ac:dyDescent="0.25">
      <c r="A520" t="s">
        <v>12</v>
      </c>
      <c r="B520" t="s">
        <v>30</v>
      </c>
      <c r="C520" s="2">
        <v>43831</v>
      </c>
      <c r="D520" s="1">
        <v>35.103122399999997</v>
      </c>
      <c r="G520" t="str">
        <f t="shared" si="8"/>
        <v>1,1,2020</v>
      </c>
      <c r="H520">
        <v>2020</v>
      </c>
    </row>
    <row r="521" spans="1:8" x14ac:dyDescent="0.25">
      <c r="A521" t="s">
        <v>12</v>
      </c>
      <c r="B521" t="s">
        <v>30</v>
      </c>
      <c r="C521" s="2">
        <v>44197</v>
      </c>
      <c r="D521" s="1">
        <v>34.3018091</v>
      </c>
      <c r="G521" t="str">
        <f t="shared" si="8"/>
        <v>1,1,2021</v>
      </c>
      <c r="H521">
        <v>2021</v>
      </c>
    </row>
    <row r="522" spans="1:8" x14ac:dyDescent="0.25">
      <c r="A522" t="s">
        <v>13</v>
      </c>
      <c r="B522" t="s">
        <v>30</v>
      </c>
      <c r="C522" s="2">
        <v>41640</v>
      </c>
      <c r="D522" s="1">
        <v>3.2811753018999998</v>
      </c>
      <c r="G522" t="str">
        <f t="shared" si="8"/>
        <v>1,1,2014</v>
      </c>
      <c r="H522">
        <v>2014</v>
      </c>
    </row>
    <row r="523" spans="1:8" x14ac:dyDescent="0.25">
      <c r="A523" t="s">
        <v>13</v>
      </c>
      <c r="B523" t="s">
        <v>30</v>
      </c>
      <c r="C523" s="2">
        <v>42005</v>
      </c>
      <c r="D523" s="1">
        <v>3.22485271</v>
      </c>
      <c r="G523" t="str">
        <f t="shared" si="8"/>
        <v>1,1,2015</v>
      </c>
      <c r="H523">
        <v>2015</v>
      </c>
    </row>
    <row r="524" spans="1:8" x14ac:dyDescent="0.25">
      <c r="A524" t="s">
        <v>13</v>
      </c>
      <c r="B524" t="s">
        <v>30</v>
      </c>
      <c r="C524" s="2">
        <v>42370</v>
      </c>
      <c r="D524" s="1">
        <v>3.4450272055000002</v>
      </c>
      <c r="G524" t="str">
        <f t="shared" si="8"/>
        <v>1,1,2016</v>
      </c>
      <c r="H524">
        <v>2016</v>
      </c>
    </row>
    <row r="525" spans="1:8" x14ac:dyDescent="0.25">
      <c r="A525" t="s">
        <v>13</v>
      </c>
      <c r="B525" t="s">
        <v>30</v>
      </c>
      <c r="C525" s="2">
        <v>42736</v>
      </c>
      <c r="D525" s="1">
        <v>2.7210719714999998</v>
      </c>
      <c r="G525" t="str">
        <f t="shared" si="8"/>
        <v>1,1,2017</v>
      </c>
      <c r="H525">
        <v>2017</v>
      </c>
    </row>
    <row r="526" spans="1:8" x14ac:dyDescent="0.25">
      <c r="A526" t="s">
        <v>13</v>
      </c>
      <c r="B526" t="s">
        <v>30</v>
      </c>
      <c r="C526" s="2">
        <v>43101</v>
      </c>
      <c r="D526" s="1">
        <v>3.06168212269999</v>
      </c>
      <c r="G526" t="str">
        <f t="shared" si="8"/>
        <v>1,1,2018</v>
      </c>
      <c r="H526">
        <v>2018</v>
      </c>
    </row>
    <row r="527" spans="1:8" x14ac:dyDescent="0.25">
      <c r="A527" t="s">
        <v>13</v>
      </c>
      <c r="B527" t="s">
        <v>30</v>
      </c>
      <c r="C527" s="2">
        <v>43466</v>
      </c>
      <c r="D527" s="1">
        <v>3.1061090120000001</v>
      </c>
      <c r="G527" t="str">
        <f t="shared" si="8"/>
        <v>1,1,2019</v>
      </c>
      <c r="H527">
        <v>2019</v>
      </c>
    </row>
    <row r="528" spans="1:8" x14ac:dyDescent="0.25">
      <c r="A528" t="s">
        <v>13</v>
      </c>
      <c r="B528" t="s">
        <v>30</v>
      </c>
      <c r="C528" s="2">
        <v>43831</v>
      </c>
      <c r="D528" s="1">
        <v>3.4018482849999998</v>
      </c>
      <c r="G528" t="str">
        <f t="shared" si="8"/>
        <v>1,1,2020</v>
      </c>
      <c r="H528">
        <v>2020</v>
      </c>
    </row>
    <row r="529" spans="1:8" x14ac:dyDescent="0.25">
      <c r="A529" t="s">
        <v>13</v>
      </c>
      <c r="B529" t="s">
        <v>30</v>
      </c>
      <c r="C529" s="2">
        <v>44197</v>
      </c>
      <c r="D529" s="1">
        <v>3.403768237</v>
      </c>
      <c r="G529" t="str">
        <f t="shared" si="8"/>
        <v>1,1,2021</v>
      </c>
      <c r="H529">
        <v>2021</v>
      </c>
    </row>
    <row r="530" spans="1:8" x14ac:dyDescent="0.25">
      <c r="A530" t="s">
        <v>14</v>
      </c>
      <c r="B530" t="s">
        <v>30</v>
      </c>
      <c r="C530" s="2">
        <v>41640</v>
      </c>
      <c r="D530" s="1">
        <v>7.6078631320000003</v>
      </c>
      <c r="G530" t="str">
        <f t="shared" si="8"/>
        <v>1,1,2014</v>
      </c>
      <c r="H530">
        <v>2014</v>
      </c>
    </row>
    <row r="531" spans="1:8" x14ac:dyDescent="0.25">
      <c r="A531" t="s">
        <v>14</v>
      </c>
      <c r="B531" t="s">
        <v>30</v>
      </c>
      <c r="C531" s="2">
        <v>42005</v>
      </c>
      <c r="D531" s="1">
        <v>8.6562635879999998</v>
      </c>
      <c r="G531" t="str">
        <f t="shared" si="8"/>
        <v>1,1,2015</v>
      </c>
      <c r="H531">
        <v>2015</v>
      </c>
    </row>
    <row r="532" spans="1:8" x14ac:dyDescent="0.25">
      <c r="A532" t="s">
        <v>14</v>
      </c>
      <c r="B532" t="s">
        <v>30</v>
      </c>
      <c r="C532" s="2">
        <v>42370</v>
      </c>
      <c r="D532" s="1">
        <v>8.4073631439999996</v>
      </c>
      <c r="G532" t="str">
        <f t="shared" si="8"/>
        <v>1,1,2016</v>
      </c>
      <c r="H532">
        <v>2016</v>
      </c>
    </row>
    <row r="533" spans="1:8" x14ac:dyDescent="0.25">
      <c r="A533" t="s">
        <v>14</v>
      </c>
      <c r="B533" t="s">
        <v>30</v>
      </c>
      <c r="C533" s="2">
        <v>42736</v>
      </c>
      <c r="D533" s="1">
        <v>6.2893774282999999</v>
      </c>
      <c r="G533" t="str">
        <f t="shared" si="8"/>
        <v>1,1,2017</v>
      </c>
      <c r="H533">
        <v>2017</v>
      </c>
    </row>
    <row r="534" spans="1:8" x14ac:dyDescent="0.25">
      <c r="A534" t="s">
        <v>14</v>
      </c>
      <c r="B534" t="s">
        <v>30</v>
      </c>
      <c r="C534" s="2">
        <v>43101</v>
      </c>
      <c r="D534" s="1">
        <v>6.6251557002999997</v>
      </c>
      <c r="G534" t="str">
        <f t="shared" si="8"/>
        <v>1,1,2018</v>
      </c>
      <c r="H534">
        <v>2018</v>
      </c>
    </row>
    <row r="535" spans="1:8" x14ac:dyDescent="0.25">
      <c r="A535" t="s">
        <v>14</v>
      </c>
      <c r="B535" t="s">
        <v>30</v>
      </c>
      <c r="C535" s="2">
        <v>43466</v>
      </c>
      <c r="D535" s="1">
        <v>5.7225315997999999</v>
      </c>
      <c r="G535" t="str">
        <f t="shared" si="8"/>
        <v>1,1,2019</v>
      </c>
      <c r="H535">
        <v>2019</v>
      </c>
    </row>
    <row r="536" spans="1:8" x14ac:dyDescent="0.25">
      <c r="A536" t="s">
        <v>14</v>
      </c>
      <c r="B536" t="s">
        <v>30</v>
      </c>
      <c r="C536" s="2">
        <v>43831</v>
      </c>
      <c r="D536" s="1">
        <v>5.8129080069999999</v>
      </c>
      <c r="G536" t="str">
        <f t="shared" si="8"/>
        <v>1,1,2020</v>
      </c>
      <c r="H536">
        <v>2020</v>
      </c>
    </row>
    <row r="537" spans="1:8" x14ac:dyDescent="0.25">
      <c r="A537" t="s">
        <v>14</v>
      </c>
      <c r="B537" t="s">
        <v>30</v>
      </c>
      <c r="C537" s="2">
        <v>44197</v>
      </c>
      <c r="D537" s="1">
        <v>5.0253410299999999</v>
      </c>
      <c r="G537" t="str">
        <f t="shared" si="8"/>
        <v>1,1,2021</v>
      </c>
      <c r="H537">
        <v>2021</v>
      </c>
    </row>
    <row r="538" spans="1:8" x14ac:dyDescent="0.25">
      <c r="A538" t="s">
        <v>15</v>
      </c>
      <c r="B538" t="s">
        <v>30</v>
      </c>
      <c r="C538" s="2">
        <v>41640</v>
      </c>
      <c r="D538" s="1">
        <v>0.51284851180000002</v>
      </c>
      <c r="G538" t="str">
        <f t="shared" si="8"/>
        <v>1,1,2014</v>
      </c>
      <c r="H538">
        <v>2014</v>
      </c>
    </row>
    <row r="539" spans="1:8" x14ac:dyDescent="0.25">
      <c r="A539" t="s">
        <v>15</v>
      </c>
      <c r="B539" t="s">
        <v>30</v>
      </c>
      <c r="C539" s="2">
        <v>42005</v>
      </c>
      <c r="D539" s="1">
        <v>0.67741373090000001</v>
      </c>
      <c r="G539" t="str">
        <f t="shared" si="8"/>
        <v>1,1,2015</v>
      </c>
      <c r="H539">
        <v>2015</v>
      </c>
    </row>
    <row r="540" spans="1:8" x14ac:dyDescent="0.25">
      <c r="A540" t="s">
        <v>15</v>
      </c>
      <c r="B540" t="s">
        <v>30</v>
      </c>
      <c r="C540" s="2">
        <v>42370</v>
      </c>
      <c r="D540" s="1">
        <v>0.47109488900000002</v>
      </c>
      <c r="G540" t="str">
        <f t="shared" si="8"/>
        <v>1,1,2016</v>
      </c>
      <c r="H540">
        <v>2016</v>
      </c>
    </row>
    <row r="541" spans="1:8" x14ac:dyDescent="0.25">
      <c r="A541" t="s">
        <v>15</v>
      </c>
      <c r="B541" t="s">
        <v>30</v>
      </c>
      <c r="C541" s="2">
        <v>42736</v>
      </c>
      <c r="D541" s="1">
        <v>0.59582243739999996</v>
      </c>
      <c r="G541" t="str">
        <f t="shared" si="8"/>
        <v>1,1,2017</v>
      </c>
      <c r="H541">
        <v>2017</v>
      </c>
    </row>
    <row r="542" spans="1:8" x14ac:dyDescent="0.25">
      <c r="A542" t="s">
        <v>15</v>
      </c>
      <c r="B542" t="s">
        <v>30</v>
      </c>
      <c r="C542" s="2">
        <v>43101</v>
      </c>
      <c r="D542" s="1">
        <v>0.37963184230000002</v>
      </c>
      <c r="G542" t="str">
        <f t="shared" si="8"/>
        <v>1,1,2018</v>
      </c>
      <c r="H542">
        <v>2018</v>
      </c>
    </row>
    <row r="543" spans="1:8" x14ac:dyDescent="0.25">
      <c r="A543" t="s">
        <v>15</v>
      </c>
      <c r="B543" t="s">
        <v>30</v>
      </c>
      <c r="C543" s="2">
        <v>43466</v>
      </c>
      <c r="D543" s="1">
        <v>0.46854295280000002</v>
      </c>
      <c r="G543" t="str">
        <f t="shared" si="8"/>
        <v>1,1,2019</v>
      </c>
      <c r="H543">
        <v>2019</v>
      </c>
    </row>
    <row r="544" spans="1:8" x14ac:dyDescent="0.25">
      <c r="A544" t="s">
        <v>15</v>
      </c>
      <c r="B544" t="s">
        <v>30</v>
      </c>
      <c r="C544" s="2">
        <v>43831</v>
      </c>
      <c r="D544" s="1">
        <v>0.5451837034</v>
      </c>
      <c r="G544" t="str">
        <f t="shared" si="8"/>
        <v>1,1,2020</v>
      </c>
      <c r="H544">
        <v>2020</v>
      </c>
    </row>
    <row r="545" spans="1:8" x14ac:dyDescent="0.25">
      <c r="A545" t="s">
        <v>15</v>
      </c>
      <c r="B545" t="s">
        <v>30</v>
      </c>
      <c r="C545" s="2">
        <v>44197</v>
      </c>
      <c r="D545" s="1">
        <v>0.60352491149999998</v>
      </c>
      <c r="G545" t="str">
        <f t="shared" si="8"/>
        <v>1,1,2021</v>
      </c>
      <c r="H545">
        <v>2021</v>
      </c>
    </row>
    <row r="546" spans="1:8" x14ac:dyDescent="0.25">
      <c r="A546" t="s">
        <v>16</v>
      </c>
      <c r="B546" t="s">
        <v>30</v>
      </c>
      <c r="C546" s="2">
        <v>41640</v>
      </c>
      <c r="D546" s="1">
        <v>5.2225947652000002</v>
      </c>
      <c r="G546" t="str">
        <f t="shared" si="8"/>
        <v>1,1,2014</v>
      </c>
      <c r="H546">
        <v>2014</v>
      </c>
    </row>
    <row r="547" spans="1:8" x14ac:dyDescent="0.25">
      <c r="A547" t="s">
        <v>16</v>
      </c>
      <c r="B547" t="s">
        <v>30</v>
      </c>
      <c r="C547" s="2">
        <v>42005</v>
      </c>
      <c r="D547" s="1">
        <v>5.4734364940000004</v>
      </c>
      <c r="G547" t="str">
        <f t="shared" si="8"/>
        <v>1,1,2015</v>
      </c>
      <c r="H547">
        <v>2015</v>
      </c>
    </row>
    <row r="548" spans="1:8" x14ac:dyDescent="0.25">
      <c r="A548" t="s">
        <v>16</v>
      </c>
      <c r="B548" t="s">
        <v>30</v>
      </c>
      <c r="C548" s="2">
        <v>42370</v>
      </c>
      <c r="D548" s="1">
        <v>5.6907057288000003</v>
      </c>
      <c r="G548" t="str">
        <f t="shared" si="8"/>
        <v>1,1,2016</v>
      </c>
      <c r="H548">
        <v>2016</v>
      </c>
    </row>
    <row r="549" spans="1:8" x14ac:dyDescent="0.25">
      <c r="A549" t="s">
        <v>16</v>
      </c>
      <c r="B549" t="s">
        <v>30</v>
      </c>
      <c r="C549" s="2">
        <v>42736</v>
      </c>
      <c r="D549" s="1">
        <v>5.9422381069999997</v>
      </c>
      <c r="G549" t="str">
        <f t="shared" si="8"/>
        <v>1,1,2017</v>
      </c>
      <c r="H549">
        <v>2017</v>
      </c>
    </row>
    <row r="550" spans="1:8" x14ac:dyDescent="0.25">
      <c r="A550" t="s">
        <v>16</v>
      </c>
      <c r="B550" t="s">
        <v>30</v>
      </c>
      <c r="C550" s="2">
        <v>43101</v>
      </c>
      <c r="D550" s="1">
        <v>6.2970479032000002</v>
      </c>
      <c r="G550" t="str">
        <f t="shared" si="8"/>
        <v>1,1,2018</v>
      </c>
      <c r="H550">
        <v>2018</v>
      </c>
    </row>
    <row r="551" spans="1:8" x14ac:dyDescent="0.25">
      <c r="A551" t="s">
        <v>16</v>
      </c>
      <c r="B551" t="s">
        <v>30</v>
      </c>
      <c r="C551" s="2">
        <v>43466</v>
      </c>
      <c r="D551" s="1">
        <v>6.6540749772999996</v>
      </c>
      <c r="G551" t="str">
        <f t="shared" si="8"/>
        <v>1,1,2019</v>
      </c>
      <c r="H551">
        <v>2019</v>
      </c>
    </row>
    <row r="552" spans="1:8" x14ac:dyDescent="0.25">
      <c r="A552" t="s">
        <v>16</v>
      </c>
      <c r="B552" t="s">
        <v>30</v>
      </c>
      <c r="C552" s="2">
        <v>43831</v>
      </c>
      <c r="D552" s="1">
        <v>7.1125581815999999</v>
      </c>
      <c r="G552" t="str">
        <f t="shared" si="8"/>
        <v>1,1,2020</v>
      </c>
      <c r="H552">
        <v>2020</v>
      </c>
    </row>
    <row r="553" spans="1:8" x14ac:dyDescent="0.25">
      <c r="A553" t="s">
        <v>16</v>
      </c>
      <c r="B553" t="s">
        <v>30</v>
      </c>
      <c r="C553" s="2">
        <v>44197</v>
      </c>
      <c r="D553" s="1">
        <v>7.0709032230000002</v>
      </c>
      <c r="G553" t="str">
        <f t="shared" si="8"/>
        <v>1,1,2021</v>
      </c>
      <c r="H553">
        <v>2021</v>
      </c>
    </row>
    <row r="554" spans="1:8" x14ac:dyDescent="0.25">
      <c r="A554" t="s">
        <v>17</v>
      </c>
      <c r="B554" t="s">
        <v>30</v>
      </c>
      <c r="C554" s="2">
        <v>41640</v>
      </c>
      <c r="D554" s="1">
        <v>6.2146446299999998E-2</v>
      </c>
      <c r="G554" t="str">
        <f t="shared" si="8"/>
        <v>1,1,2014</v>
      </c>
      <c r="H554">
        <v>2014</v>
      </c>
    </row>
    <row r="555" spans="1:8" x14ac:dyDescent="0.25">
      <c r="A555" t="s">
        <v>17</v>
      </c>
      <c r="B555" t="s">
        <v>30</v>
      </c>
      <c r="C555" s="2">
        <v>42005</v>
      </c>
      <c r="D555" s="1">
        <v>6.5597026699999894E-2</v>
      </c>
      <c r="G555" t="str">
        <f t="shared" si="8"/>
        <v>1,1,2015</v>
      </c>
      <c r="H555">
        <v>2015</v>
      </c>
    </row>
    <row r="556" spans="1:8" x14ac:dyDescent="0.25">
      <c r="A556" t="s">
        <v>17</v>
      </c>
      <c r="B556" t="s">
        <v>30</v>
      </c>
      <c r="C556" s="2">
        <v>42370</v>
      </c>
      <c r="D556" s="1">
        <v>6.7356982699999998E-2</v>
      </c>
      <c r="G556" t="str">
        <f t="shared" si="8"/>
        <v>1,1,2016</v>
      </c>
      <c r="H556">
        <v>2016</v>
      </c>
    </row>
    <row r="557" spans="1:8" x14ac:dyDescent="0.25">
      <c r="A557" t="s">
        <v>17</v>
      </c>
      <c r="B557" t="s">
        <v>30</v>
      </c>
      <c r="C557" s="2">
        <v>42736</v>
      </c>
      <c r="D557" s="1">
        <v>6.8440955599999895E-2</v>
      </c>
      <c r="G557" t="str">
        <f t="shared" si="8"/>
        <v>1,1,2017</v>
      </c>
      <c r="H557">
        <v>2017</v>
      </c>
    </row>
    <row r="558" spans="1:8" x14ac:dyDescent="0.25">
      <c r="A558" t="s">
        <v>17</v>
      </c>
      <c r="B558" t="s">
        <v>30</v>
      </c>
      <c r="C558" s="2">
        <v>43101</v>
      </c>
      <c r="D558" s="1">
        <v>8.2888594399999904E-2</v>
      </c>
      <c r="G558" t="str">
        <f t="shared" si="8"/>
        <v>1,1,2018</v>
      </c>
      <c r="H558">
        <v>2018</v>
      </c>
    </row>
    <row r="559" spans="1:8" x14ac:dyDescent="0.25">
      <c r="A559" t="s">
        <v>17</v>
      </c>
      <c r="B559" t="s">
        <v>30</v>
      </c>
      <c r="C559" s="2">
        <v>43466</v>
      </c>
      <c r="D559" s="1">
        <v>0.1040520653</v>
      </c>
      <c r="G559" t="str">
        <f t="shared" si="8"/>
        <v>1,1,2019</v>
      </c>
      <c r="H559">
        <v>2019</v>
      </c>
    </row>
    <row r="560" spans="1:8" x14ac:dyDescent="0.25">
      <c r="A560" t="s">
        <v>17</v>
      </c>
      <c r="B560" t="s">
        <v>30</v>
      </c>
      <c r="C560" s="2">
        <v>43831</v>
      </c>
      <c r="D560" s="1">
        <v>0.124490221</v>
      </c>
      <c r="G560" t="str">
        <f t="shared" si="8"/>
        <v>1,1,2020</v>
      </c>
      <c r="H560">
        <v>2020</v>
      </c>
    </row>
    <row r="561" spans="1:8" x14ac:dyDescent="0.25">
      <c r="A561" t="s">
        <v>17</v>
      </c>
      <c r="B561" t="s">
        <v>30</v>
      </c>
      <c r="C561" s="2">
        <v>44197</v>
      </c>
      <c r="D561" s="1">
        <v>0.14132980000000001</v>
      </c>
      <c r="G561" t="str">
        <f t="shared" si="8"/>
        <v>1,1,2021</v>
      </c>
      <c r="H561">
        <v>2021</v>
      </c>
    </row>
    <row r="562" spans="1:8" x14ac:dyDescent="0.25">
      <c r="A562" t="s">
        <v>18</v>
      </c>
      <c r="B562" t="s">
        <v>30</v>
      </c>
      <c r="C562" s="2">
        <v>41640</v>
      </c>
      <c r="D562" s="1">
        <v>7.6291425999999996E-2</v>
      </c>
      <c r="G562" t="str">
        <f t="shared" si="8"/>
        <v>1,1,2014</v>
      </c>
      <c r="H562">
        <v>2014</v>
      </c>
    </row>
    <row r="563" spans="1:8" x14ac:dyDescent="0.25">
      <c r="A563" t="s">
        <v>18</v>
      </c>
      <c r="B563" t="s">
        <v>30</v>
      </c>
      <c r="C563" s="2">
        <v>42005</v>
      </c>
      <c r="D563" s="1">
        <v>5.5963934199999898E-2</v>
      </c>
      <c r="G563" t="str">
        <f t="shared" si="8"/>
        <v>1,1,2015</v>
      </c>
      <c r="H563">
        <v>2015</v>
      </c>
    </row>
    <row r="564" spans="1:8" x14ac:dyDescent="0.25">
      <c r="A564" t="s">
        <v>18</v>
      </c>
      <c r="B564" t="s">
        <v>30</v>
      </c>
      <c r="C564" s="2">
        <v>42370</v>
      </c>
      <c r="D564" s="1">
        <v>7.0927560099999995E-2</v>
      </c>
      <c r="G564" t="str">
        <f t="shared" si="8"/>
        <v>1,1,2016</v>
      </c>
      <c r="H564">
        <v>2016</v>
      </c>
    </row>
    <row r="565" spans="1:8" x14ac:dyDescent="0.25">
      <c r="A565" t="s">
        <v>18</v>
      </c>
      <c r="B565" t="s">
        <v>30</v>
      </c>
      <c r="C565" s="2">
        <v>42736</v>
      </c>
      <c r="D565" s="1">
        <v>9.9444180500000007E-2</v>
      </c>
      <c r="G565" t="str">
        <f t="shared" si="8"/>
        <v>1,1,2017</v>
      </c>
      <c r="H565">
        <v>2017</v>
      </c>
    </row>
    <row r="566" spans="1:8" x14ac:dyDescent="0.25">
      <c r="A566" t="s">
        <v>18</v>
      </c>
      <c r="B566" t="s">
        <v>30</v>
      </c>
      <c r="C566" s="2">
        <v>43101</v>
      </c>
      <c r="D566" s="1">
        <v>0.14052448679999999</v>
      </c>
      <c r="G566" t="str">
        <f t="shared" si="8"/>
        <v>1,1,2018</v>
      </c>
      <c r="H566">
        <v>2018</v>
      </c>
    </row>
    <row r="567" spans="1:8" x14ac:dyDescent="0.25">
      <c r="A567" t="s">
        <v>18</v>
      </c>
      <c r="B567" t="s">
        <v>30</v>
      </c>
      <c r="C567" s="2">
        <v>43466</v>
      </c>
      <c r="D567" s="1">
        <v>0.26908393939999897</v>
      </c>
      <c r="G567" t="str">
        <f t="shared" si="8"/>
        <v>1,1,2019</v>
      </c>
      <c r="H567">
        <v>2019</v>
      </c>
    </row>
    <row r="568" spans="1:8" x14ac:dyDescent="0.25">
      <c r="A568" t="s">
        <v>18</v>
      </c>
      <c r="B568" t="s">
        <v>30</v>
      </c>
      <c r="C568" s="2">
        <v>43831</v>
      </c>
      <c r="D568" s="1">
        <v>0.13662591760000001</v>
      </c>
      <c r="G568" t="str">
        <f t="shared" si="8"/>
        <v>1,1,2020</v>
      </c>
      <c r="H568">
        <v>2020</v>
      </c>
    </row>
    <row r="569" spans="1:8" x14ac:dyDescent="0.25">
      <c r="A569" t="s">
        <v>18</v>
      </c>
      <c r="B569" t="s">
        <v>30</v>
      </c>
      <c r="C569" s="2">
        <v>44197</v>
      </c>
      <c r="D569" s="1">
        <v>0.39332349999999999</v>
      </c>
      <c r="G569" t="str">
        <f t="shared" si="8"/>
        <v>1,1,2021</v>
      </c>
      <c r="H569">
        <v>2021</v>
      </c>
    </row>
    <row r="570" spans="1:8" x14ac:dyDescent="0.25">
      <c r="A570" t="s">
        <v>19</v>
      </c>
      <c r="B570" t="s">
        <v>30</v>
      </c>
      <c r="C570" s="2">
        <v>41640</v>
      </c>
      <c r="D570" s="1">
        <v>6.5038374000000001</v>
      </c>
      <c r="G570" t="str">
        <f t="shared" si="8"/>
        <v>1,1,2014</v>
      </c>
      <c r="H570">
        <v>2014</v>
      </c>
    </row>
    <row r="571" spans="1:8" x14ac:dyDescent="0.25">
      <c r="A571" t="s">
        <v>19</v>
      </c>
      <c r="B571" t="s">
        <v>30</v>
      </c>
      <c r="C571" s="2">
        <v>42005</v>
      </c>
      <c r="D571" s="1">
        <v>4.7805871489999996</v>
      </c>
      <c r="G571" t="str">
        <f t="shared" si="8"/>
        <v>1,1,2015</v>
      </c>
      <c r="H571">
        <v>2015</v>
      </c>
    </row>
    <row r="572" spans="1:8" x14ac:dyDescent="0.25">
      <c r="A572" t="s">
        <v>19</v>
      </c>
      <c r="B572" t="s">
        <v>30</v>
      </c>
      <c r="C572" s="2">
        <v>42370</v>
      </c>
      <c r="D572" s="1">
        <v>5.0860141798000003</v>
      </c>
      <c r="G572" t="str">
        <f t="shared" si="8"/>
        <v>1,1,2016</v>
      </c>
      <c r="H572">
        <v>2016</v>
      </c>
    </row>
    <row r="573" spans="1:8" x14ac:dyDescent="0.25">
      <c r="A573" t="s">
        <v>19</v>
      </c>
      <c r="B573" t="s">
        <v>30</v>
      </c>
      <c r="C573" s="2">
        <v>42736</v>
      </c>
      <c r="D573" s="1">
        <v>4.7727300120999896</v>
      </c>
      <c r="G573" t="str">
        <f t="shared" si="8"/>
        <v>1,1,2017</v>
      </c>
      <c r="H573">
        <v>2017</v>
      </c>
    </row>
    <row r="574" spans="1:8" x14ac:dyDescent="0.25">
      <c r="A574" t="s">
        <v>19</v>
      </c>
      <c r="B574" t="s">
        <v>30</v>
      </c>
      <c r="C574" s="2">
        <v>43101</v>
      </c>
      <c r="D574" s="1">
        <v>4.9296500889999999</v>
      </c>
      <c r="G574" t="str">
        <f t="shared" si="8"/>
        <v>1,1,2018</v>
      </c>
      <c r="H574">
        <v>2018</v>
      </c>
    </row>
    <row r="575" spans="1:8" x14ac:dyDescent="0.25">
      <c r="A575" t="s">
        <v>19</v>
      </c>
      <c r="B575" t="s">
        <v>30</v>
      </c>
      <c r="C575" s="2">
        <v>43466</v>
      </c>
      <c r="D575" s="1">
        <v>5.0786476973000001</v>
      </c>
      <c r="G575" t="str">
        <f t="shared" si="8"/>
        <v>1,1,2019</v>
      </c>
      <c r="H575">
        <v>2019</v>
      </c>
    </row>
    <row r="576" spans="1:8" x14ac:dyDescent="0.25">
      <c r="A576" t="s">
        <v>19</v>
      </c>
      <c r="B576" t="s">
        <v>30</v>
      </c>
      <c r="C576" s="2">
        <v>43831</v>
      </c>
      <c r="D576" s="1">
        <v>5.6131929999999999</v>
      </c>
      <c r="G576" t="str">
        <f t="shared" si="8"/>
        <v>1,1,2020</v>
      </c>
      <c r="H576">
        <v>2020</v>
      </c>
    </row>
    <row r="577" spans="1:8" x14ac:dyDescent="0.25">
      <c r="A577" t="s">
        <v>19</v>
      </c>
      <c r="B577" t="s">
        <v>30</v>
      </c>
      <c r="C577" s="2">
        <v>44197</v>
      </c>
      <c r="D577" s="1">
        <v>6.2296749209</v>
      </c>
      <c r="G577" t="str">
        <f t="shared" si="8"/>
        <v>1,1,2021</v>
      </c>
      <c r="H577">
        <v>2021</v>
      </c>
    </row>
    <row r="578" spans="1:8" x14ac:dyDescent="0.25">
      <c r="A578" t="s">
        <v>20</v>
      </c>
      <c r="B578" t="s">
        <v>30</v>
      </c>
      <c r="C578" s="2">
        <v>41640</v>
      </c>
      <c r="D578" s="1">
        <v>5.0178745499999997E-2</v>
      </c>
      <c r="G578" t="str">
        <f t="shared" ref="G578:G641" si="9">_xlfn.CONCAT("1,1,",H578)</f>
        <v>1,1,2014</v>
      </c>
      <c r="H578">
        <v>2014</v>
      </c>
    </row>
    <row r="579" spans="1:8" x14ac:dyDescent="0.25">
      <c r="A579" t="s">
        <v>20</v>
      </c>
      <c r="B579" t="s">
        <v>30</v>
      </c>
      <c r="C579" s="2">
        <v>42005</v>
      </c>
      <c r="D579" s="1">
        <v>4.2594935100000002E-2</v>
      </c>
      <c r="G579" t="str">
        <f t="shared" si="9"/>
        <v>1,1,2015</v>
      </c>
      <c r="H579">
        <v>2015</v>
      </c>
    </row>
    <row r="580" spans="1:8" x14ac:dyDescent="0.25">
      <c r="A580" t="s">
        <v>20</v>
      </c>
      <c r="B580" t="s">
        <v>30</v>
      </c>
      <c r="C580" s="2">
        <v>42370</v>
      </c>
      <c r="D580" s="1">
        <v>3.9703007399999997E-2</v>
      </c>
      <c r="G580" t="str">
        <f t="shared" si="9"/>
        <v>1,1,2016</v>
      </c>
      <c r="H580">
        <v>2016</v>
      </c>
    </row>
    <row r="581" spans="1:8" x14ac:dyDescent="0.25">
      <c r="A581" t="s">
        <v>20</v>
      </c>
      <c r="B581" t="s">
        <v>30</v>
      </c>
      <c r="C581" s="2">
        <v>42736</v>
      </c>
      <c r="D581" s="1">
        <v>4.0338991499999997E-2</v>
      </c>
      <c r="G581" t="str">
        <f t="shared" si="9"/>
        <v>1,1,2017</v>
      </c>
      <c r="H581">
        <v>2017</v>
      </c>
    </row>
    <row r="582" spans="1:8" x14ac:dyDescent="0.25">
      <c r="A582" t="s">
        <v>20</v>
      </c>
      <c r="B582" t="s">
        <v>30</v>
      </c>
      <c r="C582" s="2">
        <v>43101</v>
      </c>
      <c r="D582" s="1">
        <v>4.35362449E-2</v>
      </c>
      <c r="G582" t="str">
        <f t="shared" si="9"/>
        <v>1,1,2018</v>
      </c>
      <c r="H582">
        <v>2018</v>
      </c>
    </row>
    <row r="583" spans="1:8" x14ac:dyDescent="0.25">
      <c r="A583" t="s">
        <v>20</v>
      </c>
      <c r="B583" t="s">
        <v>30</v>
      </c>
      <c r="C583" s="2">
        <v>43466</v>
      </c>
      <c r="D583" s="1">
        <v>6.5931685000000004E-2</v>
      </c>
      <c r="G583" t="str">
        <f t="shared" si="9"/>
        <v>1,1,2019</v>
      </c>
      <c r="H583">
        <v>2019</v>
      </c>
    </row>
    <row r="584" spans="1:8" x14ac:dyDescent="0.25">
      <c r="A584" t="s">
        <v>20</v>
      </c>
      <c r="B584" t="s">
        <v>30</v>
      </c>
      <c r="C584" s="2">
        <v>43831</v>
      </c>
      <c r="D584" s="1">
        <v>7.4628800899999903E-2</v>
      </c>
      <c r="G584" t="str">
        <f t="shared" si="9"/>
        <v>1,1,2020</v>
      </c>
      <c r="H584">
        <v>2020</v>
      </c>
    </row>
    <row r="585" spans="1:8" x14ac:dyDescent="0.25">
      <c r="A585" t="s">
        <v>20</v>
      </c>
      <c r="B585" t="s">
        <v>30</v>
      </c>
      <c r="C585" s="2">
        <v>44197</v>
      </c>
      <c r="D585" s="1">
        <v>7.1516878699999994E-2</v>
      </c>
      <c r="G585" t="str">
        <f t="shared" si="9"/>
        <v>1,1,2021</v>
      </c>
      <c r="H585">
        <v>2021</v>
      </c>
    </row>
    <row r="586" spans="1:8" x14ac:dyDescent="0.25">
      <c r="A586" t="s">
        <v>21</v>
      </c>
      <c r="B586" t="s">
        <v>30</v>
      </c>
      <c r="C586" s="2">
        <v>41640</v>
      </c>
      <c r="D586" s="1">
        <v>10.6730491671</v>
      </c>
      <c r="G586" t="str">
        <f t="shared" si="9"/>
        <v>1,1,2014</v>
      </c>
      <c r="H586">
        <v>2014</v>
      </c>
    </row>
    <row r="587" spans="1:8" x14ac:dyDescent="0.25">
      <c r="A587" t="s">
        <v>21</v>
      </c>
      <c r="B587" t="s">
        <v>30</v>
      </c>
      <c r="C587" s="2">
        <v>42005</v>
      </c>
      <c r="D587" s="1">
        <v>8.7009158049999993</v>
      </c>
      <c r="G587" t="str">
        <f t="shared" si="9"/>
        <v>1,1,2015</v>
      </c>
      <c r="H587">
        <v>2015</v>
      </c>
    </row>
    <row r="588" spans="1:8" x14ac:dyDescent="0.25">
      <c r="A588" t="s">
        <v>21</v>
      </c>
      <c r="B588" t="s">
        <v>30</v>
      </c>
      <c r="C588" s="2">
        <v>42370</v>
      </c>
      <c r="D588" s="1">
        <v>9.1344609661000007</v>
      </c>
      <c r="G588" t="str">
        <f t="shared" si="9"/>
        <v>1,1,2016</v>
      </c>
      <c r="H588">
        <v>2016</v>
      </c>
    </row>
    <row r="589" spans="1:8" x14ac:dyDescent="0.25">
      <c r="A589" t="s">
        <v>21</v>
      </c>
      <c r="B589" t="s">
        <v>30</v>
      </c>
      <c r="C589" s="2">
        <v>42736</v>
      </c>
      <c r="D589" s="1">
        <v>8.45545794159999</v>
      </c>
      <c r="G589" t="str">
        <f t="shared" si="9"/>
        <v>1,1,2017</v>
      </c>
      <c r="H589">
        <v>2017</v>
      </c>
    </row>
    <row r="590" spans="1:8" x14ac:dyDescent="0.25">
      <c r="A590" t="s">
        <v>21</v>
      </c>
      <c r="B590" t="s">
        <v>30</v>
      </c>
      <c r="C590" s="2">
        <v>43101</v>
      </c>
      <c r="D590" s="1">
        <v>8.78626567119999</v>
      </c>
      <c r="G590" t="str">
        <f t="shared" si="9"/>
        <v>1,1,2018</v>
      </c>
      <c r="H590">
        <v>2018</v>
      </c>
    </row>
    <row r="591" spans="1:8" x14ac:dyDescent="0.25">
      <c r="A591" t="s">
        <v>21</v>
      </c>
      <c r="B591" t="s">
        <v>30</v>
      </c>
      <c r="C591" s="2">
        <v>43466</v>
      </c>
      <c r="D591" s="1">
        <v>7.8235564061999998</v>
      </c>
      <c r="G591" t="str">
        <f t="shared" si="9"/>
        <v>1,1,2019</v>
      </c>
      <c r="H591">
        <v>2019</v>
      </c>
    </row>
    <row r="592" spans="1:8" x14ac:dyDescent="0.25">
      <c r="A592" t="s">
        <v>21</v>
      </c>
      <c r="B592" t="s">
        <v>30</v>
      </c>
      <c r="C592" s="2">
        <v>43831</v>
      </c>
      <c r="D592" s="1">
        <v>11.606179171599999</v>
      </c>
      <c r="G592" t="str">
        <f t="shared" si="9"/>
        <v>1,1,2020</v>
      </c>
      <c r="H592">
        <v>2020</v>
      </c>
    </row>
    <row r="593" spans="1:8" x14ac:dyDescent="0.25">
      <c r="A593" t="s">
        <v>21</v>
      </c>
      <c r="B593" t="s">
        <v>30</v>
      </c>
      <c r="C593" s="2">
        <v>44197</v>
      </c>
      <c r="D593" s="1">
        <v>5.8909847216999998</v>
      </c>
      <c r="G593" t="str">
        <f t="shared" si="9"/>
        <v>1,1,2021</v>
      </c>
      <c r="H593">
        <v>2021</v>
      </c>
    </row>
    <row r="594" spans="1:8" x14ac:dyDescent="0.25">
      <c r="A594" t="s">
        <v>22</v>
      </c>
      <c r="B594" t="s">
        <v>30</v>
      </c>
      <c r="C594" s="2">
        <v>41640</v>
      </c>
      <c r="D594" s="1">
        <v>2.9749722904999998</v>
      </c>
      <c r="G594" t="str">
        <f t="shared" si="9"/>
        <v>1,1,2014</v>
      </c>
      <c r="H594">
        <v>2014</v>
      </c>
    </row>
    <row r="595" spans="1:8" x14ac:dyDescent="0.25">
      <c r="A595" t="s">
        <v>22</v>
      </c>
      <c r="B595" t="s">
        <v>30</v>
      </c>
      <c r="C595" s="2">
        <v>42005</v>
      </c>
      <c r="D595" s="1">
        <v>3.20768913909999</v>
      </c>
      <c r="G595" t="str">
        <f t="shared" si="9"/>
        <v>1,1,2015</v>
      </c>
      <c r="H595">
        <v>2015</v>
      </c>
    </row>
    <row r="596" spans="1:8" x14ac:dyDescent="0.25">
      <c r="A596" t="s">
        <v>22</v>
      </c>
      <c r="B596" t="s">
        <v>30</v>
      </c>
      <c r="C596" s="2">
        <v>42370</v>
      </c>
      <c r="D596" s="1">
        <v>3.4225157682999998</v>
      </c>
      <c r="G596" t="str">
        <f t="shared" si="9"/>
        <v>1,1,2016</v>
      </c>
      <c r="H596">
        <v>2016</v>
      </c>
    </row>
    <row r="597" spans="1:8" x14ac:dyDescent="0.25">
      <c r="A597" t="s">
        <v>22</v>
      </c>
      <c r="B597" t="s">
        <v>30</v>
      </c>
      <c r="C597" s="2">
        <v>42736</v>
      </c>
      <c r="D597" s="1">
        <v>4.1224049372999998</v>
      </c>
      <c r="G597" t="str">
        <f t="shared" si="9"/>
        <v>1,1,2017</v>
      </c>
      <c r="H597">
        <v>2017</v>
      </c>
    </row>
    <row r="598" spans="1:8" x14ac:dyDescent="0.25">
      <c r="A598" t="s">
        <v>22</v>
      </c>
      <c r="B598" t="s">
        <v>30</v>
      </c>
      <c r="C598" s="2">
        <v>43101</v>
      </c>
      <c r="D598" s="1">
        <v>4.4705988988999996</v>
      </c>
      <c r="G598" t="str">
        <f t="shared" si="9"/>
        <v>1,1,2018</v>
      </c>
      <c r="H598">
        <v>2018</v>
      </c>
    </row>
    <row r="599" spans="1:8" x14ac:dyDescent="0.25">
      <c r="A599" t="s">
        <v>22</v>
      </c>
      <c r="B599" t="s">
        <v>30</v>
      </c>
      <c r="C599" s="2">
        <v>43466</v>
      </c>
      <c r="D599" s="1">
        <v>5.0042308910999997</v>
      </c>
      <c r="G599" t="str">
        <f t="shared" si="9"/>
        <v>1,1,2019</v>
      </c>
      <c r="H599">
        <v>2019</v>
      </c>
    </row>
    <row r="600" spans="1:8" x14ac:dyDescent="0.25">
      <c r="A600" t="s">
        <v>22</v>
      </c>
      <c r="B600" t="s">
        <v>30</v>
      </c>
      <c r="C600" s="2">
        <v>43831</v>
      </c>
      <c r="D600" s="1">
        <v>5.7604079861999997</v>
      </c>
      <c r="G600" t="str">
        <f t="shared" si="9"/>
        <v>1,1,2020</v>
      </c>
      <c r="H600">
        <v>2020</v>
      </c>
    </row>
    <row r="601" spans="1:8" x14ac:dyDescent="0.25">
      <c r="A601" t="s">
        <v>22</v>
      </c>
      <c r="B601" t="s">
        <v>30</v>
      </c>
      <c r="C601" s="2">
        <v>44197</v>
      </c>
      <c r="D601" s="1">
        <v>6.1839120650000003</v>
      </c>
      <c r="G601" t="str">
        <f t="shared" si="9"/>
        <v>1,1,2021</v>
      </c>
      <c r="H601">
        <v>2021</v>
      </c>
    </row>
    <row r="602" spans="1:8" x14ac:dyDescent="0.25">
      <c r="A602" t="s">
        <v>23</v>
      </c>
      <c r="B602" t="s">
        <v>30</v>
      </c>
      <c r="C602" s="2">
        <v>41640</v>
      </c>
      <c r="D602" s="1">
        <v>1.08285692789999</v>
      </c>
      <c r="G602" t="str">
        <f t="shared" si="9"/>
        <v>1,1,2014</v>
      </c>
      <c r="H602">
        <v>2014</v>
      </c>
    </row>
    <row r="603" spans="1:8" x14ac:dyDescent="0.25">
      <c r="A603" t="s">
        <v>23</v>
      </c>
      <c r="B603" t="s">
        <v>30</v>
      </c>
      <c r="C603" s="2">
        <v>42005</v>
      </c>
      <c r="D603" s="1">
        <v>1.0120560313</v>
      </c>
      <c r="G603" t="str">
        <f t="shared" si="9"/>
        <v>1,1,2015</v>
      </c>
      <c r="H603">
        <v>2015</v>
      </c>
    </row>
    <row r="604" spans="1:8" x14ac:dyDescent="0.25">
      <c r="A604" t="s">
        <v>23</v>
      </c>
      <c r="B604" t="s">
        <v>30</v>
      </c>
      <c r="C604" s="2">
        <v>42370</v>
      </c>
      <c r="D604" s="1">
        <v>0.84632417469999899</v>
      </c>
      <c r="G604" t="str">
        <f t="shared" si="9"/>
        <v>1,1,2016</v>
      </c>
      <c r="H604">
        <v>2016</v>
      </c>
    </row>
    <row r="605" spans="1:8" x14ac:dyDescent="0.25">
      <c r="A605" t="s">
        <v>23</v>
      </c>
      <c r="B605" t="s">
        <v>30</v>
      </c>
      <c r="C605" s="2">
        <v>42736</v>
      </c>
      <c r="D605" s="1">
        <v>0.78837495679999903</v>
      </c>
      <c r="G605" t="str">
        <f t="shared" si="9"/>
        <v>1,1,2017</v>
      </c>
      <c r="H605">
        <v>2017</v>
      </c>
    </row>
    <row r="606" spans="1:8" x14ac:dyDescent="0.25">
      <c r="A606" t="s">
        <v>23</v>
      </c>
      <c r="B606" t="s">
        <v>30</v>
      </c>
      <c r="C606" s="2">
        <v>43101</v>
      </c>
      <c r="D606" s="1">
        <v>0.55119555310000001</v>
      </c>
      <c r="G606" t="str">
        <f t="shared" si="9"/>
        <v>1,1,2018</v>
      </c>
      <c r="H606">
        <v>2018</v>
      </c>
    </row>
    <row r="607" spans="1:8" x14ac:dyDescent="0.25">
      <c r="A607" t="s">
        <v>23</v>
      </c>
      <c r="B607" t="s">
        <v>30</v>
      </c>
      <c r="C607" s="2">
        <v>43466</v>
      </c>
      <c r="D607" s="1">
        <v>0.55595543410000003</v>
      </c>
      <c r="G607" t="str">
        <f t="shared" si="9"/>
        <v>1,1,2019</v>
      </c>
      <c r="H607">
        <v>2019</v>
      </c>
    </row>
    <row r="608" spans="1:8" x14ac:dyDescent="0.25">
      <c r="A608" t="s">
        <v>23</v>
      </c>
      <c r="B608" t="s">
        <v>30</v>
      </c>
      <c r="C608" s="2">
        <v>43831</v>
      </c>
      <c r="D608" s="1">
        <v>0.58235344079999996</v>
      </c>
      <c r="G608" t="str">
        <f t="shared" si="9"/>
        <v>1,1,2020</v>
      </c>
      <c r="H608">
        <v>2020</v>
      </c>
    </row>
    <row r="609" spans="1:8" x14ac:dyDescent="0.25">
      <c r="A609" t="s">
        <v>23</v>
      </c>
      <c r="B609" t="s">
        <v>30</v>
      </c>
      <c r="C609" s="2">
        <v>44197</v>
      </c>
      <c r="D609" s="3">
        <v>0.52</v>
      </c>
      <c r="G609" t="str">
        <f t="shared" si="9"/>
        <v>1,1,2021</v>
      </c>
      <c r="H609">
        <v>2021</v>
      </c>
    </row>
    <row r="610" spans="1:8" x14ac:dyDescent="0.25">
      <c r="A610" t="s">
        <v>24</v>
      </c>
      <c r="B610" t="s">
        <v>30</v>
      </c>
      <c r="C610" s="2">
        <v>41640</v>
      </c>
      <c r="D610" s="1">
        <v>2.00674983E-2</v>
      </c>
      <c r="G610" t="str">
        <f t="shared" si="9"/>
        <v>1,1,2014</v>
      </c>
      <c r="H610">
        <v>2014</v>
      </c>
    </row>
    <row r="611" spans="1:8" x14ac:dyDescent="0.25">
      <c r="A611" t="s">
        <v>24</v>
      </c>
      <c r="B611" t="s">
        <v>30</v>
      </c>
      <c r="C611" s="2">
        <v>42005</v>
      </c>
      <c r="D611" s="1">
        <v>2.2164779199999901E-2</v>
      </c>
      <c r="G611" t="str">
        <f t="shared" si="9"/>
        <v>1,1,2015</v>
      </c>
      <c r="H611">
        <v>2015</v>
      </c>
    </row>
    <row r="612" spans="1:8" x14ac:dyDescent="0.25">
      <c r="A612" t="s">
        <v>24</v>
      </c>
      <c r="B612" t="s">
        <v>30</v>
      </c>
      <c r="C612" s="2">
        <v>42370</v>
      </c>
      <c r="D612" s="1">
        <v>3.4041815599999997E-2</v>
      </c>
      <c r="G612" t="str">
        <f t="shared" si="9"/>
        <v>1,1,2016</v>
      </c>
      <c r="H612">
        <v>2016</v>
      </c>
    </row>
    <row r="613" spans="1:8" x14ac:dyDescent="0.25">
      <c r="A613" t="s">
        <v>24</v>
      </c>
      <c r="B613" t="s">
        <v>30</v>
      </c>
      <c r="C613" s="2">
        <v>42736</v>
      </c>
      <c r="D613" s="1">
        <v>7.7519395300000002E-2</v>
      </c>
      <c r="G613" t="str">
        <f t="shared" si="9"/>
        <v>1,1,2017</v>
      </c>
      <c r="H613">
        <v>2017</v>
      </c>
    </row>
    <row r="614" spans="1:8" x14ac:dyDescent="0.25">
      <c r="A614" t="s">
        <v>24</v>
      </c>
      <c r="B614" t="s">
        <v>30</v>
      </c>
      <c r="C614" s="2">
        <v>43101</v>
      </c>
      <c r="D614" s="1">
        <v>5.6290592699999899E-2</v>
      </c>
      <c r="G614" t="str">
        <f t="shared" si="9"/>
        <v>1,1,2018</v>
      </c>
      <c r="H614">
        <v>2018</v>
      </c>
    </row>
    <row r="615" spans="1:8" x14ac:dyDescent="0.25">
      <c r="A615" t="s">
        <v>24</v>
      </c>
      <c r="B615" t="s">
        <v>30</v>
      </c>
      <c r="C615" s="2">
        <v>43466</v>
      </c>
      <c r="D615" s="1">
        <v>6.7616976199999998E-2</v>
      </c>
      <c r="G615" t="str">
        <f t="shared" si="9"/>
        <v>1,1,2019</v>
      </c>
      <c r="H615">
        <v>2019</v>
      </c>
    </row>
    <row r="616" spans="1:8" x14ac:dyDescent="0.25">
      <c r="A616" t="s">
        <v>24</v>
      </c>
      <c r="B616" t="s">
        <v>30</v>
      </c>
      <c r="C616" s="2">
        <v>43831</v>
      </c>
      <c r="D616" s="1">
        <v>0.1160624317</v>
      </c>
      <c r="G616" t="str">
        <f t="shared" si="9"/>
        <v>1,1,2020</v>
      </c>
      <c r="H616">
        <v>2020</v>
      </c>
    </row>
    <row r="617" spans="1:8" x14ac:dyDescent="0.25">
      <c r="A617" t="s">
        <v>24</v>
      </c>
      <c r="B617" t="s">
        <v>30</v>
      </c>
      <c r="C617" s="2">
        <v>44197</v>
      </c>
      <c r="D617" s="1">
        <v>0.112197195</v>
      </c>
      <c r="G617" t="str">
        <f t="shared" si="9"/>
        <v>1,1,2021</v>
      </c>
      <c r="H617">
        <v>2021</v>
      </c>
    </row>
    <row r="618" spans="1:8" x14ac:dyDescent="0.25">
      <c r="A618" t="s">
        <v>25</v>
      </c>
      <c r="B618" t="s">
        <v>30</v>
      </c>
      <c r="C618" s="2">
        <v>41640</v>
      </c>
      <c r="D618" s="1">
        <v>6.2047782099999997E-2</v>
      </c>
      <c r="G618" t="str">
        <f t="shared" si="9"/>
        <v>1,1,2014</v>
      </c>
      <c r="H618">
        <v>2014</v>
      </c>
    </row>
    <row r="619" spans="1:8" x14ac:dyDescent="0.25">
      <c r="A619" t="s">
        <v>25</v>
      </c>
      <c r="B619" t="s">
        <v>30</v>
      </c>
      <c r="C619" s="2">
        <v>42005</v>
      </c>
      <c r="D619" s="1">
        <v>9.26443505E-2</v>
      </c>
      <c r="G619" t="str">
        <f t="shared" si="9"/>
        <v>1,1,2015</v>
      </c>
      <c r="H619">
        <v>2015</v>
      </c>
    </row>
    <row r="620" spans="1:8" x14ac:dyDescent="0.25">
      <c r="A620" t="s">
        <v>25</v>
      </c>
      <c r="B620" t="s">
        <v>30</v>
      </c>
      <c r="C620" s="2">
        <v>42370</v>
      </c>
      <c r="D620" s="1">
        <v>0.1371992366</v>
      </c>
      <c r="G620" t="str">
        <f t="shared" si="9"/>
        <v>1,1,2016</v>
      </c>
      <c r="H620">
        <v>2016</v>
      </c>
    </row>
    <row r="621" spans="1:8" x14ac:dyDescent="0.25">
      <c r="A621" t="s">
        <v>25</v>
      </c>
      <c r="B621" t="s">
        <v>30</v>
      </c>
      <c r="C621" s="2">
        <v>42736</v>
      </c>
      <c r="D621" s="1">
        <v>0.18232077519999901</v>
      </c>
      <c r="G621" t="str">
        <f t="shared" si="9"/>
        <v>1,1,2017</v>
      </c>
      <c r="H621">
        <v>2017</v>
      </c>
    </row>
    <row r="622" spans="1:8" x14ac:dyDescent="0.25">
      <c r="A622" t="s">
        <v>25</v>
      </c>
      <c r="B622" t="s">
        <v>30</v>
      </c>
      <c r="C622" s="2">
        <v>43101</v>
      </c>
      <c r="D622" s="1">
        <v>0.40757647699999999</v>
      </c>
      <c r="G622" t="str">
        <f t="shared" si="9"/>
        <v>1,1,2018</v>
      </c>
      <c r="H622">
        <v>2018</v>
      </c>
    </row>
    <row r="623" spans="1:8" x14ac:dyDescent="0.25">
      <c r="A623" t="s">
        <v>25</v>
      </c>
      <c r="B623" t="s">
        <v>30</v>
      </c>
      <c r="C623" s="2">
        <v>43466</v>
      </c>
      <c r="D623" s="1">
        <v>0.25242568919999903</v>
      </c>
      <c r="G623" t="str">
        <f t="shared" si="9"/>
        <v>1,1,2019</v>
      </c>
      <c r="H623">
        <v>2019</v>
      </c>
    </row>
    <row r="624" spans="1:8" x14ac:dyDescent="0.25">
      <c r="A624" t="s">
        <v>25</v>
      </c>
      <c r="B624" t="s">
        <v>30</v>
      </c>
      <c r="C624" s="2">
        <v>43831</v>
      </c>
      <c r="D624" s="1">
        <v>0.36468021609999901</v>
      </c>
      <c r="G624" t="str">
        <f t="shared" si="9"/>
        <v>1,1,2020</v>
      </c>
      <c r="H624">
        <v>2020</v>
      </c>
    </row>
    <row r="625" spans="1:8" x14ac:dyDescent="0.25">
      <c r="A625" t="s">
        <v>25</v>
      </c>
      <c r="B625" t="s">
        <v>30</v>
      </c>
      <c r="C625" s="2">
        <v>44197</v>
      </c>
      <c r="D625" s="1">
        <v>0.43093855959999899</v>
      </c>
      <c r="G625" t="str">
        <f t="shared" si="9"/>
        <v>1,1,2021</v>
      </c>
      <c r="H625">
        <v>2021</v>
      </c>
    </row>
    <row r="626" spans="1:8" x14ac:dyDescent="0.25">
      <c r="A626" t="s">
        <v>26</v>
      </c>
      <c r="B626" t="s">
        <v>30</v>
      </c>
      <c r="C626" s="2">
        <v>41640</v>
      </c>
      <c r="D626" s="1">
        <v>0.26396006750000001</v>
      </c>
      <c r="G626" t="str">
        <f t="shared" si="9"/>
        <v>1,1,2014</v>
      </c>
      <c r="H626">
        <v>2014</v>
      </c>
    </row>
    <row r="627" spans="1:8" x14ac:dyDescent="0.25">
      <c r="A627" t="s">
        <v>26</v>
      </c>
      <c r="B627" t="s">
        <v>30</v>
      </c>
      <c r="C627" s="2">
        <v>42005</v>
      </c>
      <c r="D627" s="1">
        <v>0.24123130239999999</v>
      </c>
      <c r="G627" t="str">
        <f t="shared" si="9"/>
        <v>1,1,2015</v>
      </c>
      <c r="H627">
        <v>2015</v>
      </c>
    </row>
    <row r="628" spans="1:8" x14ac:dyDescent="0.25">
      <c r="A628" t="s">
        <v>26</v>
      </c>
      <c r="B628" t="s">
        <v>30</v>
      </c>
      <c r="C628" s="2">
        <v>42370</v>
      </c>
      <c r="D628" s="1">
        <v>0.21352666169999901</v>
      </c>
      <c r="G628" t="str">
        <f t="shared" si="9"/>
        <v>1,1,2016</v>
      </c>
      <c r="H628">
        <v>2016</v>
      </c>
    </row>
    <row r="629" spans="1:8" x14ac:dyDescent="0.25">
      <c r="A629" t="s">
        <v>26</v>
      </c>
      <c r="B629" t="s">
        <v>30</v>
      </c>
      <c r="C629" s="2">
        <v>42736</v>
      </c>
      <c r="D629" s="1">
        <v>0.21882652919999901</v>
      </c>
      <c r="G629" t="str">
        <f t="shared" si="9"/>
        <v>1,1,2017</v>
      </c>
      <c r="H629">
        <v>2017</v>
      </c>
    </row>
    <row r="630" spans="1:8" x14ac:dyDescent="0.25">
      <c r="A630" t="s">
        <v>26</v>
      </c>
      <c r="B630" t="s">
        <v>30</v>
      </c>
      <c r="C630" s="2">
        <v>43101</v>
      </c>
      <c r="D630" s="1">
        <v>0.1900859144</v>
      </c>
      <c r="G630" t="str">
        <f t="shared" si="9"/>
        <v>1,1,2018</v>
      </c>
      <c r="H630">
        <v>2018</v>
      </c>
    </row>
    <row r="631" spans="1:8" x14ac:dyDescent="0.25">
      <c r="A631" t="s">
        <v>26</v>
      </c>
      <c r="B631" t="s">
        <v>30</v>
      </c>
      <c r="C631" s="2">
        <v>43466</v>
      </c>
      <c r="D631" s="1">
        <v>0.1837674057</v>
      </c>
      <c r="G631" t="str">
        <f t="shared" si="9"/>
        <v>1,1,2019</v>
      </c>
      <c r="H631">
        <v>2019</v>
      </c>
    </row>
    <row r="632" spans="1:8" x14ac:dyDescent="0.25">
      <c r="A632" t="s">
        <v>26</v>
      </c>
      <c r="B632" t="s">
        <v>30</v>
      </c>
      <c r="C632" s="2">
        <v>43831</v>
      </c>
      <c r="D632" s="1">
        <v>0.205569527299999</v>
      </c>
      <c r="G632" t="str">
        <f t="shared" si="9"/>
        <v>1,1,2020</v>
      </c>
      <c r="H632">
        <v>2020</v>
      </c>
    </row>
    <row r="633" spans="1:8" x14ac:dyDescent="0.25">
      <c r="A633" t="s">
        <v>26</v>
      </c>
      <c r="B633" t="s">
        <v>30</v>
      </c>
      <c r="C633" s="2">
        <v>44197</v>
      </c>
      <c r="D633" s="1">
        <v>0.43003591549999998</v>
      </c>
      <c r="G633" t="str">
        <f t="shared" si="9"/>
        <v>1,1,2021</v>
      </c>
      <c r="H633">
        <v>2021</v>
      </c>
    </row>
    <row r="634" spans="1:8" x14ac:dyDescent="0.25">
      <c r="A634" t="s">
        <v>27</v>
      </c>
      <c r="B634" t="s">
        <v>30</v>
      </c>
      <c r="C634" s="2">
        <v>41640</v>
      </c>
      <c r="D634" s="1">
        <v>7.9938348157999997</v>
      </c>
      <c r="G634" t="str">
        <f t="shared" si="9"/>
        <v>1,1,2014</v>
      </c>
      <c r="H634">
        <v>2014</v>
      </c>
    </row>
    <row r="635" spans="1:8" x14ac:dyDescent="0.25">
      <c r="A635" t="s">
        <v>27</v>
      </c>
      <c r="B635" t="s">
        <v>30</v>
      </c>
      <c r="C635" s="2">
        <v>42005</v>
      </c>
      <c r="D635" s="1">
        <v>8.0123170203999994</v>
      </c>
      <c r="G635" t="str">
        <f t="shared" si="9"/>
        <v>1,1,2015</v>
      </c>
      <c r="H635">
        <v>2015</v>
      </c>
    </row>
    <row r="636" spans="1:8" x14ac:dyDescent="0.25">
      <c r="A636" t="s">
        <v>27</v>
      </c>
      <c r="B636" t="s">
        <v>30</v>
      </c>
      <c r="C636" s="2">
        <v>42370</v>
      </c>
      <c r="D636" s="1">
        <v>7.8903014041999997</v>
      </c>
      <c r="G636" t="str">
        <f t="shared" si="9"/>
        <v>1,1,2016</v>
      </c>
      <c r="H636">
        <v>2016</v>
      </c>
    </row>
    <row r="637" spans="1:8" x14ac:dyDescent="0.25">
      <c r="A637" t="s">
        <v>27</v>
      </c>
      <c r="B637" t="s">
        <v>30</v>
      </c>
      <c r="C637" s="2">
        <v>42736</v>
      </c>
      <c r="D637" s="1">
        <v>7.6028805898999998</v>
      </c>
      <c r="G637" t="str">
        <f t="shared" si="9"/>
        <v>1,1,2017</v>
      </c>
      <c r="H637">
        <v>2017</v>
      </c>
    </row>
    <row r="638" spans="1:8" x14ac:dyDescent="0.25">
      <c r="A638" t="s">
        <v>27</v>
      </c>
      <c r="B638" t="s">
        <v>30</v>
      </c>
      <c r="C638" s="2">
        <v>43101</v>
      </c>
      <c r="D638" s="1">
        <v>7.7616019550999997</v>
      </c>
      <c r="G638" t="str">
        <f t="shared" si="9"/>
        <v>1,1,2018</v>
      </c>
      <c r="H638">
        <v>2018</v>
      </c>
    </row>
    <row r="639" spans="1:8" x14ac:dyDescent="0.25">
      <c r="A639" t="s">
        <v>27</v>
      </c>
      <c r="B639" t="s">
        <v>30</v>
      </c>
      <c r="C639" s="2">
        <v>43466</v>
      </c>
      <c r="D639" s="1">
        <v>8.0145382981999997</v>
      </c>
      <c r="G639" t="str">
        <f t="shared" si="9"/>
        <v>1,1,2019</v>
      </c>
      <c r="H639">
        <v>2019</v>
      </c>
    </row>
    <row r="640" spans="1:8" x14ac:dyDescent="0.25">
      <c r="A640" t="s">
        <v>27</v>
      </c>
      <c r="B640" t="s">
        <v>30</v>
      </c>
      <c r="C640" s="2">
        <v>43831</v>
      </c>
      <c r="D640" s="1">
        <v>8.3042030564000004</v>
      </c>
      <c r="G640" t="str">
        <f t="shared" si="9"/>
        <v>1,1,2020</v>
      </c>
      <c r="H640">
        <v>2020</v>
      </c>
    </row>
    <row r="641" spans="1:8" x14ac:dyDescent="0.25">
      <c r="A641" t="s">
        <v>27</v>
      </c>
      <c r="B641" t="s">
        <v>30</v>
      </c>
      <c r="C641" s="2">
        <v>44197</v>
      </c>
      <c r="D641" s="1">
        <v>8.2917927000000002</v>
      </c>
      <c r="G641" t="str">
        <f t="shared" si="9"/>
        <v>1,1,2021</v>
      </c>
      <c r="H641">
        <v>2021</v>
      </c>
    </row>
    <row r="642" spans="1:8" x14ac:dyDescent="0.25">
      <c r="A642" t="s">
        <v>28</v>
      </c>
      <c r="B642" t="s">
        <v>30</v>
      </c>
      <c r="C642" s="2">
        <v>41640</v>
      </c>
      <c r="D642" s="1">
        <v>0.2306609</v>
      </c>
      <c r="G642" t="str">
        <f t="shared" ref="G642:G649" si="10">_xlfn.CONCAT("1,1,",H642)</f>
        <v>1,1,2014</v>
      </c>
      <c r="H642">
        <v>2014</v>
      </c>
    </row>
    <row r="643" spans="1:8" x14ac:dyDescent="0.25">
      <c r="A643" t="s">
        <v>28</v>
      </c>
      <c r="B643" t="s">
        <v>30</v>
      </c>
      <c r="C643" s="2">
        <v>42005</v>
      </c>
      <c r="D643" s="1">
        <v>0.1906619</v>
      </c>
      <c r="G643" t="str">
        <f t="shared" si="10"/>
        <v>1,1,2015</v>
      </c>
      <c r="H643">
        <v>2015</v>
      </c>
    </row>
    <row r="644" spans="1:8" x14ac:dyDescent="0.25">
      <c r="A644" t="s">
        <v>28</v>
      </c>
      <c r="B644" t="s">
        <v>30</v>
      </c>
      <c r="C644" s="2">
        <v>42370</v>
      </c>
      <c r="D644" s="1">
        <v>0.159996</v>
      </c>
      <c r="G644" t="str">
        <f t="shared" si="10"/>
        <v>1,1,2016</v>
      </c>
      <c r="H644">
        <v>2016</v>
      </c>
    </row>
    <row r="645" spans="1:8" x14ac:dyDescent="0.25">
      <c r="A645" t="s">
        <v>28</v>
      </c>
      <c r="B645" t="s">
        <v>30</v>
      </c>
      <c r="C645" s="2">
        <v>42736</v>
      </c>
      <c r="D645" s="1">
        <v>0.15332950000000001</v>
      </c>
      <c r="G645" t="str">
        <f t="shared" si="10"/>
        <v>1,1,2017</v>
      </c>
      <c r="H645">
        <v>2017</v>
      </c>
    </row>
    <row r="646" spans="1:8" x14ac:dyDescent="0.25">
      <c r="A646" t="s">
        <v>28</v>
      </c>
      <c r="B646" t="s">
        <v>30</v>
      </c>
      <c r="C646" s="2">
        <v>43101</v>
      </c>
      <c r="D646" s="1">
        <v>0.1226636</v>
      </c>
      <c r="G646" t="str">
        <f t="shared" si="10"/>
        <v>1,1,2018</v>
      </c>
      <c r="H646">
        <v>2018</v>
      </c>
    </row>
    <row r="647" spans="1:8" x14ac:dyDescent="0.25">
      <c r="A647" t="s">
        <v>28</v>
      </c>
      <c r="B647" t="s">
        <v>30</v>
      </c>
      <c r="C647" s="2">
        <v>43466</v>
      </c>
      <c r="D647" s="1">
        <v>0.159996</v>
      </c>
      <c r="G647" t="str">
        <f t="shared" si="10"/>
        <v>1,1,2019</v>
      </c>
      <c r="H647">
        <v>2019</v>
      </c>
    </row>
    <row r="648" spans="1:8" x14ac:dyDescent="0.25">
      <c r="A648" t="s">
        <v>28</v>
      </c>
      <c r="B648" t="s">
        <v>30</v>
      </c>
      <c r="C648" s="2">
        <v>43831</v>
      </c>
      <c r="D648" s="1">
        <v>0.1013308</v>
      </c>
      <c r="G648" t="str">
        <f t="shared" si="10"/>
        <v>1,1,2020</v>
      </c>
      <c r="H648">
        <v>2020</v>
      </c>
    </row>
    <row r="649" spans="1:8" x14ac:dyDescent="0.25">
      <c r="A649" t="s">
        <v>28</v>
      </c>
      <c r="B649" t="s">
        <v>30</v>
      </c>
      <c r="C649" s="2">
        <v>44197</v>
      </c>
      <c r="D649" s="1">
        <v>9.1997700000000002E-2</v>
      </c>
      <c r="G649" t="str">
        <f t="shared" si="10"/>
        <v>1,1,2021</v>
      </c>
      <c r="H649">
        <v>2021</v>
      </c>
    </row>
  </sheetData>
  <phoneticPr fontId="18"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221D-D665-4AAA-B63B-9984F4F029B3}">
  <dimension ref="A1:AK67"/>
  <sheetViews>
    <sheetView zoomScale="85" zoomScaleNormal="85" workbookViewId="0">
      <selection activeCell="Q63" sqref="Q63"/>
    </sheetView>
  </sheetViews>
  <sheetFormatPr defaultRowHeight="15" x14ac:dyDescent="0.25"/>
  <cols>
    <col min="1" max="1" width="15.5703125" bestFit="1" customWidth="1"/>
    <col min="2" max="2" width="16.28515625" bestFit="1" customWidth="1"/>
    <col min="3" max="3" width="15" bestFit="1" customWidth="1"/>
    <col min="4" max="4" width="8.140625" bestFit="1" customWidth="1"/>
    <col min="5" max="5" width="11.28515625" bestFit="1" customWidth="1"/>
    <col min="6" max="6" width="11.28515625" customWidth="1"/>
    <col min="7" max="7" width="9.140625" customWidth="1"/>
    <col min="8" max="8" width="16" bestFit="1" customWidth="1"/>
    <col min="9" max="9" width="16.28515625" bestFit="1" customWidth="1"/>
    <col min="10" max="10" width="10.85546875" bestFit="1" customWidth="1"/>
    <col min="11" max="11" width="10.42578125" bestFit="1" customWidth="1"/>
    <col min="12" max="12" width="12.42578125" bestFit="1" customWidth="1"/>
    <col min="13" max="13" width="7.28515625" customWidth="1"/>
    <col min="14" max="14" width="15.5703125" bestFit="1" customWidth="1"/>
    <col min="15" max="15" width="16.28515625" bestFit="1" customWidth="1"/>
    <col min="16" max="16" width="15" bestFit="1" customWidth="1"/>
    <col min="17" max="17" width="8.140625" bestFit="1" customWidth="1"/>
    <col min="18" max="18" width="16.5703125" customWidth="1"/>
    <col min="19" max="19" width="10.7109375" bestFit="1" customWidth="1"/>
    <col min="20" max="20" width="15.5703125" bestFit="1" customWidth="1"/>
    <col min="21" max="21" width="16.28515625" bestFit="1" customWidth="1"/>
    <col min="22" max="22" width="15" bestFit="1" customWidth="1"/>
    <col min="23" max="23" width="8.140625" bestFit="1" customWidth="1"/>
    <col min="24" max="27" width="7.7109375" bestFit="1" customWidth="1"/>
    <col min="28" max="28" width="15.5703125" bestFit="1" customWidth="1"/>
    <col min="29" max="29" width="16.28515625" bestFit="1" customWidth="1"/>
    <col min="30" max="30" width="21.7109375" customWidth="1"/>
    <col min="31" max="31" width="15" bestFit="1" customWidth="1"/>
    <col min="32" max="32" width="8.140625" bestFit="1" customWidth="1"/>
    <col min="33" max="33" width="15.5703125" bestFit="1" customWidth="1"/>
    <col min="34" max="34" width="16.28515625" bestFit="1" customWidth="1"/>
    <col min="35" max="35" width="12.28515625" bestFit="1" customWidth="1"/>
    <col min="36" max="36" width="10.42578125" customWidth="1"/>
    <col min="37" max="59" width="16.7109375" bestFit="1" customWidth="1"/>
    <col min="60" max="60" width="14.140625" bestFit="1" customWidth="1"/>
  </cols>
  <sheetData>
    <row r="1" spans="1:37" x14ac:dyDescent="0.2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row>
    <row r="2" spans="1:37" x14ac:dyDescent="0.25">
      <c r="A2" s="4" t="s">
        <v>45</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row>
    <row r="3" spans="1:37" x14ac:dyDescent="0.25">
      <c r="A3" s="4"/>
      <c r="B3" s="4"/>
      <c r="C3" s="4"/>
      <c r="D3" s="4"/>
      <c r="E3" s="4"/>
      <c r="F3" s="4"/>
      <c r="G3" s="4"/>
      <c r="H3" s="4"/>
      <c r="I3" s="4"/>
      <c r="J3" s="4"/>
      <c r="K3" s="5"/>
      <c r="L3" s="5"/>
      <c r="M3" s="5"/>
      <c r="N3" s="5"/>
      <c r="O3" s="4"/>
      <c r="P3" s="4"/>
      <c r="Q3" s="4"/>
      <c r="R3" s="4"/>
      <c r="S3" s="4"/>
      <c r="T3" s="4"/>
      <c r="U3" s="4"/>
      <c r="V3" s="4"/>
      <c r="W3" s="4"/>
      <c r="X3" s="4"/>
      <c r="Y3" s="4"/>
      <c r="Z3" s="4"/>
      <c r="AA3" s="4"/>
      <c r="AB3" s="4"/>
      <c r="AC3" s="4"/>
      <c r="AD3" s="4"/>
      <c r="AE3" s="4"/>
      <c r="AF3" s="4"/>
      <c r="AG3" s="4"/>
      <c r="AH3" s="4"/>
      <c r="AI3" s="4"/>
      <c r="AJ3" s="4"/>
      <c r="AK3" s="4"/>
    </row>
    <row r="4" spans="1:37" ht="18.75" x14ac:dyDescent="0.3">
      <c r="A4" s="12" t="s">
        <v>55</v>
      </c>
      <c r="B4" s="4"/>
      <c r="C4" s="4"/>
      <c r="D4" s="4"/>
      <c r="E4" s="4"/>
      <c r="F4" s="4"/>
      <c r="G4" s="4"/>
      <c r="H4" s="12" t="s">
        <v>56</v>
      </c>
      <c r="I4" s="4"/>
      <c r="J4" s="4"/>
      <c r="K4" s="4"/>
      <c r="L4" s="4"/>
      <c r="M4" s="4"/>
      <c r="N4" s="12" t="s">
        <v>57</v>
      </c>
      <c r="O4" s="4"/>
      <c r="P4" s="4"/>
      <c r="Q4" s="4"/>
      <c r="R4" s="4"/>
      <c r="S4" s="4"/>
      <c r="T4" s="4"/>
      <c r="U4" s="4"/>
      <c r="V4" s="4"/>
      <c r="W4" s="4"/>
      <c r="X4" s="4"/>
      <c r="Y4" s="4"/>
      <c r="Z4" s="4"/>
      <c r="AA4" s="4"/>
      <c r="AB4" s="4"/>
      <c r="AC4" s="4"/>
      <c r="AD4" s="4"/>
      <c r="AE4" s="4"/>
      <c r="AF4" s="4"/>
      <c r="AG4" s="4"/>
      <c r="AH4" s="4"/>
      <c r="AI4" s="4"/>
      <c r="AJ4" s="4"/>
      <c r="AK4" s="4"/>
    </row>
    <row r="5" spans="1:37" x14ac:dyDescent="0.25">
      <c r="A5" s="4"/>
      <c r="B5" s="4"/>
      <c r="C5" s="4"/>
      <c r="D5" s="4"/>
      <c r="E5" s="4"/>
      <c r="F5" s="4"/>
      <c r="G5" s="4"/>
      <c r="H5" s="4"/>
      <c r="I5" s="4"/>
      <c r="J5" s="4"/>
      <c r="K5" s="4"/>
      <c r="L5" s="4"/>
      <c r="M5" s="4"/>
      <c r="N5" s="4"/>
      <c r="O5" s="4"/>
      <c r="P5" s="4"/>
      <c r="Q5" s="4"/>
      <c r="R5" s="4"/>
      <c r="S5" s="4"/>
      <c r="T5" s="4"/>
      <c r="U5" s="4"/>
      <c r="V5" s="4"/>
      <c r="X5" s="4"/>
      <c r="Y5" s="4"/>
      <c r="Z5" s="4"/>
      <c r="AA5" s="4"/>
      <c r="AB5" s="4"/>
      <c r="AC5" s="4"/>
      <c r="AD5" s="4"/>
      <c r="AE5" s="4"/>
      <c r="AF5" s="4"/>
      <c r="AG5" s="4"/>
      <c r="AH5" s="4"/>
      <c r="AI5" s="4"/>
      <c r="AJ5" s="4"/>
      <c r="AK5" s="4"/>
    </row>
    <row r="6" spans="1:37" x14ac:dyDescent="0.25">
      <c r="A6" s="4" t="s">
        <v>44</v>
      </c>
      <c r="B6" s="4" t="s">
        <v>60</v>
      </c>
      <c r="C6" s="4"/>
      <c r="D6" s="4"/>
      <c r="E6" s="4"/>
      <c r="F6" s="4"/>
      <c r="G6" s="4"/>
      <c r="H6" s="4" t="s">
        <v>44</v>
      </c>
      <c r="I6" s="4" t="s">
        <v>60</v>
      </c>
      <c r="J6" s="5"/>
      <c r="K6" s="4"/>
      <c r="L6" s="4"/>
      <c r="M6" s="4"/>
      <c r="N6" s="4" t="s">
        <v>44</v>
      </c>
      <c r="O6" s="4" t="s">
        <v>60</v>
      </c>
      <c r="P6" s="4"/>
      <c r="Q6" s="4"/>
      <c r="R6" s="4"/>
      <c r="S6" s="4"/>
      <c r="T6" s="4" t="s">
        <v>44</v>
      </c>
      <c r="U6" s="4" t="s">
        <v>60</v>
      </c>
      <c r="V6" s="4"/>
      <c r="W6" s="4"/>
      <c r="X6" s="4"/>
      <c r="Y6" s="4"/>
      <c r="Z6" s="4"/>
      <c r="AA6" s="4"/>
      <c r="AB6" s="4" t="s">
        <v>44</v>
      </c>
      <c r="AC6" s="4" t="s">
        <v>60</v>
      </c>
      <c r="AD6" s="4"/>
      <c r="AE6" s="4"/>
      <c r="AF6" s="4"/>
      <c r="AG6" s="4"/>
      <c r="AH6" s="4"/>
      <c r="AI6" s="4"/>
      <c r="AJ6" s="4"/>
      <c r="AK6" s="4"/>
    </row>
    <row r="7" spans="1:37" x14ac:dyDescent="0.25">
      <c r="A7" s="4"/>
      <c r="B7" s="4"/>
      <c r="C7" s="4"/>
      <c r="D7" s="4"/>
      <c r="E7" s="4"/>
      <c r="F7" s="4"/>
      <c r="G7" s="4"/>
      <c r="H7" s="6"/>
      <c r="I7" s="5"/>
      <c r="J7" s="5"/>
      <c r="K7" s="4"/>
      <c r="L7" s="4"/>
      <c r="M7" s="4"/>
      <c r="N7" s="4"/>
      <c r="O7" s="4"/>
      <c r="P7" s="4"/>
      <c r="Q7" s="4"/>
      <c r="R7" s="4"/>
      <c r="S7" s="4"/>
      <c r="T7" s="4"/>
      <c r="U7" s="4"/>
      <c r="V7" s="4"/>
      <c r="W7" s="4"/>
      <c r="X7" s="4"/>
      <c r="Y7" s="4"/>
      <c r="Z7" s="4"/>
      <c r="AA7" s="4"/>
      <c r="AB7" s="4"/>
      <c r="AC7" s="4"/>
      <c r="AD7" s="4"/>
      <c r="AE7" s="4"/>
      <c r="AF7" s="4"/>
      <c r="AG7" s="4" t="s">
        <v>33</v>
      </c>
      <c r="AH7" s="4" t="s">
        <v>43</v>
      </c>
      <c r="AI7" s="4"/>
      <c r="AJ7" s="4"/>
      <c r="AK7" s="4"/>
    </row>
    <row r="8" spans="1:37" x14ac:dyDescent="0.25">
      <c r="A8" s="4" t="s">
        <v>33</v>
      </c>
      <c r="B8" s="4" t="s">
        <v>43</v>
      </c>
      <c r="C8" s="4"/>
      <c r="D8" s="4"/>
      <c r="E8" s="4"/>
      <c r="F8" s="4"/>
      <c r="G8" s="4"/>
      <c r="H8" s="4" t="s">
        <v>33</v>
      </c>
      <c r="I8" s="4" t="s">
        <v>43</v>
      </c>
      <c r="J8" s="4"/>
      <c r="K8" s="4"/>
      <c r="L8" s="4"/>
      <c r="M8" s="4"/>
      <c r="N8" s="4" t="s">
        <v>33</v>
      </c>
      <c r="O8" s="4" t="s">
        <v>43</v>
      </c>
      <c r="P8" s="4"/>
      <c r="Q8" s="4"/>
      <c r="R8" s="4"/>
      <c r="S8" s="4"/>
      <c r="T8" s="4" t="s">
        <v>33</v>
      </c>
      <c r="U8" s="4" t="s">
        <v>43</v>
      </c>
      <c r="V8" s="4"/>
      <c r="W8" s="4"/>
      <c r="X8" s="4"/>
      <c r="Y8" s="4"/>
      <c r="Z8" s="4"/>
      <c r="AA8" s="4"/>
      <c r="AB8" s="4" t="s">
        <v>33</v>
      </c>
      <c r="AC8" s="4" t="s">
        <v>43</v>
      </c>
      <c r="AD8" s="4"/>
      <c r="AE8" s="4"/>
      <c r="AF8" s="4"/>
      <c r="AG8" s="4" t="s">
        <v>34</v>
      </c>
      <c r="AH8" s="7">
        <v>41640</v>
      </c>
      <c r="AI8" s="7">
        <v>44197</v>
      </c>
      <c r="AJ8" s="4"/>
      <c r="AK8" s="4"/>
    </row>
    <row r="9" spans="1:37" x14ac:dyDescent="0.25">
      <c r="A9" s="4" t="s">
        <v>34</v>
      </c>
      <c r="B9" s="4" t="s">
        <v>2</v>
      </c>
      <c r="C9" s="4" t="s">
        <v>29</v>
      </c>
      <c r="D9" s="4" t="s">
        <v>30</v>
      </c>
      <c r="E9" s="4" t="s">
        <v>35</v>
      </c>
      <c r="F9" s="4"/>
      <c r="G9" s="4"/>
      <c r="H9" s="4" t="s">
        <v>34</v>
      </c>
      <c r="I9" s="7">
        <v>41640</v>
      </c>
      <c r="J9" s="7">
        <v>44197</v>
      </c>
      <c r="K9" s="4"/>
      <c r="L9" s="4"/>
      <c r="M9" s="7"/>
      <c r="N9" s="4" t="s">
        <v>34</v>
      </c>
      <c r="O9" s="4" t="s">
        <v>2</v>
      </c>
      <c r="P9" s="4" t="s">
        <v>29</v>
      </c>
      <c r="Q9" s="4" t="s">
        <v>30</v>
      </c>
      <c r="R9" s="4"/>
      <c r="S9" s="4"/>
      <c r="T9" s="4" t="s">
        <v>34</v>
      </c>
      <c r="U9" s="4" t="s">
        <v>2</v>
      </c>
      <c r="V9" s="4" t="s">
        <v>29</v>
      </c>
      <c r="W9" s="4" t="s">
        <v>30</v>
      </c>
      <c r="X9" s="4"/>
      <c r="Y9" s="4"/>
      <c r="Z9" s="4"/>
      <c r="AA9" s="4"/>
      <c r="AB9" s="4" t="s">
        <v>34</v>
      </c>
      <c r="AC9" s="4" t="s">
        <v>2</v>
      </c>
      <c r="AD9" s="4"/>
      <c r="AE9" s="4"/>
      <c r="AF9" s="4"/>
      <c r="AG9" s="9" t="s">
        <v>1</v>
      </c>
      <c r="AH9" s="4">
        <v>14.223036062699999</v>
      </c>
      <c r="AI9" s="4">
        <v>13.655839523000001</v>
      </c>
      <c r="AJ9" s="4"/>
      <c r="AK9" s="4"/>
    </row>
    <row r="10" spans="1:37" x14ac:dyDescent="0.25">
      <c r="A10" s="6">
        <v>41640</v>
      </c>
      <c r="B10" s="5">
        <v>463.16833400000002</v>
      </c>
      <c r="C10" s="5">
        <v>50.34</v>
      </c>
      <c r="D10" s="5">
        <v>111.3973576630999</v>
      </c>
      <c r="E10" s="5">
        <v>624.9056916630999</v>
      </c>
      <c r="F10" s="5"/>
      <c r="G10" s="4"/>
      <c r="H10" s="9" t="s">
        <v>2</v>
      </c>
      <c r="I10" s="5">
        <v>463.16833399999996</v>
      </c>
      <c r="J10" s="5">
        <v>412.26155799999998</v>
      </c>
      <c r="K10" s="4"/>
      <c r="L10" s="4"/>
      <c r="M10" s="5"/>
      <c r="N10" s="6" t="s">
        <v>36</v>
      </c>
      <c r="O10" s="8">
        <v>-3.1179160879334367E-3</v>
      </c>
      <c r="P10" s="8">
        <v>-7.9658323400874198E-2</v>
      </c>
      <c r="Q10" s="8">
        <v>-2.1741516141926431E-2</v>
      </c>
      <c r="R10" s="10"/>
      <c r="S10" s="4"/>
      <c r="T10" s="6" t="s">
        <v>46</v>
      </c>
      <c r="U10" s="8">
        <v>-1.4441199999999412</v>
      </c>
      <c r="V10" s="8">
        <v>-4.0100000000000051</v>
      </c>
      <c r="W10" s="8">
        <v>-2.4219474498002427</v>
      </c>
      <c r="X10" s="4"/>
      <c r="Y10" s="4"/>
      <c r="Z10" s="4"/>
      <c r="AA10" s="4"/>
      <c r="AB10" s="6" t="s">
        <v>53</v>
      </c>
      <c r="AC10" s="14">
        <v>-50906776.000000089</v>
      </c>
      <c r="AD10" s="14"/>
      <c r="AE10" s="4"/>
      <c r="AF10" s="4"/>
      <c r="AG10" s="9" t="s">
        <v>3</v>
      </c>
      <c r="AH10" s="4">
        <v>24.167229501599998</v>
      </c>
      <c r="AI10" s="4">
        <v>16.450407789</v>
      </c>
      <c r="AJ10" s="4"/>
      <c r="AK10" s="4"/>
    </row>
    <row r="11" spans="1:37" x14ac:dyDescent="0.25">
      <c r="A11" s="6">
        <v>42005</v>
      </c>
      <c r="B11" s="5">
        <v>461.72421400000007</v>
      </c>
      <c r="C11" s="5">
        <v>46.33</v>
      </c>
      <c r="D11" s="5">
        <v>108.97541021329965</v>
      </c>
      <c r="E11" s="5">
        <v>617.02962421329971</v>
      </c>
      <c r="F11" s="5"/>
      <c r="G11" s="4"/>
      <c r="H11" s="9" t="s">
        <v>29</v>
      </c>
      <c r="I11" s="5">
        <v>50.34</v>
      </c>
      <c r="J11" s="5">
        <v>35.53</v>
      </c>
      <c r="K11" s="4"/>
      <c r="L11" s="4"/>
      <c r="M11" s="5"/>
      <c r="N11" s="6" t="s">
        <v>37</v>
      </c>
      <c r="O11" s="8">
        <v>-1.5139433428111304E-2</v>
      </c>
      <c r="P11" s="8">
        <v>-7.6192531836822619E-2</v>
      </c>
      <c r="Q11" s="8">
        <v>-1.1119098985982401E-2</v>
      </c>
      <c r="R11" s="10"/>
      <c r="S11" s="4"/>
      <c r="T11" s="6" t="s">
        <v>47</v>
      </c>
      <c r="U11" s="8">
        <v>-6.9902430000000209</v>
      </c>
      <c r="V11" s="8">
        <v>-3.529999999999994</v>
      </c>
      <c r="W11" s="8">
        <v>-1.2117083731997127</v>
      </c>
      <c r="X11" s="4"/>
      <c r="Y11" s="4"/>
      <c r="Z11" s="4"/>
      <c r="AA11" s="4"/>
      <c r="AB11" s="6" t="s">
        <v>54</v>
      </c>
      <c r="AC11" s="10">
        <v>-0.10990987997897128</v>
      </c>
      <c r="AD11" s="10"/>
      <c r="AE11" s="4"/>
      <c r="AF11" s="4"/>
      <c r="AG11" s="9" t="s">
        <v>4</v>
      </c>
      <c r="AH11" s="4">
        <v>14.062187193</v>
      </c>
      <c r="AI11" s="4">
        <v>16.076458721000002</v>
      </c>
      <c r="AJ11" s="4"/>
      <c r="AK11" s="4"/>
    </row>
    <row r="12" spans="1:37" x14ac:dyDescent="0.25">
      <c r="A12" s="6">
        <v>42370</v>
      </c>
      <c r="B12" s="5">
        <v>454.73397100000005</v>
      </c>
      <c r="C12" s="5">
        <v>42.800000000000004</v>
      </c>
      <c r="D12" s="5">
        <v>107.76370184009994</v>
      </c>
      <c r="E12" s="5">
        <v>605.29767284009995</v>
      </c>
      <c r="F12" s="5"/>
      <c r="G12" s="4"/>
      <c r="H12" s="4"/>
      <c r="I12" s="4"/>
      <c r="J12" s="4"/>
      <c r="K12" s="4"/>
      <c r="L12" s="4"/>
      <c r="M12" s="4"/>
      <c r="N12" s="6" t="s">
        <v>38</v>
      </c>
      <c r="O12" s="8">
        <v>-2.6031120951814923E-2</v>
      </c>
      <c r="P12" s="8">
        <v>-0.11635514018691584</v>
      </c>
      <c r="Q12" s="8">
        <v>-6.3666476019731078E-2</v>
      </c>
      <c r="R12" s="10"/>
      <c r="S12" s="4"/>
      <c r="T12" s="6" t="s">
        <v>48</v>
      </c>
      <c r="U12" s="8">
        <v>-11.837235000000078</v>
      </c>
      <c r="V12" s="8">
        <v>-4.9799999999999969</v>
      </c>
      <c r="W12" s="8">
        <v>-6.8609351390001763</v>
      </c>
      <c r="X12" s="4"/>
      <c r="Y12" s="4"/>
      <c r="Z12" s="4"/>
      <c r="AA12" s="4"/>
      <c r="AB12" s="4"/>
      <c r="AC12" s="4"/>
      <c r="AD12" s="4"/>
      <c r="AE12" s="4"/>
      <c r="AF12" s="4"/>
      <c r="AG12" s="9" t="s">
        <v>5</v>
      </c>
      <c r="AH12" s="4">
        <v>6.3772891071000002</v>
      </c>
      <c r="AI12" s="4">
        <v>6.7195673339999997</v>
      </c>
      <c r="AJ12" s="4"/>
      <c r="AK12" s="4"/>
    </row>
    <row r="13" spans="1:37" x14ac:dyDescent="0.25">
      <c r="A13" s="6">
        <v>42736</v>
      </c>
      <c r="B13" s="5">
        <v>442.89673599999998</v>
      </c>
      <c r="C13" s="5">
        <v>37.820000000000007</v>
      </c>
      <c r="D13" s="5">
        <v>100.90276670109976</v>
      </c>
      <c r="E13" s="5">
        <v>581.61950270109969</v>
      </c>
      <c r="F13" s="5"/>
      <c r="G13" s="4"/>
      <c r="H13" s="4"/>
      <c r="I13" s="4"/>
      <c r="J13" s="4"/>
      <c r="K13" s="4"/>
      <c r="L13" s="4"/>
      <c r="M13" s="4"/>
      <c r="N13" s="6" t="s">
        <v>39</v>
      </c>
      <c r="O13" s="8">
        <v>-7.1371332029863677E-3</v>
      </c>
      <c r="P13" s="8">
        <v>-3.3051295610788123E-2</v>
      </c>
      <c r="Q13" s="8">
        <v>-1.7996281582436602E-2</v>
      </c>
      <c r="R13" s="10"/>
      <c r="S13" s="4"/>
      <c r="T13" s="6" t="s">
        <v>49</v>
      </c>
      <c r="U13" s="8">
        <v>-3.1610129999999117</v>
      </c>
      <c r="V13" s="8">
        <v>-1.2500000000000071</v>
      </c>
      <c r="W13" s="8">
        <v>-1.8158746019998944</v>
      </c>
      <c r="X13" s="4"/>
      <c r="Y13" s="4"/>
      <c r="Z13" s="4"/>
      <c r="AA13" s="4"/>
      <c r="AB13" s="4"/>
      <c r="AC13" s="4"/>
      <c r="AD13" s="4"/>
      <c r="AE13" s="4"/>
      <c r="AF13" s="4"/>
      <c r="AG13" s="9" t="s">
        <v>6</v>
      </c>
      <c r="AH13" s="4">
        <v>1.6362249581000001</v>
      </c>
      <c r="AI13" s="4">
        <v>1.3302027999999999</v>
      </c>
      <c r="AJ13" s="4"/>
      <c r="AK13" s="4"/>
    </row>
    <row r="14" spans="1:37" x14ac:dyDescent="0.25">
      <c r="A14" s="6">
        <v>43101</v>
      </c>
      <c r="B14" s="5">
        <v>439.73572300000006</v>
      </c>
      <c r="C14" s="5">
        <v>36.57</v>
      </c>
      <c r="D14" s="5">
        <v>99.08689209909987</v>
      </c>
      <c r="E14" s="5">
        <v>575.39261509909988</v>
      </c>
      <c r="F14" s="5"/>
      <c r="G14" s="4"/>
      <c r="H14" s="4"/>
      <c r="I14" s="4"/>
      <c r="J14" s="4"/>
      <c r="K14" s="4"/>
      <c r="L14" s="4"/>
      <c r="M14" s="4"/>
      <c r="N14" s="6" t="s">
        <v>40</v>
      </c>
      <c r="O14" s="8">
        <v>-1.3147342136677009E-2</v>
      </c>
      <c r="P14" s="8">
        <v>-8.476893628657356E-2</v>
      </c>
      <c r="Q14" s="8">
        <v>-2.1327239045769719E-2</v>
      </c>
      <c r="R14" s="10"/>
      <c r="S14" s="4"/>
      <c r="T14" s="6" t="s">
        <v>50</v>
      </c>
      <c r="U14" s="8">
        <v>-5.7813560000000166</v>
      </c>
      <c r="V14" s="8">
        <v>-3.0999999999999943</v>
      </c>
      <c r="W14" s="8">
        <v>-2.1132498340998893</v>
      </c>
      <c r="X14" s="4"/>
      <c r="Y14" s="4"/>
      <c r="Z14" s="4"/>
      <c r="AA14" s="4"/>
      <c r="AB14" s="4" t="s">
        <v>44</v>
      </c>
      <c r="AC14" s="4" t="s">
        <v>60</v>
      </c>
      <c r="AD14" s="4"/>
      <c r="AE14" s="4"/>
      <c r="AF14" s="4"/>
      <c r="AG14" s="9" t="s">
        <v>7</v>
      </c>
      <c r="AH14" s="4">
        <v>23.037784890800001</v>
      </c>
      <c r="AI14" s="4">
        <v>18.202184800000001</v>
      </c>
      <c r="AJ14" s="4"/>
      <c r="AK14" s="4"/>
    </row>
    <row r="15" spans="1:37" x14ac:dyDescent="0.25">
      <c r="A15" s="6">
        <v>43466</v>
      </c>
      <c r="B15" s="5">
        <v>433.95436700000005</v>
      </c>
      <c r="C15" s="5">
        <v>33.470000000000006</v>
      </c>
      <c r="D15" s="5">
        <v>96.973642264999981</v>
      </c>
      <c r="E15" s="5">
        <v>564.39800926500004</v>
      </c>
      <c r="F15" s="5"/>
      <c r="G15" s="4"/>
      <c r="H15" s="4"/>
      <c r="I15" s="4"/>
      <c r="J15" s="4"/>
      <c r="K15" s="4"/>
      <c r="L15" s="4"/>
      <c r="M15" s="4"/>
      <c r="N15" s="6" t="s">
        <v>41</v>
      </c>
      <c r="O15" s="8">
        <v>-3.4753202518180926E-2</v>
      </c>
      <c r="P15" s="8">
        <v>2.210935165820116E-2</v>
      </c>
      <c r="Q15" s="8">
        <v>0.11348152568228076</v>
      </c>
      <c r="R15" s="10"/>
      <c r="S15" s="4"/>
      <c r="T15" s="6" t="s">
        <v>51</v>
      </c>
      <c r="U15" s="8">
        <v>-15.081303999999989</v>
      </c>
      <c r="V15" s="8">
        <v>0.73999999999999488</v>
      </c>
      <c r="W15" s="8">
        <v>11.004716875199904</v>
      </c>
      <c r="X15" s="4"/>
      <c r="Y15" s="4"/>
      <c r="Z15" s="4"/>
      <c r="AA15" s="4"/>
      <c r="AB15" s="4"/>
      <c r="AC15" s="4"/>
      <c r="AD15" s="4"/>
      <c r="AE15" s="4"/>
      <c r="AF15" s="4"/>
      <c r="AG15" s="9" t="s">
        <v>8</v>
      </c>
      <c r="AH15" s="4">
        <v>6.2562768719999999</v>
      </c>
      <c r="AI15" s="4">
        <v>6.2987060399999999</v>
      </c>
      <c r="AJ15" s="4"/>
      <c r="AK15" s="4"/>
    </row>
    <row r="16" spans="1:37" x14ac:dyDescent="0.25">
      <c r="A16" s="6">
        <v>43831</v>
      </c>
      <c r="B16" s="5">
        <v>418.87306300000006</v>
      </c>
      <c r="C16" s="5">
        <v>34.21</v>
      </c>
      <c r="D16" s="5">
        <v>107.97835914019988</v>
      </c>
      <c r="E16" s="5">
        <v>561.06142214019997</v>
      </c>
      <c r="F16" s="5"/>
      <c r="G16" s="4"/>
      <c r="H16" s="4"/>
      <c r="I16" s="4"/>
      <c r="J16" s="4"/>
      <c r="K16" s="4"/>
      <c r="L16" s="4"/>
      <c r="M16" s="4"/>
      <c r="N16" s="6" t="s">
        <v>42</v>
      </c>
      <c r="O16" s="8">
        <v>-1.5784030017705231E-2</v>
      </c>
      <c r="P16" s="8">
        <v>3.8585209003215715E-2</v>
      </c>
      <c r="Q16" s="8">
        <v>-6.220720944905711E-2</v>
      </c>
      <c r="R16" s="10"/>
      <c r="S16" s="4"/>
      <c r="T16" s="6" t="s">
        <v>52</v>
      </c>
      <c r="U16" s="8">
        <v>-6.6115050000001361</v>
      </c>
      <c r="V16" s="8">
        <v>1.3200000000000074</v>
      </c>
      <c r="W16" s="8">
        <v>-6.7170324029999193</v>
      </c>
      <c r="X16" s="4"/>
      <c r="Y16" s="4"/>
      <c r="Z16" s="4"/>
      <c r="AA16" s="4"/>
      <c r="AB16" s="4" t="s">
        <v>33</v>
      </c>
      <c r="AC16" s="4" t="s">
        <v>43</v>
      </c>
      <c r="AD16" s="4"/>
      <c r="AE16" s="4"/>
      <c r="AF16" s="4"/>
      <c r="AG16" s="9" t="s">
        <v>9</v>
      </c>
      <c r="AH16" s="4">
        <v>2.1821817891999999</v>
      </c>
      <c r="AI16" s="4">
        <v>1.7135773959999998</v>
      </c>
      <c r="AJ16" s="4"/>
      <c r="AK16" s="4"/>
    </row>
    <row r="17" spans="1:37" x14ac:dyDescent="0.25">
      <c r="A17" s="6">
        <v>44197</v>
      </c>
      <c r="B17" s="5">
        <v>412.26155799999992</v>
      </c>
      <c r="C17" s="5">
        <v>35.530000000000008</v>
      </c>
      <c r="D17" s="5">
        <v>101.26132673719997</v>
      </c>
      <c r="E17" s="5">
        <v>549.05288473719997</v>
      </c>
      <c r="F17" s="5"/>
      <c r="G17" s="4"/>
      <c r="H17" s="4"/>
      <c r="I17" s="4"/>
      <c r="J17" s="4"/>
      <c r="K17" s="4"/>
      <c r="L17" s="4"/>
      <c r="M17" s="4"/>
      <c r="N17" s="4"/>
      <c r="O17" s="4"/>
      <c r="P17" s="4"/>
      <c r="Q17" s="4"/>
      <c r="R17" s="4"/>
      <c r="S17" s="4"/>
      <c r="T17" s="4"/>
      <c r="U17" s="4"/>
      <c r="V17" s="4"/>
      <c r="W17" s="4"/>
      <c r="X17" s="4"/>
      <c r="Y17" s="4"/>
      <c r="Z17" s="4"/>
      <c r="AA17" s="4"/>
      <c r="AB17" s="4" t="s">
        <v>34</v>
      </c>
      <c r="AC17" s="4" t="s">
        <v>29</v>
      </c>
      <c r="AD17" s="4"/>
      <c r="AE17" s="4"/>
      <c r="AF17" s="4"/>
      <c r="AG17" s="9" t="s">
        <v>10</v>
      </c>
      <c r="AH17" s="4">
        <v>5.8893123092999993</v>
      </c>
      <c r="AI17" s="4">
        <v>3.0571344801000002</v>
      </c>
      <c r="AJ17" s="4"/>
      <c r="AK17" s="4"/>
    </row>
    <row r="18" spans="1:37" x14ac:dyDescent="0.25">
      <c r="A18" s="6" t="s">
        <v>35</v>
      </c>
      <c r="B18" s="5">
        <v>3527.3479660000003</v>
      </c>
      <c r="C18" s="5">
        <v>317.07000000000005</v>
      </c>
      <c r="D18" s="5">
        <v>834.33945665909903</v>
      </c>
      <c r="E18" s="5">
        <v>4678.7574226590996</v>
      </c>
      <c r="F18" s="5"/>
      <c r="G18" s="4"/>
      <c r="H18" s="4"/>
      <c r="I18" s="4"/>
      <c r="J18" s="4"/>
      <c r="K18" s="4"/>
      <c r="L18" s="4"/>
      <c r="M18" s="4"/>
      <c r="N18" s="4"/>
      <c r="O18" s="4"/>
      <c r="P18" s="4"/>
      <c r="Q18" s="4"/>
      <c r="R18" s="4"/>
      <c r="S18" s="4"/>
      <c r="T18" s="4"/>
      <c r="U18" s="4"/>
      <c r="V18" s="4"/>
      <c r="W18" s="4"/>
      <c r="X18" s="4"/>
      <c r="Y18" s="4"/>
      <c r="Z18" s="4"/>
      <c r="AA18" s="4"/>
      <c r="AB18" s="6" t="s">
        <v>53</v>
      </c>
      <c r="AC18" s="14">
        <v>-14809999.999999994</v>
      </c>
      <c r="AD18" s="13"/>
      <c r="AE18" s="4"/>
      <c r="AF18" s="4"/>
      <c r="AG18" s="9" t="s">
        <v>11</v>
      </c>
      <c r="AH18" s="4">
        <v>65.539968416699907</v>
      </c>
      <c r="AI18" s="4">
        <v>58.327140396200001</v>
      </c>
      <c r="AJ18" s="4"/>
      <c r="AK18" s="4"/>
    </row>
    <row r="19" spans="1:37" x14ac:dyDescent="0.25">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6" t="s">
        <v>54</v>
      </c>
      <c r="AC19" s="10">
        <v>-0.29419944378228036</v>
      </c>
      <c r="AD19" s="10"/>
      <c r="AE19" s="4"/>
      <c r="AF19" s="4"/>
      <c r="AG19" s="9" t="s">
        <v>12</v>
      </c>
      <c r="AH19" s="4">
        <v>124.8517543847</v>
      </c>
      <c r="AI19" s="4">
        <v>109.6068661</v>
      </c>
      <c r="AJ19" s="4"/>
      <c r="AK19" s="4"/>
    </row>
    <row r="20" spans="1:37" x14ac:dyDescent="0.2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9" t="s">
        <v>13</v>
      </c>
      <c r="AH20" s="4">
        <v>24.881389301900001</v>
      </c>
      <c r="AI20" s="4">
        <v>18.290896236999998</v>
      </c>
      <c r="AJ20" s="4"/>
      <c r="AK20" s="4"/>
    </row>
    <row r="21" spans="1:37" x14ac:dyDescent="0.25">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9" t="s">
        <v>14</v>
      </c>
      <c r="AH21" s="4">
        <v>15.636443132000002</v>
      </c>
      <c r="AI21" s="4">
        <v>11.682543030000001</v>
      </c>
      <c r="AJ21" s="4"/>
      <c r="AK21" s="4"/>
    </row>
    <row r="22" spans="1:37" x14ac:dyDescent="0.25">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t="s">
        <v>44</v>
      </c>
      <c r="AC22" s="4" t="s">
        <v>60</v>
      </c>
      <c r="AD22" s="4"/>
      <c r="AE22" s="4"/>
      <c r="AF22" s="4"/>
      <c r="AG22" s="9" t="s">
        <v>15</v>
      </c>
      <c r="AH22" s="4">
        <v>4.2616045117999999</v>
      </c>
      <c r="AI22" s="4">
        <v>3.7961379114999998</v>
      </c>
      <c r="AJ22" s="4"/>
      <c r="AK22" s="4"/>
    </row>
    <row r="23" spans="1:37" x14ac:dyDescent="0.25">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9" t="s">
        <v>16</v>
      </c>
      <c r="AH23" s="4">
        <v>84.073759765199995</v>
      </c>
      <c r="AI23" s="4">
        <v>69.511968222999997</v>
      </c>
      <c r="AJ23" s="4"/>
      <c r="AK23" s="4"/>
    </row>
    <row r="24" spans="1:37" x14ac:dyDescent="0.25">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t="s">
        <v>33</v>
      </c>
      <c r="AC24" s="4" t="s">
        <v>43</v>
      </c>
      <c r="AD24" s="4"/>
      <c r="AE24" s="4"/>
      <c r="AF24" s="4"/>
      <c r="AG24" s="9" t="s">
        <v>17</v>
      </c>
      <c r="AH24" s="4">
        <v>2.6124634463</v>
      </c>
      <c r="AI24" s="4">
        <v>2.2655737999999999</v>
      </c>
      <c r="AJ24" s="4"/>
      <c r="AK24" s="4"/>
    </row>
    <row r="25" spans="1:37" x14ac:dyDescent="0.25">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t="s">
        <v>34</v>
      </c>
      <c r="AC25" s="4" t="s">
        <v>30</v>
      </c>
      <c r="AD25" s="4"/>
      <c r="AE25" s="4"/>
      <c r="AF25" s="4"/>
      <c r="AG25" s="9" t="s">
        <v>18</v>
      </c>
      <c r="AH25" s="4">
        <v>4.0543804259999998</v>
      </c>
      <c r="AI25" s="4">
        <v>3.3118085000000002</v>
      </c>
      <c r="AJ25" s="4"/>
      <c r="AK25" s="4"/>
    </row>
    <row r="26" spans="1:37" x14ac:dyDescent="0.25">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6" t="s">
        <v>53</v>
      </c>
      <c r="AC26" s="14">
        <v>-10136030.92589993</v>
      </c>
      <c r="AD26" s="13"/>
      <c r="AE26" s="4"/>
      <c r="AF26" s="4"/>
      <c r="AG26" s="9" t="s">
        <v>19</v>
      </c>
      <c r="AH26" s="4">
        <v>10.281837400000001</v>
      </c>
      <c r="AI26" s="4">
        <v>9.8577439208999991</v>
      </c>
      <c r="AJ26" s="4"/>
      <c r="AK26" s="4"/>
    </row>
    <row r="27" spans="1:37" x14ac:dyDescent="0.25">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6" t="s">
        <v>54</v>
      </c>
      <c r="AC27" s="10">
        <v>-9.0989868507962535E-2</v>
      </c>
      <c r="AD27" s="10"/>
      <c r="AE27" s="4"/>
      <c r="AF27" s="4"/>
      <c r="AG27" s="9" t="s">
        <v>20</v>
      </c>
      <c r="AH27" s="4">
        <v>0.64781874549999996</v>
      </c>
      <c r="AI27" s="4">
        <v>0.61228887870000004</v>
      </c>
      <c r="AJ27" s="4"/>
      <c r="AK27" s="4"/>
    </row>
    <row r="28" spans="1:37" x14ac:dyDescent="0.25">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9" t="s">
        <v>21</v>
      </c>
      <c r="AH28" s="4">
        <v>22.706579167099999</v>
      </c>
      <c r="AI28" s="4">
        <v>16.526442721700001</v>
      </c>
      <c r="AJ28" s="4"/>
      <c r="AK28" s="4"/>
    </row>
    <row r="29" spans="1:37" x14ac:dyDescent="0.25">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9" t="s">
        <v>22</v>
      </c>
      <c r="AH29" s="4">
        <v>53.152498290499999</v>
      </c>
      <c r="AI29" s="4">
        <v>53.814204064999998</v>
      </c>
      <c r="AJ29" s="4"/>
      <c r="AK29" s="4"/>
    </row>
    <row r="30" spans="1:37" x14ac:dyDescent="0.25">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9" t="s">
        <v>23</v>
      </c>
      <c r="AH30" s="4">
        <v>11.615068927899991</v>
      </c>
      <c r="AI30" s="4">
        <v>10.59</v>
      </c>
      <c r="AJ30" s="4"/>
      <c r="AK30" s="4"/>
    </row>
    <row r="31" spans="1:37" x14ac:dyDescent="0.25">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9" t="s">
        <v>24</v>
      </c>
      <c r="AH31" s="4">
        <v>26.241647498300001</v>
      </c>
      <c r="AI31" s="4">
        <v>29.240392194999998</v>
      </c>
      <c r="AJ31" s="4"/>
      <c r="AK31" s="4"/>
    </row>
    <row r="32" spans="1:37" x14ac:dyDescent="0.25">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9" t="s">
        <v>25</v>
      </c>
      <c r="AH32" s="4">
        <v>6.8216137821</v>
      </c>
      <c r="AI32" s="4">
        <v>7.1062405595999998</v>
      </c>
      <c r="AJ32" s="4"/>
      <c r="AK32" s="4"/>
    </row>
    <row r="33" spans="1:37" x14ac:dyDescent="0.25">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9" t="s">
        <v>26</v>
      </c>
      <c r="AH33" s="4">
        <v>4.3116990674999993</v>
      </c>
      <c r="AI33" s="4">
        <v>3.8753859154999999</v>
      </c>
      <c r="AJ33" s="4"/>
      <c r="AK33" s="4"/>
    </row>
    <row r="34" spans="1:37" x14ac:dyDescent="0.25">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9" t="s">
        <v>27</v>
      </c>
      <c r="AH34" s="4">
        <v>58.481490815800001</v>
      </c>
      <c r="AI34" s="4">
        <v>51.609722700000006</v>
      </c>
      <c r="AJ34" s="4"/>
      <c r="AK34" s="4"/>
    </row>
    <row r="35" spans="1:37" x14ac:dyDescent="0.2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9" t="s">
        <v>28</v>
      </c>
      <c r="AH35" s="4">
        <v>6.9021519000000007</v>
      </c>
      <c r="AI35" s="4">
        <v>5.5234507000000006</v>
      </c>
      <c r="AJ35" s="4"/>
      <c r="AK35" s="4"/>
    </row>
    <row r="36" spans="1:37" x14ac:dyDescent="0.25">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row>
    <row r="37" spans="1:37" x14ac:dyDescent="0.25">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row>
    <row r="38" spans="1:37" x14ac:dyDescent="0.25">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t="s">
        <v>1</v>
      </c>
      <c r="AH38" s="4">
        <v>14.223036062699999</v>
      </c>
      <c r="AI38" s="4">
        <v>13.655839523000001</v>
      </c>
      <c r="AJ38" s="11">
        <f>AI38/AH38-1</f>
        <v>-3.9878724711067459E-2</v>
      </c>
      <c r="AK38" s="11">
        <f t="shared" ref="AK38:AK62" si="0">ABS(AJ38)</f>
        <v>3.9878724711067459E-2</v>
      </c>
    </row>
    <row r="39" spans="1:37" x14ac:dyDescent="0.25">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t="s">
        <v>3</v>
      </c>
      <c r="AH39" s="4">
        <v>24.167229501599998</v>
      </c>
      <c r="AI39" s="4">
        <v>16.450407789</v>
      </c>
      <c r="AJ39" s="11">
        <f t="shared" ref="AJ39:AJ64" si="1">AI39/AH39-1</f>
        <v>-0.31930932389619193</v>
      </c>
      <c r="AK39" s="11">
        <f t="shared" si="0"/>
        <v>0.31930932389619193</v>
      </c>
    </row>
    <row r="40" spans="1:37" x14ac:dyDescent="0.25">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t="s">
        <v>4</v>
      </c>
      <c r="AH40" s="4">
        <v>14.062187193</v>
      </c>
      <c r="AI40" s="4">
        <v>16.076458721000002</v>
      </c>
      <c r="AJ40" s="11">
        <f t="shared" si="1"/>
        <v>0.14324027267982076</v>
      </c>
      <c r="AK40" s="11">
        <f t="shared" si="0"/>
        <v>0.14324027267982076</v>
      </c>
    </row>
    <row r="41" spans="1:37" x14ac:dyDescent="0.2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t="s">
        <v>5</v>
      </c>
      <c r="AH41" s="4">
        <v>6.3772891071000002</v>
      </c>
      <c r="AI41" s="4">
        <v>6.7195673339999997</v>
      </c>
      <c r="AJ41" s="11">
        <f t="shared" si="1"/>
        <v>5.3671430156574162E-2</v>
      </c>
      <c r="AK41" s="11">
        <f t="shared" si="0"/>
        <v>5.3671430156574162E-2</v>
      </c>
    </row>
    <row r="42" spans="1:37" x14ac:dyDescent="0.25">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t="s">
        <v>6</v>
      </c>
      <c r="AH42" s="4">
        <v>1.6362249581000001</v>
      </c>
      <c r="AI42" s="4">
        <v>1.3302027999999999</v>
      </c>
      <c r="AJ42" s="11">
        <f t="shared" si="1"/>
        <v>-0.18702939139576258</v>
      </c>
      <c r="AK42" s="11">
        <f t="shared" si="0"/>
        <v>0.18702939139576258</v>
      </c>
    </row>
    <row r="43" spans="1:37" x14ac:dyDescent="0.25">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t="s">
        <v>7</v>
      </c>
      <c r="AH43" s="4">
        <v>23.037784890800001</v>
      </c>
      <c r="AI43" s="4">
        <v>18.202184800000001</v>
      </c>
      <c r="AJ43" s="11">
        <f>AI43/AH43-1</f>
        <v>-0.20989865621720716</v>
      </c>
      <c r="AK43" s="11">
        <f t="shared" si="0"/>
        <v>0.20989865621720716</v>
      </c>
    </row>
    <row r="44" spans="1:37" x14ac:dyDescent="0.25">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t="s">
        <v>8</v>
      </c>
      <c r="AH44" s="4">
        <v>6.2562768719999999</v>
      </c>
      <c r="AI44" s="4">
        <v>6.2987060399999999</v>
      </c>
      <c r="AJ44" s="11">
        <f t="shared" si="1"/>
        <v>6.7818558654095806E-3</v>
      </c>
      <c r="AK44" s="11">
        <f t="shared" si="0"/>
        <v>6.7818558654095806E-3</v>
      </c>
    </row>
    <row r="45" spans="1:37" x14ac:dyDescent="0.2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t="s">
        <v>9</v>
      </c>
      <c r="AH45" s="4">
        <v>2.1821817891999999</v>
      </c>
      <c r="AI45" s="4">
        <v>1.7135773959999998</v>
      </c>
      <c r="AJ45" s="11">
        <f t="shared" si="1"/>
        <v>-0.21474122619811298</v>
      </c>
      <c r="AK45" s="11">
        <f t="shared" si="0"/>
        <v>0.21474122619811298</v>
      </c>
    </row>
    <row r="46" spans="1:37" x14ac:dyDescent="0.25">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t="s">
        <v>10</v>
      </c>
      <c r="AH46" s="4">
        <v>5.8893123092999993</v>
      </c>
      <c r="AI46" s="4">
        <v>3.0571344801000002</v>
      </c>
      <c r="AJ46" s="11">
        <f t="shared" si="1"/>
        <v>-0.48090128022716971</v>
      </c>
      <c r="AK46" s="11">
        <f t="shared" si="0"/>
        <v>0.48090128022716971</v>
      </c>
    </row>
    <row r="47" spans="1:37" x14ac:dyDescent="0.25">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t="s">
        <v>11</v>
      </c>
      <c r="AH47" s="4">
        <v>65.539968416699907</v>
      </c>
      <c r="AI47" s="4">
        <v>58.327140396200001</v>
      </c>
      <c r="AJ47" s="11">
        <f t="shared" si="1"/>
        <v>-0.11005235728282781</v>
      </c>
      <c r="AK47" s="11">
        <f t="shared" si="0"/>
        <v>0.11005235728282781</v>
      </c>
    </row>
    <row r="48" spans="1:37" x14ac:dyDescent="0.25">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t="s">
        <v>12</v>
      </c>
      <c r="AH48" s="4">
        <v>124.8517543847</v>
      </c>
      <c r="AI48" s="4">
        <v>109.6068661</v>
      </c>
      <c r="AJ48" s="11">
        <f t="shared" si="1"/>
        <v>-0.12210391724033465</v>
      </c>
      <c r="AK48" s="11">
        <f t="shared" si="0"/>
        <v>0.12210391724033465</v>
      </c>
    </row>
    <row r="49" spans="1:37" x14ac:dyDescent="0.25">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t="s">
        <v>13</v>
      </c>
      <c r="AH49" s="4">
        <v>24.881389301900001</v>
      </c>
      <c r="AI49" s="4">
        <v>18.290896236999998</v>
      </c>
      <c r="AJ49" s="11">
        <f t="shared" si="1"/>
        <v>-0.26487640963025871</v>
      </c>
      <c r="AK49" s="11">
        <f t="shared" si="0"/>
        <v>0.26487640963025871</v>
      </c>
    </row>
    <row r="50" spans="1:37" x14ac:dyDescent="0.2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t="s">
        <v>14</v>
      </c>
      <c r="AH50" s="4">
        <v>15.636443132000002</v>
      </c>
      <c r="AI50" s="4">
        <v>11.682543030000001</v>
      </c>
      <c r="AJ50" s="11">
        <f t="shared" si="1"/>
        <v>-0.25286441862908948</v>
      </c>
      <c r="AK50" s="11">
        <f t="shared" si="0"/>
        <v>0.25286441862908948</v>
      </c>
    </row>
    <row r="51" spans="1:37" x14ac:dyDescent="0.25">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t="s">
        <v>15</v>
      </c>
      <c r="AH51" s="4">
        <v>4.2616045117999999</v>
      </c>
      <c r="AI51" s="4">
        <v>3.7961379114999998</v>
      </c>
      <c r="AJ51" s="11">
        <f t="shared" si="1"/>
        <v>-0.10922332164121873</v>
      </c>
      <c r="AK51" s="11">
        <f t="shared" si="0"/>
        <v>0.10922332164121873</v>
      </c>
    </row>
    <row r="52" spans="1:37" x14ac:dyDescent="0.25">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t="s">
        <v>16</v>
      </c>
      <c r="AH52" s="4">
        <v>84.073759765199995</v>
      </c>
      <c r="AI52" s="4">
        <v>69.511968222999997</v>
      </c>
      <c r="AJ52" s="11">
        <f t="shared" si="1"/>
        <v>-0.17320257334592815</v>
      </c>
      <c r="AK52" s="11">
        <f t="shared" si="0"/>
        <v>0.17320257334592815</v>
      </c>
    </row>
    <row r="53" spans="1:37" x14ac:dyDescent="0.25">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t="s">
        <v>17</v>
      </c>
      <c r="AH53" s="4">
        <v>2.6124634463</v>
      </c>
      <c r="AI53" s="4">
        <v>2.2655737999999999</v>
      </c>
      <c r="AJ53" s="11">
        <f t="shared" si="1"/>
        <v>-0.13278258373004059</v>
      </c>
      <c r="AK53" s="11">
        <f t="shared" si="0"/>
        <v>0.13278258373004059</v>
      </c>
    </row>
    <row r="54" spans="1:37" x14ac:dyDescent="0.25">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t="s">
        <v>18</v>
      </c>
      <c r="AH54" s="4">
        <v>4.0543804259999998</v>
      </c>
      <c r="AI54" s="4">
        <v>3.3118085000000002</v>
      </c>
      <c r="AJ54" s="11">
        <f t="shared" si="1"/>
        <v>-0.18315299699999088</v>
      </c>
      <c r="AK54" s="11">
        <f t="shared" si="0"/>
        <v>0.18315299699999088</v>
      </c>
    </row>
    <row r="55" spans="1:37" x14ac:dyDescent="0.2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t="s">
        <v>19</v>
      </c>
      <c r="AH55" s="4">
        <v>10.281837400000001</v>
      </c>
      <c r="AI55" s="4">
        <v>9.8577439208999991</v>
      </c>
      <c r="AJ55" s="11">
        <f t="shared" si="1"/>
        <v>-4.1246857210560539E-2</v>
      </c>
      <c r="AK55" s="11">
        <f t="shared" si="0"/>
        <v>4.1246857210560539E-2</v>
      </c>
    </row>
    <row r="56" spans="1:37" x14ac:dyDescent="0.2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t="s">
        <v>20</v>
      </c>
      <c r="AH56" s="4">
        <v>0.64781874549999996</v>
      </c>
      <c r="AI56" s="4">
        <v>0.61228887870000004</v>
      </c>
      <c r="AJ56" s="11">
        <f t="shared" si="1"/>
        <v>-5.4845382364749673E-2</v>
      </c>
      <c r="AK56" s="11">
        <f t="shared" si="0"/>
        <v>5.4845382364749673E-2</v>
      </c>
    </row>
    <row r="57" spans="1:37" x14ac:dyDescent="0.2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t="s">
        <v>21</v>
      </c>
      <c r="AH57" s="4">
        <v>22.706579167099999</v>
      </c>
      <c r="AI57" s="4">
        <v>16.526442721700001</v>
      </c>
      <c r="AJ57" s="11">
        <f t="shared" si="1"/>
        <v>-0.27217382239393051</v>
      </c>
      <c r="AK57" s="11">
        <f t="shared" si="0"/>
        <v>0.27217382239393051</v>
      </c>
    </row>
    <row r="58" spans="1:37" x14ac:dyDescent="0.2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t="s">
        <v>22</v>
      </c>
      <c r="AH58" s="4">
        <v>53.152498290499999</v>
      </c>
      <c r="AI58" s="4">
        <v>53.814204064999998</v>
      </c>
      <c r="AJ58" s="11">
        <f t="shared" si="1"/>
        <v>1.2449194220063076E-2</v>
      </c>
      <c r="AK58" s="11">
        <f t="shared" si="0"/>
        <v>1.2449194220063076E-2</v>
      </c>
    </row>
    <row r="59" spans="1:37" x14ac:dyDescent="0.2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t="s">
        <v>23</v>
      </c>
      <c r="AH59" s="4">
        <v>11.615068927899991</v>
      </c>
      <c r="AI59" s="4">
        <v>10.59</v>
      </c>
      <c r="AJ59" s="11">
        <f t="shared" si="1"/>
        <v>-8.8253365887284829E-2</v>
      </c>
      <c r="AK59" s="11">
        <f t="shared" si="0"/>
        <v>8.8253365887284829E-2</v>
      </c>
    </row>
    <row r="60" spans="1:37" x14ac:dyDescent="0.2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t="s">
        <v>24</v>
      </c>
      <c r="AH60" s="4">
        <v>26.241647498300001</v>
      </c>
      <c r="AI60" s="4">
        <v>29.240392194999998</v>
      </c>
      <c r="AJ60" s="11">
        <f t="shared" si="1"/>
        <v>0.11427425419437798</v>
      </c>
      <c r="AK60" s="11">
        <f t="shared" si="0"/>
        <v>0.11427425419437798</v>
      </c>
    </row>
    <row r="61" spans="1:37" x14ac:dyDescent="0.25">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t="s">
        <v>25</v>
      </c>
      <c r="AH61" s="4">
        <v>6.8216137821</v>
      </c>
      <c r="AI61" s="4">
        <v>7.1062405595999998</v>
      </c>
      <c r="AJ61" s="11">
        <f t="shared" si="1"/>
        <v>4.1724258597996888E-2</v>
      </c>
      <c r="AK61" s="11">
        <f t="shared" si="0"/>
        <v>4.1724258597996888E-2</v>
      </c>
    </row>
    <row r="62" spans="1:37" x14ac:dyDescent="0.25">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t="s">
        <v>26</v>
      </c>
      <c r="AH62" s="4">
        <v>4.3116990674999993</v>
      </c>
      <c r="AI62" s="4">
        <v>3.8753859154999999</v>
      </c>
      <c r="AJ62" s="11">
        <f t="shared" si="1"/>
        <v>-0.10119285812146939</v>
      </c>
      <c r="AK62" s="11">
        <f t="shared" si="0"/>
        <v>0.10119285812146939</v>
      </c>
    </row>
    <row r="63" spans="1:37" x14ac:dyDescent="0.25">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t="s">
        <v>27</v>
      </c>
      <c r="AH63" s="4">
        <v>58.481490815800001</v>
      </c>
      <c r="AI63" s="4">
        <v>51.609722700000006</v>
      </c>
      <c r="AJ63" s="11">
        <f t="shared" si="1"/>
        <v>-0.11750329924803216</v>
      </c>
      <c r="AK63" s="11">
        <f t="shared" ref="AK63" si="2">ABS(AJ63)</f>
        <v>0.11750329924803216</v>
      </c>
    </row>
    <row r="64" spans="1:37" x14ac:dyDescent="0.25">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t="s">
        <v>28</v>
      </c>
      <c r="AH64" s="4">
        <v>6.9021519000000007</v>
      </c>
      <c r="AI64" s="4">
        <v>5.5234507000000006</v>
      </c>
      <c r="AJ64" s="11">
        <f t="shared" si="1"/>
        <v>-0.19974947233485252</v>
      </c>
      <c r="AK64" s="11">
        <f>ABS(AJ64)</f>
        <v>0.19974947233485252</v>
      </c>
    </row>
    <row r="65" spans="1:37" x14ac:dyDescent="0.2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row>
    <row r="66" spans="1:37" x14ac:dyDescent="0.25">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row>
    <row r="67" spans="1:37" x14ac:dyDescent="0.25">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row>
  </sheetData>
  <pageMargins left="0.7" right="0.7" top="0.75" bottom="0.75" header="0.3" footer="0.3"/>
  <pageSetup paperSize="9" orientation="portrait" r:id="rId9"/>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2E201-8D7A-41DC-877A-06509E29D090}">
  <dimension ref="A1:AK77"/>
  <sheetViews>
    <sheetView tabSelected="1" zoomScale="70" zoomScaleNormal="70" workbookViewId="0">
      <selection activeCell="V27" sqref="V27"/>
    </sheetView>
  </sheetViews>
  <sheetFormatPr defaultRowHeight="15" x14ac:dyDescent="0.25"/>
  <cols>
    <col min="4" max="4" width="7.140625" customWidth="1"/>
    <col min="10" max="10" width="14.28515625" hidden="1" customWidth="1"/>
    <col min="11" max="11" width="24.7109375" customWidth="1"/>
    <col min="12" max="13" width="12" customWidth="1"/>
    <col min="15" max="15" width="9.140625" hidden="1" customWidth="1"/>
    <col min="16" max="16" width="24.7109375" customWidth="1"/>
    <col min="17" max="18" width="12" customWidth="1"/>
    <col min="20" max="20" width="10.42578125" hidden="1" customWidth="1"/>
    <col min="21" max="21" width="24.7109375" customWidth="1"/>
  </cols>
  <sheetData>
    <row r="1" spans="1:29" ht="15" customHeight="1" x14ac:dyDescent="0.25">
      <c r="A1" s="39" t="s">
        <v>65</v>
      </c>
      <c r="B1" s="39"/>
      <c r="C1" s="39"/>
      <c r="D1" s="39"/>
      <c r="E1" s="39"/>
      <c r="F1" s="39"/>
      <c r="G1" s="39"/>
      <c r="H1" s="19"/>
      <c r="I1" s="4"/>
      <c r="J1" s="4"/>
      <c r="K1" s="4"/>
      <c r="L1" s="4"/>
      <c r="M1" s="4"/>
      <c r="N1" s="4"/>
      <c r="O1" s="4"/>
      <c r="P1" s="4"/>
      <c r="Q1" s="4"/>
      <c r="R1" s="4"/>
      <c r="S1" s="4"/>
      <c r="T1" s="4"/>
      <c r="U1" s="4"/>
      <c r="V1" s="4"/>
      <c r="W1" s="4"/>
      <c r="X1" s="15"/>
      <c r="Y1" s="15"/>
      <c r="Z1" s="15"/>
      <c r="AA1" s="15"/>
      <c r="AB1" s="15"/>
      <c r="AC1" s="15"/>
    </row>
    <row r="2" spans="1:29" x14ac:dyDescent="0.25">
      <c r="A2" s="39"/>
      <c r="B2" s="39"/>
      <c r="C2" s="39"/>
      <c r="D2" s="39"/>
      <c r="E2" s="39"/>
      <c r="F2" s="39"/>
      <c r="G2" s="39"/>
      <c r="H2" s="19"/>
      <c r="I2" s="4"/>
      <c r="J2" s="4"/>
      <c r="K2" s="4"/>
      <c r="L2" s="4"/>
      <c r="M2" s="4"/>
      <c r="N2" s="4"/>
      <c r="O2" s="4"/>
      <c r="P2" s="4"/>
      <c r="Q2" s="4"/>
      <c r="R2" s="4"/>
      <c r="S2" s="4"/>
      <c r="T2" s="4"/>
      <c r="U2" s="4"/>
      <c r="V2" s="4"/>
      <c r="W2" s="4"/>
      <c r="X2" s="15"/>
      <c r="Y2" s="15"/>
      <c r="Z2" s="15"/>
      <c r="AA2" s="15"/>
      <c r="AB2" s="15"/>
      <c r="AC2" s="15"/>
    </row>
    <row r="3" spans="1:29" x14ac:dyDescent="0.25">
      <c r="A3" s="39"/>
      <c r="B3" s="39"/>
      <c r="C3" s="39"/>
      <c r="D3" s="39"/>
      <c r="E3" s="39"/>
      <c r="F3" s="39"/>
      <c r="G3" s="39"/>
      <c r="H3" s="19"/>
      <c r="I3" s="4"/>
      <c r="J3" s="4"/>
      <c r="K3" s="4"/>
      <c r="L3" s="4"/>
      <c r="M3" s="4"/>
      <c r="N3" s="4"/>
      <c r="O3" s="4"/>
      <c r="P3" s="4"/>
      <c r="Q3" s="4"/>
      <c r="R3" s="4"/>
      <c r="S3" s="4"/>
      <c r="T3" s="4"/>
      <c r="U3" s="4"/>
      <c r="V3" s="4"/>
      <c r="W3" s="4"/>
      <c r="X3" s="15"/>
      <c r="Y3" s="15"/>
      <c r="Z3" s="15"/>
      <c r="AA3" s="15"/>
      <c r="AB3" s="15"/>
      <c r="AC3" s="15"/>
    </row>
    <row r="4" spans="1:29" x14ac:dyDescent="0.25">
      <c r="A4" s="39"/>
      <c r="B4" s="39"/>
      <c r="C4" s="39"/>
      <c r="D4" s="39"/>
      <c r="E4" s="39"/>
      <c r="F4" s="39"/>
      <c r="G4" s="39"/>
      <c r="H4" s="19"/>
      <c r="I4" s="4"/>
      <c r="J4" s="4"/>
      <c r="K4" s="41" t="s">
        <v>62</v>
      </c>
      <c r="L4" s="41"/>
      <c r="M4" s="41"/>
      <c r="N4" s="41"/>
      <c r="O4" s="41"/>
      <c r="P4" s="41"/>
      <c r="Q4" s="41"/>
      <c r="R4" s="41"/>
      <c r="S4" s="41"/>
      <c r="T4" s="41"/>
      <c r="U4" s="41"/>
      <c r="V4" s="4"/>
      <c r="W4" s="4"/>
      <c r="X4" s="15"/>
      <c r="Y4" s="15"/>
      <c r="Z4" s="15"/>
      <c r="AA4" s="15"/>
      <c r="AB4" s="15"/>
      <c r="AC4" s="15"/>
    </row>
    <row r="5" spans="1:29" x14ac:dyDescent="0.25">
      <c r="A5" s="39"/>
      <c r="B5" s="39"/>
      <c r="C5" s="39"/>
      <c r="D5" s="39"/>
      <c r="E5" s="39"/>
      <c r="F5" s="39"/>
      <c r="G5" s="39"/>
      <c r="H5" s="19"/>
      <c r="I5" s="4"/>
      <c r="J5" s="4"/>
      <c r="K5" s="41"/>
      <c r="L5" s="41"/>
      <c r="M5" s="41"/>
      <c r="N5" s="41"/>
      <c r="O5" s="41"/>
      <c r="P5" s="41"/>
      <c r="Q5" s="41"/>
      <c r="R5" s="41"/>
      <c r="S5" s="41"/>
      <c r="T5" s="41"/>
      <c r="U5" s="41"/>
      <c r="V5" s="4"/>
      <c r="W5" s="4"/>
      <c r="X5" s="15"/>
      <c r="Y5" s="15"/>
      <c r="Z5" s="15"/>
      <c r="AA5" s="15"/>
      <c r="AB5" s="15"/>
      <c r="AC5" s="15"/>
    </row>
    <row r="6" spans="1:29" x14ac:dyDescent="0.25">
      <c r="A6" s="39"/>
      <c r="B6" s="39"/>
      <c r="C6" s="39"/>
      <c r="D6" s="39"/>
      <c r="E6" s="39"/>
      <c r="F6" s="39"/>
      <c r="G6" s="39"/>
      <c r="H6" s="19"/>
      <c r="I6" s="4"/>
      <c r="J6" s="4"/>
      <c r="K6" s="4"/>
      <c r="L6" s="4"/>
      <c r="M6" s="4"/>
      <c r="N6" s="4"/>
      <c r="O6" s="4"/>
      <c r="P6" s="4"/>
      <c r="Q6" s="4"/>
      <c r="R6" s="4"/>
      <c r="S6" s="4"/>
      <c r="T6" s="4"/>
      <c r="U6" s="4"/>
      <c r="V6" s="4"/>
      <c r="W6" s="4"/>
      <c r="X6" s="15"/>
      <c r="Y6" s="15"/>
      <c r="Z6" s="15"/>
      <c r="AA6" s="15"/>
      <c r="AB6" s="15"/>
      <c r="AC6" s="15"/>
    </row>
    <row r="7" spans="1:29" x14ac:dyDescent="0.25">
      <c r="A7" s="39"/>
      <c r="B7" s="39"/>
      <c r="C7" s="39"/>
      <c r="D7" s="39"/>
      <c r="E7" s="39"/>
      <c r="F7" s="39"/>
      <c r="G7" s="39"/>
      <c r="H7" s="19"/>
      <c r="I7" s="4"/>
      <c r="J7" s="4"/>
      <c r="K7" s="4"/>
      <c r="L7" s="4"/>
      <c r="M7" s="4"/>
      <c r="N7" s="4"/>
      <c r="O7" s="4"/>
      <c r="P7" s="4"/>
      <c r="Q7" s="4"/>
      <c r="R7" s="4"/>
      <c r="S7" s="4"/>
      <c r="T7" s="4"/>
      <c r="U7" s="4"/>
      <c r="V7" s="4"/>
      <c r="W7" s="4"/>
      <c r="X7" s="15"/>
      <c r="Y7" s="15"/>
      <c r="Z7" s="15"/>
      <c r="AA7" s="15"/>
      <c r="AB7" s="15"/>
      <c r="AC7" s="15"/>
    </row>
    <row r="8" spans="1:29" x14ac:dyDescent="0.25">
      <c r="A8" s="39"/>
      <c r="B8" s="39"/>
      <c r="C8" s="39"/>
      <c r="D8" s="39"/>
      <c r="E8" s="39"/>
      <c r="F8" s="39"/>
      <c r="G8" s="39"/>
      <c r="H8" s="19"/>
      <c r="I8" s="4"/>
      <c r="J8" s="4"/>
      <c r="K8" s="4"/>
      <c r="L8" s="4"/>
      <c r="M8" s="4"/>
      <c r="N8" s="4"/>
      <c r="O8" s="4"/>
      <c r="P8" s="4"/>
      <c r="Q8" s="4"/>
      <c r="R8" s="4"/>
      <c r="S8" s="4"/>
      <c r="T8" s="4"/>
      <c r="U8" s="4"/>
      <c r="V8" s="4"/>
      <c r="W8" s="4"/>
      <c r="X8" s="15"/>
      <c r="Y8" s="15"/>
      <c r="Z8" s="15"/>
      <c r="AA8" s="15"/>
      <c r="AB8" s="15"/>
      <c r="AC8" s="15"/>
    </row>
    <row r="9" spans="1:29" x14ac:dyDescent="0.25">
      <c r="A9" s="39"/>
      <c r="B9" s="39"/>
      <c r="C9" s="39"/>
      <c r="D9" s="39"/>
      <c r="E9" s="39"/>
      <c r="F9" s="39"/>
      <c r="G9" s="39"/>
      <c r="H9" s="19"/>
      <c r="I9" s="4"/>
      <c r="J9" s="4"/>
      <c r="K9" s="4"/>
      <c r="L9" s="4"/>
      <c r="M9" s="4"/>
      <c r="N9" s="4"/>
      <c r="O9" s="4"/>
      <c r="P9" s="4"/>
      <c r="Q9" s="4"/>
      <c r="R9" s="4"/>
      <c r="S9" s="4"/>
      <c r="T9" s="4"/>
      <c r="U9" s="4"/>
      <c r="V9" s="4"/>
      <c r="W9" s="4"/>
      <c r="X9" s="15"/>
      <c r="Y9" s="15"/>
      <c r="Z9" s="15"/>
      <c r="AA9" s="15"/>
      <c r="AB9" s="15"/>
      <c r="AC9" s="15"/>
    </row>
    <row r="10" spans="1:29" x14ac:dyDescent="0.25">
      <c r="A10" s="39"/>
      <c r="B10" s="39"/>
      <c r="C10" s="39"/>
      <c r="D10" s="39"/>
      <c r="E10" s="39"/>
      <c r="F10" s="39"/>
      <c r="G10" s="39"/>
      <c r="H10" s="19"/>
      <c r="I10" s="4"/>
      <c r="J10" s="4"/>
      <c r="K10" s="4"/>
      <c r="L10" s="4"/>
      <c r="M10" s="4"/>
      <c r="N10" s="4"/>
      <c r="O10" s="4"/>
      <c r="P10" s="4"/>
      <c r="Q10" s="4"/>
      <c r="R10" s="4"/>
      <c r="S10" s="4"/>
      <c r="T10" s="4"/>
      <c r="U10" s="4"/>
      <c r="V10" s="4"/>
      <c r="W10" s="4"/>
      <c r="X10" s="15"/>
      <c r="Y10" s="15"/>
      <c r="Z10" s="15"/>
      <c r="AA10" s="15"/>
      <c r="AB10" s="15"/>
      <c r="AC10" s="15"/>
    </row>
    <row r="11" spans="1:29" ht="27.75" customHeight="1" x14ac:dyDescent="0.25">
      <c r="A11" s="40"/>
      <c r="B11" s="40"/>
      <c r="C11" s="40"/>
      <c r="D11" s="40"/>
      <c r="E11" s="40"/>
      <c r="F11" s="40"/>
      <c r="G11" s="40"/>
      <c r="H11" s="20"/>
      <c r="I11" s="4"/>
      <c r="J11" s="4"/>
      <c r="K11" s="23" t="s">
        <v>2</v>
      </c>
      <c r="L11" s="4"/>
      <c r="M11" s="4"/>
      <c r="N11" s="4"/>
      <c r="O11" s="4"/>
      <c r="P11" s="22" t="s">
        <v>58</v>
      </c>
      <c r="Q11" s="4"/>
      <c r="R11" s="4"/>
      <c r="S11" s="4"/>
      <c r="T11" s="4"/>
      <c r="U11" s="22" t="s">
        <v>59</v>
      </c>
      <c r="V11" s="4"/>
      <c r="W11" s="4"/>
      <c r="X11" s="15"/>
      <c r="Y11" s="15"/>
      <c r="Z11" s="15"/>
      <c r="AA11" s="15"/>
      <c r="AB11" s="15"/>
      <c r="AC11" s="15"/>
    </row>
    <row r="12" spans="1:29" ht="15" hidden="1" customHeight="1" x14ac:dyDescent="0.25">
      <c r="A12" s="21"/>
      <c r="B12" s="21"/>
      <c r="C12" s="21"/>
      <c r="D12" s="21"/>
      <c r="E12" s="20"/>
      <c r="F12" s="20"/>
      <c r="G12" s="20"/>
      <c r="H12" s="20"/>
      <c r="I12" s="4"/>
      <c r="J12" s="4" t="s">
        <v>44</v>
      </c>
      <c r="K12" s="15" t="s">
        <v>60</v>
      </c>
      <c r="L12" s="4"/>
      <c r="M12" s="4"/>
      <c r="N12" s="4"/>
      <c r="O12" s="4" t="s">
        <v>44</v>
      </c>
      <c r="P12" s="15" t="s">
        <v>60</v>
      </c>
      <c r="Q12" s="4"/>
      <c r="R12" s="4"/>
      <c r="S12" s="4"/>
      <c r="T12" s="4" t="s">
        <v>44</v>
      </c>
      <c r="U12" s="15" t="s">
        <v>60</v>
      </c>
      <c r="V12" s="4"/>
      <c r="W12" s="4"/>
      <c r="X12" s="15"/>
      <c r="Y12" s="15"/>
      <c r="Z12" s="15"/>
      <c r="AA12" s="15"/>
      <c r="AB12" s="15"/>
      <c r="AC12" s="15"/>
    </row>
    <row r="13" spans="1:29" ht="15" hidden="1" customHeight="1" x14ac:dyDescent="0.25">
      <c r="A13" s="21"/>
      <c r="B13" s="21"/>
      <c r="C13" s="21"/>
      <c r="D13" s="21"/>
      <c r="E13" s="20"/>
      <c r="F13" s="20"/>
      <c r="G13" s="20"/>
      <c r="H13" s="20"/>
      <c r="I13" s="4"/>
      <c r="J13" s="4"/>
      <c r="K13" s="15"/>
      <c r="L13" s="4"/>
      <c r="M13" s="4"/>
      <c r="N13" s="4"/>
      <c r="O13" s="4"/>
      <c r="P13" s="15"/>
      <c r="Q13" s="4"/>
      <c r="R13" s="4"/>
      <c r="S13" s="4"/>
      <c r="T13" s="4"/>
      <c r="U13" s="15"/>
      <c r="V13" s="4"/>
      <c r="W13" s="4"/>
      <c r="X13" s="15"/>
      <c r="Y13" s="15"/>
      <c r="Z13" s="15"/>
      <c r="AA13" s="15"/>
      <c r="AB13" s="15"/>
      <c r="AC13" s="15"/>
    </row>
    <row r="14" spans="1:29" ht="15" hidden="1" customHeight="1" x14ac:dyDescent="0.25">
      <c r="A14" s="21"/>
      <c r="B14" s="21"/>
      <c r="C14" s="21"/>
      <c r="D14" s="21"/>
      <c r="E14" s="20"/>
      <c r="F14" s="20"/>
      <c r="G14" s="20"/>
      <c r="H14" s="20"/>
      <c r="I14" s="4"/>
      <c r="J14" s="4" t="s">
        <v>33</v>
      </c>
      <c r="K14" s="15" t="s">
        <v>43</v>
      </c>
      <c r="L14" s="4"/>
      <c r="M14" s="4"/>
      <c r="N14" s="4"/>
      <c r="O14" s="4" t="s">
        <v>33</v>
      </c>
      <c r="P14" s="15" t="s">
        <v>43</v>
      </c>
      <c r="Q14" s="4"/>
      <c r="R14" s="4"/>
      <c r="S14" s="4"/>
      <c r="T14" s="4" t="s">
        <v>33</v>
      </c>
      <c r="U14" s="15" t="s">
        <v>43</v>
      </c>
      <c r="V14" s="4"/>
      <c r="W14" s="4"/>
      <c r="X14" s="15"/>
      <c r="Y14" s="15"/>
      <c r="Z14" s="15"/>
      <c r="AA14" s="15"/>
      <c r="AB14" s="15"/>
      <c r="AC14" s="15"/>
    </row>
    <row r="15" spans="1:29" ht="15" hidden="1" customHeight="1" x14ac:dyDescent="0.25">
      <c r="A15" s="21"/>
      <c r="B15" s="21"/>
      <c r="C15" s="21"/>
      <c r="D15" s="21"/>
      <c r="E15" s="20"/>
      <c r="F15" s="20"/>
      <c r="G15" s="20"/>
      <c r="H15" s="20"/>
      <c r="I15" s="4"/>
      <c r="J15" s="4" t="s">
        <v>34</v>
      </c>
      <c r="K15" s="15" t="s">
        <v>2</v>
      </c>
      <c r="L15" s="4"/>
      <c r="M15" s="4"/>
      <c r="N15" s="4"/>
      <c r="O15" s="4" t="s">
        <v>34</v>
      </c>
      <c r="P15" s="15" t="s">
        <v>29</v>
      </c>
      <c r="Q15" s="4"/>
      <c r="R15" s="4"/>
      <c r="S15" s="4"/>
      <c r="T15" s="4" t="s">
        <v>34</v>
      </c>
      <c r="U15" s="15" t="s">
        <v>30</v>
      </c>
      <c r="V15" s="4"/>
      <c r="W15" s="4"/>
      <c r="X15" s="15"/>
      <c r="Y15" s="15"/>
      <c r="Z15" s="15"/>
      <c r="AA15" s="15"/>
      <c r="AB15" s="15"/>
      <c r="AC15" s="15"/>
    </row>
    <row r="16" spans="1:29" ht="18.75" x14ac:dyDescent="0.3">
      <c r="A16" s="42" t="s">
        <v>61</v>
      </c>
      <c r="B16" s="42"/>
      <c r="C16" s="42"/>
      <c r="D16" s="42"/>
      <c r="E16" s="42"/>
      <c r="F16" s="42"/>
      <c r="G16" s="42"/>
      <c r="H16" s="25"/>
      <c r="I16" s="4"/>
      <c r="J16" s="6" t="s">
        <v>53</v>
      </c>
      <c r="K16" s="29">
        <v>-50906776.000000089</v>
      </c>
      <c r="L16" s="4"/>
      <c r="M16" s="4"/>
      <c r="N16" s="4"/>
      <c r="O16" s="6" t="s">
        <v>53</v>
      </c>
      <c r="P16" s="29">
        <v>-14809999.999999994</v>
      </c>
      <c r="Q16" s="4"/>
      <c r="R16" s="4"/>
      <c r="S16" s="4"/>
      <c r="T16" s="6" t="s">
        <v>53</v>
      </c>
      <c r="U16" s="29">
        <v>-10136030.92589993</v>
      </c>
      <c r="V16" s="4"/>
      <c r="W16" s="4"/>
      <c r="X16" s="15"/>
      <c r="Y16" s="15"/>
      <c r="Z16" s="15"/>
      <c r="AA16" s="15"/>
      <c r="AB16" s="15"/>
      <c r="AC16" s="15"/>
    </row>
    <row r="17" spans="1:35" x14ac:dyDescent="0.25">
      <c r="A17" s="42"/>
      <c r="B17" s="42"/>
      <c r="C17" s="42"/>
      <c r="D17" s="42"/>
      <c r="E17" s="42"/>
      <c r="F17" s="42"/>
      <c r="G17" s="42"/>
      <c r="H17" s="25"/>
      <c r="I17" s="4"/>
      <c r="J17" s="6" t="s">
        <v>54</v>
      </c>
      <c r="K17" s="30">
        <v>-0.10990987997897128</v>
      </c>
      <c r="L17" s="4"/>
      <c r="M17" s="4"/>
      <c r="N17" s="4"/>
      <c r="O17" s="6" t="s">
        <v>54</v>
      </c>
      <c r="P17" s="30">
        <v>-0.29419944378228036</v>
      </c>
      <c r="Q17" s="4"/>
      <c r="R17" s="4"/>
      <c r="S17" s="4"/>
      <c r="T17" s="6" t="s">
        <v>54</v>
      </c>
      <c r="U17" s="30">
        <v>-9.0989868507962535E-2</v>
      </c>
      <c r="V17" s="4"/>
      <c r="W17" s="4"/>
      <c r="X17" s="15"/>
      <c r="Y17" s="15"/>
      <c r="Z17" s="15"/>
      <c r="AA17" s="15"/>
      <c r="AB17" s="15"/>
      <c r="AC17" s="15"/>
    </row>
    <row r="18" spans="1:35" x14ac:dyDescent="0.25">
      <c r="A18" s="42"/>
      <c r="B18" s="42"/>
      <c r="C18" s="42"/>
      <c r="D18" s="42"/>
      <c r="E18" s="42"/>
      <c r="F18" s="42"/>
      <c r="G18" s="42"/>
      <c r="H18" s="25"/>
      <c r="I18" s="4"/>
      <c r="J18" s="4"/>
      <c r="K18" s="15"/>
      <c r="L18" s="4"/>
      <c r="M18" s="4"/>
      <c r="N18" s="4"/>
      <c r="O18" s="4"/>
      <c r="P18" s="15"/>
      <c r="Q18" s="4"/>
      <c r="R18" s="4"/>
      <c r="S18" s="4"/>
      <c r="T18" s="4"/>
      <c r="U18" s="15"/>
      <c r="V18" s="4"/>
      <c r="W18" s="4"/>
      <c r="X18" s="15"/>
      <c r="Y18" s="15"/>
      <c r="Z18" s="15"/>
      <c r="AA18" s="15"/>
      <c r="AB18" s="15"/>
      <c r="AC18" s="15"/>
    </row>
    <row r="19" spans="1:35" x14ac:dyDescent="0.25">
      <c r="A19" s="42"/>
      <c r="B19" s="42"/>
      <c r="C19" s="42"/>
      <c r="D19" s="42"/>
      <c r="E19" s="42"/>
      <c r="F19" s="42"/>
      <c r="G19" s="42"/>
      <c r="H19" s="25"/>
      <c r="I19" s="4"/>
      <c r="J19" s="4"/>
      <c r="K19" s="4"/>
      <c r="L19" s="4"/>
      <c r="M19" s="4"/>
      <c r="N19" s="4"/>
      <c r="O19" s="4"/>
      <c r="P19" s="15"/>
      <c r="Q19" s="4"/>
      <c r="R19" s="4"/>
      <c r="S19" s="4"/>
      <c r="T19" s="4"/>
      <c r="U19" s="15"/>
      <c r="V19" s="4"/>
      <c r="W19" s="4"/>
      <c r="X19" s="15"/>
      <c r="Y19" s="15"/>
      <c r="Z19" s="15"/>
      <c r="AA19" s="15"/>
      <c r="AB19" s="15"/>
      <c r="AC19" s="15"/>
    </row>
    <row r="20" spans="1:35" ht="15" customHeight="1" x14ac:dyDescent="0.25">
      <c r="A20" s="42"/>
      <c r="B20" s="42"/>
      <c r="C20" s="42"/>
      <c r="D20" s="42"/>
      <c r="E20" s="42"/>
      <c r="F20" s="42"/>
      <c r="G20" s="42"/>
      <c r="H20" s="25"/>
      <c r="I20" s="4"/>
      <c r="J20" s="4"/>
      <c r="K20" s="4"/>
      <c r="L20" s="4"/>
      <c r="M20" s="4"/>
      <c r="N20" s="4"/>
      <c r="O20" s="4"/>
      <c r="P20" s="4"/>
      <c r="Q20" s="4"/>
      <c r="R20" s="4"/>
      <c r="S20" s="4"/>
      <c r="T20" s="4"/>
      <c r="U20" s="4"/>
      <c r="V20" s="4"/>
      <c r="W20" s="4"/>
      <c r="X20" s="15"/>
      <c r="Y20" s="34" t="s">
        <v>67</v>
      </c>
      <c r="Z20" s="35"/>
      <c r="AA20" s="35"/>
      <c r="AB20" s="35"/>
      <c r="AC20" s="15"/>
      <c r="AF20" s="31"/>
      <c r="AG20" s="32"/>
      <c r="AH20" s="32"/>
      <c r="AI20" s="32"/>
    </row>
    <row r="21" spans="1:35" x14ac:dyDescent="0.25">
      <c r="A21" s="42"/>
      <c r="B21" s="42"/>
      <c r="C21" s="42"/>
      <c r="D21" s="42"/>
      <c r="E21" s="42"/>
      <c r="F21" s="42"/>
      <c r="G21" s="42"/>
      <c r="H21" s="25"/>
      <c r="I21" s="4"/>
      <c r="J21" s="4"/>
      <c r="K21" s="4"/>
      <c r="L21" s="4"/>
      <c r="M21" s="4"/>
      <c r="N21" s="4"/>
      <c r="O21" s="4"/>
      <c r="P21" s="4"/>
      <c r="Q21" s="4"/>
      <c r="R21" s="4"/>
      <c r="S21" s="4"/>
      <c r="T21" s="4"/>
      <c r="U21" s="4"/>
      <c r="V21" s="4"/>
      <c r="W21" s="4"/>
      <c r="X21" s="15"/>
      <c r="Y21" s="35"/>
      <c r="Z21" s="35"/>
      <c r="AA21" s="35"/>
      <c r="AB21" s="35"/>
      <c r="AC21" s="15"/>
      <c r="AF21" s="32"/>
      <c r="AG21" s="32"/>
      <c r="AH21" s="32"/>
      <c r="AI21" s="32"/>
    </row>
    <row r="22" spans="1:35" ht="23.25" customHeight="1" x14ac:dyDescent="0.25">
      <c r="A22" s="42"/>
      <c r="B22" s="42"/>
      <c r="C22" s="42"/>
      <c r="D22" s="42"/>
      <c r="E22" s="42"/>
      <c r="F22" s="42"/>
      <c r="G22" s="42"/>
      <c r="H22" s="25"/>
      <c r="I22" s="4"/>
      <c r="J22" s="4"/>
      <c r="K22" s="4"/>
      <c r="L22" s="4"/>
      <c r="M22" s="4"/>
      <c r="N22" s="4"/>
      <c r="O22" s="4"/>
      <c r="P22" s="4"/>
      <c r="Q22" s="4"/>
      <c r="R22" s="4"/>
      <c r="S22" s="4"/>
      <c r="T22" s="4"/>
      <c r="U22" s="4"/>
      <c r="V22" s="4"/>
      <c r="W22" s="4"/>
      <c r="X22" s="15"/>
      <c r="Y22" s="35"/>
      <c r="Z22" s="35"/>
      <c r="AA22" s="35"/>
      <c r="AB22" s="35"/>
      <c r="AC22" s="15"/>
      <c r="AF22" s="32"/>
      <c r="AG22" s="32"/>
      <c r="AH22" s="32"/>
      <c r="AI22" s="32"/>
    </row>
    <row r="23" spans="1:35" ht="15" customHeight="1" x14ac:dyDescent="0.25">
      <c r="A23" s="35" t="s">
        <v>72</v>
      </c>
      <c r="B23" s="35"/>
      <c r="C23" s="35"/>
      <c r="D23" s="35"/>
      <c r="E23" s="35"/>
      <c r="F23" s="35"/>
      <c r="G23" s="35"/>
      <c r="H23" s="26"/>
      <c r="I23" s="4"/>
      <c r="J23" s="4"/>
      <c r="K23" s="4"/>
      <c r="L23" s="4"/>
      <c r="M23" s="4"/>
      <c r="N23" s="4"/>
      <c r="O23" s="4"/>
      <c r="P23" s="4"/>
      <c r="Q23" s="4"/>
      <c r="R23" s="4"/>
      <c r="S23" s="4"/>
      <c r="T23" s="4"/>
      <c r="U23" s="4"/>
      <c r="V23" s="4"/>
      <c r="W23" s="4"/>
      <c r="X23" s="15"/>
      <c r="Y23" s="35"/>
      <c r="Z23" s="35"/>
      <c r="AA23" s="35"/>
      <c r="AB23" s="35"/>
      <c r="AC23" s="15"/>
      <c r="AF23" s="32"/>
      <c r="AG23" s="32"/>
      <c r="AH23" s="32"/>
      <c r="AI23" s="32"/>
    </row>
    <row r="24" spans="1:35" x14ac:dyDescent="0.25">
      <c r="A24" s="35"/>
      <c r="B24" s="35"/>
      <c r="C24" s="35"/>
      <c r="D24" s="35"/>
      <c r="E24" s="35"/>
      <c r="F24" s="35"/>
      <c r="G24" s="35"/>
      <c r="H24" s="26"/>
      <c r="I24" s="4"/>
      <c r="J24" s="4"/>
      <c r="K24" s="4"/>
      <c r="L24" s="4"/>
      <c r="M24" s="4"/>
      <c r="N24" s="4"/>
      <c r="O24" s="4"/>
      <c r="P24" s="4"/>
      <c r="Q24" s="4"/>
      <c r="R24" s="4"/>
      <c r="S24" s="4"/>
      <c r="T24" s="4"/>
      <c r="U24" s="4"/>
      <c r="V24" s="4"/>
      <c r="W24" s="4"/>
      <c r="X24" s="15"/>
      <c r="Y24" s="35"/>
      <c r="Z24" s="35"/>
      <c r="AA24" s="35"/>
      <c r="AB24" s="35"/>
      <c r="AC24" s="15"/>
      <c r="AF24" s="32"/>
      <c r="AG24" s="32"/>
      <c r="AH24" s="32"/>
      <c r="AI24" s="32"/>
    </row>
    <row r="25" spans="1:35" x14ac:dyDescent="0.25">
      <c r="A25" s="35"/>
      <c r="B25" s="35"/>
      <c r="C25" s="35"/>
      <c r="D25" s="35"/>
      <c r="E25" s="35"/>
      <c r="F25" s="35"/>
      <c r="G25" s="35"/>
      <c r="H25" s="26"/>
      <c r="I25" s="4"/>
      <c r="J25" s="4"/>
      <c r="K25" s="4"/>
      <c r="L25" s="4"/>
      <c r="M25" s="4"/>
      <c r="N25" s="4"/>
      <c r="O25" s="4"/>
      <c r="P25" s="4"/>
      <c r="Q25" s="4"/>
      <c r="R25" s="4"/>
      <c r="S25" s="4"/>
      <c r="T25" s="4"/>
      <c r="U25" s="4"/>
      <c r="V25" s="4"/>
      <c r="W25" s="4"/>
      <c r="X25" s="15"/>
      <c r="Y25" s="36" t="s">
        <v>68</v>
      </c>
      <c r="Z25" s="37"/>
      <c r="AA25" s="37"/>
      <c r="AB25" s="37"/>
      <c r="AC25" s="15"/>
      <c r="AF25" s="32"/>
      <c r="AG25" s="32"/>
      <c r="AH25" s="32"/>
      <c r="AI25" s="32"/>
    </row>
    <row r="26" spans="1:35" x14ac:dyDescent="0.25">
      <c r="A26" s="35"/>
      <c r="B26" s="35"/>
      <c r="C26" s="35"/>
      <c r="D26" s="35"/>
      <c r="E26" s="35"/>
      <c r="F26" s="35"/>
      <c r="G26" s="35"/>
      <c r="H26" s="26"/>
      <c r="I26" s="4"/>
      <c r="J26" s="4"/>
      <c r="K26" s="4"/>
      <c r="L26" s="4"/>
      <c r="M26" s="4"/>
      <c r="N26" s="4"/>
      <c r="O26" s="4"/>
      <c r="P26" s="4"/>
      <c r="Q26" s="4"/>
      <c r="R26" s="4"/>
      <c r="S26" s="4"/>
      <c r="T26" s="4"/>
      <c r="U26" s="4"/>
      <c r="V26" s="4"/>
      <c r="W26" s="4"/>
      <c r="X26" s="15"/>
      <c r="Y26" s="28"/>
      <c r="Z26" s="28"/>
      <c r="AA26" s="28"/>
      <c r="AB26" s="28"/>
      <c r="AC26" s="15"/>
      <c r="AF26" s="32"/>
      <c r="AG26" s="32"/>
      <c r="AH26" s="32"/>
      <c r="AI26" s="32"/>
    </row>
    <row r="27" spans="1:35" x14ac:dyDescent="0.25">
      <c r="A27" s="35"/>
      <c r="B27" s="35"/>
      <c r="C27" s="35"/>
      <c r="D27" s="35"/>
      <c r="E27" s="35"/>
      <c r="F27" s="35"/>
      <c r="G27" s="35"/>
      <c r="H27" s="26"/>
      <c r="I27" s="4"/>
      <c r="J27" s="4"/>
      <c r="K27" s="4"/>
      <c r="L27" s="4"/>
      <c r="M27" s="4"/>
      <c r="N27" s="4"/>
      <c r="O27" s="4"/>
      <c r="P27" s="4"/>
      <c r="Q27" s="4"/>
      <c r="R27" s="4"/>
      <c r="S27" s="4"/>
      <c r="T27" s="4"/>
      <c r="U27" s="4"/>
      <c r="V27" s="4"/>
      <c r="W27" s="4"/>
      <c r="X27" s="15"/>
      <c r="Y27" s="38" t="s">
        <v>69</v>
      </c>
      <c r="Z27" s="38"/>
      <c r="AA27" s="38"/>
      <c r="AB27" s="38"/>
      <c r="AC27" s="15"/>
      <c r="AF27" s="32"/>
      <c r="AG27" s="32"/>
      <c r="AH27" s="32"/>
      <c r="AI27" s="32"/>
    </row>
    <row r="28" spans="1:35" x14ac:dyDescent="0.25">
      <c r="A28" s="35"/>
      <c r="B28" s="35"/>
      <c r="C28" s="35"/>
      <c r="D28" s="35"/>
      <c r="E28" s="35"/>
      <c r="F28" s="35"/>
      <c r="G28" s="35"/>
      <c r="H28" s="26"/>
      <c r="I28" s="4"/>
      <c r="J28" s="4"/>
      <c r="K28" s="4"/>
      <c r="L28" s="4"/>
      <c r="M28" s="4"/>
      <c r="N28" s="4"/>
      <c r="O28" s="4"/>
      <c r="P28" s="4"/>
      <c r="Q28" s="4"/>
      <c r="R28" s="4"/>
      <c r="S28" s="4"/>
      <c r="T28" s="4"/>
      <c r="U28" s="4"/>
      <c r="V28" s="4"/>
      <c r="W28" s="4"/>
      <c r="X28" s="15"/>
      <c r="Y28" s="28"/>
      <c r="Z28" s="28"/>
      <c r="AA28" s="28"/>
      <c r="AB28" s="28"/>
      <c r="AC28" s="15"/>
      <c r="AF28" s="32"/>
      <c r="AG28" s="32"/>
      <c r="AH28" s="32"/>
      <c r="AI28" s="32"/>
    </row>
    <row r="29" spans="1:35" x14ac:dyDescent="0.25">
      <c r="A29" s="35"/>
      <c r="B29" s="35"/>
      <c r="C29" s="35"/>
      <c r="D29" s="35"/>
      <c r="E29" s="35"/>
      <c r="F29" s="35"/>
      <c r="G29" s="35"/>
      <c r="H29" s="26"/>
      <c r="I29" s="4"/>
      <c r="J29" s="4"/>
      <c r="K29" s="4"/>
      <c r="L29" s="4"/>
      <c r="M29" s="4"/>
      <c r="N29" s="4"/>
      <c r="O29" s="4"/>
      <c r="P29" s="4"/>
      <c r="Q29" s="4"/>
      <c r="R29" s="4"/>
      <c r="S29" s="4"/>
      <c r="T29" s="4"/>
      <c r="U29" s="4"/>
      <c r="V29" s="4"/>
      <c r="W29" s="4"/>
      <c r="X29" s="15"/>
      <c r="Y29" s="36" t="s">
        <v>70</v>
      </c>
      <c r="Z29" s="36"/>
      <c r="AA29" s="36"/>
      <c r="AB29" s="36"/>
      <c r="AC29" s="15"/>
      <c r="AF29" s="32"/>
      <c r="AG29" s="32"/>
      <c r="AH29" s="32"/>
      <c r="AI29" s="32"/>
    </row>
    <row r="30" spans="1:35" x14ac:dyDescent="0.25">
      <c r="A30" s="35"/>
      <c r="B30" s="35"/>
      <c r="C30" s="35"/>
      <c r="D30" s="35"/>
      <c r="E30" s="35"/>
      <c r="F30" s="35"/>
      <c r="G30" s="35"/>
      <c r="H30" s="26"/>
      <c r="I30" s="4"/>
      <c r="J30" s="4"/>
      <c r="K30" s="4"/>
      <c r="L30" s="4"/>
      <c r="M30" s="4"/>
      <c r="N30" s="4"/>
      <c r="O30" s="4"/>
      <c r="P30" s="4"/>
      <c r="Q30" s="4"/>
      <c r="R30" s="4"/>
      <c r="S30" s="4"/>
      <c r="T30" s="4"/>
      <c r="U30" s="4"/>
      <c r="V30" s="4"/>
      <c r="W30" s="4"/>
      <c r="X30" s="15"/>
      <c r="Y30" s="28"/>
      <c r="Z30" s="28"/>
      <c r="AA30" s="28"/>
      <c r="AB30" s="28"/>
      <c r="AC30" s="15"/>
      <c r="AF30" s="32"/>
      <c r="AG30" s="32"/>
      <c r="AH30" s="32"/>
      <c r="AI30" s="32"/>
    </row>
    <row r="31" spans="1:35" x14ac:dyDescent="0.25">
      <c r="A31" s="35"/>
      <c r="B31" s="35"/>
      <c r="C31" s="35"/>
      <c r="D31" s="35"/>
      <c r="E31" s="35"/>
      <c r="F31" s="35"/>
      <c r="G31" s="35"/>
      <c r="H31" s="26"/>
      <c r="I31" s="4"/>
      <c r="J31" s="4"/>
      <c r="K31" s="4"/>
      <c r="L31" s="4"/>
      <c r="M31" s="4"/>
      <c r="N31" s="4"/>
      <c r="O31" s="4"/>
      <c r="P31" s="4"/>
      <c r="Q31" s="4"/>
      <c r="R31" s="4"/>
      <c r="S31" s="4"/>
      <c r="T31" s="4"/>
      <c r="U31" s="4"/>
      <c r="V31" s="4"/>
      <c r="W31" s="4"/>
      <c r="X31" s="15"/>
      <c r="Y31" s="36" t="s">
        <v>71</v>
      </c>
      <c r="Z31" s="36"/>
      <c r="AA31" s="36"/>
      <c r="AB31" s="36"/>
      <c r="AC31" s="15"/>
      <c r="AF31" s="32"/>
      <c r="AG31" s="32"/>
      <c r="AH31" s="32"/>
      <c r="AI31" s="32"/>
    </row>
    <row r="32" spans="1:35" x14ac:dyDescent="0.25">
      <c r="A32" s="35"/>
      <c r="B32" s="35"/>
      <c r="C32" s="35"/>
      <c r="D32" s="35"/>
      <c r="E32" s="35"/>
      <c r="F32" s="35"/>
      <c r="G32" s="35"/>
      <c r="H32" s="26"/>
      <c r="I32" s="4"/>
      <c r="J32" s="4"/>
      <c r="K32" s="4"/>
      <c r="L32" s="4"/>
      <c r="M32" s="4"/>
      <c r="N32" s="4"/>
      <c r="O32" s="4"/>
      <c r="P32" s="4"/>
      <c r="Q32" s="4"/>
      <c r="R32" s="4"/>
      <c r="S32" s="4"/>
      <c r="T32" s="4"/>
      <c r="U32" s="4"/>
      <c r="V32" s="4"/>
      <c r="W32" s="4"/>
      <c r="X32" s="15"/>
      <c r="Y32" s="28"/>
      <c r="Z32" s="28"/>
      <c r="AA32" s="28"/>
      <c r="AB32" s="28"/>
      <c r="AC32" s="15"/>
      <c r="AF32" s="32"/>
      <c r="AG32" s="32"/>
      <c r="AH32" s="32"/>
      <c r="AI32" s="32"/>
    </row>
    <row r="33" spans="1:29" x14ac:dyDescent="0.25">
      <c r="A33" s="35"/>
      <c r="B33" s="35"/>
      <c r="C33" s="35"/>
      <c r="D33" s="35"/>
      <c r="E33" s="35"/>
      <c r="F33" s="35"/>
      <c r="G33" s="35"/>
      <c r="H33" s="26"/>
      <c r="I33" s="4"/>
      <c r="J33" s="4"/>
      <c r="K33" s="4"/>
      <c r="L33" s="4"/>
      <c r="M33" s="4"/>
      <c r="N33" s="4"/>
      <c r="O33" s="4"/>
      <c r="P33" s="4"/>
      <c r="Q33" s="4"/>
      <c r="R33" s="4"/>
      <c r="S33" s="4"/>
      <c r="T33" s="4"/>
      <c r="U33" s="4"/>
      <c r="V33" s="4"/>
      <c r="W33" s="4"/>
      <c r="X33" s="15"/>
      <c r="Y33" s="15"/>
      <c r="Z33" s="15"/>
      <c r="AA33" s="15"/>
      <c r="AB33" s="15"/>
      <c r="AC33" s="15"/>
    </row>
    <row r="34" spans="1:29" x14ac:dyDescent="0.25">
      <c r="A34" s="35"/>
      <c r="B34" s="35"/>
      <c r="C34" s="35"/>
      <c r="D34" s="35"/>
      <c r="E34" s="35"/>
      <c r="F34" s="35"/>
      <c r="G34" s="35"/>
      <c r="H34" s="26"/>
      <c r="I34" s="4"/>
      <c r="J34" s="4"/>
      <c r="K34" s="4"/>
      <c r="L34" s="4"/>
      <c r="M34" s="4"/>
      <c r="N34" s="4"/>
      <c r="O34" s="4"/>
      <c r="P34" s="4"/>
      <c r="Q34" s="4"/>
      <c r="R34" s="4"/>
      <c r="S34" s="4"/>
      <c r="T34" s="4"/>
      <c r="U34" s="4"/>
      <c r="V34" s="4"/>
      <c r="W34" s="4"/>
      <c r="X34" s="15"/>
      <c r="Y34" s="15"/>
      <c r="Z34" s="15"/>
      <c r="AA34" s="15"/>
      <c r="AB34" s="15"/>
      <c r="AC34" s="15"/>
    </row>
    <row r="35" spans="1:29" ht="15" customHeight="1" x14ac:dyDescent="0.25">
      <c r="A35" s="33" t="s">
        <v>66</v>
      </c>
      <c r="B35" s="33"/>
      <c r="C35" s="33"/>
      <c r="D35" s="33"/>
      <c r="E35" s="33"/>
      <c r="F35" s="33"/>
      <c r="G35" s="33"/>
      <c r="H35" s="4"/>
      <c r="I35" s="4"/>
      <c r="J35" s="4"/>
      <c r="K35" s="4"/>
      <c r="L35" s="4"/>
      <c r="M35" s="4"/>
      <c r="N35" s="4"/>
      <c r="O35" s="4"/>
      <c r="P35" s="4"/>
      <c r="Q35" s="4"/>
      <c r="R35" s="4"/>
      <c r="S35" s="4"/>
      <c r="T35" s="4"/>
      <c r="U35" s="4"/>
      <c r="V35" s="4"/>
      <c r="W35" s="4"/>
      <c r="X35" s="15"/>
      <c r="Y35" s="15"/>
      <c r="Z35" s="15"/>
      <c r="AA35" s="15"/>
      <c r="AB35" s="15"/>
      <c r="AC35" s="15"/>
    </row>
    <row r="36" spans="1:29" x14ac:dyDescent="0.25">
      <c r="A36" s="33"/>
      <c r="B36" s="33"/>
      <c r="C36" s="33"/>
      <c r="D36" s="33"/>
      <c r="E36" s="33"/>
      <c r="F36" s="33"/>
      <c r="G36" s="33"/>
      <c r="H36" s="4"/>
      <c r="I36" s="4"/>
      <c r="J36" s="4"/>
      <c r="K36" s="4"/>
      <c r="L36" s="4"/>
      <c r="M36" s="4"/>
      <c r="N36" s="4"/>
      <c r="O36" s="4"/>
      <c r="P36" s="4"/>
      <c r="Q36" s="4"/>
      <c r="R36" s="4"/>
      <c r="S36" s="4"/>
      <c r="T36" s="4"/>
      <c r="U36" s="4"/>
      <c r="V36" s="4"/>
      <c r="W36" s="4"/>
      <c r="X36" s="15"/>
      <c r="Y36" s="15"/>
      <c r="Z36" s="15"/>
      <c r="AA36" s="15"/>
      <c r="AB36" s="15"/>
      <c r="AC36" s="15"/>
    </row>
    <row r="37" spans="1:29" x14ac:dyDescent="0.25">
      <c r="A37" s="33"/>
      <c r="B37" s="33"/>
      <c r="C37" s="33"/>
      <c r="D37" s="33"/>
      <c r="E37" s="33"/>
      <c r="F37" s="33"/>
      <c r="G37" s="33"/>
      <c r="H37" s="4"/>
      <c r="I37" s="4"/>
      <c r="J37" s="4"/>
      <c r="K37" s="4"/>
      <c r="L37" s="4"/>
      <c r="M37" s="4"/>
      <c r="N37" s="4"/>
      <c r="O37" s="4"/>
      <c r="P37" s="4"/>
      <c r="Q37" s="4"/>
      <c r="R37" s="4"/>
      <c r="S37" s="4"/>
      <c r="T37" s="4"/>
      <c r="U37" s="4"/>
      <c r="V37" s="4"/>
      <c r="W37" s="4"/>
      <c r="X37" s="15"/>
      <c r="Y37" s="15"/>
      <c r="Z37" s="15"/>
      <c r="AA37" s="15"/>
      <c r="AB37" s="15"/>
      <c r="AC37" s="15"/>
    </row>
    <row r="38" spans="1:29" x14ac:dyDescent="0.25">
      <c r="A38" s="33"/>
      <c r="B38" s="33"/>
      <c r="C38" s="33"/>
      <c r="D38" s="33"/>
      <c r="E38" s="33"/>
      <c r="F38" s="33"/>
      <c r="G38" s="33"/>
      <c r="H38" s="4"/>
      <c r="I38" s="4"/>
      <c r="J38" s="4"/>
      <c r="K38" s="4"/>
      <c r="L38" s="4"/>
      <c r="M38" s="4"/>
      <c r="N38" s="4"/>
      <c r="O38" s="4"/>
      <c r="P38" s="4"/>
      <c r="Q38" s="4"/>
      <c r="R38" s="4"/>
      <c r="S38" s="4"/>
      <c r="T38" s="4"/>
      <c r="U38" s="4"/>
      <c r="V38" s="4"/>
      <c r="W38" s="4"/>
      <c r="X38" s="15"/>
      <c r="Y38" s="15"/>
      <c r="Z38" s="15"/>
      <c r="AA38" s="15"/>
      <c r="AB38" s="15"/>
      <c r="AC38" s="15"/>
    </row>
    <row r="39" spans="1:29" x14ac:dyDescent="0.25">
      <c r="A39" s="33"/>
      <c r="B39" s="33"/>
      <c r="C39" s="33"/>
      <c r="D39" s="33"/>
      <c r="E39" s="33"/>
      <c r="F39" s="33"/>
      <c r="G39" s="33"/>
      <c r="H39" s="4"/>
      <c r="I39" s="4"/>
      <c r="J39" s="4"/>
      <c r="K39" s="4"/>
      <c r="L39" s="4"/>
      <c r="M39" s="4"/>
      <c r="N39" s="4"/>
      <c r="O39" s="4"/>
      <c r="P39" s="4"/>
      <c r="Q39" s="4"/>
      <c r="R39" s="4"/>
      <c r="S39" s="4"/>
      <c r="T39" s="4"/>
      <c r="U39" s="4"/>
      <c r="V39" s="4"/>
      <c r="W39" s="4"/>
      <c r="X39" s="15"/>
      <c r="Y39" s="15"/>
      <c r="Z39" s="15"/>
      <c r="AA39" s="15"/>
      <c r="AB39" s="15"/>
      <c r="AC39" s="15"/>
    </row>
    <row r="40" spans="1:29" x14ac:dyDescent="0.25">
      <c r="A40" s="33"/>
      <c r="B40" s="33"/>
      <c r="C40" s="33"/>
      <c r="D40" s="33"/>
      <c r="E40" s="33"/>
      <c r="F40" s="33"/>
      <c r="G40" s="33"/>
      <c r="H40" s="4"/>
      <c r="I40" s="4"/>
      <c r="J40" s="4"/>
      <c r="K40" s="4"/>
      <c r="L40" s="4"/>
      <c r="M40" s="4"/>
      <c r="N40" s="4"/>
      <c r="O40" s="4"/>
      <c r="P40" s="4"/>
      <c r="Q40" s="4"/>
      <c r="R40" s="4"/>
      <c r="S40" s="4"/>
      <c r="T40" s="4"/>
      <c r="U40" s="4"/>
      <c r="V40" s="4"/>
      <c r="W40" s="4"/>
      <c r="X40" s="15"/>
      <c r="Y40" s="15"/>
      <c r="Z40" s="15"/>
      <c r="AA40" s="15"/>
      <c r="AB40" s="15"/>
      <c r="AC40" s="15"/>
    </row>
    <row r="41" spans="1:29" x14ac:dyDescent="0.25">
      <c r="A41" s="33"/>
      <c r="B41" s="33"/>
      <c r="C41" s="33"/>
      <c r="D41" s="33"/>
      <c r="E41" s="33"/>
      <c r="F41" s="33"/>
      <c r="G41" s="33"/>
      <c r="H41" s="4"/>
      <c r="I41" s="4"/>
      <c r="J41" s="4"/>
      <c r="K41" s="4"/>
      <c r="L41" s="4"/>
      <c r="M41" s="4"/>
      <c r="N41" s="4"/>
      <c r="O41" s="4"/>
      <c r="P41" s="4"/>
      <c r="Q41" s="4"/>
      <c r="R41" s="4"/>
      <c r="S41" s="4"/>
      <c r="T41" s="4"/>
      <c r="U41" s="4"/>
      <c r="V41" s="4"/>
      <c r="W41" s="4"/>
      <c r="X41" s="15"/>
      <c r="Y41" s="15"/>
      <c r="Z41" s="15"/>
      <c r="AA41" s="15"/>
      <c r="AB41" s="15"/>
      <c r="AC41" s="15"/>
    </row>
    <row r="42" spans="1:29" x14ac:dyDescent="0.25">
      <c r="A42" s="33"/>
      <c r="B42" s="33"/>
      <c r="C42" s="33"/>
      <c r="D42" s="33"/>
      <c r="E42" s="33"/>
      <c r="F42" s="33"/>
      <c r="G42" s="33"/>
      <c r="H42" s="4"/>
      <c r="I42" s="4"/>
      <c r="J42" s="4"/>
      <c r="K42" s="4"/>
      <c r="L42" s="4"/>
      <c r="M42" s="4"/>
      <c r="N42" s="4"/>
      <c r="O42" s="4"/>
      <c r="P42" s="4"/>
      <c r="Q42" s="4"/>
      <c r="R42" s="4"/>
      <c r="S42" s="4"/>
      <c r="T42" s="4"/>
      <c r="U42" s="4"/>
      <c r="V42" s="4"/>
      <c r="W42" s="4"/>
      <c r="X42" s="15"/>
      <c r="Y42" s="15"/>
      <c r="Z42" s="15"/>
      <c r="AA42" s="15"/>
      <c r="AB42" s="15"/>
      <c r="AC42" s="15"/>
    </row>
    <row r="43" spans="1:29" x14ac:dyDescent="0.25">
      <c r="A43" s="33"/>
      <c r="B43" s="33"/>
      <c r="C43" s="33"/>
      <c r="D43" s="33"/>
      <c r="E43" s="33"/>
      <c r="F43" s="33"/>
      <c r="G43" s="33"/>
      <c r="H43" s="4"/>
      <c r="I43" s="4"/>
      <c r="J43" s="4"/>
      <c r="K43" s="4"/>
      <c r="L43" s="4"/>
      <c r="M43" s="4"/>
      <c r="N43" s="4"/>
      <c r="O43" s="4"/>
      <c r="P43" s="4"/>
      <c r="Q43" s="4"/>
      <c r="R43" s="4"/>
      <c r="S43" s="4"/>
      <c r="T43" s="4"/>
      <c r="U43" s="4"/>
      <c r="V43" s="4"/>
      <c r="W43" s="4"/>
      <c r="X43" s="15"/>
      <c r="Y43" s="15"/>
      <c r="Z43" s="15"/>
      <c r="AA43" s="15"/>
      <c r="AB43" s="15"/>
      <c r="AC43" s="15"/>
    </row>
    <row r="44" spans="1:29" x14ac:dyDescent="0.25">
      <c r="A44" s="33"/>
      <c r="B44" s="33"/>
      <c r="C44" s="33"/>
      <c r="D44" s="33"/>
      <c r="E44" s="33"/>
      <c r="F44" s="33"/>
      <c r="G44" s="33"/>
      <c r="H44" s="4"/>
      <c r="I44" s="4"/>
      <c r="J44" s="4"/>
      <c r="K44" s="4"/>
      <c r="L44" s="4"/>
      <c r="M44" s="4"/>
      <c r="N44" s="4"/>
      <c r="O44" s="4"/>
      <c r="P44" s="4"/>
      <c r="Q44" s="4"/>
      <c r="R44" s="4"/>
      <c r="S44" s="4"/>
      <c r="T44" s="4"/>
      <c r="U44" s="4"/>
      <c r="V44" s="4"/>
      <c r="W44" s="4"/>
      <c r="X44" s="15"/>
      <c r="Y44" s="15"/>
      <c r="Z44" s="15"/>
      <c r="AA44" s="15"/>
      <c r="AB44" s="15"/>
      <c r="AC44" s="15"/>
    </row>
    <row r="45" spans="1:29" x14ac:dyDescent="0.25">
      <c r="A45" s="33"/>
      <c r="B45" s="33"/>
      <c r="C45" s="33"/>
      <c r="D45" s="33"/>
      <c r="E45" s="33"/>
      <c r="F45" s="33"/>
      <c r="G45" s="33"/>
      <c r="H45" s="4"/>
      <c r="I45" s="4"/>
      <c r="J45" s="4"/>
      <c r="K45" s="4"/>
      <c r="L45" s="4"/>
      <c r="M45" s="4"/>
      <c r="N45" s="4"/>
      <c r="O45" s="4"/>
      <c r="P45" s="4"/>
      <c r="Q45" s="4"/>
      <c r="R45" s="4"/>
      <c r="S45" s="4"/>
      <c r="T45" s="4"/>
      <c r="U45" s="4"/>
      <c r="V45" s="4"/>
      <c r="W45" s="4"/>
      <c r="X45" s="15"/>
      <c r="Y45" s="15"/>
      <c r="Z45" s="15"/>
      <c r="AA45" s="15"/>
      <c r="AB45" s="15"/>
      <c r="AC45" s="15"/>
    </row>
    <row r="46" spans="1:29" x14ac:dyDescent="0.25">
      <c r="A46" s="33"/>
      <c r="B46" s="33"/>
      <c r="C46" s="33"/>
      <c r="D46" s="33"/>
      <c r="E46" s="33"/>
      <c r="F46" s="33"/>
      <c r="G46" s="33"/>
      <c r="H46" s="4"/>
      <c r="I46" s="4"/>
      <c r="J46" s="4"/>
      <c r="K46" s="4"/>
      <c r="L46" s="4"/>
      <c r="M46" s="4"/>
      <c r="N46" s="4"/>
      <c r="O46" s="4"/>
      <c r="P46" s="4"/>
      <c r="Q46" s="4"/>
      <c r="R46" s="4"/>
      <c r="S46" s="4"/>
      <c r="T46" s="4"/>
      <c r="U46" s="4"/>
      <c r="V46" s="4"/>
      <c r="W46" s="4"/>
      <c r="X46" s="15"/>
      <c r="Y46" s="15"/>
      <c r="Z46" s="15"/>
      <c r="AA46" s="15"/>
      <c r="AB46" s="15"/>
      <c r="AC46" s="15"/>
    </row>
    <row r="47" spans="1:29" x14ac:dyDescent="0.25">
      <c r="A47" s="33"/>
      <c r="B47" s="33"/>
      <c r="C47" s="33"/>
      <c r="D47" s="33"/>
      <c r="E47" s="33"/>
      <c r="F47" s="33"/>
      <c r="G47" s="33"/>
      <c r="H47" s="4"/>
      <c r="I47" s="4"/>
      <c r="J47" s="4"/>
      <c r="K47" s="4"/>
      <c r="L47" s="4"/>
      <c r="M47" s="4"/>
      <c r="N47" s="4"/>
      <c r="O47" s="4"/>
      <c r="P47" s="4"/>
      <c r="Q47" s="4"/>
      <c r="R47" s="4"/>
      <c r="S47" s="4"/>
      <c r="T47" s="4"/>
      <c r="U47" s="4"/>
      <c r="V47" s="4"/>
      <c r="W47" s="4"/>
      <c r="X47" s="15"/>
      <c r="Y47" s="15"/>
      <c r="Z47" s="15"/>
      <c r="AA47" s="15"/>
      <c r="AB47" s="15"/>
      <c r="AC47" s="15"/>
    </row>
    <row r="48" spans="1:29" x14ac:dyDescent="0.25">
      <c r="A48" s="33"/>
      <c r="B48" s="33"/>
      <c r="C48" s="33"/>
      <c r="D48" s="33"/>
      <c r="E48" s="33"/>
      <c r="F48" s="33"/>
      <c r="G48" s="33"/>
      <c r="H48" s="4"/>
      <c r="I48" s="4"/>
      <c r="J48" s="4"/>
      <c r="K48" s="4"/>
      <c r="L48" s="4"/>
      <c r="M48" s="4"/>
      <c r="N48" s="4"/>
      <c r="O48" s="4"/>
      <c r="P48" s="4"/>
      <c r="Q48" s="4"/>
      <c r="R48" s="4"/>
      <c r="S48" s="4"/>
      <c r="T48" s="4"/>
      <c r="U48" s="4"/>
      <c r="V48" s="4"/>
      <c r="W48" s="4"/>
      <c r="X48" s="15"/>
      <c r="Y48" s="15"/>
      <c r="Z48" s="15"/>
      <c r="AA48" s="15"/>
      <c r="AB48" s="15"/>
      <c r="AC48" s="15"/>
    </row>
    <row r="49" spans="1:29" x14ac:dyDescent="0.25">
      <c r="A49" s="33"/>
      <c r="B49" s="33"/>
      <c r="C49" s="33"/>
      <c r="D49" s="33"/>
      <c r="E49" s="33"/>
      <c r="F49" s="33"/>
      <c r="G49" s="33"/>
      <c r="H49" s="4"/>
      <c r="I49" s="4"/>
      <c r="J49" s="4"/>
      <c r="K49" s="4"/>
      <c r="L49" s="4"/>
      <c r="M49" s="4"/>
      <c r="N49" s="4"/>
      <c r="O49" s="4"/>
      <c r="P49" s="4"/>
      <c r="Q49" s="4"/>
      <c r="R49" s="4"/>
      <c r="S49" s="4"/>
      <c r="T49" s="4"/>
      <c r="U49" s="4"/>
      <c r="V49" s="4"/>
      <c r="W49" s="4"/>
      <c r="X49" s="15"/>
      <c r="Y49" s="15"/>
      <c r="Z49" s="15"/>
      <c r="AA49" s="15"/>
      <c r="AB49" s="15"/>
      <c r="AC49" s="15"/>
    </row>
    <row r="50" spans="1:29" x14ac:dyDescent="0.25">
      <c r="A50" s="33"/>
      <c r="B50" s="33"/>
      <c r="C50" s="33"/>
      <c r="D50" s="33"/>
      <c r="E50" s="33"/>
      <c r="F50" s="33"/>
      <c r="G50" s="33"/>
      <c r="H50" s="4"/>
      <c r="I50" s="4"/>
      <c r="J50" s="4"/>
      <c r="K50" s="4"/>
      <c r="L50" s="4"/>
      <c r="M50" s="4"/>
      <c r="N50" s="4"/>
      <c r="O50" s="4"/>
      <c r="P50" s="4"/>
      <c r="Q50" s="4"/>
      <c r="R50" s="4"/>
      <c r="S50" s="4"/>
      <c r="T50" s="4"/>
      <c r="U50" s="4"/>
      <c r="V50" s="4"/>
      <c r="W50" s="4"/>
      <c r="X50" s="15"/>
      <c r="Y50" s="15"/>
      <c r="Z50" s="15"/>
      <c r="AA50" s="15"/>
      <c r="AB50" s="15"/>
      <c r="AC50" s="15"/>
    </row>
    <row r="51" spans="1:29" x14ac:dyDescent="0.25">
      <c r="A51" s="33"/>
      <c r="B51" s="33"/>
      <c r="C51" s="33"/>
      <c r="D51" s="33"/>
      <c r="E51" s="33"/>
      <c r="F51" s="33"/>
      <c r="G51" s="33"/>
      <c r="H51" s="4"/>
      <c r="I51" s="4"/>
      <c r="J51" s="4"/>
      <c r="K51" s="4"/>
      <c r="L51" s="4"/>
      <c r="M51" s="4"/>
      <c r="N51" s="4"/>
      <c r="O51" s="4"/>
      <c r="P51" s="4"/>
      <c r="Q51" s="4"/>
      <c r="R51" s="4"/>
      <c r="S51" s="4"/>
      <c r="T51" s="4"/>
      <c r="U51" s="4"/>
      <c r="V51" s="4"/>
      <c r="W51" s="4"/>
      <c r="X51" s="15"/>
      <c r="Y51" s="15"/>
      <c r="Z51" s="15"/>
      <c r="AA51" s="15"/>
      <c r="AB51" s="15"/>
      <c r="AC51" s="15"/>
    </row>
    <row r="52" spans="1:29" x14ac:dyDescent="0.25">
      <c r="A52" s="33"/>
      <c r="B52" s="33"/>
      <c r="C52" s="33"/>
      <c r="D52" s="33"/>
      <c r="E52" s="33"/>
      <c r="F52" s="33"/>
      <c r="G52" s="33"/>
      <c r="H52" s="4"/>
      <c r="I52" s="4"/>
      <c r="J52" s="4"/>
      <c r="K52" s="4"/>
      <c r="L52" s="4"/>
      <c r="M52" s="4"/>
      <c r="N52" s="4"/>
      <c r="O52" s="4"/>
      <c r="P52" s="4"/>
      <c r="Q52" s="4"/>
      <c r="R52" s="4"/>
      <c r="S52" s="4"/>
      <c r="T52" s="4"/>
      <c r="U52" s="4"/>
      <c r="V52" s="4"/>
      <c r="W52" s="4"/>
      <c r="X52" s="15"/>
      <c r="Y52" s="15"/>
      <c r="Z52" s="15"/>
      <c r="AA52" s="15"/>
      <c r="AB52" s="15"/>
      <c r="AC52" s="15"/>
    </row>
    <row r="53" spans="1:29" x14ac:dyDescent="0.25">
      <c r="A53" s="33"/>
      <c r="B53" s="33"/>
      <c r="C53" s="33"/>
      <c r="D53" s="33"/>
      <c r="E53" s="33"/>
      <c r="F53" s="33"/>
      <c r="G53" s="33"/>
      <c r="H53" s="4"/>
      <c r="I53" s="4"/>
      <c r="J53" s="4"/>
      <c r="K53" s="4"/>
      <c r="L53" s="4"/>
      <c r="M53" s="4"/>
      <c r="N53" s="4"/>
      <c r="O53" s="4"/>
      <c r="P53" s="4"/>
      <c r="Q53" s="4"/>
      <c r="R53" s="4"/>
      <c r="S53" s="4"/>
      <c r="T53" s="4"/>
      <c r="U53" s="4"/>
      <c r="V53" s="4"/>
      <c r="W53" s="4"/>
      <c r="X53" s="15"/>
      <c r="Y53" s="15"/>
      <c r="Z53" s="15"/>
      <c r="AA53" s="15"/>
      <c r="AB53" s="15"/>
      <c r="AC53" s="15"/>
    </row>
    <row r="54" spans="1:29" x14ac:dyDescent="0.25">
      <c r="A54" s="33"/>
      <c r="B54" s="33"/>
      <c r="C54" s="33"/>
      <c r="D54" s="33"/>
      <c r="E54" s="33"/>
      <c r="F54" s="33"/>
      <c r="G54" s="33"/>
      <c r="H54" s="4"/>
      <c r="I54" s="4"/>
      <c r="J54" s="4"/>
      <c r="K54" s="4"/>
      <c r="L54" s="4"/>
      <c r="M54" s="4"/>
      <c r="N54" s="4"/>
      <c r="O54" s="4"/>
      <c r="P54" s="4"/>
      <c r="Q54" s="4"/>
      <c r="R54" s="4"/>
      <c r="S54" s="4"/>
      <c r="T54" s="4"/>
      <c r="U54" s="4"/>
      <c r="V54" s="4"/>
      <c r="W54" s="4"/>
      <c r="X54" s="15"/>
      <c r="Y54" s="15"/>
      <c r="Z54" s="15"/>
      <c r="AA54" s="15"/>
      <c r="AB54" s="15"/>
      <c r="AC54" s="15"/>
    </row>
    <row r="55" spans="1:29" x14ac:dyDescent="0.25">
      <c r="A55" s="33"/>
      <c r="B55" s="33"/>
      <c r="C55" s="33"/>
      <c r="D55" s="33"/>
      <c r="E55" s="33"/>
      <c r="F55" s="33"/>
      <c r="G55" s="33"/>
      <c r="H55" s="4"/>
      <c r="I55" s="4"/>
      <c r="J55" s="4"/>
      <c r="K55" s="4"/>
      <c r="L55" s="4"/>
      <c r="M55" s="4"/>
      <c r="N55" s="4"/>
      <c r="O55" s="4"/>
      <c r="P55" s="4"/>
      <c r="Q55" s="4"/>
      <c r="R55" s="4"/>
      <c r="S55" s="4"/>
      <c r="T55" s="4"/>
      <c r="U55" s="4"/>
      <c r="V55" s="4"/>
      <c r="W55" s="4"/>
      <c r="X55" s="15"/>
      <c r="Y55" s="15"/>
      <c r="Z55" s="15"/>
      <c r="AA55" s="15"/>
      <c r="AB55" s="15"/>
      <c r="AC55" s="15"/>
    </row>
    <row r="56" spans="1:29" x14ac:dyDescent="0.25">
      <c r="A56" s="33"/>
      <c r="B56" s="33"/>
      <c r="C56" s="33"/>
      <c r="D56" s="33"/>
      <c r="E56" s="33"/>
      <c r="F56" s="33"/>
      <c r="G56" s="33"/>
      <c r="H56" s="4"/>
      <c r="I56" s="4"/>
      <c r="J56" s="4"/>
      <c r="K56" s="4"/>
      <c r="L56" s="4" t="s">
        <v>63</v>
      </c>
      <c r="M56" s="24" t="s">
        <v>64</v>
      </c>
      <c r="N56" s="4"/>
      <c r="O56" s="4"/>
      <c r="P56" s="4"/>
      <c r="Q56" s="4"/>
      <c r="R56" s="4"/>
      <c r="S56" s="4"/>
      <c r="T56" s="4"/>
      <c r="U56" s="4"/>
      <c r="V56" s="4"/>
      <c r="W56" s="4"/>
      <c r="X56" s="15"/>
      <c r="Y56" s="15"/>
      <c r="Z56" s="15"/>
      <c r="AA56" s="15"/>
      <c r="AB56" s="15"/>
      <c r="AC56" s="15"/>
    </row>
    <row r="57" spans="1:29" x14ac:dyDescent="0.25">
      <c r="A57" s="33"/>
      <c r="B57" s="33"/>
      <c r="C57" s="33"/>
      <c r="D57" s="33"/>
      <c r="E57" s="33"/>
      <c r="F57" s="33"/>
      <c r="G57" s="33"/>
      <c r="H57" s="4"/>
      <c r="I57" s="4"/>
      <c r="J57" s="4"/>
      <c r="K57" s="4"/>
      <c r="L57" s="4"/>
      <c r="M57" s="4"/>
      <c r="N57" s="4"/>
      <c r="O57" s="4"/>
      <c r="P57" s="4"/>
      <c r="Q57" s="4"/>
      <c r="R57" s="4"/>
      <c r="S57" s="4"/>
      <c r="T57" s="4"/>
      <c r="U57" s="4"/>
      <c r="V57" s="4"/>
      <c r="W57" s="4"/>
      <c r="X57" s="15"/>
      <c r="Y57" s="15"/>
      <c r="Z57" s="15"/>
      <c r="AA57" s="15"/>
      <c r="AB57" s="15"/>
      <c r="AC57" s="15"/>
    </row>
    <row r="62" spans="1:29" x14ac:dyDescent="0.25">
      <c r="K62" s="16"/>
    </row>
    <row r="68" spans="32:37" x14ac:dyDescent="0.25">
      <c r="AF68" s="27"/>
      <c r="AG68" s="27"/>
      <c r="AH68" s="27"/>
      <c r="AI68" s="27"/>
      <c r="AJ68" s="27"/>
      <c r="AK68" s="27"/>
    </row>
    <row r="69" spans="32:37" x14ac:dyDescent="0.25">
      <c r="AF69" s="27"/>
      <c r="AG69" s="27"/>
      <c r="AH69" s="27"/>
      <c r="AI69" s="27"/>
      <c r="AJ69" s="27"/>
      <c r="AK69" s="27"/>
    </row>
    <row r="70" spans="32:37" x14ac:dyDescent="0.25">
      <c r="AF70" s="27"/>
      <c r="AG70" s="27"/>
      <c r="AH70" s="27"/>
      <c r="AI70" s="27"/>
      <c r="AJ70" s="27"/>
      <c r="AK70" s="27"/>
    </row>
    <row r="71" spans="32:37" x14ac:dyDescent="0.25">
      <c r="AF71" s="27"/>
      <c r="AG71" s="27"/>
      <c r="AH71" s="27"/>
      <c r="AI71" s="27"/>
      <c r="AJ71" s="27"/>
      <c r="AK71" s="27"/>
    </row>
    <row r="72" spans="32:37" x14ac:dyDescent="0.25">
      <c r="AF72" s="27"/>
      <c r="AG72" s="27"/>
      <c r="AH72" s="27"/>
      <c r="AI72" s="27"/>
      <c r="AJ72" s="27"/>
      <c r="AK72" s="27"/>
    </row>
    <row r="73" spans="32:37" x14ac:dyDescent="0.25">
      <c r="AF73" s="27"/>
      <c r="AG73" s="27"/>
      <c r="AH73" s="27"/>
      <c r="AI73" s="27"/>
      <c r="AJ73" s="27"/>
      <c r="AK73" s="27"/>
    </row>
    <row r="74" spans="32:37" x14ac:dyDescent="0.25">
      <c r="AF74" s="27"/>
      <c r="AG74" s="27"/>
      <c r="AH74" s="27"/>
      <c r="AI74" s="27"/>
      <c r="AJ74" s="27"/>
      <c r="AK74" s="27"/>
    </row>
    <row r="75" spans="32:37" x14ac:dyDescent="0.25">
      <c r="AF75" s="27"/>
      <c r="AG75" s="27"/>
      <c r="AH75" s="27"/>
      <c r="AI75" s="27"/>
      <c r="AJ75" s="27"/>
      <c r="AK75" s="27"/>
    </row>
    <row r="76" spans="32:37" x14ac:dyDescent="0.25">
      <c r="AF76" s="27"/>
      <c r="AG76" s="27"/>
      <c r="AH76" s="27"/>
      <c r="AI76" s="27"/>
      <c r="AJ76" s="27"/>
      <c r="AK76" s="27"/>
    </row>
    <row r="77" spans="32:37" x14ac:dyDescent="0.25">
      <c r="AF77" s="27"/>
      <c r="AG77" s="27"/>
      <c r="AH77" s="27"/>
      <c r="AI77" s="27"/>
      <c r="AJ77" s="27"/>
      <c r="AK77" s="27"/>
    </row>
  </sheetData>
  <mergeCells count="10">
    <mergeCell ref="A1:G11"/>
    <mergeCell ref="K4:U5"/>
    <mergeCell ref="A23:G34"/>
    <mergeCell ref="A16:G22"/>
    <mergeCell ref="A35:G57"/>
    <mergeCell ref="Y20:AB24"/>
    <mergeCell ref="Y25:AB25"/>
    <mergeCell ref="Y27:AB27"/>
    <mergeCell ref="Y29:AB29"/>
    <mergeCell ref="Y31:AB31"/>
  </mergeCells>
  <hyperlinks>
    <hyperlink ref="M56" r:id="rId4" xr:uid="{728216B8-32DD-42A5-B539-EA46648B3706}"/>
    <hyperlink ref="Y25" r:id="rId5" xr:uid="{62486D2E-B0AD-4224-BA1B-02D21F89358F}"/>
    <hyperlink ref="Y31:AB31" r:id="rId6" display="github.com/GordanS84" xr:uid="{FEE42B64-B5CE-4C4B-8320-D4FF74BD38E6}"/>
    <hyperlink ref="Y29:AB29" r:id="rId7" display="linkedin.com/in/gordanstanic/" xr:uid="{9FD906E0-AE17-4C85-AB75-85ABE196BD72}"/>
  </hyperlinks>
  <pageMargins left="0.7" right="0.7" top="0.75" bottom="0.75" header="0.3" footer="0.3"/>
  <pageSetup paperSize="9" orientation="portrait" r:id="rId8"/>
  <ignoredErrors>
    <ignoredError sqref="Y27" numberStoredAsText="1"/>
  </ignoredErrors>
  <drawing r:id="rId9"/>
  <extLst>
    <ext xmlns:x14="http://schemas.microsoft.com/office/spreadsheetml/2009/9/main" uri="{A8765BA9-456A-4dab-B4F3-ACF838C121DE}">
      <x14:slicerList>
        <x14:slicer r:id="rId10"/>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 Data</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Gordan</dc:creator>
  <cp:lastModifiedBy>Gordan Stanic</cp:lastModifiedBy>
  <dcterms:created xsi:type="dcterms:W3CDTF">2023-03-01T00:04:57Z</dcterms:created>
  <dcterms:modified xsi:type="dcterms:W3CDTF">2024-01-21T16:19:10Z</dcterms:modified>
</cp:coreProperties>
</file>