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kmcppm\20191112\perm_gen\data\"/>
    </mc:Choice>
  </mc:AlternateContent>
  <xr:revisionPtr revIDLastSave="0" documentId="13_ncr:1_{6302B5C6-C5C8-4909-A1DA-D074A5BD987A}" xr6:coauthVersionLast="45" xr6:coauthVersionMax="45" xr10:uidLastSave="{00000000-0000-0000-0000-000000000000}"/>
  <bookViews>
    <workbookView xWindow="1320" yWindow="975" windowWidth="25650" windowHeight="13680" xr2:uid="{6068A6A9-EC97-4E26-B9D1-A9424FF4CDA2}"/>
  </bookViews>
  <sheets>
    <sheet name="calc-entrop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9" i="1" l="1"/>
  <c r="L19" i="1"/>
  <c r="K17" i="1"/>
  <c r="K16" i="1"/>
  <c r="L17" i="1" s="1"/>
  <c r="K13" i="1"/>
  <c r="K12" i="1"/>
  <c r="L13" i="1" s="1"/>
  <c r="K9" i="1"/>
  <c r="K8" i="1"/>
  <c r="L9" i="1" s="1"/>
  <c r="L5" i="1"/>
  <c r="K5" i="1"/>
  <c r="K4" i="1"/>
  <c r="G19" i="1"/>
  <c r="F35" i="1"/>
  <c r="F34" i="1"/>
  <c r="G35" i="1" s="1"/>
  <c r="F31" i="1"/>
  <c r="F30" i="1"/>
  <c r="F27" i="1"/>
  <c r="F26" i="1"/>
  <c r="G27" i="1" s="1"/>
  <c r="F23" i="1"/>
  <c r="F22" i="1"/>
  <c r="G23" i="1" s="1"/>
  <c r="Z53" i="1"/>
  <c r="Z52" i="1"/>
  <c r="Z49" i="1"/>
  <c r="Z48" i="1"/>
  <c r="Z45" i="1"/>
  <c r="Z44" i="1"/>
  <c r="Z41" i="1"/>
  <c r="Z40" i="1"/>
  <c r="Z35" i="1"/>
  <c r="Z34" i="1"/>
  <c r="Z31" i="1"/>
  <c r="Z30" i="1"/>
  <c r="Z27" i="1"/>
  <c r="Z26" i="1"/>
  <c r="Z23" i="1"/>
  <c r="Z22" i="1"/>
  <c r="G31" i="1" l="1"/>
  <c r="G37" i="1"/>
  <c r="AA41" i="1"/>
  <c r="AA49" i="1"/>
  <c r="AA45" i="1"/>
  <c r="AA53" i="1"/>
  <c r="AA35" i="1"/>
  <c r="AA31" i="1"/>
  <c r="AA27" i="1"/>
  <c r="AA23" i="1"/>
  <c r="P35" i="1"/>
  <c r="P34" i="1"/>
  <c r="P31" i="1"/>
  <c r="P30" i="1"/>
  <c r="P27" i="1"/>
  <c r="P26" i="1"/>
  <c r="Q27" i="1" s="1"/>
  <c r="P23" i="1"/>
  <c r="P22" i="1"/>
  <c r="P53" i="1"/>
  <c r="P52" i="1"/>
  <c r="P49" i="1"/>
  <c r="P48" i="1"/>
  <c r="P45" i="1"/>
  <c r="P44" i="1"/>
  <c r="P41" i="1"/>
  <c r="P40" i="1"/>
  <c r="F53" i="1"/>
  <c r="F52" i="1"/>
  <c r="F49" i="1"/>
  <c r="F48" i="1"/>
  <c r="F45" i="1"/>
  <c r="F44" i="1"/>
  <c r="F41" i="1"/>
  <c r="F40" i="1"/>
  <c r="P17" i="1"/>
  <c r="P16" i="1"/>
  <c r="P13" i="1"/>
  <c r="P12" i="1"/>
  <c r="P9" i="1"/>
  <c r="P8" i="1"/>
  <c r="P5" i="1"/>
  <c r="P4" i="1"/>
  <c r="F17" i="1"/>
  <c r="F16" i="1"/>
  <c r="F13" i="1"/>
  <c r="F12" i="1"/>
  <c r="F9" i="1"/>
  <c r="F8" i="1"/>
  <c r="F5" i="1"/>
  <c r="F4" i="1"/>
  <c r="AA55" i="1" l="1"/>
  <c r="AA37" i="1"/>
  <c r="Q35" i="1"/>
  <c r="Q31" i="1"/>
  <c r="Q23" i="1"/>
  <c r="Q9" i="1"/>
  <c r="Q17" i="1"/>
  <c r="G53" i="1"/>
  <c r="Q45" i="1"/>
  <c r="Q53" i="1"/>
  <c r="G41" i="1"/>
  <c r="G49" i="1"/>
  <c r="Q49" i="1"/>
  <c r="Q5" i="1"/>
  <c r="Q41" i="1"/>
  <c r="G45" i="1"/>
  <c r="Q13" i="1"/>
  <c r="G9" i="1"/>
  <c r="G5" i="1"/>
  <c r="G13" i="1"/>
  <c r="G17" i="1"/>
  <c r="G55" i="1" l="1"/>
  <c r="Q37" i="1"/>
  <c r="Q55" i="1"/>
</calcChain>
</file>

<file path=xl/sharedStrings.xml><?xml version="1.0" encoding="utf-8"?>
<sst xmlns="http://schemas.openxmlformats.org/spreadsheetml/2006/main" count="155" uniqueCount="36">
  <si>
    <t>calc-entropy</t>
  </si>
  <si>
    <t>Input file size</t>
  </si>
  <si>
    <t>Binary</t>
  </si>
  <si>
    <t>Read mode</t>
  </si>
  <si>
    <t>2 buffers</t>
  </si>
  <si>
    <t>3 buffers</t>
  </si>
  <si>
    <t>Nanoseconds</t>
  </si>
  <si>
    <t>Diff</t>
  </si>
  <si>
    <t>Diff %</t>
  </si>
  <si>
    <t>4 buffers</t>
  </si>
  <si>
    <t>OS</t>
  </si>
  <si>
    <t>WSL: Ubuntu</t>
  </si>
  <si>
    <t>5 buffers</t>
  </si>
  <si>
    <t>Buffers</t>
  </si>
  <si>
    <t>Buffer size</t>
  </si>
  <si>
    <t>Average improvement</t>
  </si>
  <si>
    <t>Text</t>
  </si>
  <si>
    <t>Comparison between</t>
  </si>
  <si>
    <t>different numbers of</t>
  </si>
  <si>
    <t>buffers.</t>
  </si>
  <si>
    <t>8K vs 16K</t>
  </si>
  <si>
    <t>differently sized buffers:</t>
  </si>
  <si>
    <t>Larger number of buffers</t>
  </si>
  <si>
    <t>shows better performance</t>
  </si>
  <si>
    <t>Larger buffer shows</t>
  </si>
  <si>
    <t>better performance</t>
  </si>
  <si>
    <t>8K</t>
  </si>
  <si>
    <t>16K</t>
  </si>
  <si>
    <t>5 buffers in both applications.</t>
  </si>
  <si>
    <t>single threaded and double</t>
  </si>
  <si>
    <t>applications</t>
  </si>
  <si>
    <t>1 buffer</t>
  </si>
  <si>
    <t>Double buffered multithreaded</t>
  </si>
  <si>
    <t>buffered multithreaded</t>
  </si>
  <si>
    <t>shows slightly better performance</t>
  </si>
  <si>
    <t>slightly poorer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</si>
</sst>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3" fontId="1" fillId="2" borderId="0" xfId="0" applyNumberFormat="1" applyFont="1" applyFill="1"/>
    <xf numFmtId="0" fontId="1" fillId="2" borderId="0" xfId="0" applyFont="1" applyFill="1"/>
    <xf numFmtId="10" fontId="1" fillId="2" borderId="0" xfId="0" applyNumberFormat="1" applyFont="1" applyFill="1"/>
    <xf numFmtId="3" fontId="1" fillId="3" borderId="0" xfId="0" applyNumberFormat="1" applyFont="1" applyFill="1"/>
    <xf numFmtId="0" fontId="1" fillId="3" borderId="0" xfId="0" applyFont="1" applyFill="1"/>
    <xf numFmtId="10" fontId="1" fillId="3" borderId="0" xfId="0" applyNumberFormat="1" applyFont="1" applyFill="1"/>
    <xf numFmtId="3" fontId="2" fillId="0" borderId="0" xfId="0" applyNumberFormat="1" applyFont="1"/>
    <xf numFmtId="0" fontId="2" fillId="0" borderId="0" xfId="0" applyFont="1"/>
    <xf numFmtId="10" fontId="2" fillId="0" borderId="0" xfId="0" applyNumberFormat="1" applyFont="1"/>
    <xf numFmtId="3" fontId="1" fillId="0" borderId="0" xfId="0" applyNumberFormat="1" applyFont="1" applyFill="1"/>
    <xf numFmtId="0" fontId="1" fillId="0" borderId="0" xfId="0" applyFont="1" applyFill="1"/>
    <xf numFmtId="10" fontId="1" fillId="0" borderId="0" xfId="0" applyNumberFormat="1" applyFont="1" applyFill="1"/>
    <xf numFmtId="10" fontId="2" fillId="2" borderId="0" xfId="0" applyNumberFormat="1" applyFont="1" applyFill="1"/>
    <xf numFmtId="10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7F40-B320-4E91-85FC-85ED91F15A0C}">
  <dimension ref="A1:AA73"/>
  <sheetViews>
    <sheetView tabSelected="1" topLeftCell="A16" workbookViewId="0">
      <selection activeCell="B22" sqref="B22"/>
    </sheetView>
  </sheetViews>
  <sheetFormatPr defaultRowHeight="11.25" x14ac:dyDescent="0.2"/>
  <cols>
    <col min="1" max="1" width="12.28515625" style="1" customWidth="1"/>
    <col min="2" max="2" width="10.28515625" style="2" customWidth="1"/>
    <col min="3" max="3" width="5" style="2" customWidth="1"/>
    <col min="4" max="4" width="8.42578125" style="2" customWidth="1"/>
    <col min="5" max="5" width="9.7109375" style="1" bestFit="1" customWidth="1"/>
    <col min="6" max="6" width="8.7109375" style="1" bestFit="1" customWidth="1"/>
    <col min="7" max="7" width="6" style="3" bestFit="1" customWidth="1"/>
    <col min="8" max="8" width="3.7109375" style="1" customWidth="1"/>
    <col min="9" max="9" width="6.85546875" style="1" bestFit="1" customWidth="1"/>
    <col min="10" max="10" width="9.7109375" style="1" bestFit="1" customWidth="1"/>
    <col min="11" max="11" width="17.42578125" style="1" bestFit="1" customWidth="1"/>
    <col min="12" max="12" width="5.7109375" style="1" bestFit="1" customWidth="1"/>
    <col min="13" max="13" width="3.28515625" style="1" customWidth="1"/>
    <col min="14" max="14" width="16" style="1" bestFit="1" customWidth="1"/>
    <col min="15" max="15" width="9.7109375" style="1" bestFit="1" customWidth="1"/>
    <col min="16" max="16" width="8.7109375" style="1" bestFit="1" customWidth="1"/>
    <col min="17" max="17" width="6" style="1" bestFit="1" customWidth="1"/>
    <col min="18" max="18" width="3.42578125" style="1" customWidth="1"/>
    <col min="19" max="19" width="3" style="1" customWidth="1"/>
    <col min="20" max="20" width="4.28515625" style="1" customWidth="1"/>
    <col min="21" max="21" width="15.85546875" style="1" customWidth="1"/>
    <col min="22" max="22" width="7.85546875" style="1" customWidth="1"/>
    <col min="23" max="23" width="4.140625" style="1" customWidth="1"/>
    <col min="24" max="24" width="9.140625" style="1"/>
    <col min="25" max="25" width="9.5703125" style="1" bestFit="1" customWidth="1"/>
    <col min="26" max="16384" width="9.140625" style="1"/>
  </cols>
  <sheetData>
    <row r="1" spans="1:22" x14ac:dyDescent="0.2">
      <c r="A1" s="11" t="s">
        <v>0</v>
      </c>
      <c r="B1" s="10"/>
      <c r="D1" s="10" t="s">
        <v>13</v>
      </c>
      <c r="E1" s="11" t="s">
        <v>6</v>
      </c>
      <c r="F1" s="11" t="s">
        <v>7</v>
      </c>
      <c r="G1" s="12" t="s">
        <v>8</v>
      </c>
      <c r="H1" s="11"/>
      <c r="I1" s="10" t="s">
        <v>13</v>
      </c>
      <c r="J1" s="11" t="s">
        <v>6</v>
      </c>
      <c r="K1" s="11" t="s">
        <v>7</v>
      </c>
      <c r="L1" s="12" t="s">
        <v>8</v>
      </c>
      <c r="M1" s="11"/>
      <c r="N1" s="10" t="s">
        <v>13</v>
      </c>
      <c r="O1" s="11" t="s">
        <v>6</v>
      </c>
      <c r="P1" s="11" t="s">
        <v>7</v>
      </c>
      <c r="Q1" s="12" t="s">
        <v>8</v>
      </c>
      <c r="R1" s="11"/>
      <c r="S1" s="10"/>
      <c r="T1" s="11"/>
      <c r="U1" s="11"/>
      <c r="V1" s="12"/>
    </row>
    <row r="2" spans="1:22" x14ac:dyDescent="0.2">
      <c r="A2" s="11" t="s">
        <v>1</v>
      </c>
      <c r="B2" s="10">
        <v>133315992</v>
      </c>
    </row>
    <row r="3" spans="1:22" x14ac:dyDescent="0.2">
      <c r="A3" s="11" t="s">
        <v>10</v>
      </c>
      <c r="B3" s="10" t="s">
        <v>11</v>
      </c>
      <c r="E3" s="1">
        <v>478086000</v>
      </c>
      <c r="J3" s="1">
        <v>402119800</v>
      </c>
      <c r="O3" s="1">
        <v>138515700</v>
      </c>
    </row>
    <row r="4" spans="1:22" x14ac:dyDescent="0.2">
      <c r="A4" s="5" t="s">
        <v>3</v>
      </c>
      <c r="B4" s="4" t="s">
        <v>2</v>
      </c>
      <c r="C4" s="4"/>
      <c r="D4" s="2" t="s">
        <v>4</v>
      </c>
      <c r="E4" s="1">
        <v>739836600</v>
      </c>
      <c r="F4" s="1">
        <f>E4-E3</f>
        <v>261750600</v>
      </c>
      <c r="I4" s="1" t="s">
        <v>5</v>
      </c>
      <c r="J4" s="1">
        <v>651294200</v>
      </c>
      <c r="K4" s="1">
        <f>J4-J3</f>
        <v>249174400</v>
      </c>
      <c r="L4" s="3"/>
      <c r="N4" s="1" t="s">
        <v>9</v>
      </c>
      <c r="O4" s="1">
        <v>405156300</v>
      </c>
      <c r="P4" s="1">
        <f>O4-O3</f>
        <v>266640600</v>
      </c>
      <c r="Q4" s="3"/>
    </row>
    <row r="5" spans="1:22" x14ac:dyDescent="0.2">
      <c r="A5" s="5" t="s">
        <v>14</v>
      </c>
      <c r="B5" s="4">
        <v>8192</v>
      </c>
      <c r="C5" s="4"/>
      <c r="D5" s="2" t="s">
        <v>5</v>
      </c>
      <c r="E5" s="1">
        <v>995469800</v>
      </c>
      <c r="F5" s="1">
        <f>E5-E4</f>
        <v>255633200</v>
      </c>
      <c r="G5" s="3">
        <f>(F4-F5)/F4</f>
        <v>2.3371102110176633E-2</v>
      </c>
      <c r="I5" s="1" t="s">
        <v>9</v>
      </c>
      <c r="J5" s="1">
        <v>899995900</v>
      </c>
      <c r="K5" s="1">
        <f>J5-J4</f>
        <v>248701700</v>
      </c>
      <c r="L5" s="3">
        <f>(K4-K5)/K4</f>
        <v>1.8970648670168363E-3</v>
      </c>
      <c r="N5" s="1" t="s">
        <v>12</v>
      </c>
      <c r="O5" s="1">
        <v>669645600</v>
      </c>
      <c r="P5" s="1">
        <f>O5-O4</f>
        <v>264489300</v>
      </c>
      <c r="Q5" s="3">
        <f>(P4-P5)/P4</f>
        <v>8.0681636629980572E-3</v>
      </c>
    </row>
    <row r="6" spans="1:22" x14ac:dyDescent="0.2">
      <c r="C6" s="4"/>
      <c r="L6" s="3"/>
    </row>
    <row r="7" spans="1:22" x14ac:dyDescent="0.2">
      <c r="A7" s="1" t="s">
        <v>17</v>
      </c>
      <c r="C7" s="4"/>
      <c r="E7" s="1">
        <v>168008100</v>
      </c>
      <c r="J7" s="1">
        <v>442052400</v>
      </c>
      <c r="O7" s="1">
        <v>399678000</v>
      </c>
    </row>
    <row r="8" spans="1:22" x14ac:dyDescent="0.2">
      <c r="A8" s="1" t="s">
        <v>18</v>
      </c>
      <c r="C8" s="4"/>
      <c r="D8" s="2" t="s">
        <v>4</v>
      </c>
      <c r="E8" s="1">
        <v>425675100</v>
      </c>
      <c r="F8" s="1">
        <f>E8-E7</f>
        <v>257667000</v>
      </c>
      <c r="I8" s="1" t="s">
        <v>5</v>
      </c>
      <c r="J8" s="1">
        <v>692019900</v>
      </c>
      <c r="K8" s="1">
        <f>J8-J7</f>
        <v>249967500</v>
      </c>
      <c r="L8" s="3"/>
      <c r="N8" s="1" t="s">
        <v>9</v>
      </c>
      <c r="O8" s="1">
        <v>646712600</v>
      </c>
      <c r="P8" s="1">
        <f>O8-O7</f>
        <v>247034600</v>
      </c>
      <c r="Q8" s="3"/>
    </row>
    <row r="9" spans="1:22" x14ac:dyDescent="0.2">
      <c r="A9" s="1" t="s">
        <v>19</v>
      </c>
      <c r="C9" s="4"/>
      <c r="D9" s="2" t="s">
        <v>5</v>
      </c>
      <c r="E9" s="1">
        <v>679735000</v>
      </c>
      <c r="F9" s="1">
        <f>E9-E8</f>
        <v>254059900</v>
      </c>
      <c r="G9" s="3">
        <f>(F8-F9)/F8</f>
        <v>1.3999076327197506E-2</v>
      </c>
      <c r="I9" s="1" t="s">
        <v>9</v>
      </c>
      <c r="J9" s="1">
        <v>939187000</v>
      </c>
      <c r="K9" s="1">
        <f>J9-J8</f>
        <v>247167100</v>
      </c>
      <c r="L9" s="3">
        <f>(K8-K9)/K8</f>
        <v>1.1203056397331653E-2</v>
      </c>
      <c r="N9" s="1" t="s">
        <v>12</v>
      </c>
      <c r="O9" s="1">
        <v>889991600</v>
      </c>
      <c r="P9" s="1">
        <f>O9-O8</f>
        <v>243279000</v>
      </c>
      <c r="Q9" s="3">
        <f>(P8-P9)/P8</f>
        <v>1.5202728686588842E-2</v>
      </c>
    </row>
    <row r="10" spans="1:22" x14ac:dyDescent="0.2">
      <c r="C10" s="4"/>
    </row>
    <row r="11" spans="1:22" x14ac:dyDescent="0.2">
      <c r="C11" s="4"/>
      <c r="E11" s="1">
        <v>180344200</v>
      </c>
      <c r="J11" s="1">
        <v>169947400</v>
      </c>
      <c r="O11" s="1">
        <v>158203700</v>
      </c>
    </row>
    <row r="12" spans="1:22" x14ac:dyDescent="0.2">
      <c r="A12" s="1" t="s">
        <v>22</v>
      </c>
      <c r="C12" s="4"/>
      <c r="D12" s="2" t="s">
        <v>4</v>
      </c>
      <c r="E12" s="1">
        <v>438842800</v>
      </c>
      <c r="F12" s="1">
        <f>E12-E11</f>
        <v>258498600</v>
      </c>
      <c r="I12" s="1" t="s">
        <v>5</v>
      </c>
      <c r="J12" s="1">
        <v>449595400</v>
      </c>
      <c r="K12" s="1">
        <f>J12-J11</f>
        <v>279648000</v>
      </c>
      <c r="L12" s="3"/>
      <c r="N12" s="1" t="s">
        <v>9</v>
      </c>
      <c r="O12" s="1">
        <v>418217800</v>
      </c>
      <c r="P12" s="1">
        <f>O12-O11</f>
        <v>260014100</v>
      </c>
      <c r="Q12" s="3"/>
    </row>
    <row r="13" spans="1:22" x14ac:dyDescent="0.2">
      <c r="A13" s="1" t="s">
        <v>23</v>
      </c>
      <c r="C13" s="4"/>
      <c r="D13" s="2" t="s">
        <v>5</v>
      </c>
      <c r="E13" s="1">
        <v>691627700</v>
      </c>
      <c r="F13" s="1">
        <f>E13-E12</f>
        <v>252784900</v>
      </c>
      <c r="G13" s="3">
        <f>(F12-F13)/F12</f>
        <v>2.2103407910139553E-2</v>
      </c>
      <c r="I13" s="1" t="s">
        <v>9</v>
      </c>
      <c r="J13" s="1">
        <v>715381200</v>
      </c>
      <c r="K13" s="1">
        <f>J13-J12</f>
        <v>265785800</v>
      </c>
      <c r="L13" s="3">
        <f>(K12-K13)/K12</f>
        <v>4.9570173932944273E-2</v>
      </c>
      <c r="N13" s="1" t="s">
        <v>12</v>
      </c>
      <c r="O13" s="1">
        <v>673583600</v>
      </c>
      <c r="P13" s="1">
        <f>O13-O12</f>
        <v>255365800</v>
      </c>
      <c r="Q13" s="3">
        <f>(P12-P13)/P12</f>
        <v>1.7877107433789168E-2</v>
      </c>
    </row>
    <row r="14" spans="1:22" x14ac:dyDescent="0.2">
      <c r="C14" s="4"/>
    </row>
    <row r="15" spans="1:22" x14ac:dyDescent="0.2">
      <c r="C15" s="4"/>
      <c r="E15" s="1">
        <v>178056200</v>
      </c>
      <c r="J15" s="1">
        <v>339455500</v>
      </c>
      <c r="O15" s="1">
        <v>369489200</v>
      </c>
    </row>
    <row r="16" spans="1:22" x14ac:dyDescent="0.2">
      <c r="C16" s="4"/>
      <c r="D16" s="2" t="s">
        <v>4</v>
      </c>
      <c r="E16" s="1">
        <v>436844700</v>
      </c>
      <c r="F16" s="1">
        <f>E16-E15</f>
        <v>258788500</v>
      </c>
      <c r="I16" s="1" t="s">
        <v>5</v>
      </c>
      <c r="J16" s="1">
        <v>600566200</v>
      </c>
      <c r="K16" s="1">
        <f>J16-J15</f>
        <v>261110700</v>
      </c>
      <c r="L16" s="3"/>
      <c r="N16" s="1" t="s">
        <v>9</v>
      </c>
      <c r="O16" s="1">
        <v>632103200</v>
      </c>
      <c r="P16" s="1">
        <f>O16-O15</f>
        <v>262614000</v>
      </c>
      <c r="Q16" s="3"/>
    </row>
    <row r="17" spans="1:27" x14ac:dyDescent="0.2">
      <c r="C17" s="4"/>
      <c r="D17" s="2" t="s">
        <v>5</v>
      </c>
      <c r="E17" s="1">
        <v>690526800</v>
      </c>
      <c r="F17" s="1">
        <f>E17-E16</f>
        <v>253682100</v>
      </c>
      <c r="G17" s="3">
        <f>(F16-F17)/F16</f>
        <v>1.9731943266412533E-2</v>
      </c>
      <c r="I17" s="1" t="s">
        <v>9</v>
      </c>
      <c r="J17" s="1">
        <v>859397200</v>
      </c>
      <c r="K17" s="1">
        <f>J17-J16</f>
        <v>258831000</v>
      </c>
      <c r="L17" s="3">
        <f>(K16-K17)/K16</f>
        <v>8.7307797037808107E-3</v>
      </c>
      <c r="N17" s="1" t="s">
        <v>12</v>
      </c>
      <c r="O17" s="1">
        <v>890912700</v>
      </c>
      <c r="P17" s="1">
        <f>O17-O16</f>
        <v>258809500</v>
      </c>
      <c r="Q17" s="3">
        <f>(P16-P17)/P16</f>
        <v>1.4487041818029503E-2</v>
      </c>
    </row>
    <row r="18" spans="1:27" x14ac:dyDescent="0.2">
      <c r="C18" s="4"/>
    </row>
    <row r="19" spans="1:27" x14ac:dyDescent="0.2">
      <c r="C19" s="4"/>
      <c r="D19" s="4" t="s">
        <v>15</v>
      </c>
      <c r="E19" s="5"/>
      <c r="F19" s="5"/>
      <c r="G19" s="6">
        <f>SUM(G5:G17)/4</f>
        <v>1.9801382403481557E-2</v>
      </c>
      <c r="H19" s="5"/>
      <c r="I19" s="5"/>
      <c r="J19" s="5"/>
      <c r="K19" s="5"/>
      <c r="L19" s="6">
        <f>SUM(L5:L17)/4</f>
        <v>1.7850268725268393E-2</v>
      </c>
      <c r="M19" s="5"/>
      <c r="N19" s="5"/>
      <c r="O19" s="5"/>
      <c r="P19" s="5"/>
      <c r="Q19" s="6">
        <f>SUM(Q5:Q17)/4</f>
        <v>1.3908760400351392E-2</v>
      </c>
      <c r="R19" s="5"/>
      <c r="S19" s="14"/>
      <c r="T19" s="14"/>
      <c r="U19" s="14"/>
      <c r="V19" s="15"/>
    </row>
    <row r="20" spans="1:27" x14ac:dyDescent="0.2">
      <c r="C20" s="13"/>
      <c r="D20" s="13"/>
      <c r="E20" s="14"/>
      <c r="F20" s="14"/>
      <c r="G20" s="15"/>
      <c r="H20" s="14"/>
      <c r="I20" s="14"/>
      <c r="J20" s="14"/>
      <c r="K20" s="14"/>
      <c r="L20" s="15"/>
      <c r="M20" s="14"/>
      <c r="N20" s="14"/>
      <c r="O20" s="14"/>
      <c r="P20" s="14"/>
      <c r="Q20" s="15"/>
      <c r="R20" s="14"/>
      <c r="S20" s="14"/>
      <c r="T20" s="14"/>
      <c r="U20" s="14"/>
      <c r="V20" s="15"/>
    </row>
    <row r="21" spans="1:27" x14ac:dyDescent="0.2">
      <c r="A21" s="5" t="s">
        <v>3</v>
      </c>
      <c r="B21" s="4" t="s">
        <v>2</v>
      </c>
      <c r="C21" s="4"/>
      <c r="D21" s="1"/>
      <c r="E21" s="1">
        <v>347285000</v>
      </c>
      <c r="G21" s="1"/>
      <c r="H21" s="14"/>
      <c r="I21" s="14"/>
      <c r="J21" s="14"/>
      <c r="K21" s="5" t="s">
        <v>3</v>
      </c>
      <c r="L21" s="4" t="s">
        <v>2</v>
      </c>
      <c r="M21" s="4"/>
      <c r="O21" s="1">
        <v>656160300</v>
      </c>
      <c r="R21" s="14"/>
      <c r="S21" s="14"/>
      <c r="T21" s="14"/>
      <c r="U21" s="5" t="s">
        <v>3</v>
      </c>
      <c r="V21" s="4" t="s">
        <v>2</v>
      </c>
      <c r="W21" s="4"/>
      <c r="Y21" s="1">
        <v>666384900</v>
      </c>
    </row>
    <row r="22" spans="1:27" x14ac:dyDescent="0.2">
      <c r="A22" s="5" t="s">
        <v>14</v>
      </c>
      <c r="B22" s="4">
        <v>8192</v>
      </c>
      <c r="C22" s="4"/>
      <c r="D22" s="1" t="s">
        <v>4</v>
      </c>
      <c r="E22" s="1">
        <v>653948800</v>
      </c>
      <c r="F22" s="1">
        <f>E22-E21</f>
        <v>306663800</v>
      </c>
      <c r="H22" s="14"/>
      <c r="I22" s="14"/>
      <c r="J22" s="14"/>
      <c r="K22" s="5" t="s">
        <v>14</v>
      </c>
      <c r="L22" s="4">
        <v>16384</v>
      </c>
      <c r="M22" s="4"/>
      <c r="N22" s="1" t="s">
        <v>26</v>
      </c>
      <c r="O22" s="1">
        <v>907002300</v>
      </c>
      <c r="P22" s="1">
        <f>O22-O21</f>
        <v>250842000</v>
      </c>
      <c r="Q22" s="3"/>
      <c r="R22" s="14"/>
      <c r="S22" s="14"/>
      <c r="T22" s="14"/>
      <c r="U22" s="5" t="s">
        <v>14</v>
      </c>
      <c r="V22" s="4">
        <v>8192</v>
      </c>
      <c r="W22" s="4"/>
      <c r="X22" s="1" t="s">
        <v>31</v>
      </c>
      <c r="Y22" s="1">
        <v>1083501600</v>
      </c>
      <c r="Z22" s="1">
        <f>Y22-Y21</f>
        <v>417116700</v>
      </c>
      <c r="AA22" s="3"/>
    </row>
    <row r="23" spans="1:27" x14ac:dyDescent="0.2">
      <c r="C23" s="4"/>
      <c r="D23" s="1" t="s">
        <v>12</v>
      </c>
      <c r="E23" s="1">
        <v>933452000</v>
      </c>
      <c r="F23" s="1">
        <f>E23-E22</f>
        <v>279503200</v>
      </c>
      <c r="G23" s="3">
        <f>(F22-F23)/F22</f>
        <v>8.8568001831321463E-2</v>
      </c>
      <c r="L23" s="2"/>
      <c r="M23" s="4"/>
      <c r="N23" s="1" t="s">
        <v>27</v>
      </c>
      <c r="O23" s="1">
        <v>1150609800</v>
      </c>
      <c r="P23" s="1">
        <f>O23-O22</f>
        <v>243607500</v>
      </c>
      <c r="Q23" s="3">
        <f>(P22-P23)/P22</f>
        <v>2.8840863970148539E-2</v>
      </c>
      <c r="V23" s="2"/>
      <c r="W23" s="4"/>
      <c r="X23" s="1" t="s">
        <v>4</v>
      </c>
      <c r="Y23" s="1">
        <v>1344249500</v>
      </c>
      <c r="Z23" s="1">
        <f>Y23-Y22</f>
        <v>260747900</v>
      </c>
      <c r="AA23" s="3">
        <f>(Z22-Z23)/Z22</f>
        <v>0.37488021937265997</v>
      </c>
    </row>
    <row r="24" spans="1:27" x14ac:dyDescent="0.2">
      <c r="A24" s="1" t="s">
        <v>17</v>
      </c>
      <c r="C24" s="4"/>
      <c r="D24" s="1"/>
      <c r="G24" s="1"/>
      <c r="K24" s="1" t="s">
        <v>17</v>
      </c>
      <c r="L24" s="2"/>
      <c r="M24" s="4"/>
      <c r="U24" s="1" t="s">
        <v>17</v>
      </c>
      <c r="V24" s="2"/>
      <c r="W24" s="4"/>
    </row>
    <row r="25" spans="1:27" x14ac:dyDescent="0.2">
      <c r="A25" s="1" t="s">
        <v>18</v>
      </c>
      <c r="C25" s="4"/>
      <c r="D25" s="1"/>
      <c r="E25" s="1">
        <v>259303900</v>
      </c>
      <c r="G25" s="1"/>
      <c r="K25" s="1" t="s">
        <v>21</v>
      </c>
      <c r="L25" s="2"/>
      <c r="M25" s="4"/>
      <c r="O25" s="1">
        <v>775182200</v>
      </c>
      <c r="U25" s="1" t="s">
        <v>29</v>
      </c>
      <c r="V25" s="2"/>
      <c r="W25" s="4"/>
      <c r="Y25" s="1">
        <v>76182900</v>
      </c>
    </row>
    <row r="26" spans="1:27" x14ac:dyDescent="0.2">
      <c r="A26" s="1" t="s">
        <v>19</v>
      </c>
      <c r="C26" s="4"/>
      <c r="D26" s="1" t="s">
        <v>4</v>
      </c>
      <c r="E26" s="1">
        <v>548767200</v>
      </c>
      <c r="F26" s="1">
        <f>E26-E25</f>
        <v>289463300</v>
      </c>
      <c r="K26" s="1" t="s">
        <v>20</v>
      </c>
      <c r="L26" s="2"/>
      <c r="M26" s="4"/>
      <c r="N26" s="1" t="s">
        <v>26</v>
      </c>
      <c r="O26" s="1">
        <v>1027291500</v>
      </c>
      <c r="P26" s="1">
        <f>O26-O25</f>
        <v>252109300</v>
      </c>
      <c r="Q26" s="3"/>
      <c r="U26" s="1" t="s">
        <v>33</v>
      </c>
      <c r="V26" s="2"/>
      <c r="W26" s="4"/>
      <c r="X26" s="1" t="s">
        <v>31</v>
      </c>
      <c r="Y26" s="1">
        <v>495522100</v>
      </c>
      <c r="Z26" s="1">
        <f>Y26-Y25</f>
        <v>419339200</v>
      </c>
      <c r="AA26" s="3"/>
    </row>
    <row r="27" spans="1:27" x14ac:dyDescent="0.2">
      <c r="C27" s="4"/>
      <c r="D27" s="1" t="s">
        <v>12</v>
      </c>
      <c r="E27" s="1">
        <v>801516400</v>
      </c>
      <c r="F27" s="1">
        <f>E27-E26</f>
        <v>252749200</v>
      </c>
      <c r="G27" s="3">
        <f>(F26-F27)/F26</f>
        <v>0.12683507719286002</v>
      </c>
      <c r="K27" s="1" t="s">
        <v>28</v>
      </c>
      <c r="L27" s="2"/>
      <c r="M27" s="4"/>
      <c r="N27" s="1" t="s">
        <v>27</v>
      </c>
      <c r="O27" s="1">
        <v>1271001800</v>
      </c>
      <c r="P27" s="1">
        <f>O27-O26</f>
        <v>243710300</v>
      </c>
      <c r="Q27" s="3">
        <f>(P26-P27)/P26</f>
        <v>3.3314915395822368E-2</v>
      </c>
      <c r="U27" s="1" t="s">
        <v>30</v>
      </c>
      <c r="V27" s="2"/>
      <c r="W27" s="4"/>
      <c r="X27" s="1" t="s">
        <v>4</v>
      </c>
      <c r="Y27" s="1">
        <v>751405000</v>
      </c>
      <c r="Z27" s="1">
        <f>Y27-Y26</f>
        <v>255882900</v>
      </c>
      <c r="AA27" s="3">
        <f>(Z26-Z27)/Z26</f>
        <v>0.38979494404529791</v>
      </c>
    </row>
    <row r="28" spans="1:27" x14ac:dyDescent="0.2">
      <c r="C28" s="4"/>
      <c r="D28" s="1"/>
      <c r="G28" s="1"/>
      <c r="L28" s="2"/>
      <c r="M28" s="4"/>
      <c r="V28" s="2"/>
      <c r="W28" s="4"/>
    </row>
    <row r="29" spans="1:27" x14ac:dyDescent="0.2">
      <c r="A29" s="1" t="s">
        <v>22</v>
      </c>
      <c r="C29" s="4"/>
      <c r="D29" s="1"/>
      <c r="E29" s="1">
        <v>103410300</v>
      </c>
      <c r="G29" s="1"/>
      <c r="K29" s="1" t="s">
        <v>24</v>
      </c>
      <c r="L29" s="2"/>
      <c r="M29" s="4"/>
      <c r="O29" s="1">
        <v>499872600</v>
      </c>
      <c r="U29" s="1" t="s">
        <v>32</v>
      </c>
      <c r="V29" s="2"/>
      <c r="W29" s="4"/>
      <c r="Y29" s="1">
        <v>792228100</v>
      </c>
    </row>
    <row r="30" spans="1:27" x14ac:dyDescent="0.2">
      <c r="A30" s="1" t="s">
        <v>23</v>
      </c>
      <c r="C30" s="4"/>
      <c r="D30" s="1" t="s">
        <v>4</v>
      </c>
      <c r="E30" s="1">
        <v>360709100</v>
      </c>
      <c r="F30" s="1">
        <f>E30-E29</f>
        <v>257298800</v>
      </c>
      <c r="K30" s="1" t="s">
        <v>25</v>
      </c>
      <c r="L30" s="2"/>
      <c r="M30" s="4"/>
      <c r="N30" s="1" t="s">
        <v>26</v>
      </c>
      <c r="O30" s="1">
        <v>750975800</v>
      </c>
      <c r="P30" s="1">
        <f>O30-O29</f>
        <v>251103200</v>
      </c>
      <c r="Q30" s="3"/>
      <c r="U30" s="1" t="s">
        <v>23</v>
      </c>
      <c r="V30" s="2"/>
      <c r="W30" s="4"/>
      <c r="X30" s="1" t="s">
        <v>31</v>
      </c>
      <c r="Y30" s="1">
        <v>1214239500</v>
      </c>
      <c r="Z30" s="1">
        <f>Y30-Y29</f>
        <v>422011400</v>
      </c>
      <c r="AA30" s="3"/>
    </row>
    <row r="31" spans="1:27" x14ac:dyDescent="0.2">
      <c r="C31" s="4"/>
      <c r="D31" s="1" t="s">
        <v>12</v>
      </c>
      <c r="E31" s="1">
        <v>606848600</v>
      </c>
      <c r="F31" s="1">
        <f>E31-E30</f>
        <v>246139500</v>
      </c>
      <c r="G31" s="3">
        <f>(F30-F31)/F30</f>
        <v>4.3370975690520126E-2</v>
      </c>
      <c r="L31" s="2"/>
      <c r="M31" s="4"/>
      <c r="N31" s="1" t="s">
        <v>27</v>
      </c>
      <c r="O31" s="1">
        <v>995389400</v>
      </c>
      <c r="P31" s="1">
        <f>O31-O30</f>
        <v>244413600</v>
      </c>
      <c r="Q31" s="3">
        <f>(P30-P31)/P30</f>
        <v>2.6640839304317907E-2</v>
      </c>
      <c r="V31" s="2"/>
      <c r="W31" s="4"/>
      <c r="X31" s="1" t="s">
        <v>4</v>
      </c>
      <c r="Y31" s="1">
        <v>1481019400</v>
      </c>
      <c r="Z31" s="1">
        <f>Y31-Y30</f>
        <v>266779900</v>
      </c>
      <c r="AA31" s="3">
        <f>(Z30-Z31)/Z30</f>
        <v>0.36783721956326298</v>
      </c>
    </row>
    <row r="32" spans="1:27" x14ac:dyDescent="0.2">
      <c r="C32" s="4"/>
      <c r="D32" s="1"/>
      <c r="G32" s="1"/>
      <c r="L32" s="2"/>
      <c r="M32" s="4"/>
      <c r="V32" s="2"/>
      <c r="W32" s="4"/>
    </row>
    <row r="33" spans="1:27" x14ac:dyDescent="0.2">
      <c r="C33" s="4"/>
      <c r="D33" s="1"/>
      <c r="E33" s="1">
        <v>326872500</v>
      </c>
      <c r="G33" s="1"/>
      <c r="L33" s="2"/>
      <c r="M33" s="4"/>
      <c r="O33" s="1">
        <v>797399300</v>
      </c>
      <c r="V33" s="2"/>
      <c r="W33" s="4"/>
      <c r="Y33" s="1">
        <v>416031700</v>
      </c>
    </row>
    <row r="34" spans="1:27" x14ac:dyDescent="0.2">
      <c r="C34" s="4"/>
      <c r="D34" s="1" t="s">
        <v>4</v>
      </c>
      <c r="E34" s="1">
        <v>603497100</v>
      </c>
      <c r="F34" s="1">
        <f>E34-E33</f>
        <v>276624600</v>
      </c>
      <c r="L34" s="2"/>
      <c r="M34" s="4"/>
      <c r="N34" s="1" t="s">
        <v>26</v>
      </c>
      <c r="O34" s="1">
        <v>1048028700</v>
      </c>
      <c r="P34" s="1">
        <f>O34-O33</f>
        <v>250629400</v>
      </c>
      <c r="Q34" s="3"/>
      <c r="V34" s="2"/>
      <c r="W34" s="4"/>
      <c r="X34" s="1" t="s">
        <v>31</v>
      </c>
      <c r="Y34" s="1">
        <v>834546100</v>
      </c>
      <c r="Z34" s="1">
        <f>Y34-Y33</f>
        <v>418514400</v>
      </c>
      <c r="AA34" s="3"/>
    </row>
    <row r="35" spans="1:27" x14ac:dyDescent="0.2">
      <c r="C35" s="4"/>
      <c r="D35" s="1" t="s">
        <v>12</v>
      </c>
      <c r="E35" s="1">
        <v>867634500</v>
      </c>
      <c r="F35" s="1">
        <f>E35-E34</f>
        <v>264137400</v>
      </c>
      <c r="G35" s="3">
        <f>(F34-F35)/F34</f>
        <v>4.51413214876768E-2</v>
      </c>
      <c r="L35" s="2"/>
      <c r="M35" s="4"/>
      <c r="N35" s="1" t="s">
        <v>27</v>
      </c>
      <c r="O35" s="1">
        <v>1291165900</v>
      </c>
      <c r="P35" s="1">
        <f>O35-O34</f>
        <v>243137200</v>
      </c>
      <c r="Q35" s="3">
        <f>(P34-P35)/P34</f>
        <v>2.9893540023636492E-2</v>
      </c>
      <c r="V35" s="2"/>
      <c r="W35" s="4"/>
      <c r="X35" s="1" t="s">
        <v>4</v>
      </c>
      <c r="Y35" s="1">
        <v>1089204500</v>
      </c>
      <c r="Z35" s="1">
        <f>Y35-Y34</f>
        <v>254658400</v>
      </c>
      <c r="AA35" s="3">
        <f>(Z34-Z35)/Z34</f>
        <v>0.3915181890993476</v>
      </c>
    </row>
    <row r="36" spans="1:27" x14ac:dyDescent="0.2">
      <c r="C36" s="4"/>
      <c r="D36" s="1"/>
      <c r="G36" s="1"/>
      <c r="L36" s="2"/>
      <c r="M36" s="4"/>
      <c r="V36" s="2"/>
      <c r="W36" s="4"/>
    </row>
    <row r="37" spans="1:27" x14ac:dyDescent="0.2">
      <c r="C37" s="4"/>
      <c r="D37" s="5" t="s">
        <v>15</v>
      </c>
      <c r="E37" s="5"/>
      <c r="F37" s="5"/>
      <c r="G37" s="16">
        <f>SUM(G23:G35)/4</f>
        <v>7.5978844050594602E-2</v>
      </c>
      <c r="L37" s="2"/>
      <c r="M37" s="4"/>
      <c r="N37" s="5" t="s">
        <v>15</v>
      </c>
      <c r="O37" s="5"/>
      <c r="P37" s="5"/>
      <c r="Q37" s="6">
        <f>SUM(Q23:Q35)/4</f>
        <v>2.9672539673481328E-2</v>
      </c>
      <c r="V37" s="2"/>
      <c r="W37" s="4"/>
      <c r="X37" s="5" t="s">
        <v>15</v>
      </c>
      <c r="Y37" s="5"/>
      <c r="Z37" s="5"/>
      <c r="AA37" s="6">
        <f>SUM(AA23:AA35)/4</f>
        <v>0.38100764302014206</v>
      </c>
    </row>
    <row r="38" spans="1:27" x14ac:dyDescent="0.2">
      <c r="C38" s="13"/>
      <c r="D38" s="13"/>
      <c r="E38" s="14"/>
      <c r="F38" s="14"/>
      <c r="G38" s="15"/>
    </row>
    <row r="39" spans="1:27" x14ac:dyDescent="0.2">
      <c r="A39" s="8" t="s">
        <v>3</v>
      </c>
      <c r="B39" s="7" t="s">
        <v>16</v>
      </c>
      <c r="C39" s="7"/>
      <c r="D39" s="1"/>
      <c r="E39" s="1">
        <v>133119900</v>
      </c>
      <c r="G39" s="1"/>
      <c r="H39" s="14"/>
      <c r="I39" s="14"/>
      <c r="K39" s="8" t="s">
        <v>3</v>
      </c>
      <c r="L39" s="7" t="s">
        <v>16</v>
      </c>
      <c r="M39" s="7"/>
      <c r="O39" s="1">
        <v>203986000</v>
      </c>
      <c r="R39" s="14"/>
      <c r="S39" s="14"/>
      <c r="U39" s="8" t="s">
        <v>3</v>
      </c>
      <c r="V39" s="7" t="s">
        <v>16</v>
      </c>
      <c r="W39" s="7"/>
      <c r="Y39" s="1">
        <v>954975900</v>
      </c>
    </row>
    <row r="40" spans="1:27" x14ac:dyDescent="0.2">
      <c r="A40" s="8" t="s">
        <v>14</v>
      </c>
      <c r="B40" s="7">
        <v>8192</v>
      </c>
      <c r="C40" s="7"/>
      <c r="D40" s="1" t="s">
        <v>4</v>
      </c>
      <c r="E40" s="1">
        <v>969579200</v>
      </c>
      <c r="F40" s="1">
        <f>E40-E39</f>
        <v>836459300</v>
      </c>
      <c r="H40" s="14"/>
      <c r="I40" s="14"/>
      <c r="K40" s="8" t="s">
        <v>14</v>
      </c>
      <c r="L40" s="7">
        <v>16384</v>
      </c>
      <c r="M40" s="7"/>
      <c r="N40" s="1" t="s">
        <v>26</v>
      </c>
      <c r="O40" s="1">
        <v>1038162000</v>
      </c>
      <c r="P40" s="1">
        <f>O40-O39</f>
        <v>834176000</v>
      </c>
      <c r="Q40" s="3"/>
      <c r="R40" s="14"/>
      <c r="S40" s="14"/>
      <c r="U40" s="8" t="s">
        <v>14</v>
      </c>
      <c r="V40" s="7">
        <v>8192</v>
      </c>
      <c r="W40" s="7"/>
      <c r="X40" s="1" t="s">
        <v>31</v>
      </c>
      <c r="Y40" s="1">
        <v>1785998600</v>
      </c>
      <c r="Z40" s="1">
        <f>Y40-Y39</f>
        <v>831022700</v>
      </c>
      <c r="AA40" s="3"/>
    </row>
    <row r="41" spans="1:27" x14ac:dyDescent="0.2">
      <c r="C41" s="7"/>
      <c r="D41" s="1" t="s">
        <v>12</v>
      </c>
      <c r="E41" s="1">
        <v>1777004600</v>
      </c>
      <c r="F41" s="1">
        <f>E41-E40</f>
        <v>807425400</v>
      </c>
      <c r="G41" s="3">
        <f>(F40-F41)/F40</f>
        <v>3.4710475452900097E-2</v>
      </c>
      <c r="H41" s="14"/>
      <c r="I41" s="14"/>
      <c r="L41" s="2"/>
      <c r="M41" s="7"/>
      <c r="N41" s="1" t="s">
        <v>27</v>
      </c>
      <c r="O41" s="1">
        <v>1872999100</v>
      </c>
      <c r="P41" s="1">
        <f>O41-O40</f>
        <v>834837100</v>
      </c>
      <c r="Q41" s="3">
        <f>(P40-P41)/P40</f>
        <v>-7.9251860518643545E-4</v>
      </c>
      <c r="R41" s="14"/>
      <c r="S41" s="14"/>
      <c r="V41" s="2"/>
      <c r="W41" s="7"/>
      <c r="X41" s="1" t="s">
        <v>4</v>
      </c>
      <c r="Y41" s="1">
        <v>2605896700</v>
      </c>
      <c r="Z41" s="1">
        <f>Y41-Y40</f>
        <v>819898100</v>
      </c>
      <c r="AA41" s="3">
        <f>(Z40-Z41)/Z40</f>
        <v>1.3386637934198429E-2</v>
      </c>
    </row>
    <row r="42" spans="1:27" x14ac:dyDescent="0.2">
      <c r="A42" s="1" t="s">
        <v>17</v>
      </c>
      <c r="C42" s="7"/>
      <c r="D42" s="1"/>
      <c r="G42" s="1"/>
      <c r="H42" s="14"/>
      <c r="I42" s="14"/>
      <c r="K42" s="1" t="s">
        <v>17</v>
      </c>
      <c r="L42" s="2"/>
      <c r="M42" s="7"/>
      <c r="R42" s="14"/>
      <c r="S42" s="14"/>
      <c r="U42" s="1" t="s">
        <v>17</v>
      </c>
      <c r="V42" s="2"/>
      <c r="W42" s="7"/>
    </row>
    <row r="43" spans="1:27" x14ac:dyDescent="0.2">
      <c r="A43" s="1" t="s">
        <v>18</v>
      </c>
      <c r="C43" s="7"/>
      <c r="D43" s="1"/>
      <c r="E43" s="1">
        <v>457645300</v>
      </c>
      <c r="G43" s="1"/>
      <c r="H43" s="14"/>
      <c r="I43" s="14"/>
      <c r="K43" s="1" t="s">
        <v>21</v>
      </c>
      <c r="L43" s="2"/>
      <c r="M43" s="7"/>
      <c r="O43" s="1">
        <v>944134500</v>
      </c>
      <c r="R43" s="14"/>
      <c r="S43" s="14"/>
      <c r="U43" s="1" t="s">
        <v>29</v>
      </c>
      <c r="V43" s="2"/>
      <c r="W43" s="7"/>
      <c r="Y43" s="1">
        <v>806988500</v>
      </c>
    </row>
    <row r="44" spans="1:27" x14ac:dyDescent="0.2">
      <c r="A44" s="1" t="s">
        <v>19</v>
      </c>
      <c r="C44" s="7"/>
      <c r="D44" s="1" t="s">
        <v>4</v>
      </c>
      <c r="E44" s="1">
        <v>1169233400</v>
      </c>
      <c r="F44" s="1">
        <f>E44-E43</f>
        <v>711588100</v>
      </c>
      <c r="H44" s="14"/>
      <c r="I44" s="14"/>
      <c r="K44" s="1" t="s">
        <v>20</v>
      </c>
      <c r="L44" s="2"/>
      <c r="M44" s="7"/>
      <c r="N44" s="1" t="s">
        <v>26</v>
      </c>
      <c r="O44" s="1">
        <v>1775126500</v>
      </c>
      <c r="P44" s="1">
        <f>O44-O43</f>
        <v>830992000</v>
      </c>
      <c r="Q44" s="3"/>
      <c r="R44" s="14"/>
      <c r="S44" s="14"/>
      <c r="U44" s="1" t="s">
        <v>33</v>
      </c>
      <c r="V44" s="2"/>
      <c r="W44" s="7"/>
      <c r="X44" s="1" t="s">
        <v>31</v>
      </c>
      <c r="Y44" s="1">
        <v>1645106000</v>
      </c>
      <c r="Z44" s="1">
        <f>Y44-Y43</f>
        <v>838117500</v>
      </c>
      <c r="AA44" s="3"/>
    </row>
    <row r="45" spans="1:27" x14ac:dyDescent="0.2">
      <c r="C45" s="7"/>
      <c r="D45" s="1" t="s">
        <v>12</v>
      </c>
      <c r="E45" s="1">
        <v>1842763500</v>
      </c>
      <c r="F45" s="1">
        <f>E45-E44</f>
        <v>673530100</v>
      </c>
      <c r="G45" s="3">
        <f>(F44-F45)/F44</f>
        <v>5.3483187816097545E-2</v>
      </c>
      <c r="H45" s="14"/>
      <c r="I45" s="14"/>
      <c r="K45" s="1" t="s">
        <v>28</v>
      </c>
      <c r="L45" s="2"/>
      <c r="M45" s="7"/>
      <c r="N45" s="1" t="s">
        <v>27</v>
      </c>
      <c r="O45" s="1">
        <v>2612981800</v>
      </c>
      <c r="P45" s="1">
        <f>O45-O44</f>
        <v>837855300</v>
      </c>
      <c r="Q45" s="3">
        <f>(P44-P45)/P44</f>
        <v>-8.2591649498430786E-3</v>
      </c>
      <c r="R45" s="14"/>
      <c r="S45" s="14"/>
      <c r="U45" s="1" t="s">
        <v>30</v>
      </c>
      <c r="V45" s="2"/>
      <c r="W45" s="7"/>
      <c r="X45" s="1" t="s">
        <v>4</v>
      </c>
      <c r="Y45" s="1">
        <v>2472583300</v>
      </c>
      <c r="Z45" s="1">
        <f>Y45-Y44</f>
        <v>827477300</v>
      </c>
      <c r="AA45" s="3">
        <f>(Z44-Z45)/Z44</f>
        <v>1.2695355961425457E-2</v>
      </c>
    </row>
    <row r="46" spans="1:27" x14ac:dyDescent="0.2">
      <c r="C46" s="7"/>
      <c r="D46" s="1"/>
      <c r="G46" s="1"/>
      <c r="H46" s="14"/>
      <c r="I46" s="14"/>
      <c r="L46" s="2"/>
      <c r="M46" s="7"/>
      <c r="R46" s="14"/>
      <c r="S46" s="14"/>
      <c r="V46" s="2"/>
      <c r="W46" s="7"/>
    </row>
    <row r="47" spans="1:27" x14ac:dyDescent="0.2">
      <c r="A47" s="1" t="s">
        <v>22</v>
      </c>
      <c r="C47" s="7"/>
      <c r="D47" s="1"/>
      <c r="E47" s="1">
        <v>646845600</v>
      </c>
      <c r="G47" s="1"/>
      <c r="H47" s="14"/>
      <c r="I47" s="14"/>
      <c r="K47" s="1" t="s">
        <v>24</v>
      </c>
      <c r="L47" s="2"/>
      <c r="M47" s="7"/>
      <c r="O47" s="1">
        <v>878499100</v>
      </c>
      <c r="R47" s="14"/>
      <c r="S47" s="14"/>
      <c r="U47" s="1" t="s">
        <v>32</v>
      </c>
      <c r="V47" s="2"/>
      <c r="W47" s="7"/>
      <c r="Y47" s="1">
        <v>884024200</v>
      </c>
    </row>
    <row r="48" spans="1:27" x14ac:dyDescent="0.2">
      <c r="A48" s="1" t="s">
        <v>23</v>
      </c>
      <c r="C48" s="7"/>
      <c r="D48" s="1" t="s">
        <v>4</v>
      </c>
      <c r="E48" s="1">
        <v>1489533200</v>
      </c>
      <c r="F48" s="1">
        <f>E48-E47</f>
        <v>842687600</v>
      </c>
      <c r="H48" s="14"/>
      <c r="I48" s="14"/>
      <c r="K48" s="1" t="s">
        <v>35</v>
      </c>
      <c r="L48" s="2"/>
      <c r="M48" s="7"/>
      <c r="N48" s="1" t="s">
        <v>26</v>
      </c>
      <c r="O48" s="1">
        <v>1693172900</v>
      </c>
      <c r="P48" s="1">
        <f>O48-O47</f>
        <v>814673800</v>
      </c>
      <c r="Q48" s="3"/>
      <c r="R48" s="14"/>
      <c r="S48" s="14"/>
      <c r="U48" s="1" t="s">
        <v>34</v>
      </c>
      <c r="V48" s="2"/>
      <c r="W48" s="7"/>
      <c r="X48" s="1" t="s">
        <v>31</v>
      </c>
      <c r="Y48" s="1">
        <v>1725227000</v>
      </c>
      <c r="Z48" s="1">
        <f>Y48-Y47</f>
        <v>841202800</v>
      </c>
      <c r="AA48" s="3"/>
    </row>
    <row r="49" spans="2:27" x14ac:dyDescent="0.2">
      <c r="C49" s="7"/>
      <c r="D49" s="1" t="s">
        <v>12</v>
      </c>
      <c r="E49" s="1">
        <v>2321372400</v>
      </c>
      <c r="F49" s="1">
        <f>E49-E48</f>
        <v>831839200</v>
      </c>
      <c r="G49" s="3">
        <f>(F48-F49)/F48</f>
        <v>1.2873572602705914E-2</v>
      </c>
      <c r="H49" s="14"/>
      <c r="I49" s="14"/>
      <c r="L49" s="2"/>
      <c r="M49" s="7"/>
      <c r="N49" s="1" t="s">
        <v>27</v>
      </c>
      <c r="O49" s="1">
        <v>2540791900</v>
      </c>
      <c r="P49" s="1">
        <f>O49-O48</f>
        <v>847619000</v>
      </c>
      <c r="Q49" s="3">
        <f>(P48-P49)/P48</f>
        <v>-4.0439744103713655E-2</v>
      </c>
      <c r="R49" s="14"/>
      <c r="S49" s="14"/>
      <c r="V49" s="2"/>
      <c r="W49" s="7"/>
      <c r="X49" s="1" t="s">
        <v>4</v>
      </c>
      <c r="Y49" s="1">
        <v>2561170900</v>
      </c>
      <c r="Z49" s="1">
        <f>Y49-Y48</f>
        <v>835943900</v>
      </c>
      <c r="AA49" s="3">
        <f>(Z48-Z49)/Z48</f>
        <v>6.2516434800264573E-3</v>
      </c>
    </row>
    <row r="50" spans="2:27" x14ac:dyDescent="0.2">
      <c r="C50" s="7"/>
      <c r="D50" s="1"/>
      <c r="G50" s="1"/>
      <c r="H50" s="14"/>
      <c r="I50" s="14"/>
      <c r="L50" s="2"/>
      <c r="M50" s="7"/>
      <c r="R50" s="14"/>
      <c r="S50" s="14"/>
      <c r="V50" s="2"/>
      <c r="W50" s="7"/>
    </row>
    <row r="51" spans="2:27" x14ac:dyDescent="0.2">
      <c r="C51" s="7"/>
      <c r="D51" s="1"/>
      <c r="E51" s="1">
        <v>914773900</v>
      </c>
      <c r="G51" s="1"/>
      <c r="H51" s="14"/>
      <c r="I51" s="14"/>
      <c r="L51" s="2"/>
      <c r="M51" s="7"/>
      <c r="O51" s="1">
        <v>148540900</v>
      </c>
      <c r="R51" s="14"/>
      <c r="S51" s="14"/>
      <c r="V51" s="2"/>
      <c r="W51" s="7"/>
      <c r="Y51" s="1">
        <v>681656700</v>
      </c>
    </row>
    <row r="52" spans="2:27" x14ac:dyDescent="0.2">
      <c r="C52" s="7"/>
      <c r="D52" s="1" t="s">
        <v>4</v>
      </c>
      <c r="E52" s="1">
        <v>1768407700</v>
      </c>
      <c r="F52" s="1">
        <f>E52-E51</f>
        <v>853633800</v>
      </c>
      <c r="H52" s="14"/>
      <c r="I52" s="14"/>
      <c r="L52" s="2"/>
      <c r="M52" s="7"/>
      <c r="N52" s="1" t="s">
        <v>26</v>
      </c>
      <c r="O52" s="1">
        <v>961274800</v>
      </c>
      <c r="P52" s="1">
        <f>O52-O51</f>
        <v>812733900</v>
      </c>
      <c r="Q52" s="3"/>
      <c r="R52" s="14"/>
      <c r="S52" s="14"/>
      <c r="V52" s="2"/>
      <c r="W52" s="7"/>
      <c r="X52" s="1" t="s">
        <v>31</v>
      </c>
      <c r="Y52" s="1">
        <v>1529225800</v>
      </c>
      <c r="Z52" s="1">
        <f>Y52-Y51</f>
        <v>847569100</v>
      </c>
      <c r="AA52" s="3"/>
    </row>
    <row r="53" spans="2:27" x14ac:dyDescent="0.2">
      <c r="C53" s="7"/>
      <c r="D53" s="1" t="s">
        <v>12</v>
      </c>
      <c r="E53" s="1">
        <v>2590216400</v>
      </c>
      <c r="F53" s="1">
        <f>E53-E52</f>
        <v>821808700</v>
      </c>
      <c r="G53" s="3">
        <f>(F52-F53)/F52</f>
        <v>3.7281911751854246E-2</v>
      </c>
      <c r="H53" s="14"/>
      <c r="I53" s="14"/>
      <c r="L53" s="2"/>
      <c r="M53" s="7"/>
      <c r="N53" s="1" t="s">
        <v>27</v>
      </c>
      <c r="O53" s="1">
        <v>1785630500</v>
      </c>
      <c r="P53" s="1">
        <f>O53-O52</f>
        <v>824355700</v>
      </c>
      <c r="Q53" s="3">
        <f>(P52-P53)/P52</f>
        <v>-1.4299637310563764E-2</v>
      </c>
      <c r="R53" s="14"/>
      <c r="S53" s="14"/>
      <c r="V53" s="2"/>
      <c r="W53" s="7"/>
      <c r="X53" s="1" t="s">
        <v>4</v>
      </c>
      <c r="Y53" s="1">
        <v>2352748100</v>
      </c>
      <c r="Z53" s="1">
        <f>Y53-Y52</f>
        <v>823522300</v>
      </c>
      <c r="AA53" s="3">
        <f>(Z52-Z53)/Z52</f>
        <v>2.8371492070676008E-2</v>
      </c>
    </row>
    <row r="54" spans="2:27" x14ac:dyDescent="0.2">
      <c r="C54" s="7"/>
      <c r="D54" s="1"/>
      <c r="G54" s="1"/>
      <c r="H54" s="14"/>
      <c r="I54" s="14"/>
      <c r="L54" s="2"/>
      <c r="M54" s="7"/>
      <c r="R54" s="14"/>
      <c r="S54" s="14"/>
      <c r="V54" s="2"/>
      <c r="W54" s="7"/>
    </row>
    <row r="55" spans="2:27" x14ac:dyDescent="0.2">
      <c r="C55" s="7"/>
      <c r="D55" s="8" t="s">
        <v>15</v>
      </c>
      <c r="E55" s="8"/>
      <c r="F55" s="8"/>
      <c r="G55" s="17">
        <f>SUM(G41:G53)/4</f>
        <v>3.4587286905889449E-2</v>
      </c>
      <c r="H55" s="14"/>
      <c r="I55" s="14"/>
      <c r="L55" s="2"/>
      <c r="M55" s="7"/>
      <c r="N55" s="8" t="s">
        <v>15</v>
      </c>
      <c r="O55" s="8"/>
      <c r="P55" s="8"/>
      <c r="Q55" s="9">
        <f>SUM(Q41:Q53)/4</f>
        <v>-1.5947766242326734E-2</v>
      </c>
      <c r="R55" s="14"/>
      <c r="S55" s="14"/>
      <c r="V55" s="2"/>
      <c r="W55" s="7"/>
      <c r="X55" s="8" t="s">
        <v>15</v>
      </c>
      <c r="Y55" s="8"/>
      <c r="Z55" s="8"/>
      <c r="AA55" s="9">
        <f>SUM(AA41:AA53)/4</f>
        <v>1.5176282361581587E-2</v>
      </c>
    </row>
    <row r="56" spans="2:27" x14ac:dyDescent="0.2">
      <c r="B56" s="1"/>
      <c r="C56" s="1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2:27" x14ac:dyDescent="0.2">
      <c r="B57" s="1"/>
      <c r="C57" s="1"/>
      <c r="D57" s="1"/>
      <c r="G57" s="1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2:27" x14ac:dyDescent="0.2">
      <c r="B58" s="1"/>
      <c r="C58" s="1"/>
      <c r="D58" s="1"/>
      <c r="G58" s="1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  <row r="59" spans="2:27" x14ac:dyDescent="0.2">
      <c r="B59" s="1"/>
      <c r="C59" s="1"/>
      <c r="D59" s="1"/>
      <c r="G59" s="1"/>
    </row>
    <row r="60" spans="2:27" x14ac:dyDescent="0.2">
      <c r="B60" s="1"/>
      <c r="C60" s="1"/>
      <c r="D60" s="1"/>
      <c r="G60" s="1"/>
    </row>
    <row r="61" spans="2:27" x14ac:dyDescent="0.2">
      <c r="B61" s="1"/>
      <c r="C61" s="1"/>
      <c r="D61" s="1"/>
      <c r="G61" s="1"/>
    </row>
    <row r="62" spans="2:27" x14ac:dyDescent="0.2">
      <c r="B62" s="1"/>
      <c r="C62" s="1"/>
      <c r="D62" s="1"/>
      <c r="G62" s="1"/>
    </row>
    <row r="63" spans="2:27" x14ac:dyDescent="0.2">
      <c r="B63" s="1"/>
      <c r="C63" s="1"/>
      <c r="D63" s="1"/>
      <c r="G63" s="1"/>
    </row>
    <row r="64" spans="2:27" x14ac:dyDescent="0.2">
      <c r="B64" s="1"/>
      <c r="C64" s="1"/>
      <c r="D64" s="1"/>
      <c r="G64" s="1"/>
    </row>
    <row r="65" spans="2:7" x14ac:dyDescent="0.2">
      <c r="B65" s="1"/>
      <c r="C65" s="1"/>
      <c r="D65" s="1"/>
      <c r="G65" s="1"/>
    </row>
    <row r="66" spans="2:7" x14ac:dyDescent="0.2">
      <c r="B66" s="1"/>
      <c r="C66" s="1"/>
      <c r="D66" s="1"/>
      <c r="G66" s="1"/>
    </row>
    <row r="67" spans="2:7" x14ac:dyDescent="0.2">
      <c r="B67" s="1"/>
      <c r="C67" s="1"/>
      <c r="D67" s="1"/>
      <c r="G67" s="1"/>
    </row>
    <row r="68" spans="2:7" x14ac:dyDescent="0.2">
      <c r="B68" s="1"/>
      <c r="C68" s="1"/>
      <c r="D68" s="1"/>
      <c r="G68" s="1"/>
    </row>
    <row r="69" spans="2:7" x14ac:dyDescent="0.2">
      <c r="B69" s="1"/>
      <c r="C69" s="1"/>
      <c r="D69" s="1"/>
      <c r="G69" s="1"/>
    </row>
    <row r="70" spans="2:7" x14ac:dyDescent="0.2">
      <c r="B70" s="1"/>
      <c r="C70" s="1"/>
      <c r="D70" s="1"/>
      <c r="G70" s="1"/>
    </row>
    <row r="71" spans="2:7" x14ac:dyDescent="0.2">
      <c r="B71" s="1"/>
      <c r="C71" s="1"/>
      <c r="D71" s="1"/>
      <c r="G71" s="1"/>
    </row>
    <row r="72" spans="2:7" x14ac:dyDescent="0.2">
      <c r="B72" s="1"/>
      <c r="C72" s="1"/>
      <c r="D72" s="1"/>
      <c r="G72" s="1"/>
    </row>
    <row r="73" spans="2:7" x14ac:dyDescent="0.2">
      <c r="B73" s="1"/>
      <c r="C73" s="1"/>
      <c r="D73" s="1"/>
      <c r="G73" s="1"/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calc-entropy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2019-12-03T02:32:47Z</dcterms:created>
  <dcterms:modified xsi:type="dcterms:W3CDTF">2019-12-03T11:53:38Z</dcterms:modified>
</cp:coreProperties>
</file>