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C2E02802-3146-4628-ADB0-38D9F07C65F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<sst xmlns="http://schemas.openxmlformats.org/spreadsheetml/2006/main" count="115" uniqueCount="67">
  <si>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</si>
  <si>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</si>
  <si>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</si>
  <si>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</si>
  <si>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</si>
  <si>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</si>
  <si>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</si>
  <si>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</si>
  <si>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</si>
  <si>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</si>
  <si>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</si>
  <si>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</si>
  <si>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</si>
  <si>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</si>
  <si>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</si>
  <si>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</si>
  <si>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</si>
  <si>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</si>
  <si>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</si>
  <si>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</si>
  <si>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</si>
  <si>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</si>
  <si>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</si>
  <si>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</si>
  <si>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</si>
  <si>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</si>
  <si>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</si>
  <si>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</si>
  <si>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</si>
  <si>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</si>
  <si>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</si>
  <si>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</si>
  <si>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</si>
  <si>
    <t>Changement des fichiers .js en fichier mjs. Et adaptation du code par rapport au .mjs</t>
  </si>
  <si>
    <t>Recherche sur internet pour trouver comment rendre ses pages http en https</t>
  </si>
  <si>
    <t>Test local pour faire fonctionner http/http</t>
  </si>
  <si>
    <t>Mise en page du rapport et journal de travail</t>
  </si>
  <si>
    <t>Résolutions de problèmes avec les keys et Open SSL</t>
  </si>
  <si>
    <t xml:space="preserve">Recherches sur internet sur les web tokens </t>
  </si>
  <si>
    <t>Problèmes avec https et les tokens</t>
  </si>
  <si>
    <t>Création d'une page login.html et login.mjs</t>
  </si>
  <si>
    <t>Création d'utilisateurs fictifs avec des mots de passe en clair pour le debug</t>
  </si>
  <si>
    <t>Création de la partie login avec toutes les erreurs possibles comme mot de passe incorrect etc.</t>
  </si>
  <si>
    <t>Redirection dynamique du login avec le nom de l'utilisateur.</t>
  </si>
  <si>
    <t>Création d'un admin qui peut voir tout les utilisateurs</t>
  </si>
  <si>
    <t>Recherche sur internet sur comment donner un token à un utilisateur</t>
  </si>
  <si>
    <t xml:space="preserve">Règlage de problèmes avec les routes </t>
  </si>
  <si>
    <t>Essais d'ajout d'utilisateurs à une DB</t>
  </si>
  <si>
    <t>Résolutions de problèmes avec le HTTPS</t>
  </si>
  <si>
    <t>Tutoriel comment lier un utilisateur à un token</t>
  </si>
  <si>
    <t>Rapport de Projet</t>
  </si>
  <si>
    <t>Rapport de projet</t>
  </si>
  <si>
    <t>Création du Powerpoint</t>
  </si>
  <si>
    <t>Essais d'ajout de token à un utilisateur</t>
  </si>
  <si>
    <t>Problèmes avec les routes et les user</t>
  </si>
  <si>
    <t>Problèmes avec Bcrypt</t>
  </si>
  <si>
    <t>Création des pages utilisateur</t>
  </si>
  <si>
    <t>Changements avec Github</t>
  </si>
  <si>
    <t>Problèmes avec les URLS</t>
  </si>
  <si>
    <t>Contrôle des routes avec Insomnia</t>
  </si>
  <si>
    <t>Problèmes avec les Tokens</t>
  </si>
  <si>
    <t>Finalisation du Projet</t>
  </si>
  <si>
    <t xml:space="preserve">Ajout d'un utilisateur Admin </t>
  </si>
  <si>
    <t>Problèmes avec les droits de l'utilisateur Admin</t>
  </si>
  <si>
    <t>Recherches avec ChatGPT pour régler les problèmes avec l'user Admin</t>
  </si>
  <si>
    <t>Finalisation du Rapport de Projet</t>
  </si>
  <si>
    <t>Commit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</si>
</sst>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0.50694444444444442</c:v>
                </c:pt>
                <c:pt idx="2">
                  <c:v>0</c:v>
                </c:pt>
                <c:pt idx="3">
                  <c:v>0.15625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15" zoomScaleNormal="115" workbookViewId="0">
      <pane ySplit="6" topLeftCell="A31" activePane="bottomLeft" state="frozen"/>
      <selection pane="bottomLeft" activeCell="F45" sqref="F4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19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1020</v>
      </c>
      <c r="E4" s="41">
        <f>SUM(C4:D4)</f>
        <v>1140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45399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20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25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45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/>
      <c r="D16" s="49">
        <v>20</v>
      </c>
      <c r="E16" s="50" t="s">
        <v>3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45406</v>
      </c>
      <c r="C17" s="52"/>
      <c r="D17" s="53">
        <v>25</v>
      </c>
      <c r="E17" s="54" t="s">
        <v>3</v>
      </c>
      <c r="F17" s="37" t="s">
        <v>39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45406</v>
      </c>
      <c r="C18" s="48"/>
      <c r="D18" s="49">
        <v>30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45406</v>
      </c>
      <c r="C19" s="52"/>
      <c r="D19" s="53">
        <v>15</v>
      </c>
      <c r="E19" s="54" t="s">
        <v>4</v>
      </c>
      <c r="F19" s="37" t="s">
        <v>41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45406</v>
      </c>
      <c r="C20" s="48"/>
      <c r="D20" s="49">
        <v>10</v>
      </c>
      <c r="E20" s="50" t="s">
        <v>6</v>
      </c>
      <c r="F20" s="37" t="s">
        <v>0</v>
      </c>
      <c r="G20" s="16"/>
    </row>
    <row r="21" spans="1:15" x14ac:dyDescent="0.25">
      <c r="A21" s="17">
        <f>IF(ISBLANK(B21),"",_xlfn.ISOWEEKNUM('Journal de travail'!$B21))</f>
        <v>17</v>
      </c>
      <c r="B21" s="51">
        <v>45406</v>
      </c>
      <c r="C21" s="52"/>
      <c r="D21" s="53">
        <v>20</v>
      </c>
      <c r="E21" s="54" t="s">
        <v>4</v>
      </c>
      <c r="F21" s="37" t="s">
        <v>42</v>
      </c>
      <c r="G21" s="18"/>
    </row>
    <row r="22" spans="1:15" x14ac:dyDescent="0.25">
      <c r="A22" s="8">
        <f>IF(ISBLANK(B22),"",_xlfn.ISOWEEKNUM('Journal de travail'!$B22))</f>
        <v>17</v>
      </c>
      <c r="B22" s="47">
        <v>45406</v>
      </c>
      <c r="C22" s="48"/>
      <c r="D22" s="49">
        <v>15</v>
      </c>
      <c r="E22" s="50" t="s">
        <v>4</v>
      </c>
      <c r="F22" s="37" t="s">
        <v>43</v>
      </c>
      <c r="G22" s="16"/>
    </row>
    <row r="23" spans="1:15" x14ac:dyDescent="0.25">
      <c r="A23" s="17">
        <f>IF(ISBLANK(B23),"",_xlfn.ISOWEEKNUM('Journal de travail'!$B23))</f>
        <v>18</v>
      </c>
      <c r="B23" s="51">
        <v>45413</v>
      </c>
      <c r="C23" s="52"/>
      <c r="D23" s="53">
        <v>45</v>
      </c>
      <c r="E23" s="54" t="s">
        <v>4</v>
      </c>
      <c r="F23" s="37" t="s">
        <v>44</v>
      </c>
      <c r="G23" s="18"/>
    </row>
    <row r="24" spans="1:15" x14ac:dyDescent="0.25">
      <c r="A24" s="8">
        <f>IF(ISBLANK(B24),"",_xlfn.ISOWEEKNUM('Journal de travail'!$B24))</f>
        <v>18</v>
      </c>
      <c r="B24" s="47">
        <v>45413</v>
      </c>
      <c r="C24" s="48"/>
      <c r="D24" s="49">
        <v>20</v>
      </c>
      <c r="E24" s="50" t="s">
        <v>4</v>
      </c>
      <c r="F24" s="37" t="s">
        <v>46</v>
      </c>
      <c r="G24" s="16"/>
    </row>
    <row r="25" spans="1:15" x14ac:dyDescent="0.25">
      <c r="A25" s="17">
        <f>IF(ISBLANK(B25),"",_xlfn.ISOWEEKNUM('Journal de travail'!$B25))</f>
        <v>18</v>
      </c>
      <c r="B25" s="51">
        <v>45413</v>
      </c>
      <c r="C25" s="52"/>
      <c r="D25" s="53">
        <v>15</v>
      </c>
      <c r="E25" s="54" t="s">
        <v>3</v>
      </c>
      <c r="F25" s="37" t="s">
        <v>45</v>
      </c>
      <c r="G25" s="18"/>
    </row>
    <row r="26" spans="1:15" x14ac:dyDescent="0.25">
      <c r="A26" s="8">
        <f>IF(ISBLANK(B26),"",_xlfn.ISOWEEKNUM('Journal de travail'!$B26))</f>
        <v>18</v>
      </c>
      <c r="B26" s="47">
        <v>45413</v>
      </c>
      <c r="C26" s="48"/>
      <c r="D26" s="49">
        <v>10</v>
      </c>
      <c r="E26" s="50" t="s">
        <v>6</v>
      </c>
      <c r="F26" s="37" t="s">
        <v>0</v>
      </c>
      <c r="G26" s="16"/>
    </row>
    <row r="27" spans="1:15" x14ac:dyDescent="0.25">
      <c r="A27" s="17">
        <f>IF(ISBLANK(B27),"",_xlfn.ISOWEEKNUM('Journal de travail'!$B27))</f>
        <v>18</v>
      </c>
      <c r="B27" s="51">
        <v>45413</v>
      </c>
      <c r="C27" s="52"/>
      <c r="D27" s="53">
        <v>20</v>
      </c>
      <c r="E27" s="54" t="s">
        <v>4</v>
      </c>
      <c r="F27" s="37" t="s">
        <v>47</v>
      </c>
      <c r="G27" s="18"/>
    </row>
    <row r="28" spans="1:15" x14ac:dyDescent="0.25">
      <c r="A28" s="8">
        <f>IF(ISBLANK(B28),"",_xlfn.ISOWEEKNUM('Journal de travail'!$B28))</f>
        <v>18</v>
      </c>
      <c r="B28" s="47">
        <v>45413</v>
      </c>
      <c r="C28" s="48"/>
      <c r="D28" s="49">
        <v>25</v>
      </c>
      <c r="E28" s="50" t="s">
        <v>4</v>
      </c>
      <c r="F28" s="36" t="s">
        <v>48</v>
      </c>
      <c r="G28" s="16"/>
    </row>
    <row r="29" spans="1:15" x14ac:dyDescent="0.25">
      <c r="A29" s="17">
        <f>IF(ISBLANK(B29),"",_xlfn.ISOWEEKNUM('Journal de travail'!$B29))</f>
        <v>19</v>
      </c>
      <c r="B29" s="51">
        <v>45420</v>
      </c>
      <c r="C29" s="52"/>
      <c r="D29" s="53">
        <v>45</v>
      </c>
      <c r="E29" s="54" t="s">
        <v>4</v>
      </c>
      <c r="F29" s="36" t="s">
        <v>53</v>
      </c>
      <c r="G29" s="18"/>
    </row>
    <row r="30" spans="1:15" x14ac:dyDescent="0.25">
      <c r="A30" s="8">
        <f>IF(ISBLANK(B30),"",_xlfn.ISOWEEKNUM('Journal de travail'!$B30))</f>
        <v>19</v>
      </c>
      <c r="B30" s="47">
        <v>45420</v>
      </c>
      <c r="C30" s="48"/>
      <c r="D30" s="49">
        <v>20</v>
      </c>
      <c r="E30" s="50" t="s">
        <v>4</v>
      </c>
      <c r="F30" s="37" t="s">
        <v>54</v>
      </c>
      <c r="G30" s="16"/>
    </row>
    <row r="31" spans="1:15" x14ac:dyDescent="0.25">
      <c r="A31" s="17">
        <f>IF(ISBLANK(B31),"",_xlfn.ISOWEEKNUM('Journal de travail'!$B31))</f>
        <v>19</v>
      </c>
      <c r="B31" s="51">
        <v>45420</v>
      </c>
      <c r="C31" s="52"/>
      <c r="D31" s="53">
        <v>25</v>
      </c>
      <c r="E31" s="54" t="s">
        <v>4</v>
      </c>
      <c r="F31" s="36" t="s">
        <v>55</v>
      </c>
      <c r="G31" s="18"/>
    </row>
    <row r="32" spans="1:15" x14ac:dyDescent="0.25">
      <c r="A32" s="8">
        <f>IF(ISBLANK(B32),"",_xlfn.ISOWEEKNUM('Journal de travail'!$B32))</f>
        <v>19</v>
      </c>
      <c r="B32" s="47">
        <v>45420</v>
      </c>
      <c r="C32" s="48"/>
      <c r="D32" s="49">
        <v>30</v>
      </c>
      <c r="E32" s="50" t="s">
        <v>3</v>
      </c>
      <c r="F32" s="37" t="s">
        <v>49</v>
      </c>
      <c r="G32" s="16"/>
    </row>
    <row r="33" spans="1:7" x14ac:dyDescent="0.25">
      <c r="A33" s="17">
        <f>IF(ISBLANK(B33),"",_xlfn.ISOWEEKNUM('Journal de travail'!$B33))</f>
        <v>19</v>
      </c>
      <c r="B33" s="51">
        <v>45420</v>
      </c>
      <c r="C33" s="52"/>
      <c r="D33" s="53">
        <v>15</v>
      </c>
      <c r="E33" s="54" t="s">
        <v>6</v>
      </c>
      <c r="F33" s="36" t="s">
        <v>0</v>
      </c>
      <c r="G33" s="18"/>
    </row>
    <row r="34" spans="1:7" x14ac:dyDescent="0.25">
      <c r="A34" s="8">
        <f>IF(ISBLANK(B34),"",_xlfn.ISOWEEKNUM('Journal de travail'!$B34))</f>
        <v>19</v>
      </c>
      <c r="B34" s="47">
        <v>45420</v>
      </c>
      <c r="C34" s="48"/>
      <c r="D34" s="49">
        <v>40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19</v>
      </c>
      <c r="B35" s="51">
        <v>45420</v>
      </c>
      <c r="C35" s="52"/>
      <c r="D35" s="53">
        <v>5</v>
      </c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20</v>
      </c>
      <c r="B36" s="47">
        <v>45427</v>
      </c>
      <c r="C36" s="48"/>
      <c r="D36" s="49">
        <v>30</v>
      </c>
      <c r="E36" s="50" t="s">
        <v>4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20</v>
      </c>
      <c r="B37" s="51">
        <v>45427</v>
      </c>
      <c r="C37" s="52"/>
      <c r="D37" s="53">
        <v>15</v>
      </c>
      <c r="E37" s="54" t="s">
        <v>6</v>
      </c>
      <c r="F37" s="36" t="s">
        <v>50</v>
      </c>
      <c r="G37" s="18"/>
    </row>
    <row r="38" spans="1:7" x14ac:dyDescent="0.25">
      <c r="A38" s="8">
        <f>IF(ISBLANK(B38),"",_xlfn.ISOWEEKNUM('Journal de travail'!$B38))</f>
        <v>20</v>
      </c>
      <c r="B38" s="47">
        <v>45427</v>
      </c>
      <c r="C38" s="48"/>
      <c r="D38" s="49">
        <v>45</v>
      </c>
      <c r="E38" s="50" t="s">
        <v>4</v>
      </c>
      <c r="F38" s="36" t="s">
        <v>59</v>
      </c>
      <c r="G38" s="16"/>
    </row>
    <row r="39" spans="1:7" x14ac:dyDescent="0.25">
      <c r="A39" s="17">
        <f>IF(ISBLANK(B39),"",_xlfn.ISOWEEKNUM('Journal de travail'!$B39))</f>
        <v>20</v>
      </c>
      <c r="B39" s="51">
        <v>45427</v>
      </c>
      <c r="C39" s="52"/>
      <c r="D39" s="53">
        <v>45</v>
      </c>
      <c r="E39" s="54" t="s">
        <v>4</v>
      </c>
      <c r="F39" s="36" t="s">
        <v>60</v>
      </c>
      <c r="G39" s="18"/>
    </row>
    <row r="40" spans="1:7" x14ac:dyDescent="0.25">
      <c r="A40" s="8">
        <f>IF(ISBLANK(B40),"",_xlfn.ISOWEEKNUM('Journal de travail'!$B40))</f>
        <v>20</v>
      </c>
      <c r="B40" s="47">
        <v>45427</v>
      </c>
      <c r="C40" s="48"/>
      <c r="D40" s="49">
        <v>20</v>
      </c>
      <c r="E40" s="50" t="s">
        <v>3</v>
      </c>
      <c r="F40" s="36" t="s">
        <v>0</v>
      </c>
      <c r="G40" s="16"/>
    </row>
    <row r="41" spans="1:7" x14ac:dyDescent="0.25">
      <c r="A41" s="17">
        <f>IF(ISBLANK(B41),"",_xlfn.ISOWEEKNUM('Journal de travail'!$B41))</f>
        <v>20</v>
      </c>
      <c r="B41" s="51">
        <v>45427</v>
      </c>
      <c r="C41" s="52"/>
      <c r="D41" s="53">
        <v>25</v>
      </c>
      <c r="E41" s="54" t="s">
        <v>4</v>
      </c>
      <c r="F41" s="36" t="s">
        <v>62</v>
      </c>
      <c r="G41" s="18"/>
    </row>
    <row r="42" spans="1:7" x14ac:dyDescent="0.25">
      <c r="A42" s="8">
        <f>IF(ISBLANK(B42),"",_xlfn.ISOWEEKNUM('Journal de travail'!$B42))</f>
        <v>21</v>
      </c>
      <c r="B42" s="47">
        <v>45434</v>
      </c>
      <c r="C42" s="48"/>
      <c r="D42" s="49">
        <v>20</v>
      </c>
      <c r="E42" s="50" t="s">
        <v>4</v>
      </c>
      <c r="F42" s="36" t="s">
        <v>63</v>
      </c>
      <c r="G42" s="16"/>
    </row>
    <row r="43" spans="1:7" x14ac:dyDescent="0.25">
      <c r="A43" s="17">
        <f>IF(ISBLANK(B43),"",_xlfn.ISOWEEKNUM('Journal de travail'!$B43))</f>
        <v>21</v>
      </c>
      <c r="B43" s="51">
        <v>45434</v>
      </c>
      <c r="C43" s="52"/>
      <c r="D43" s="53">
        <v>25</v>
      </c>
      <c r="E43" s="54" t="s">
        <v>4</v>
      </c>
      <c r="F43" s="36" t="s">
        <v>64</v>
      </c>
      <c r="G43" s="18"/>
    </row>
    <row r="44" spans="1:7" x14ac:dyDescent="0.25">
      <c r="A44" s="8">
        <f>IF(ISBLANK(B44),"",_xlfn.ISOWEEKNUM('Journal de travail'!$B44))</f>
        <v>21</v>
      </c>
      <c r="B44" s="47">
        <v>45434</v>
      </c>
      <c r="C44" s="48"/>
      <c r="D44" s="49">
        <v>30</v>
      </c>
      <c r="E44" s="50" t="s">
        <v>4</v>
      </c>
      <c r="F44" s="36" t="s">
        <v>65</v>
      </c>
      <c r="G44" s="16"/>
    </row>
    <row r="45" spans="1:7" x14ac:dyDescent="0.25">
      <c r="A45" s="17">
        <f>IF(ISBLANK(B45),"",_xlfn.ISOWEEKNUM('Journal de travail'!$B45))</f>
        <v>21</v>
      </c>
      <c r="B45" s="51">
        <v>45434</v>
      </c>
      <c r="C45" s="52"/>
      <c r="D45" s="53">
        <v>15</v>
      </c>
      <c r="E45" s="54" t="s">
        <v>4</v>
      </c>
      <c r="F45" s="36" t="s">
        <v>66</v>
      </c>
      <c r="G45" s="18"/>
    </row>
    <row r="46" spans="1:7" x14ac:dyDescent="0.25">
      <c r="A46" s="8">
        <f>IF(ISBLANK(B46),"",_xlfn.ISOWEEKNUM('Journal de travail'!$B46))</f>
        <v>21</v>
      </c>
      <c r="B46" s="47">
        <v>45434</v>
      </c>
      <c r="C46" s="48"/>
      <c r="D46" s="49">
        <v>15</v>
      </c>
      <c r="E46" s="50" t="s">
        <v>6</v>
      </c>
      <c r="F46" s="36" t="s">
        <v>51</v>
      </c>
      <c r="G46" s="16"/>
    </row>
    <row r="47" spans="1:7" x14ac:dyDescent="0.25">
      <c r="A47" s="17">
        <f>IF(ISBLANK(B47),"",_xlfn.ISOWEEKNUM('Journal de travail'!$B47))</f>
        <v>21</v>
      </c>
      <c r="B47" s="51">
        <v>45434</v>
      </c>
      <c r="C47" s="52"/>
      <c r="D47" s="53">
        <v>15</v>
      </c>
      <c r="E47" s="54" t="s">
        <v>3</v>
      </c>
      <c r="F47" s="36" t="s">
        <v>0</v>
      </c>
      <c r="G47" s="18"/>
    </row>
    <row r="48" spans="1:7" x14ac:dyDescent="0.25">
      <c r="A48" s="8">
        <f>IF(ISBLANK(B48),"",_xlfn.ISOWEEKNUM('Journal de travail'!$B48))</f>
        <v>21</v>
      </c>
      <c r="B48" s="47">
        <v>45434</v>
      </c>
      <c r="C48" s="48"/>
      <c r="D48" s="49">
        <v>15</v>
      </c>
      <c r="E48" s="50" t="s">
        <v>4</v>
      </c>
      <c r="F48" s="36" t="s">
        <v>61</v>
      </c>
      <c r="G48" s="16"/>
    </row>
    <row r="49" spans="1:7" x14ac:dyDescent="0.25">
      <c r="A49" s="17">
        <f>IF(ISBLANK(B49),"",_xlfn.ISOWEEKNUM('Journal de travail'!$B49))</f>
        <v>21</v>
      </c>
      <c r="B49" s="51">
        <v>45434</v>
      </c>
      <c r="C49" s="52"/>
      <c r="D49" s="53">
        <v>45</v>
      </c>
      <c r="E49" s="54" t="s">
        <v>6</v>
      </c>
      <c r="F49" s="36" t="s">
        <v>52</v>
      </c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125</v>
      </c>
      <c r="C4" s="26" t="str">
        <f>'Journal de travail'!M8</f>
        <v>Analyse</v>
      </c>
      <c r="D4" s="34">
        <f>(A4+B4)/1440</f>
        <v>8.6805555555555552E-2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730</v>
      </c>
      <c r="C5" s="42" t="str">
        <f>'Journal de travail'!M9</f>
        <v>Développement</v>
      </c>
      <c r="D5" s="34">
        <f t="shared" ref="D5:D11" si="0">(A5+B5)/1440</f>
        <v>0.50694444444444442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165</v>
      </c>
      <c r="C7" s="28" t="str">
        <f>'Journal de travail'!M11</f>
        <v>Documentation</v>
      </c>
      <c r="D7" s="34">
        <f t="shared" si="0"/>
        <v>0.15625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0.79166666666666663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2024-05-22T07:20:28Z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