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6-35\Downloads\"/>
    </mc:Choice>
  </mc:AlternateContent>
  <bookViews>
    <workbookView xWindow="0" yWindow="0" windowWidth="24000" windowHeight="9630"/>
  </bookViews>
  <sheets>
    <sheet name="Ejerccio 1" sheetId="1" r:id="rId1"/>
    <sheet name="Ejercicio 2 filtros" sheetId="2" r:id="rId2"/>
    <sheet name="Ejercicio 3 Grafic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9" i="1"/>
  <c r="H9" i="1" s="1"/>
  <c r="G10" i="1"/>
  <c r="H10" i="1" s="1"/>
  <c r="G11" i="1"/>
  <c r="H11" i="1" s="1"/>
  <c r="G12" i="1"/>
  <c r="G13" i="1"/>
  <c r="G14" i="1"/>
  <c r="G5" i="1"/>
  <c r="G6" i="1"/>
  <c r="G7" i="1"/>
  <c r="H7" i="1" s="1"/>
  <c r="K6" i="1"/>
  <c r="K5" i="1"/>
  <c r="J5" i="1"/>
  <c r="I6" i="1"/>
  <c r="L6" i="1" s="1"/>
  <c r="M6" i="1" s="1"/>
  <c r="I5" i="1"/>
  <c r="L5" i="1" s="1"/>
  <c r="H6" i="1"/>
  <c r="J6" i="1" s="1"/>
  <c r="H8" i="1"/>
  <c r="H12" i="1"/>
  <c r="I12" i="1" s="1"/>
  <c r="H13" i="1"/>
  <c r="I13" i="1" s="1"/>
  <c r="H14" i="1"/>
  <c r="H5" i="1"/>
  <c r="M5" i="1" s="1"/>
  <c r="F7" i="1"/>
  <c r="F8" i="1"/>
  <c r="F9" i="1"/>
  <c r="F10" i="1"/>
  <c r="F11" i="1"/>
  <c r="F12" i="1"/>
  <c r="F13" i="1"/>
  <c r="F14" i="1"/>
  <c r="F5" i="1"/>
  <c r="F6" i="1"/>
  <c r="J10" i="1" l="1"/>
  <c r="I10" i="1"/>
  <c r="L10" i="1" s="1"/>
  <c r="M10" i="1" s="1"/>
  <c r="K10" i="1"/>
  <c r="J9" i="1"/>
  <c r="I9" i="1"/>
  <c r="L9" i="1" s="1"/>
  <c r="M9" i="1" s="1"/>
  <c r="K9" i="1"/>
  <c r="K11" i="1"/>
  <c r="J11" i="1"/>
  <c r="I11" i="1"/>
  <c r="J14" i="1"/>
  <c r="J8" i="1"/>
  <c r="J13" i="1"/>
  <c r="L13" i="1" s="1"/>
  <c r="M13" i="1" s="1"/>
  <c r="J12" i="1"/>
  <c r="L12" i="1" s="1"/>
  <c r="M12" i="1" s="1"/>
  <c r="K14" i="1"/>
  <c r="K8" i="1"/>
  <c r="I14" i="1"/>
  <c r="I8" i="1"/>
  <c r="L8" i="1" s="1"/>
  <c r="M8" i="1" s="1"/>
  <c r="K13" i="1"/>
  <c r="K12" i="1"/>
  <c r="K7" i="1"/>
  <c r="I7" i="1"/>
  <c r="J7" i="1"/>
  <c r="A6" i="1"/>
  <c r="A7" i="1" s="1"/>
  <c r="A8" i="1" s="1"/>
  <c r="A9" i="1" s="1"/>
  <c r="A10" i="1" s="1"/>
  <c r="A11" i="1" s="1"/>
  <c r="A12" i="1" s="1"/>
  <c r="A13" i="1" s="1"/>
  <c r="A14" i="1" s="1"/>
  <c r="L14" i="1" l="1"/>
  <c r="M14" i="1" s="1"/>
  <c r="L11" i="1"/>
  <c r="M11" i="1" s="1"/>
  <c r="L7" i="1"/>
  <c r="M7" i="1" s="1"/>
</calcChain>
</file>

<file path=xl/sharedStrings.xml><?xml version="1.0" encoding="utf-8"?>
<sst xmlns="http://schemas.openxmlformats.org/spreadsheetml/2006/main" count="88" uniqueCount="63">
  <si>
    <t>No</t>
  </si>
  <si>
    <t>NOMBRE DEL EMPLEADO</t>
  </si>
  <si>
    <t>SUELDO BASE</t>
  </si>
  <si>
    <t>VENTAS CONTADO</t>
  </si>
  <si>
    <t>VENTAS CREDITO</t>
  </si>
  <si>
    <t>COM VTA CONT 5,8,12 y 15%</t>
  </si>
  <si>
    <t>COMISION VTA CRED 3,6,9,11 y 14%</t>
  </si>
  <si>
    <t>SUELDO BRUTO</t>
  </si>
  <si>
    <t>3 Y 4% IHSS</t>
  </si>
  <si>
    <t>3 % DEL RAP</t>
  </si>
  <si>
    <t>4 % DE COOP</t>
  </si>
  <si>
    <t>TOTAL DED</t>
  </si>
  <si>
    <t>SUELDO NETO</t>
  </si>
  <si>
    <t>JUAN CARLOS DIAZ</t>
  </si>
  <si>
    <t>JOSEFINA MARTINEZ</t>
  </si>
  <si>
    <t>AURELIANO SALDIVAR</t>
  </si>
  <si>
    <t>ERMELINDA PADILLA</t>
  </si>
  <si>
    <t>MARTHA MARIA MATUTE</t>
  </si>
  <si>
    <t>MARUCA ANTONIA SOSA</t>
  </si>
  <si>
    <t>ROBERTO FERNANDEZ</t>
  </si>
  <si>
    <t>KAREN MARIA REYES</t>
  </si>
  <si>
    <t>EMERITO ANTONIO RAMIREZ</t>
  </si>
  <si>
    <t>DIANA MARIA MONTOYA</t>
  </si>
  <si>
    <t>Calcular la comision si la venta contado&lt;7000, el 5%, de 7000 a 14000, el 8%, de 14000 a 20000, el 12%, y mayor de 20000 el 15%</t>
  </si>
  <si>
    <t>Calcular la comision si la venta credito es de 0 10000, el 3%, de 10000 a 15000, el 6%, de 15000 a 20000, el 9%, de 20000 a 30000 el 11% y mayor de 30000 el 14%.</t>
  </si>
  <si>
    <t>El IHSS sera calculado si el sueldo bruto es menor a 12000 el 3% si es meyor a 12000 el 4%., el rap el 3% a tdodos y el 4% de cooperativa.</t>
  </si>
  <si>
    <t>Debera calcular el sueldo bruto, Total de deducciones y el sueldo neto.</t>
  </si>
  <si>
    <t>Hacer dos graficos diferentes el que usted quiera, tomando en cuenta los primeros 3 nombres con el sueldo Bruto y el sueldo neto, y en el segundo grafico tomar en cuenta los 3 ultimos nombres con las ventas a contado y y la comision.</t>
  </si>
  <si>
    <t>Pinturas Sur</t>
  </si>
  <si>
    <t>Nombre empleado</t>
  </si>
  <si>
    <t>Departamento</t>
  </si>
  <si>
    <t>Sueldo</t>
  </si>
  <si>
    <t>Desarrollar  en Hoja de Graficos</t>
  </si>
  <si>
    <t>Juan</t>
  </si>
  <si>
    <t>Ventas</t>
  </si>
  <si>
    <t>1.Copiar los datos a Hoja de graficos</t>
  </si>
  <si>
    <t>Maria</t>
  </si>
  <si>
    <t>Mercadeo</t>
  </si>
  <si>
    <t xml:space="preserve"> 2. Filtrar los sueldos &gt;=15000 y &lt;=35000</t>
  </si>
  <si>
    <t>Pedro</t>
  </si>
  <si>
    <t>Contabilidad</t>
  </si>
  <si>
    <t xml:space="preserve">Se pide:   </t>
  </si>
  <si>
    <t>Jaime</t>
  </si>
  <si>
    <t>Produccion</t>
  </si>
  <si>
    <t>Luis</t>
  </si>
  <si>
    <t>Sistemas</t>
  </si>
  <si>
    <t>Sebastian</t>
  </si>
  <si>
    <t>Compras</t>
  </si>
  <si>
    <t>Brety</t>
  </si>
  <si>
    <t>Bodega</t>
  </si>
  <si>
    <t>Mario</t>
  </si>
  <si>
    <t>Brenda</t>
  </si>
  <si>
    <t>Hugo</t>
  </si>
  <si>
    <t>1. Grafico de barra</t>
  </si>
  <si>
    <t>2. Grafico Circular</t>
  </si>
  <si>
    <t>3. Lineal</t>
  </si>
  <si>
    <t xml:space="preserve">Se pide: </t>
  </si>
  <si>
    <t>Nombre</t>
  </si>
  <si>
    <t>Ventas contado</t>
  </si>
  <si>
    <t>Ventas Credito</t>
  </si>
  <si>
    <t>De los datos que desee</t>
  </si>
  <si>
    <t>PLANILLA MENSUAL CORRESPONDIENTE AL MES DE JUNIO DEL 2024</t>
  </si>
  <si>
    <t xml:space="preserve">EMPRESA NACIONAL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</si>
</sst>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L.-480A]\ #,##0"/>
    <numFmt numFmtId="165" formatCode="[$L.-480A]\ #,##0.0"/>
    <numFmt numFmtId="166" formatCode="&quot;L.&quot;\ #,##0"/>
    <numFmt numFmtId="167" formatCode="[$L.-480A]\ 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theme="9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165" fontId="1" fillId="0" borderId="5" xfId="0" applyNumberFormat="1" applyFont="1" applyBorder="1" applyAlignment="1">
      <alignment horizontal="left"/>
    </xf>
    <xf numFmtId="166" fontId="5" fillId="0" borderId="5" xfId="0" applyNumberFormat="1" applyFont="1" applyBorder="1" applyAlignment="1">
      <alignment horizontal="left"/>
    </xf>
    <xf numFmtId="164" fontId="1" fillId="0" borderId="5" xfId="0" applyNumberFormat="1" applyFont="1" applyBorder="1" applyAlignment="1">
      <alignment horizontal="center"/>
    </xf>
    <xf numFmtId="167" fontId="1" fillId="0" borderId="5" xfId="0" applyNumberFormat="1" applyFont="1" applyBorder="1" applyAlignment="1">
      <alignment horizontal="left"/>
    </xf>
    <xf numFmtId="167" fontId="1" fillId="0" borderId="6" xfId="0" applyNumberFormat="1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6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 shrinkToFit="1"/>
    </xf>
    <xf numFmtId="0" fontId="4" fillId="3" borderId="3" xfId="0" applyFont="1" applyFill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164" fontId="1" fillId="0" borderId="5" xfId="0" applyNumberFormat="1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0" fontId="0" fillId="4" borderId="0" xfId="0" applyFill="1"/>
    <xf numFmtId="0" fontId="7" fillId="5" borderId="0" xfId="0" applyFont="1" applyFill="1"/>
    <xf numFmtId="0" fontId="0" fillId="5" borderId="0" xfId="0" applyFill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2" fontId="1" fillId="0" borderId="5" xfId="0" applyNumberFormat="1" applyFont="1" applyBorder="1" applyAlignment="1">
      <alignment horizontal="left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B5" sqref="B5"/>
    </sheetView>
  </sheetViews>
  <sheetFormatPr baseColWidth="10" defaultRowHeight="15" x14ac:dyDescent="0.25"/>
  <cols>
    <col min="6" max="6" width="14.28515625" customWidth="1"/>
  </cols>
  <sheetData>
    <row r="1" spans="1:18" ht="36" x14ac:dyDescent="0.55000000000000004">
      <c r="A1" s="21" t="s">
        <v>62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8" ht="21" x14ac:dyDescent="0.35">
      <c r="A2" s="22" t="s">
        <v>61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8" ht="15.75" thickBot="1" x14ac:dyDescent="0.3"/>
    <row r="4" spans="1:18" ht="60" x14ac:dyDescent="0.25">
      <c r="A4" s="11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3" t="s">
        <v>6</v>
      </c>
      <c r="H4" s="12" t="s">
        <v>7</v>
      </c>
      <c r="I4" s="12" t="s">
        <v>8</v>
      </c>
      <c r="J4" s="12" t="s">
        <v>9</v>
      </c>
      <c r="K4" s="12" t="s">
        <v>10</v>
      </c>
      <c r="L4" s="12" t="s">
        <v>11</v>
      </c>
      <c r="M4" s="14" t="s">
        <v>12</v>
      </c>
    </row>
    <row r="5" spans="1:18" x14ac:dyDescent="0.25">
      <c r="A5" s="1">
        <v>1</v>
      </c>
      <c r="B5" s="2" t="s">
        <v>13</v>
      </c>
      <c r="C5" s="15">
        <v>9400</v>
      </c>
      <c r="D5" s="15">
        <v>22300</v>
      </c>
      <c r="E5" s="15">
        <v>21400</v>
      </c>
      <c r="F5" s="23">
        <f>IF(D5&lt;=7000,D5*0.05,IF(AND(D5&gt;=7000,D5&lt;=14000),D5*0.08,IF(AND(D5&gt;=14000,D5&lt;=20000),D5*0.12,IF(D5&gt;=20000,D5*0.15,))))</f>
        <v>3345</v>
      </c>
      <c r="G5" s="23">
        <f t="shared" ref="G5:G14" si="0">IF(AND(E5&gt;=0,E5&lt;10000),E5*0.03,IF(AND(E5&gt;=10000,E5&lt;15000),E5*0.06,IF(AND(E5&gt;=15000,E5&lt;20000),E5*0.09,IF(AND(E5&gt;=20000,E5&lt;30000),E5*0.11,IF(E5&gt;=30000,E5*0.14,)))))</f>
        <v>2354</v>
      </c>
      <c r="H5" s="3">
        <f>F5+G5</f>
        <v>5699</v>
      </c>
      <c r="I5" s="4">
        <f>IF(H5&lt;=12000,H5*0.03,H5*0.04)</f>
        <v>170.97</v>
      </c>
      <c r="J5" s="5">
        <f>H5*0.03</f>
        <v>170.97</v>
      </c>
      <c r="K5" s="4">
        <f>H5*0.04</f>
        <v>227.96</v>
      </c>
      <c r="L5" s="6">
        <f>SUM(I5:K5)</f>
        <v>569.9</v>
      </c>
      <c r="M5" s="7">
        <f>H5-L5</f>
        <v>5129.1000000000004</v>
      </c>
    </row>
    <row r="6" spans="1:18" x14ac:dyDescent="0.25">
      <c r="A6" s="1">
        <f>(A5+1)</f>
        <v>2</v>
      </c>
      <c r="B6" s="2" t="s">
        <v>14</v>
      </c>
      <c r="C6" s="16">
        <v>9850</v>
      </c>
      <c r="D6" s="16">
        <v>17600</v>
      </c>
      <c r="E6" s="16">
        <v>9000</v>
      </c>
      <c r="F6" s="23">
        <f>IF(D6&lt;=7000,D6*0.05,IF(AND(D6&gt;=7000,D6&lt;=14000),D6*0.08,IF(AND(D6&gt;=14000,D6&lt;=20000),D6*0.12,IF(D6&gt;=20000,D6*0.15,))))</f>
        <v>2112</v>
      </c>
      <c r="G6" s="23">
        <f t="shared" si="0"/>
        <v>270</v>
      </c>
      <c r="H6" s="3">
        <f t="shared" ref="H6:H14" si="1">F6+G6</f>
        <v>2382</v>
      </c>
      <c r="I6" s="4">
        <f t="shared" ref="I6:I14" si="2">IF(H6&lt;=12000,H6*0.03,H6*0.04)</f>
        <v>71.459999999999994</v>
      </c>
      <c r="J6" s="5">
        <f t="shared" ref="J6:J14" si="3">H6*0.03</f>
        <v>71.459999999999994</v>
      </c>
      <c r="K6" s="4">
        <f t="shared" ref="K6:K14" si="4">H6*0.04</f>
        <v>95.28</v>
      </c>
      <c r="L6" s="6">
        <f t="shared" ref="L6:L14" si="5">SUM(I6:K6)</f>
        <v>238.2</v>
      </c>
      <c r="M6" s="7">
        <f t="shared" ref="M6:M14" si="6">H6-L6</f>
        <v>2143.8000000000002</v>
      </c>
    </row>
    <row r="7" spans="1:18" x14ac:dyDescent="0.25">
      <c r="A7" s="1">
        <f t="shared" ref="A7:A14" si="7">(A6+1)</f>
        <v>3</v>
      </c>
      <c r="B7" s="2" t="s">
        <v>15</v>
      </c>
      <c r="C7" s="16">
        <v>7400</v>
      </c>
      <c r="D7" s="16">
        <v>32000</v>
      </c>
      <c r="E7" s="16">
        <v>43200</v>
      </c>
      <c r="F7" s="23">
        <f t="shared" ref="F7:F14" si="8">IF(D7&lt;=7000,D7*0.05,IF(AND(D7&gt;=7000,D7&lt;=14000),D7*0.08,IF(AND(D7&gt;=14000,D7&lt;=20000),D7*0.12,IF(D7&gt;=20000,D7*0.15,))))</f>
        <v>4800</v>
      </c>
      <c r="G7" s="23">
        <f>IF(AND(E7&gt;=0,E7&lt;10000),E7*0.03,IF(AND(E7&gt;=10000,E7&lt;15000),E7*0.06,IF(AND(E7&gt;=15000,E7&lt;20000),E7*0.09,IF(AND(E7&gt;=20000,E7&lt;30000),E7*0.11,IF(E7&gt;=30000,E7*0.14,)))))</f>
        <v>6048.0000000000009</v>
      </c>
      <c r="H7" s="3">
        <f t="shared" si="1"/>
        <v>10848</v>
      </c>
      <c r="I7" s="4">
        <f t="shared" si="2"/>
        <v>325.44</v>
      </c>
      <c r="J7" s="5">
        <f t="shared" si="3"/>
        <v>325.44</v>
      </c>
      <c r="K7" s="4">
        <f t="shared" si="4"/>
        <v>433.92</v>
      </c>
      <c r="L7" s="6">
        <f t="shared" si="5"/>
        <v>1084.8</v>
      </c>
      <c r="M7" s="7">
        <f t="shared" si="6"/>
        <v>9763.2000000000007</v>
      </c>
      <c r="O7" s="24"/>
    </row>
    <row r="8" spans="1:18" x14ac:dyDescent="0.25">
      <c r="A8" s="1">
        <f t="shared" si="7"/>
        <v>4</v>
      </c>
      <c r="B8" s="2" t="s">
        <v>16</v>
      </c>
      <c r="C8" s="16">
        <v>12300</v>
      </c>
      <c r="D8" s="16">
        <v>14500</v>
      </c>
      <c r="E8" s="16">
        <v>14500</v>
      </c>
      <c r="F8" s="23">
        <f t="shared" si="8"/>
        <v>1740</v>
      </c>
      <c r="G8" s="23">
        <f t="shared" si="0"/>
        <v>870</v>
      </c>
      <c r="H8" s="3">
        <f t="shared" si="1"/>
        <v>2610</v>
      </c>
      <c r="I8" s="4">
        <f t="shared" si="2"/>
        <v>78.3</v>
      </c>
      <c r="J8" s="5">
        <f t="shared" si="3"/>
        <v>78.3</v>
      </c>
      <c r="K8" s="4">
        <f t="shared" si="4"/>
        <v>104.4</v>
      </c>
      <c r="L8" s="6">
        <f t="shared" si="5"/>
        <v>261</v>
      </c>
      <c r="M8" s="7">
        <f t="shared" si="6"/>
        <v>2349</v>
      </c>
    </row>
    <row r="9" spans="1:18" x14ac:dyDescent="0.25">
      <c r="A9" s="1">
        <f t="shared" si="7"/>
        <v>5</v>
      </c>
      <c r="B9" s="2" t="s">
        <v>17</v>
      </c>
      <c r="C9" s="16">
        <v>7500</v>
      </c>
      <c r="D9" s="16">
        <v>12600</v>
      </c>
      <c r="E9" s="16">
        <v>17800</v>
      </c>
      <c r="F9" s="23">
        <f t="shared" si="8"/>
        <v>1008</v>
      </c>
      <c r="G9" s="23">
        <f t="shared" si="0"/>
        <v>1602</v>
      </c>
      <c r="H9" s="3">
        <f t="shared" si="1"/>
        <v>2610</v>
      </c>
      <c r="I9" s="4">
        <f t="shared" si="2"/>
        <v>78.3</v>
      </c>
      <c r="J9" s="5">
        <f t="shared" si="3"/>
        <v>78.3</v>
      </c>
      <c r="K9" s="4">
        <f t="shared" si="4"/>
        <v>104.4</v>
      </c>
      <c r="L9" s="6">
        <f t="shared" si="5"/>
        <v>261</v>
      </c>
      <c r="M9" s="7">
        <f t="shared" si="6"/>
        <v>2349</v>
      </c>
    </row>
    <row r="10" spans="1:18" x14ac:dyDescent="0.25">
      <c r="A10" s="1">
        <f t="shared" si="7"/>
        <v>6</v>
      </c>
      <c r="B10" s="2" t="s">
        <v>18</v>
      </c>
      <c r="C10" s="16">
        <v>8900</v>
      </c>
      <c r="D10" s="16">
        <v>16700</v>
      </c>
      <c r="E10" s="16">
        <v>25600</v>
      </c>
      <c r="F10" s="23">
        <f t="shared" si="8"/>
        <v>2004</v>
      </c>
      <c r="G10" s="23">
        <f t="shared" si="0"/>
        <v>2816</v>
      </c>
      <c r="H10" s="3">
        <f t="shared" si="1"/>
        <v>4820</v>
      </c>
      <c r="I10" s="4">
        <f t="shared" si="2"/>
        <v>144.6</v>
      </c>
      <c r="J10" s="5">
        <f t="shared" si="3"/>
        <v>144.6</v>
      </c>
      <c r="K10" s="4">
        <f t="shared" si="4"/>
        <v>192.8</v>
      </c>
      <c r="L10" s="6">
        <f t="shared" si="5"/>
        <v>482</v>
      </c>
      <c r="M10" s="7">
        <f t="shared" si="6"/>
        <v>4338</v>
      </c>
      <c r="R10" s="24"/>
    </row>
    <row r="11" spans="1:18" x14ac:dyDescent="0.25">
      <c r="A11" s="1">
        <f t="shared" si="7"/>
        <v>7</v>
      </c>
      <c r="B11" s="2" t="s">
        <v>19</v>
      </c>
      <c r="C11" s="16">
        <v>13700</v>
      </c>
      <c r="D11" s="16">
        <v>25600</v>
      </c>
      <c r="E11" s="16">
        <v>43600</v>
      </c>
      <c r="F11" s="23">
        <f t="shared" si="8"/>
        <v>3840</v>
      </c>
      <c r="G11" s="23">
        <f t="shared" si="0"/>
        <v>6104.0000000000009</v>
      </c>
      <c r="H11" s="3">
        <f t="shared" si="1"/>
        <v>9944</v>
      </c>
      <c r="I11" s="4">
        <f t="shared" si="2"/>
        <v>298.32</v>
      </c>
      <c r="J11" s="5">
        <f t="shared" si="3"/>
        <v>298.32</v>
      </c>
      <c r="K11" s="4">
        <f t="shared" si="4"/>
        <v>397.76</v>
      </c>
      <c r="L11" s="6">
        <f t="shared" si="5"/>
        <v>994.4</v>
      </c>
      <c r="M11" s="7">
        <f t="shared" si="6"/>
        <v>8949.6</v>
      </c>
    </row>
    <row r="12" spans="1:18" x14ac:dyDescent="0.25">
      <c r="A12" s="1">
        <f t="shared" si="7"/>
        <v>8</v>
      </c>
      <c r="B12" s="2" t="s">
        <v>20</v>
      </c>
      <c r="C12" s="16">
        <v>8300</v>
      </c>
      <c r="D12" s="16">
        <v>28900</v>
      </c>
      <c r="E12" s="16">
        <v>38700</v>
      </c>
      <c r="F12" s="23">
        <f t="shared" si="8"/>
        <v>4335</v>
      </c>
      <c r="G12" s="23">
        <f t="shared" si="0"/>
        <v>5418.0000000000009</v>
      </c>
      <c r="H12" s="3">
        <f t="shared" si="1"/>
        <v>9753</v>
      </c>
      <c r="I12" s="4">
        <f t="shared" si="2"/>
        <v>292.58999999999997</v>
      </c>
      <c r="J12" s="5">
        <f t="shared" si="3"/>
        <v>292.58999999999997</v>
      </c>
      <c r="K12" s="4">
        <f t="shared" si="4"/>
        <v>390.12</v>
      </c>
      <c r="L12" s="6">
        <f t="shared" si="5"/>
        <v>975.3</v>
      </c>
      <c r="M12" s="7">
        <f t="shared" si="6"/>
        <v>8777.7000000000007</v>
      </c>
    </row>
    <row r="13" spans="1:18" x14ac:dyDescent="0.25">
      <c r="A13" s="1">
        <f t="shared" si="7"/>
        <v>9</v>
      </c>
      <c r="B13" s="2" t="s">
        <v>21</v>
      </c>
      <c r="C13" s="16">
        <v>7600</v>
      </c>
      <c r="D13" s="16">
        <v>33500</v>
      </c>
      <c r="E13" s="16">
        <v>27500</v>
      </c>
      <c r="F13" s="23">
        <f t="shared" si="8"/>
        <v>5025</v>
      </c>
      <c r="G13" s="23">
        <f t="shared" si="0"/>
        <v>3025</v>
      </c>
      <c r="H13" s="3">
        <f t="shared" si="1"/>
        <v>8050</v>
      </c>
      <c r="I13" s="4">
        <f t="shared" si="2"/>
        <v>241.5</v>
      </c>
      <c r="J13" s="5">
        <f t="shared" si="3"/>
        <v>241.5</v>
      </c>
      <c r="K13" s="4">
        <f t="shared" si="4"/>
        <v>322</v>
      </c>
      <c r="L13" s="6">
        <f t="shared" si="5"/>
        <v>805</v>
      </c>
      <c r="M13" s="7">
        <f t="shared" si="6"/>
        <v>7245</v>
      </c>
    </row>
    <row r="14" spans="1:18" ht="15.75" thickBot="1" x14ac:dyDescent="0.3">
      <c r="A14" s="8">
        <f t="shared" si="7"/>
        <v>10</v>
      </c>
      <c r="B14" s="9" t="s">
        <v>22</v>
      </c>
      <c r="C14" s="17">
        <v>15950</v>
      </c>
      <c r="D14" s="17">
        <v>4800</v>
      </c>
      <c r="E14" s="17">
        <v>18700</v>
      </c>
      <c r="F14" s="23">
        <f t="shared" si="8"/>
        <v>240</v>
      </c>
      <c r="G14" s="23">
        <f t="shared" si="0"/>
        <v>1683</v>
      </c>
      <c r="H14" s="3">
        <f t="shared" si="1"/>
        <v>1923</v>
      </c>
      <c r="I14" s="4">
        <f t="shared" si="2"/>
        <v>57.69</v>
      </c>
      <c r="J14" s="5">
        <f t="shared" si="3"/>
        <v>57.69</v>
      </c>
      <c r="K14" s="4">
        <f t="shared" si="4"/>
        <v>76.92</v>
      </c>
      <c r="L14" s="6">
        <f t="shared" si="5"/>
        <v>192.3</v>
      </c>
      <c r="M14" s="7">
        <f t="shared" si="6"/>
        <v>1730.7</v>
      </c>
    </row>
    <row r="16" spans="1:18" ht="15.75" x14ac:dyDescent="0.25">
      <c r="B16" s="10" t="s">
        <v>23</v>
      </c>
    </row>
    <row r="17" spans="2:2" ht="15.75" x14ac:dyDescent="0.25">
      <c r="B17" s="10" t="s">
        <v>24</v>
      </c>
    </row>
    <row r="18" spans="2:2" x14ac:dyDescent="0.25">
      <c r="B18" t="s">
        <v>25</v>
      </c>
    </row>
    <row r="19" spans="2:2" x14ac:dyDescent="0.25">
      <c r="B19" t="s">
        <v>26</v>
      </c>
    </row>
    <row r="20" spans="2:2" x14ac:dyDescent="0.25">
      <c r="B20" t="s">
        <v>27</v>
      </c>
    </row>
  </sheetData>
  <mergeCells count="2">
    <mergeCell ref="A1:M1"/>
    <mergeCell ref="A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27" sqref="C27"/>
    </sheetView>
  </sheetViews>
  <sheetFormatPr baseColWidth="10" defaultRowHeight="15" x14ac:dyDescent="0.25"/>
  <sheetData>
    <row r="1" spans="1:9" x14ac:dyDescent="0.25">
      <c r="A1" t="s">
        <v>28</v>
      </c>
    </row>
    <row r="2" spans="1:9" x14ac:dyDescent="0.25">
      <c r="A2" t="s">
        <v>0</v>
      </c>
      <c r="B2" t="s">
        <v>29</v>
      </c>
      <c r="C2" t="s">
        <v>30</v>
      </c>
      <c r="D2" t="s">
        <v>31</v>
      </c>
      <c r="G2" s="18" t="s">
        <v>32</v>
      </c>
      <c r="H2" s="18"/>
      <c r="I2" s="18"/>
    </row>
    <row r="3" spans="1:9" x14ac:dyDescent="0.25">
      <c r="A3">
        <v>1</v>
      </c>
      <c r="B3" t="s">
        <v>33</v>
      </c>
      <c r="C3" t="s">
        <v>34</v>
      </c>
      <c r="D3">
        <v>22000</v>
      </c>
      <c r="G3" s="18" t="s">
        <v>35</v>
      </c>
      <c r="H3" s="18"/>
      <c r="I3" s="18"/>
    </row>
    <row r="4" spans="1:9" x14ac:dyDescent="0.25">
      <c r="A4">
        <v>2</v>
      </c>
      <c r="B4" t="s">
        <v>33</v>
      </c>
      <c r="C4" t="s">
        <v>34</v>
      </c>
      <c r="D4">
        <v>20000</v>
      </c>
      <c r="G4" s="18"/>
      <c r="H4" s="18"/>
      <c r="I4" s="18"/>
    </row>
    <row r="5" spans="1:9" x14ac:dyDescent="0.25">
      <c r="A5">
        <v>3</v>
      </c>
      <c r="B5" t="s">
        <v>36</v>
      </c>
      <c r="C5" t="s">
        <v>37</v>
      </c>
      <c r="D5">
        <v>25000</v>
      </c>
      <c r="G5" s="18" t="s">
        <v>38</v>
      </c>
      <c r="H5" s="18"/>
      <c r="I5" s="18"/>
    </row>
    <row r="6" spans="1:9" x14ac:dyDescent="0.25">
      <c r="A6">
        <v>4</v>
      </c>
      <c r="B6" t="s">
        <v>39</v>
      </c>
      <c r="C6" t="s">
        <v>40</v>
      </c>
      <c r="D6">
        <v>17000</v>
      </c>
      <c r="G6" s="18" t="s">
        <v>41</v>
      </c>
      <c r="H6" s="18"/>
      <c r="I6" s="18"/>
    </row>
    <row r="7" spans="1:9" x14ac:dyDescent="0.25">
      <c r="A7">
        <v>5</v>
      </c>
      <c r="B7" t="s">
        <v>42</v>
      </c>
      <c r="C7" t="s">
        <v>43</v>
      </c>
      <c r="D7">
        <v>30000</v>
      </c>
      <c r="G7" s="18"/>
      <c r="H7" s="18"/>
      <c r="I7" s="18"/>
    </row>
    <row r="8" spans="1:9" x14ac:dyDescent="0.25">
      <c r="A8">
        <v>6</v>
      </c>
      <c r="B8" t="s">
        <v>44</v>
      </c>
      <c r="C8" t="s">
        <v>45</v>
      </c>
      <c r="D8">
        <v>25000</v>
      </c>
      <c r="G8" s="18"/>
      <c r="H8" s="18"/>
      <c r="I8" s="18"/>
    </row>
    <row r="9" spans="1:9" x14ac:dyDescent="0.25">
      <c r="A9">
        <v>7</v>
      </c>
      <c r="B9" t="s">
        <v>46</v>
      </c>
      <c r="C9" t="s">
        <v>47</v>
      </c>
      <c r="D9">
        <v>13000</v>
      </c>
    </row>
    <row r="10" spans="1:9" x14ac:dyDescent="0.25">
      <c r="A10">
        <v>8</v>
      </c>
      <c r="B10" t="s">
        <v>48</v>
      </c>
      <c r="C10" t="s">
        <v>49</v>
      </c>
      <c r="D10">
        <v>9000</v>
      </c>
    </row>
    <row r="11" spans="1:9" x14ac:dyDescent="0.25">
      <c r="A11">
        <v>9</v>
      </c>
      <c r="B11" t="s">
        <v>50</v>
      </c>
      <c r="C11" t="s">
        <v>34</v>
      </c>
      <c r="D11">
        <v>12000</v>
      </c>
    </row>
    <row r="12" spans="1:9" x14ac:dyDescent="0.25">
      <c r="A12">
        <v>10</v>
      </c>
      <c r="B12" t="s">
        <v>51</v>
      </c>
      <c r="C12" t="s">
        <v>37</v>
      </c>
      <c r="D12">
        <v>18000</v>
      </c>
    </row>
    <row r="13" spans="1:9" x14ac:dyDescent="0.25">
      <c r="A13">
        <v>11</v>
      </c>
      <c r="B13" t="s">
        <v>52</v>
      </c>
      <c r="C13" t="s">
        <v>40</v>
      </c>
      <c r="D13">
        <v>22000</v>
      </c>
    </row>
    <row r="14" spans="1:9" x14ac:dyDescent="0.25">
      <c r="A14">
        <v>12</v>
      </c>
      <c r="B14" t="s">
        <v>36</v>
      </c>
      <c r="C14" t="s">
        <v>43</v>
      </c>
      <c r="D14">
        <v>32000</v>
      </c>
    </row>
    <row r="15" spans="1:9" x14ac:dyDescent="0.25">
      <c r="A15">
        <v>13</v>
      </c>
      <c r="B15" t="s">
        <v>39</v>
      </c>
      <c r="C15" t="s">
        <v>45</v>
      </c>
      <c r="D15">
        <v>42000</v>
      </c>
    </row>
    <row r="16" spans="1:9" x14ac:dyDescent="0.25">
      <c r="A16">
        <v>14</v>
      </c>
      <c r="B16" t="s">
        <v>42</v>
      </c>
      <c r="C16" t="s">
        <v>47</v>
      </c>
      <c r="D16">
        <v>23000</v>
      </c>
    </row>
    <row r="17" spans="1:4" x14ac:dyDescent="0.25">
      <c r="A17">
        <v>15</v>
      </c>
      <c r="B17" t="s">
        <v>44</v>
      </c>
      <c r="C17" t="s">
        <v>49</v>
      </c>
      <c r="D17">
        <v>15000</v>
      </c>
    </row>
    <row r="18" spans="1:4" x14ac:dyDescent="0.25">
      <c r="A18">
        <v>16</v>
      </c>
      <c r="B18" t="s">
        <v>46</v>
      </c>
      <c r="C18" t="s">
        <v>34</v>
      </c>
      <c r="D18">
        <v>18000</v>
      </c>
    </row>
    <row r="19" spans="1:4" x14ac:dyDescent="0.25">
      <c r="A19">
        <v>17</v>
      </c>
      <c r="B19" t="s">
        <v>48</v>
      </c>
      <c r="C19" t="s">
        <v>37</v>
      </c>
      <c r="D19">
        <v>22000</v>
      </c>
    </row>
    <row r="20" spans="1:4" x14ac:dyDescent="0.25">
      <c r="A20">
        <v>18</v>
      </c>
      <c r="B20" t="s">
        <v>50</v>
      </c>
      <c r="C20" t="s">
        <v>40</v>
      </c>
      <c r="D20">
        <v>24000</v>
      </c>
    </row>
    <row r="21" spans="1:4" x14ac:dyDescent="0.25">
      <c r="A21">
        <v>19</v>
      </c>
      <c r="B21" t="s">
        <v>51</v>
      </c>
      <c r="C21" t="s">
        <v>43</v>
      </c>
      <c r="D21">
        <v>28000</v>
      </c>
    </row>
    <row r="22" spans="1:4" x14ac:dyDescent="0.25">
      <c r="A22">
        <v>20</v>
      </c>
      <c r="B22" t="s">
        <v>52</v>
      </c>
      <c r="C22" t="s">
        <v>45</v>
      </c>
      <c r="D22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baseColWidth="10" defaultRowHeight="15" x14ac:dyDescent="0.25"/>
  <cols>
    <col min="4" max="4" width="17.140625" customWidth="1"/>
  </cols>
  <sheetData>
    <row r="1" spans="1:5" ht="46.5" x14ac:dyDescent="0.7">
      <c r="A1" s="19" t="s">
        <v>56</v>
      </c>
      <c r="B1" s="20"/>
    </row>
    <row r="2" spans="1:5" x14ac:dyDescent="0.25">
      <c r="A2" t="s">
        <v>53</v>
      </c>
      <c r="C2" t="s">
        <v>57</v>
      </c>
      <c r="D2" t="s">
        <v>58</v>
      </c>
      <c r="E2" t="s">
        <v>59</v>
      </c>
    </row>
    <row r="3" spans="1:5" x14ac:dyDescent="0.25">
      <c r="A3" t="s">
        <v>54</v>
      </c>
      <c r="C3" t="s">
        <v>60</v>
      </c>
    </row>
    <row r="4" spans="1:5" x14ac:dyDescent="0.25">
      <c r="A4" t="s">
        <v>55</v>
      </c>
      <c r="C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Ejerccio 1</vt:lpstr>
      <vt:lpstr>Ejercicio 2 filtros</vt:lpstr>
      <vt:lpstr>Ejercicio 3 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MILVIA ESPERANZA GUERRA</dc:creator>
  <cp:lastModifiedBy>Lab6-35</cp:lastModifiedBy>
  <dcterms:created xsi:type="dcterms:W3CDTF">2023-10-26T16:13:22Z</dcterms:created>
  <dcterms:modified xsi:type="dcterms:W3CDTF">2025-05-15T17:42:10Z</dcterms:modified>
</cp:coreProperties>
</file>