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6-35\Desktop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K6" i="1" l="1"/>
  <c r="B16" i="1"/>
  <c r="C16" i="1"/>
  <c r="B17" i="1"/>
  <c r="C17" i="1"/>
  <c r="B18" i="1"/>
  <c r="C18" i="1"/>
  <c r="B19" i="1"/>
  <c r="C19" i="1"/>
  <c r="B20" i="1"/>
  <c r="C20" i="1"/>
  <c r="D20" i="1" s="1"/>
  <c r="B21" i="1"/>
  <c r="C21" i="1"/>
  <c r="B22" i="1"/>
  <c r="C22" i="1"/>
  <c r="B23" i="1"/>
  <c r="C23" i="1"/>
  <c r="B24" i="1"/>
  <c r="C24" i="1"/>
  <c r="B25" i="1"/>
  <c r="C25" i="1"/>
  <c r="D25" i="1"/>
  <c r="B26" i="1"/>
  <c r="C26" i="1"/>
  <c r="B27" i="1"/>
  <c r="C27" i="1"/>
  <c r="B28" i="1"/>
  <c r="C28" i="1"/>
  <c r="B29" i="1"/>
  <c r="D29" i="1" s="1"/>
  <c r="C29" i="1"/>
  <c r="B30" i="1"/>
  <c r="C30" i="1"/>
  <c r="B31" i="1"/>
  <c r="C31" i="1"/>
  <c r="D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D38" i="1" s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C7" i="1"/>
  <c r="D9" i="1" l="1"/>
  <c r="D15" i="1"/>
  <c r="D37" i="1"/>
  <c r="D32" i="1"/>
  <c r="D34" i="1"/>
  <c r="D11" i="1"/>
  <c r="D22" i="1"/>
  <c r="D19" i="1"/>
  <c r="D16" i="1"/>
  <c r="D10" i="1"/>
  <c r="D28" i="1"/>
  <c r="D17" i="1"/>
  <c r="D8" i="1"/>
  <c r="D26" i="1"/>
  <c r="D21" i="1"/>
  <c r="D23" i="1"/>
  <c r="D12" i="1"/>
  <c r="D14" i="1"/>
  <c r="D35" i="1"/>
  <c r="D30" i="1"/>
  <c r="D36" i="1"/>
  <c r="D27" i="1"/>
  <c r="D18" i="1"/>
  <c r="D13" i="1"/>
  <c r="D33" i="1"/>
  <c r="D24" i="1"/>
  <c r="D7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2" i="1"/>
  <c r="D2" i="1"/>
</calcChain>
</file>

<file path=xl/sharedStrings.xml><?xml version="1.0" encoding="utf-8"?>
<sst xmlns="http://schemas.openxmlformats.org/spreadsheetml/2006/main" count="17" uniqueCount="16">
  <si>
    <t>Capital</t>
  </si>
  <si>
    <t>Tasa</t>
  </si>
  <si>
    <t>Tiempo</t>
  </si>
  <si>
    <t>anual</t>
  </si>
  <si>
    <t>mensual</t>
  </si>
  <si>
    <t>No.</t>
  </si>
  <si>
    <t>Interes</t>
  </si>
  <si>
    <t>Cuota</t>
  </si>
  <si>
    <t>Saldo</t>
  </si>
  <si>
    <t>La misma, cuaotas niveladas</t>
  </si>
  <si>
    <t>2.Cambiar la tasa a 24%</t>
  </si>
  <si>
    <t>1.¿Cuanto es la cuota?</t>
  </si>
  <si>
    <t>Es mejor la del 17%</t>
  </si>
  <si>
    <t>3.¿Cuanto es la nueva Cuota?</t>
  </si>
  <si>
    <t>4.Cambiar capital a 200000</t>
  </si>
  <si>
    <t>5.¿Cuanto es el saldo a los 2 periodos?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</si>
</sst>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L&quot;#,##0.00;[Red]\-&quot;L&quot;#,##0.00"/>
    <numFmt numFmtId="44" formatCode="_-&quot;L&quot;* #,##0.00_-;\-&quot;L&quot;* #,##0.00_-;_-&quot;L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44" fontId="0" fillId="0" borderId="0" xfId="1" applyFont="1"/>
    <xf numFmtId="8" fontId="0" fillId="0" borderId="0" xfId="1" applyNumberFormat="1" applyFont="1"/>
    <xf numFmtId="0" fontId="0" fillId="0" borderId="1" xfId="0" applyBorder="1"/>
    <xf numFmtId="8" fontId="0" fillId="0" borderId="1" xfId="0" applyNumberFormat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B7" sqref="B7"/>
    </sheetView>
  </sheetViews>
  <sheetFormatPr baseColWidth="10" defaultRowHeight="15" x14ac:dyDescent="0.25"/>
  <cols>
    <col min="2" max="2" width="11.85546875" bestFit="1" customWidth="1"/>
  </cols>
  <sheetData>
    <row r="1" spans="1:12" x14ac:dyDescent="0.25">
      <c r="A1" t="s">
        <v>0</v>
      </c>
      <c r="B1">
        <v>200000</v>
      </c>
      <c r="G1" t="s">
        <v>11</v>
      </c>
      <c r="J1" s="1">
        <v>0.17</v>
      </c>
      <c r="K1" s="2">
        <v>6253.4099313463757</v>
      </c>
      <c r="L1">
        <v>160000</v>
      </c>
    </row>
    <row r="2" spans="1:12" x14ac:dyDescent="0.25">
      <c r="A2" t="s">
        <v>1</v>
      </c>
      <c r="B2" s="1">
        <v>0.24</v>
      </c>
      <c r="C2" t="s">
        <v>3</v>
      </c>
      <c r="D2">
        <f>B2/12</f>
        <v>0.02</v>
      </c>
      <c r="E2">
        <f>B2/2</f>
        <v>0.12</v>
      </c>
      <c r="G2" t="s">
        <v>9</v>
      </c>
      <c r="K2" s="2"/>
    </row>
    <row r="3" spans="1:12" x14ac:dyDescent="0.25">
      <c r="A3" t="s">
        <v>2</v>
      </c>
      <c r="B3">
        <v>32</v>
      </c>
      <c r="C3" t="s">
        <v>4</v>
      </c>
      <c r="G3" t="s">
        <v>10</v>
      </c>
      <c r="I3" t="s">
        <v>12</v>
      </c>
    </row>
    <row r="4" spans="1:12" ht="15.75" thickBot="1" x14ac:dyDescent="0.3">
      <c r="G4" t="s">
        <v>13</v>
      </c>
      <c r="J4" s="1">
        <v>0.24</v>
      </c>
      <c r="K4" s="2">
        <v>6817.6971736240521</v>
      </c>
      <c r="L4">
        <v>160000</v>
      </c>
    </row>
    <row r="5" spans="1:12" ht="15.75" thickBot="1" x14ac:dyDescent="0.3">
      <c r="A5" s="7" t="s">
        <v>5</v>
      </c>
      <c r="B5" s="8" t="s">
        <v>0</v>
      </c>
      <c r="C5" s="8" t="s">
        <v>6</v>
      </c>
      <c r="D5" s="8" t="s">
        <v>7</v>
      </c>
      <c r="E5" s="9" t="s">
        <v>8</v>
      </c>
      <c r="G5" t="s">
        <v>14</v>
      </c>
      <c r="J5" s="2">
        <v>8522.1214670300651</v>
      </c>
    </row>
    <row r="6" spans="1:12" x14ac:dyDescent="0.25">
      <c r="A6" s="6"/>
      <c r="B6" s="6"/>
      <c r="C6" s="6"/>
      <c r="D6" s="6"/>
      <c r="E6" s="6">
        <f>B1</f>
        <v>200000</v>
      </c>
      <c r="G6" t="s">
        <v>15</v>
      </c>
      <c r="J6">
        <v>0</v>
      </c>
      <c r="K6" s="3">
        <f>E38</f>
        <v>-2.0008883439004421E-11</v>
      </c>
    </row>
    <row r="7" spans="1:12" x14ac:dyDescent="0.25">
      <c r="A7" s="4">
        <v>1</v>
      </c>
      <c r="B7" s="5">
        <f>PPMT($B$2/12,A7,$B$3,-$B$1)</f>
        <v>4522.1214670300651</v>
      </c>
      <c r="C7" s="5">
        <f>IPMT($B$2/12,$A7,$B$3,-$B$1)</f>
        <v>4000</v>
      </c>
      <c r="D7" s="5">
        <f>B7+C7</f>
        <v>8522.1214670300651</v>
      </c>
      <c r="E7" s="5">
        <f>E6-B7</f>
        <v>195477.87853296995</v>
      </c>
    </row>
    <row r="8" spans="1:12" x14ac:dyDescent="0.25">
      <c r="A8" s="4">
        <v>2</v>
      </c>
      <c r="B8" s="5">
        <f t="shared" ref="B8:B38" si="0">PPMT($B$2/12,A8,$B$3,-$B$1)</f>
        <v>4612.563896370666</v>
      </c>
      <c r="C8" s="5">
        <f t="shared" ref="C8:C38" si="1">IPMT($B$2/12,$A8,$B$3,-$B$1)</f>
        <v>3909.5575706593991</v>
      </c>
      <c r="D8" s="5">
        <f t="shared" ref="D8:D15" si="2">B8+C8</f>
        <v>8522.1214670300651</v>
      </c>
      <c r="E8" s="5">
        <f t="shared" ref="E8:E15" si="3">E7-B8</f>
        <v>190865.31463659927</v>
      </c>
    </row>
    <row r="9" spans="1:12" x14ac:dyDescent="0.25">
      <c r="A9" s="4">
        <v>3</v>
      </c>
      <c r="B9" s="5">
        <f t="shared" si="0"/>
        <v>4704.815174298079</v>
      </c>
      <c r="C9" s="5">
        <f t="shared" si="1"/>
        <v>3817.3062927319861</v>
      </c>
      <c r="D9" s="5">
        <f t="shared" si="2"/>
        <v>8522.1214670300651</v>
      </c>
      <c r="E9" s="5">
        <f t="shared" si="3"/>
        <v>186160.4994623012</v>
      </c>
    </row>
    <row r="10" spans="1:12" x14ac:dyDescent="0.25">
      <c r="A10" s="4">
        <v>4</v>
      </c>
      <c r="B10" s="5">
        <f t="shared" si="0"/>
        <v>4798.9114777840405</v>
      </c>
      <c r="C10" s="5">
        <f t="shared" si="1"/>
        <v>3723.2099892460246</v>
      </c>
      <c r="D10" s="5">
        <f t="shared" si="2"/>
        <v>8522.1214670300651</v>
      </c>
      <c r="E10" s="5">
        <f t="shared" si="3"/>
        <v>181361.58798451716</v>
      </c>
    </row>
    <row r="11" spans="1:12" x14ac:dyDescent="0.25">
      <c r="A11" s="4">
        <v>5</v>
      </c>
      <c r="B11" s="5">
        <f t="shared" si="0"/>
        <v>4894.889707339722</v>
      </c>
      <c r="C11" s="5">
        <f t="shared" si="1"/>
        <v>3627.231759690344</v>
      </c>
      <c r="D11" s="5">
        <f t="shared" si="2"/>
        <v>8522.1214670300651</v>
      </c>
      <c r="E11" s="5">
        <f t="shared" si="3"/>
        <v>176466.69827717743</v>
      </c>
    </row>
    <row r="12" spans="1:12" x14ac:dyDescent="0.25">
      <c r="A12" s="4">
        <v>6</v>
      </c>
      <c r="B12" s="5">
        <f t="shared" si="0"/>
        <v>4992.7875014865167</v>
      </c>
      <c r="C12" s="5">
        <f t="shared" si="1"/>
        <v>3529.3339655435489</v>
      </c>
      <c r="D12" s="5">
        <f t="shared" si="2"/>
        <v>8522.1214670300651</v>
      </c>
      <c r="E12" s="5">
        <f t="shared" si="3"/>
        <v>171473.91077569092</v>
      </c>
    </row>
    <row r="13" spans="1:12" x14ac:dyDescent="0.25">
      <c r="A13" s="4">
        <v>7</v>
      </c>
      <c r="B13" s="5">
        <f t="shared" si="0"/>
        <v>5092.643251516246</v>
      </c>
      <c r="C13" s="5">
        <f t="shared" si="1"/>
        <v>3429.4782155138191</v>
      </c>
      <c r="D13" s="5">
        <f t="shared" si="2"/>
        <v>8522.1214670300651</v>
      </c>
      <c r="E13" s="5">
        <f t="shared" si="3"/>
        <v>166381.26752417468</v>
      </c>
    </row>
    <row r="14" spans="1:12" x14ac:dyDescent="0.25">
      <c r="A14" s="4">
        <v>8</v>
      </c>
      <c r="B14" s="5">
        <f t="shared" si="0"/>
        <v>5194.4961165465711</v>
      </c>
      <c r="C14" s="5">
        <f t="shared" si="1"/>
        <v>3327.6253504834935</v>
      </c>
      <c r="D14" s="5">
        <f t="shared" si="2"/>
        <v>8522.1214670300651</v>
      </c>
      <c r="E14" s="5">
        <f t="shared" si="3"/>
        <v>161186.77140762811</v>
      </c>
    </row>
    <row r="15" spans="1:12" x14ac:dyDescent="0.25">
      <c r="A15" s="4">
        <v>9</v>
      </c>
      <c r="B15" s="5">
        <f t="shared" si="0"/>
        <v>5298.386038877502</v>
      </c>
      <c r="C15" s="5">
        <f t="shared" si="1"/>
        <v>3223.7354281525622</v>
      </c>
      <c r="D15" s="5">
        <f t="shared" si="2"/>
        <v>8522.1214670300651</v>
      </c>
      <c r="E15" s="5">
        <f t="shared" si="3"/>
        <v>155888.38536875061</v>
      </c>
    </row>
    <row r="16" spans="1:12" x14ac:dyDescent="0.25">
      <c r="A16" s="4">
        <v>10</v>
      </c>
      <c r="B16" s="5">
        <f t="shared" si="0"/>
        <v>5404.3537596550523</v>
      </c>
      <c r="C16" s="5">
        <f t="shared" si="1"/>
        <v>3117.7677073750115</v>
      </c>
      <c r="D16" s="5">
        <f t="shared" ref="D16:D38" si="4">B16+C16</f>
        <v>8522.1214670300633</v>
      </c>
      <c r="E16" s="5">
        <f t="shared" ref="E16:E38" si="5">E15-B16</f>
        <v>150484.03160909555</v>
      </c>
    </row>
    <row r="17" spans="1:5" x14ac:dyDescent="0.25">
      <c r="A17" s="4">
        <v>11</v>
      </c>
      <c r="B17" s="5">
        <f t="shared" si="0"/>
        <v>5512.4408348481529</v>
      </c>
      <c r="C17" s="5">
        <f t="shared" si="1"/>
        <v>3009.6806321819108</v>
      </c>
      <c r="D17" s="5">
        <f t="shared" si="4"/>
        <v>8522.1214670300633</v>
      </c>
      <c r="E17" s="5">
        <f t="shared" si="5"/>
        <v>144971.59077424739</v>
      </c>
    </row>
    <row r="18" spans="1:5" x14ac:dyDescent="0.25">
      <c r="A18" s="4">
        <v>12</v>
      </c>
      <c r="B18" s="5">
        <f t="shared" si="0"/>
        <v>5622.6896515451162</v>
      </c>
      <c r="C18" s="5">
        <f t="shared" si="1"/>
        <v>2899.4318154849479</v>
      </c>
      <c r="D18" s="5">
        <f t="shared" si="4"/>
        <v>8522.1214670300651</v>
      </c>
      <c r="E18" s="5">
        <f t="shared" si="5"/>
        <v>139348.90112270229</v>
      </c>
    </row>
    <row r="19" spans="1:5" x14ac:dyDescent="0.25">
      <c r="A19" s="4">
        <v>13</v>
      </c>
      <c r="B19" s="5">
        <f t="shared" si="0"/>
        <v>5735.1434445760187</v>
      </c>
      <c r="C19" s="5">
        <f t="shared" si="1"/>
        <v>2786.978022454045</v>
      </c>
      <c r="D19" s="5">
        <f t="shared" si="4"/>
        <v>8522.1214670300633</v>
      </c>
      <c r="E19" s="5">
        <f t="shared" si="5"/>
        <v>133613.75767812628</v>
      </c>
    </row>
    <row r="20" spans="1:5" x14ac:dyDescent="0.25">
      <c r="A20" s="4">
        <v>14</v>
      </c>
      <c r="B20" s="5">
        <f t="shared" si="0"/>
        <v>5849.8463134675394</v>
      </c>
      <c r="C20" s="5">
        <f t="shared" si="1"/>
        <v>2672.2751535625248</v>
      </c>
      <c r="D20" s="5">
        <f t="shared" si="4"/>
        <v>8522.1214670300651</v>
      </c>
      <c r="E20" s="5">
        <f t="shared" si="5"/>
        <v>127763.91136465874</v>
      </c>
    </row>
    <row r="21" spans="1:5" x14ac:dyDescent="0.25">
      <c r="A21" s="4">
        <v>15</v>
      </c>
      <c r="B21" s="5">
        <f t="shared" si="0"/>
        <v>5966.8432397368897</v>
      </c>
      <c r="C21" s="5">
        <f t="shared" si="1"/>
        <v>2555.2782272931745</v>
      </c>
      <c r="D21" s="5">
        <f t="shared" si="4"/>
        <v>8522.1214670300651</v>
      </c>
      <c r="E21" s="5">
        <f t="shared" si="5"/>
        <v>121797.06812492185</v>
      </c>
    </row>
    <row r="22" spans="1:5" x14ac:dyDescent="0.25">
      <c r="A22" s="4">
        <v>16</v>
      </c>
      <c r="B22" s="5">
        <f t="shared" si="0"/>
        <v>6086.1801045316288</v>
      </c>
      <c r="C22" s="5">
        <f t="shared" si="1"/>
        <v>2435.9413624984368</v>
      </c>
      <c r="D22" s="5">
        <f t="shared" si="4"/>
        <v>8522.1214670300651</v>
      </c>
      <c r="E22" s="5">
        <f t="shared" si="5"/>
        <v>115710.88802039022</v>
      </c>
    </row>
    <row r="23" spans="1:5" x14ac:dyDescent="0.25">
      <c r="A23" s="4">
        <v>17</v>
      </c>
      <c r="B23" s="5">
        <f t="shared" si="0"/>
        <v>6207.9037066222609</v>
      </c>
      <c r="C23" s="5">
        <f t="shared" si="1"/>
        <v>2314.2177604078042</v>
      </c>
      <c r="D23" s="5">
        <f t="shared" si="4"/>
        <v>8522.1214670300651</v>
      </c>
      <c r="E23" s="5">
        <f t="shared" si="5"/>
        <v>109502.98431376796</v>
      </c>
    </row>
    <row r="24" spans="1:5" x14ac:dyDescent="0.25">
      <c r="A24" s="4">
        <v>18</v>
      </c>
      <c r="B24" s="5">
        <f t="shared" si="0"/>
        <v>6332.061780754706</v>
      </c>
      <c r="C24" s="5">
        <f t="shared" si="1"/>
        <v>2190.0596862753591</v>
      </c>
      <c r="D24" s="5">
        <f t="shared" si="4"/>
        <v>8522.1214670300651</v>
      </c>
      <c r="E24" s="5">
        <f t="shared" si="5"/>
        <v>103170.92253301325</v>
      </c>
    </row>
    <row r="25" spans="1:5" x14ac:dyDescent="0.25">
      <c r="A25" s="4">
        <v>19</v>
      </c>
      <c r="B25" s="5">
        <f t="shared" si="0"/>
        <v>6458.7030163698</v>
      </c>
      <c r="C25" s="5">
        <f t="shared" si="1"/>
        <v>2063.4184506602646</v>
      </c>
      <c r="D25" s="5">
        <f t="shared" si="4"/>
        <v>8522.1214670300651</v>
      </c>
      <c r="E25" s="5">
        <f t="shared" si="5"/>
        <v>96712.219516643439</v>
      </c>
    </row>
    <row r="26" spans="1:5" x14ac:dyDescent="0.25">
      <c r="A26" s="4">
        <v>20</v>
      </c>
      <c r="B26" s="5">
        <f t="shared" si="0"/>
        <v>6587.8770766971957</v>
      </c>
      <c r="C26" s="5">
        <f t="shared" si="1"/>
        <v>1934.2443903328688</v>
      </c>
      <c r="D26" s="5">
        <f t="shared" si="4"/>
        <v>8522.1214670300651</v>
      </c>
      <c r="E26" s="5">
        <f t="shared" si="5"/>
        <v>90124.342439946238</v>
      </c>
    </row>
    <row r="27" spans="1:5" x14ac:dyDescent="0.25">
      <c r="A27" s="4">
        <v>21</v>
      </c>
      <c r="B27" s="5">
        <f t="shared" si="0"/>
        <v>6719.6346182311399</v>
      </c>
      <c r="C27" s="5">
        <f t="shared" si="1"/>
        <v>1802.4868487989254</v>
      </c>
      <c r="D27" s="5">
        <f t="shared" si="4"/>
        <v>8522.1214670300651</v>
      </c>
      <c r="E27" s="5">
        <f t="shared" si="5"/>
        <v>83404.707821715099</v>
      </c>
    </row>
    <row r="28" spans="1:5" x14ac:dyDescent="0.25">
      <c r="A28" s="4">
        <v>22</v>
      </c>
      <c r="B28" s="5">
        <f t="shared" si="0"/>
        <v>6854.0273105957631</v>
      </c>
      <c r="C28" s="5">
        <f t="shared" si="1"/>
        <v>1668.094156434302</v>
      </c>
      <c r="D28" s="5">
        <f t="shared" si="4"/>
        <v>8522.1214670300651</v>
      </c>
      <c r="E28" s="5">
        <f t="shared" si="5"/>
        <v>76550.680511119339</v>
      </c>
    </row>
    <row r="29" spans="1:5" x14ac:dyDescent="0.25">
      <c r="A29" s="4">
        <v>23</v>
      </c>
      <c r="B29" s="5">
        <f t="shared" si="0"/>
        <v>6991.1078568076782</v>
      </c>
      <c r="C29" s="5">
        <f t="shared" si="1"/>
        <v>1531.0136102223869</v>
      </c>
      <c r="D29" s="5">
        <f t="shared" si="4"/>
        <v>8522.1214670300651</v>
      </c>
      <c r="E29" s="5">
        <f t="shared" si="5"/>
        <v>69559.572654311662</v>
      </c>
    </row>
    <row r="30" spans="1:5" x14ac:dyDescent="0.25">
      <c r="A30" s="4">
        <v>24</v>
      </c>
      <c r="B30" s="5">
        <f t="shared" si="0"/>
        <v>7130.9300139438319</v>
      </c>
      <c r="C30" s="5">
        <f t="shared" si="1"/>
        <v>1391.1914530862332</v>
      </c>
      <c r="D30" s="5">
        <f t="shared" si="4"/>
        <v>8522.1214670300651</v>
      </c>
      <c r="E30" s="5">
        <f t="shared" si="5"/>
        <v>62428.642640367827</v>
      </c>
    </row>
    <row r="31" spans="1:5" x14ac:dyDescent="0.25">
      <c r="A31" s="4">
        <v>25</v>
      </c>
      <c r="B31" s="5">
        <f t="shared" si="0"/>
        <v>7273.5486142227082</v>
      </c>
      <c r="C31" s="5">
        <f t="shared" si="1"/>
        <v>1248.5728528073566</v>
      </c>
      <c r="D31" s="5">
        <f t="shared" si="4"/>
        <v>8522.1214670300651</v>
      </c>
      <c r="E31" s="5">
        <f t="shared" si="5"/>
        <v>55155.094026145118</v>
      </c>
    </row>
    <row r="32" spans="1:5" x14ac:dyDescent="0.25">
      <c r="A32" s="4">
        <v>26</v>
      </c>
      <c r="B32" s="5">
        <f t="shared" si="0"/>
        <v>7419.0195865071628</v>
      </c>
      <c r="C32" s="5">
        <f t="shared" si="1"/>
        <v>1103.1018805229028</v>
      </c>
      <c r="D32" s="5">
        <f t="shared" si="4"/>
        <v>8522.1214670300651</v>
      </c>
      <c r="E32" s="5">
        <f t="shared" si="5"/>
        <v>47736.074439637952</v>
      </c>
    </row>
    <row r="33" spans="1:5" x14ac:dyDescent="0.25">
      <c r="A33" s="4">
        <v>27</v>
      </c>
      <c r="B33" s="5">
        <f t="shared" si="0"/>
        <v>7567.3999782373057</v>
      </c>
      <c r="C33" s="5">
        <f t="shared" si="1"/>
        <v>954.72148879275949</v>
      </c>
      <c r="D33" s="5">
        <f t="shared" si="4"/>
        <v>8522.1214670300651</v>
      </c>
      <c r="E33" s="5">
        <f t="shared" si="5"/>
        <v>40168.674461400646</v>
      </c>
    </row>
    <row r="34" spans="1:5" x14ac:dyDescent="0.25">
      <c r="A34" s="4">
        <v>28</v>
      </c>
      <c r="B34" s="5">
        <f t="shared" si="0"/>
        <v>7718.7479778020515</v>
      </c>
      <c r="C34" s="5">
        <f t="shared" si="1"/>
        <v>803.37348922801323</v>
      </c>
      <c r="D34" s="5">
        <f t="shared" si="4"/>
        <v>8522.1214670300651</v>
      </c>
      <c r="E34" s="5">
        <f t="shared" si="5"/>
        <v>32449.926483598596</v>
      </c>
    </row>
    <row r="35" spans="1:5" x14ac:dyDescent="0.25">
      <c r="A35" s="4">
        <v>29</v>
      </c>
      <c r="B35" s="5">
        <f t="shared" si="0"/>
        <v>7873.1229373580927</v>
      </c>
      <c r="C35" s="5">
        <f t="shared" si="1"/>
        <v>648.99852967197228</v>
      </c>
      <c r="D35" s="5">
        <f t="shared" si="4"/>
        <v>8522.1214670300651</v>
      </c>
      <c r="E35" s="5">
        <f t="shared" si="5"/>
        <v>24576.803546240502</v>
      </c>
    </row>
    <row r="36" spans="1:5" x14ac:dyDescent="0.25">
      <c r="A36" s="4">
        <v>30</v>
      </c>
      <c r="B36" s="5">
        <f t="shared" si="0"/>
        <v>8030.5853961052553</v>
      </c>
      <c r="C36" s="5">
        <f t="shared" si="1"/>
        <v>491.53607092481042</v>
      </c>
      <c r="D36" s="5">
        <f t="shared" si="4"/>
        <v>8522.1214670300651</v>
      </c>
      <c r="E36" s="5">
        <f t="shared" si="5"/>
        <v>16546.218150135246</v>
      </c>
    </row>
    <row r="37" spans="1:5" x14ac:dyDescent="0.25">
      <c r="A37" s="4">
        <v>31</v>
      </c>
      <c r="B37" s="5">
        <f t="shared" si="0"/>
        <v>8191.1971040273602</v>
      </c>
      <c r="C37" s="5">
        <f t="shared" si="1"/>
        <v>330.92436300270538</v>
      </c>
      <c r="D37" s="5">
        <f t="shared" si="4"/>
        <v>8522.1214670300651</v>
      </c>
      <c r="E37" s="5">
        <f t="shared" si="5"/>
        <v>8355.0210461078859</v>
      </c>
    </row>
    <row r="38" spans="1:5" x14ac:dyDescent="0.25">
      <c r="A38" s="4">
        <v>32</v>
      </c>
      <c r="B38" s="5">
        <f t="shared" si="0"/>
        <v>8355.0210461079059</v>
      </c>
      <c r="C38" s="5">
        <f t="shared" si="1"/>
        <v>167.10042092215812</v>
      </c>
      <c r="D38" s="5">
        <f t="shared" si="4"/>
        <v>8522.1214670300633</v>
      </c>
      <c r="E38" s="5">
        <f t="shared" si="5"/>
        <v>-2.0008883439004421E-11</v>
      </c>
    </row>
    <row r="39" spans="1:5" x14ac:dyDescent="0.25">
      <c r="A39" s="4"/>
      <c r="B39" s="4"/>
      <c r="C39" s="4"/>
      <c r="D39" s="4"/>
      <c r="E3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Lab6-35</dc:creator>
  <cp:lastModifiedBy>Lab6-35</cp:lastModifiedBy>
  <dcterms:created xsi:type="dcterms:W3CDTF">2025-05-26T17:34:51Z</dcterms:created>
  <dcterms:modified xsi:type="dcterms:W3CDTF">2025-05-27T17:46:25Z</dcterms:modified>
</cp:coreProperties>
</file>