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713174f9c92da389/Desktop/DS/excel/excel-project-coffee-sales-main/"/>
    </mc:Choice>
  </mc:AlternateContent>
  <xr:revisionPtr revIDLastSave="595" documentId="8_{C26E5431-D9B6-4ED8-B741-130A3259986C}" xr6:coauthVersionLast="47" xr6:coauthVersionMax="47" xr10:uidLastSave="{5256A849-07A2-4DB1-9525-01ACAB381371}"/>
  <bookViews>
    <workbookView showVerticalScroll="0" xWindow="-110" yWindow="-110" windowWidth="19420" windowHeight="11500" xr2:uid="{00000000-000D-0000-FFFF-FFFF00000000}"/>
  </bookViews>
  <sheets>
    <sheet name="DASHBOARD" sheetId="21" r:id="rId1"/>
    <sheet name="Total_sales" sheetId="18" r:id="rId2"/>
    <sheet name="Country_ BarChart" sheetId="19" r:id="rId3"/>
    <sheet name="Top5_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ity_Card">#N/A</definedName>
    <definedName name="Slicer_Roast_Type_Name">#N/A</definedName>
    <definedName name="Slicer_Size">#N/A</definedName>
  </definedNames>
  <calcPr calcId="191028"/>
  <pivotCaches>
    <pivotCache cacheId="3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79" i="17"/>
  <c r="O82" i="17"/>
  <c r="O124" i="17"/>
  <c r="O125" i="17"/>
  <c r="O184" i="17"/>
  <c r="O185" i="17"/>
  <c r="O208" i="17"/>
  <c r="O216" i="17"/>
  <c r="O219" i="17"/>
  <c r="O220" i="17"/>
  <c r="O268" i="17"/>
  <c r="O269" i="17"/>
  <c r="O305" i="17"/>
  <c r="O307" i="17"/>
  <c r="O310" i="17"/>
  <c r="O370" i="17"/>
  <c r="O387" i="17"/>
  <c r="O388" i="17"/>
  <c r="O389" i="17"/>
  <c r="O390" i="17"/>
  <c r="O391" i="17"/>
  <c r="O401" i="17"/>
  <c r="O451" i="17"/>
  <c r="O454" i="17"/>
  <c r="O486" i="17"/>
  <c r="O487" i="17"/>
  <c r="O496" i="17"/>
  <c r="O535" i="17"/>
  <c r="O540" i="17"/>
  <c r="O559" i="17"/>
  <c r="O567" i="17"/>
  <c r="O568" i="17"/>
  <c r="O569" i="17"/>
  <c r="O616" i="17"/>
  <c r="O652" i="17"/>
  <c r="O653" i="17"/>
  <c r="O703" i="17"/>
  <c r="O715" i="17"/>
  <c r="O720" i="17"/>
  <c r="O723" i="17"/>
  <c r="O725" i="17"/>
  <c r="O730" i="17"/>
  <c r="O784" i="17"/>
  <c r="O811" i="17"/>
  <c r="O814" i="17"/>
  <c r="O821" i="17"/>
  <c r="O822" i="17"/>
  <c r="O857" i="17"/>
  <c r="O859" i="17"/>
  <c r="O880" i="17"/>
  <c r="O881" i="17"/>
  <c r="O882" i="17"/>
  <c r="O883" i="17"/>
  <c r="O928" i="17"/>
  <c r="O955" i="17"/>
  <c r="O958" i="17"/>
  <c r="N20" i="17"/>
  <c r="N25" i="17"/>
  <c r="N26" i="17"/>
  <c r="N27" i="17"/>
  <c r="N58" i="17"/>
  <c r="N73" i="17"/>
  <c r="N82" i="17"/>
  <c r="N100" i="17"/>
  <c r="N112" i="17"/>
  <c r="N116" i="17"/>
  <c r="N117" i="17"/>
  <c r="N142" i="17"/>
  <c r="N157" i="17"/>
  <c r="N160" i="17"/>
  <c r="N190" i="17"/>
  <c r="N194" i="17"/>
  <c r="N196" i="17"/>
  <c r="N201" i="17"/>
  <c r="N214" i="17"/>
  <c r="N226" i="17"/>
  <c r="N228" i="17"/>
  <c r="N229" i="17"/>
  <c r="N244" i="17"/>
  <c r="N268" i="17"/>
  <c r="N280" i="17"/>
  <c r="N282" i="17"/>
  <c r="N301" i="17"/>
  <c r="N302" i="17"/>
  <c r="N316" i="17"/>
  <c r="N322" i="17"/>
  <c r="N346" i="17"/>
  <c r="N352" i="17"/>
  <c r="N356" i="17"/>
  <c r="N357" i="17"/>
  <c r="N382" i="17"/>
  <c r="N384" i="17"/>
  <c r="N385" i="17"/>
  <c r="N397" i="17"/>
  <c r="N400" i="17"/>
  <c r="N418" i="17"/>
  <c r="N424" i="17"/>
  <c r="N426" i="17"/>
  <c r="N431" i="17"/>
  <c r="N432" i="17"/>
  <c r="N448" i="17"/>
  <c r="N466" i="17"/>
  <c r="N481" i="17"/>
  <c r="N482" i="17"/>
  <c r="N484" i="17"/>
  <c r="N486" i="17"/>
  <c r="N491" i="17"/>
  <c r="N492" i="17"/>
  <c r="N508" i="17"/>
  <c r="N520" i="17"/>
  <c r="N538" i="17"/>
  <c r="N539" i="17"/>
  <c r="N541" i="17"/>
  <c r="N542" i="17"/>
  <c r="N543" i="17"/>
  <c r="N549" i="17"/>
  <c r="N550" i="17"/>
  <c r="N565" i="17"/>
  <c r="N577" i="17"/>
  <c r="N580" i="17"/>
  <c r="N598" i="17"/>
  <c r="N600" i="17"/>
  <c r="N601" i="17"/>
  <c r="N606" i="17"/>
  <c r="N608" i="17"/>
  <c r="N622" i="17"/>
  <c r="N625" i="17"/>
  <c r="N637" i="17"/>
  <c r="N652" i="17"/>
  <c r="N654" i="17"/>
  <c r="N656" i="17"/>
  <c r="N658" i="17"/>
  <c r="N664" i="17"/>
  <c r="N682" i="17"/>
  <c r="N694" i="17"/>
  <c r="N696" i="17"/>
  <c r="N711" i="17"/>
  <c r="N712" i="17"/>
  <c r="N716" i="17"/>
  <c r="N721" i="17"/>
  <c r="N736" i="17"/>
  <c r="N740" i="17"/>
  <c r="N753" i="17"/>
  <c r="N754" i="17"/>
  <c r="N769" i="17"/>
  <c r="N770" i="17"/>
  <c r="N772" i="17"/>
  <c r="N796" i="17"/>
  <c r="N808" i="17"/>
  <c r="N810" i="17"/>
  <c r="N812" i="17"/>
  <c r="N826" i="17"/>
  <c r="N827" i="17"/>
  <c r="N829" i="17"/>
  <c r="N838" i="17"/>
  <c r="N853" i="17"/>
  <c r="N865" i="17"/>
  <c r="N866" i="17"/>
  <c r="N867" i="17"/>
  <c r="N868" i="17"/>
  <c r="N886" i="17"/>
  <c r="N889" i="17"/>
  <c r="N896" i="17"/>
  <c r="N910" i="17"/>
  <c r="N912" i="17"/>
  <c r="N913" i="17"/>
  <c r="N923" i="17"/>
  <c r="N924" i="17"/>
  <c r="N925" i="17"/>
  <c r="N940" i="17"/>
  <c r="N946" i="17"/>
  <c r="N947" i="17"/>
  <c r="N949" i="17"/>
  <c r="N951" i="17"/>
  <c r="N966" i="17"/>
  <c r="N968" i="17"/>
  <c r="N974" i="17"/>
  <c r="N997" i="17"/>
  <c r="N998" i="17"/>
  <c r="N1000" i="17"/>
  <c r="N2" i="17"/>
  <c r="M17" i="17"/>
  <c r="M18" i="17"/>
  <c r="M30" i="17"/>
  <c r="M45" i="17"/>
  <c r="M46" i="17"/>
  <c r="M50" i="17"/>
  <c r="M54" i="17"/>
  <c r="M55" i="17"/>
  <c r="M60" i="17"/>
  <c r="M68" i="17"/>
  <c r="M69" i="17"/>
  <c r="M81" i="17"/>
  <c r="M93" i="17"/>
  <c r="M94" i="17"/>
  <c r="M96" i="17"/>
  <c r="M98" i="17"/>
  <c r="M100" i="17"/>
  <c r="M101" i="17"/>
  <c r="M102" i="17"/>
  <c r="M108" i="17"/>
  <c r="M114" i="17"/>
  <c r="M117" i="17"/>
  <c r="M125" i="17"/>
  <c r="M126" i="17"/>
  <c r="M127" i="17"/>
  <c r="M128" i="17"/>
  <c r="M129" i="17"/>
  <c r="M141" i="17"/>
  <c r="M144" i="17"/>
  <c r="M162" i="17"/>
  <c r="M163" i="17"/>
  <c r="M165" i="17"/>
  <c r="M172" i="17"/>
  <c r="M173" i="17"/>
  <c r="M174" i="17"/>
  <c r="M175" i="17"/>
  <c r="M189" i="17"/>
  <c r="M196" i="17"/>
  <c r="M210" i="17"/>
  <c r="M218" i="17"/>
  <c r="M220" i="17"/>
  <c r="M221" i="17"/>
  <c r="M223" i="17"/>
  <c r="M234" i="17"/>
  <c r="M237" i="17"/>
  <c r="M240" i="17"/>
  <c r="M244" i="17"/>
  <c r="M249" i="17"/>
  <c r="M257" i="17"/>
  <c r="M258" i="17"/>
  <c r="M266" i="17"/>
  <c r="M268" i="17"/>
  <c r="M270" i="17"/>
  <c r="M282" i="17"/>
  <c r="M285" i="17"/>
  <c r="M286" i="17"/>
  <c r="M288" i="17"/>
  <c r="M290" i="17"/>
  <c r="M297" i="17"/>
  <c r="M304" i="17"/>
  <c r="M306" i="17"/>
  <c r="M312" i="17"/>
  <c r="M316" i="17"/>
  <c r="M330" i="17"/>
  <c r="M333" i="17"/>
  <c r="M334" i="17"/>
  <c r="M335" i="17"/>
  <c r="M338" i="17"/>
  <c r="M348" i="17"/>
  <c r="M354" i="17"/>
  <c r="M358" i="17"/>
  <c r="M360" i="17"/>
  <c r="M369" i="17"/>
  <c r="M374" i="17"/>
  <c r="M376" i="17"/>
  <c r="M378" i="17"/>
  <c r="M381" i="17"/>
  <c r="M393" i="17"/>
  <c r="M396" i="17"/>
  <c r="M398" i="17"/>
  <c r="M401" i="17"/>
  <c r="M405" i="17"/>
  <c r="M414" i="17"/>
  <c r="M415" i="17"/>
  <c r="M420" i="17"/>
  <c r="M426" i="17"/>
  <c r="M439" i="17"/>
  <c r="M441" i="17"/>
  <c r="M443" i="17"/>
  <c r="M444" i="17"/>
  <c r="M456" i="17"/>
  <c r="M458" i="17"/>
  <c r="M462" i="17"/>
  <c r="M468" i="17"/>
  <c r="M477" i="17"/>
  <c r="M485" i="17"/>
  <c r="M486" i="17"/>
  <c r="M487" i="17"/>
  <c r="M488" i="17"/>
  <c r="M500" i="17"/>
  <c r="M501" i="17"/>
  <c r="M504" i="17"/>
  <c r="M520" i="17"/>
  <c r="M522" i="17"/>
  <c r="M525" i="17"/>
  <c r="M526" i="17"/>
  <c r="M532" i="17"/>
  <c r="M537" i="17"/>
  <c r="M540" i="17"/>
  <c r="M549" i="17"/>
  <c r="M550" i="17"/>
  <c r="M558" i="17"/>
  <c r="M563" i="17"/>
  <c r="M564" i="17"/>
  <c r="M566" i="17"/>
  <c r="M569" i="17"/>
  <c r="M570" i="17"/>
  <c r="M585" i="17"/>
  <c r="M586" i="17"/>
  <c r="M587" i="17"/>
  <c r="M588" i="17"/>
  <c r="M592" i="17"/>
  <c r="M600" i="17"/>
  <c r="M602" i="17"/>
  <c r="M605" i="17"/>
  <c r="M609" i="17"/>
  <c r="M618" i="17"/>
  <c r="M619" i="17"/>
  <c r="M626" i="17"/>
  <c r="M629" i="17"/>
  <c r="M630" i="17"/>
  <c r="M638" i="17"/>
  <c r="M642" i="17"/>
  <c r="M645" i="17"/>
  <c r="M657" i="17"/>
  <c r="M658" i="17"/>
  <c r="M659" i="17"/>
  <c r="M660" i="17"/>
  <c r="M662" i="17"/>
  <c r="M664" i="17"/>
  <c r="M665" i="17"/>
  <c r="M666" i="17"/>
  <c r="M678" i="17"/>
  <c r="M681" i="17"/>
  <c r="M683" i="17"/>
  <c r="M693" i="17"/>
  <c r="M695" i="17"/>
  <c r="M697" i="17"/>
  <c r="M699" i="17"/>
  <c r="M705" i="17"/>
  <c r="M711" i="17"/>
  <c r="M712" i="17"/>
  <c r="M713" i="17"/>
  <c r="M714" i="17"/>
  <c r="M721" i="17"/>
  <c r="M723" i="17"/>
  <c r="M725" i="17"/>
  <c r="M726" i="17"/>
  <c r="M735" i="17"/>
  <c r="M738" i="17"/>
  <c r="M739" i="17"/>
  <c r="M741" i="17"/>
  <c r="M742" i="17"/>
  <c r="M749" i="17"/>
  <c r="M750" i="17"/>
  <c r="M753" i="17"/>
  <c r="M762" i="17"/>
  <c r="M763" i="17"/>
  <c r="M765" i="17"/>
  <c r="M767" i="17"/>
  <c r="M769" i="17"/>
  <c r="M774" i="17"/>
  <c r="M775" i="17"/>
  <c r="M777" i="17"/>
  <c r="M781" i="17"/>
  <c r="M788" i="17"/>
  <c r="M789" i="17"/>
  <c r="M791" i="17"/>
  <c r="M793" i="17"/>
  <c r="M794" i="17"/>
  <c r="M795" i="17"/>
  <c r="M801" i="17"/>
  <c r="M807" i="17"/>
  <c r="M808" i="17"/>
  <c r="M813" i="17"/>
  <c r="M815" i="17"/>
  <c r="M818" i="17"/>
  <c r="M819" i="17"/>
  <c r="M820" i="17"/>
  <c r="M831" i="17"/>
  <c r="M832" i="17"/>
  <c r="M834" i="17"/>
  <c r="M842" i="17"/>
  <c r="M843" i="17"/>
  <c r="M844" i="17"/>
  <c r="M845" i="17"/>
  <c r="M846" i="17"/>
  <c r="M855" i="17"/>
  <c r="M858" i="17"/>
  <c r="M859" i="17"/>
  <c r="M867" i="17"/>
  <c r="M868" i="17"/>
  <c r="M870" i="17"/>
  <c r="M871" i="17"/>
  <c r="M873" i="17"/>
  <c r="M879" i="17"/>
  <c r="M882" i="17"/>
  <c r="M883" i="17"/>
  <c r="M885" i="17"/>
  <c r="M886" i="17"/>
  <c r="M893" i="17"/>
  <c r="M894" i="17"/>
  <c r="M897" i="17"/>
  <c r="M906" i="17"/>
  <c r="M907" i="17"/>
  <c r="M909" i="17"/>
  <c r="M911" i="17"/>
  <c r="M913" i="17"/>
  <c r="M918" i="17"/>
  <c r="M919" i="17"/>
  <c r="M921" i="17"/>
  <c r="M932" i="17"/>
  <c r="M933" i="17"/>
  <c r="M935" i="17"/>
  <c r="M937" i="17"/>
  <c r="M938" i="17"/>
  <c r="M939" i="17"/>
  <c r="M945" i="17"/>
  <c r="M951" i="17"/>
  <c r="M952" i="17"/>
  <c r="M957" i="17"/>
  <c r="M959" i="17"/>
  <c r="M962" i="17"/>
  <c r="M963" i="17"/>
  <c r="M964" i="17"/>
  <c r="M975" i="17"/>
  <c r="M978" i="17"/>
  <c r="M986" i="17"/>
  <c r="M987" i="17"/>
  <c r="M988" i="17"/>
  <c r="M989" i="17"/>
  <c r="M990" i="17"/>
  <c r="M999"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I18" i="17"/>
  <c r="N18" i="17" s="1"/>
  <c r="J18" i="17"/>
  <c r="O18" i="17" s="1"/>
  <c r="K18" i="17"/>
  <c r="L18" i="17"/>
  <c r="I19" i="17"/>
  <c r="N19" i="17" s="1"/>
  <c r="J19" i="17"/>
  <c r="O19" i="17" s="1"/>
  <c r="K19" i="17"/>
  <c r="L19" i="17"/>
  <c r="M19" i="17" s="1"/>
  <c r="I20" i="17"/>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J25" i="17"/>
  <c r="O25" i="17" s="1"/>
  <c r="K25" i="17"/>
  <c r="L25" i="17"/>
  <c r="M25" i="17" s="1"/>
  <c r="I26" i="17"/>
  <c r="J26" i="17"/>
  <c r="O26" i="17" s="1"/>
  <c r="K26" i="17"/>
  <c r="L26" i="17"/>
  <c r="M26" i="17" s="1"/>
  <c r="I27" i="17"/>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I46" i="17"/>
  <c r="N46" i="17" s="1"/>
  <c r="J46" i="17"/>
  <c r="O46" i="17" s="1"/>
  <c r="K46" i="17"/>
  <c r="L46" i="17"/>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I55" i="17"/>
  <c r="N55" i="17" s="1"/>
  <c r="J55" i="17"/>
  <c r="O55" i="17" s="1"/>
  <c r="K55" i="17"/>
  <c r="L55" i="17"/>
  <c r="I56" i="17"/>
  <c r="N56" i="17" s="1"/>
  <c r="J56" i="17"/>
  <c r="O56" i="17" s="1"/>
  <c r="K56" i="17"/>
  <c r="L56" i="17"/>
  <c r="M56" i="17" s="1"/>
  <c r="I57" i="17"/>
  <c r="N57" i="17" s="1"/>
  <c r="J57" i="17"/>
  <c r="O57" i="17" s="1"/>
  <c r="K57" i="17"/>
  <c r="L57" i="17"/>
  <c r="M57" i="17" s="1"/>
  <c r="I58" i="17"/>
  <c r="J58" i="17"/>
  <c r="O58" i="17" s="1"/>
  <c r="K58" i="17"/>
  <c r="L58" i="17"/>
  <c r="M58" i="17" s="1"/>
  <c r="I59" i="17"/>
  <c r="N59" i="17" s="1"/>
  <c r="J59" i="17"/>
  <c r="O59" i="17" s="1"/>
  <c r="K59" i="17"/>
  <c r="L59" i="17"/>
  <c r="M59" i="17" s="1"/>
  <c r="I60" i="17"/>
  <c r="N60" i="17" s="1"/>
  <c r="J60" i="17"/>
  <c r="O60" i="17" s="1"/>
  <c r="K60" i="17"/>
  <c r="L60" i="17"/>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I69" i="17"/>
  <c r="N69" i="17" s="1"/>
  <c r="J69" i="17"/>
  <c r="O69" i="17" s="1"/>
  <c r="K69" i="17"/>
  <c r="L69" i="17"/>
  <c r="I70" i="17"/>
  <c r="N70" i="17" s="1"/>
  <c r="J70" i="17"/>
  <c r="O70" i="17" s="1"/>
  <c r="K70" i="17"/>
  <c r="L70" i="17"/>
  <c r="M70" i="17" s="1"/>
  <c r="I71" i="17"/>
  <c r="N71" i="17" s="1"/>
  <c r="J71" i="17"/>
  <c r="O71" i="17" s="1"/>
  <c r="K71" i="17"/>
  <c r="L71" i="17"/>
  <c r="M71" i="17" s="1"/>
  <c r="I72" i="17"/>
  <c r="N72" i="17" s="1"/>
  <c r="J72" i="17"/>
  <c r="O72" i="17" s="1"/>
  <c r="K72" i="17"/>
  <c r="L72" i="17"/>
  <c r="M72" i="17" s="1"/>
  <c r="I73" i="17"/>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K79" i="17"/>
  <c r="L79" i="17"/>
  <c r="M79" i="17" s="1"/>
  <c r="I80" i="17"/>
  <c r="N80" i="17" s="1"/>
  <c r="J80" i="17"/>
  <c r="O80" i="17" s="1"/>
  <c r="K80" i="17"/>
  <c r="L80" i="17"/>
  <c r="M80" i="17" s="1"/>
  <c r="I81" i="17"/>
  <c r="N81" i="17" s="1"/>
  <c r="J81" i="17"/>
  <c r="O81" i="17" s="1"/>
  <c r="K81" i="17"/>
  <c r="L81" i="17"/>
  <c r="I82" i="17"/>
  <c r="J82" i="17"/>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I94" i="17"/>
  <c r="N94" i="17" s="1"/>
  <c r="J94" i="17"/>
  <c r="O94" i="17" s="1"/>
  <c r="K94" i="17"/>
  <c r="L94" i="17"/>
  <c r="I95" i="17"/>
  <c r="N95" i="17" s="1"/>
  <c r="J95" i="17"/>
  <c r="O95" i="17" s="1"/>
  <c r="K95" i="17"/>
  <c r="L95" i="17"/>
  <c r="M95" i="17" s="1"/>
  <c r="I96" i="17"/>
  <c r="N96" i="17" s="1"/>
  <c r="J96" i="17"/>
  <c r="O96" i="17" s="1"/>
  <c r="K96" i="17"/>
  <c r="L96" i="17"/>
  <c r="I97" i="17"/>
  <c r="N97" i="17" s="1"/>
  <c r="J97" i="17"/>
  <c r="O97" i="17" s="1"/>
  <c r="K97" i="17"/>
  <c r="L97" i="17"/>
  <c r="M97" i="17" s="1"/>
  <c r="I98" i="17"/>
  <c r="N98" i="17" s="1"/>
  <c r="J98" i="17"/>
  <c r="O98" i="17" s="1"/>
  <c r="K98" i="17"/>
  <c r="L98" i="17"/>
  <c r="I99" i="17"/>
  <c r="N99" i="17" s="1"/>
  <c r="J99" i="17"/>
  <c r="O99" i="17" s="1"/>
  <c r="K99" i="17"/>
  <c r="L99" i="17"/>
  <c r="M99" i="17" s="1"/>
  <c r="I100" i="17"/>
  <c r="J100" i="17"/>
  <c r="O100" i="17" s="1"/>
  <c r="K100" i="17"/>
  <c r="L100" i="17"/>
  <c r="I101" i="17"/>
  <c r="N101" i="17" s="1"/>
  <c r="J101" i="17"/>
  <c r="O101" i="17" s="1"/>
  <c r="K101" i="17"/>
  <c r="L101" i="17"/>
  <c r="I102" i="17"/>
  <c r="N102" i="17" s="1"/>
  <c r="J102" i="17"/>
  <c r="O102" i="17" s="1"/>
  <c r="K102" i="17"/>
  <c r="L102" i="17"/>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J112" i="17"/>
  <c r="O112" i="17" s="1"/>
  <c r="K112" i="17"/>
  <c r="L112" i="17"/>
  <c r="M112" i="17" s="1"/>
  <c r="I113" i="17"/>
  <c r="N113" i="17" s="1"/>
  <c r="J113" i="17"/>
  <c r="O113" i="17" s="1"/>
  <c r="K113" i="17"/>
  <c r="L113" i="17"/>
  <c r="M113" i="17" s="1"/>
  <c r="I114" i="17"/>
  <c r="N114" i="17" s="1"/>
  <c r="J114" i="17"/>
  <c r="O114" i="17" s="1"/>
  <c r="K114" i="17"/>
  <c r="L114" i="17"/>
  <c r="I115" i="17"/>
  <c r="N115" i="17" s="1"/>
  <c r="J115" i="17"/>
  <c r="O115" i="17" s="1"/>
  <c r="K115" i="17"/>
  <c r="L115" i="17"/>
  <c r="M115" i="17" s="1"/>
  <c r="I116" i="17"/>
  <c r="J116" i="17"/>
  <c r="O116" i="17" s="1"/>
  <c r="K116" i="17"/>
  <c r="L116" i="17"/>
  <c r="M116" i="17" s="1"/>
  <c r="I117" i="17"/>
  <c r="J117" i="17"/>
  <c r="O117" i="17" s="1"/>
  <c r="K117" i="17"/>
  <c r="L117" i="17"/>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K124" i="17"/>
  <c r="L124" i="17"/>
  <c r="M124" i="17" s="1"/>
  <c r="I125" i="17"/>
  <c r="N125" i="17" s="1"/>
  <c r="J125" i="17"/>
  <c r="K125" i="17"/>
  <c r="L125" i="17"/>
  <c r="I126" i="17"/>
  <c r="N126" i="17" s="1"/>
  <c r="J126" i="17"/>
  <c r="O126" i="17" s="1"/>
  <c r="K126" i="17"/>
  <c r="L126" i="17"/>
  <c r="I127" i="17"/>
  <c r="N127" i="17" s="1"/>
  <c r="J127" i="17"/>
  <c r="O127" i="17" s="1"/>
  <c r="K127" i="17"/>
  <c r="L127" i="17"/>
  <c r="I128" i="17"/>
  <c r="N128" i="17" s="1"/>
  <c r="J128" i="17"/>
  <c r="O128" i="17" s="1"/>
  <c r="K128" i="17"/>
  <c r="L128" i="17"/>
  <c r="I129" i="17"/>
  <c r="N129" i="17" s="1"/>
  <c r="J129" i="17"/>
  <c r="O129" i="17" s="1"/>
  <c r="K129" i="17"/>
  <c r="L129" i="17"/>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I142" i="17"/>
  <c r="J142" i="17"/>
  <c r="O142" i="17" s="1"/>
  <c r="K142" i="17"/>
  <c r="L142" i="17"/>
  <c r="M142" i="17" s="1"/>
  <c r="I143" i="17"/>
  <c r="N143" i="17" s="1"/>
  <c r="J143" i="17"/>
  <c r="O143" i="17" s="1"/>
  <c r="K143" i="17"/>
  <c r="L143" i="17"/>
  <c r="M143" i="17" s="1"/>
  <c r="I144" i="17"/>
  <c r="N144" i="17" s="1"/>
  <c r="J144" i="17"/>
  <c r="O144" i="17" s="1"/>
  <c r="K144" i="17"/>
  <c r="L144" i="17"/>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J157" i="17"/>
  <c r="O157" i="17" s="1"/>
  <c r="K157" i="17"/>
  <c r="L157" i="17"/>
  <c r="M157" i="17" s="1"/>
  <c r="I158" i="17"/>
  <c r="N158" i="17" s="1"/>
  <c r="J158" i="17"/>
  <c r="O158" i="17" s="1"/>
  <c r="K158" i="17"/>
  <c r="L158" i="17"/>
  <c r="M158" i="17" s="1"/>
  <c r="I159" i="17"/>
  <c r="N159" i="17" s="1"/>
  <c r="J159" i="17"/>
  <c r="O159" i="17" s="1"/>
  <c r="K159" i="17"/>
  <c r="L159" i="17"/>
  <c r="M159" i="17" s="1"/>
  <c r="I160" i="17"/>
  <c r="J160" i="17"/>
  <c r="O160" i="17" s="1"/>
  <c r="K160" i="17"/>
  <c r="L160" i="17"/>
  <c r="M160" i="17" s="1"/>
  <c r="I161" i="17"/>
  <c r="N161" i="17" s="1"/>
  <c r="J161" i="17"/>
  <c r="O161" i="17" s="1"/>
  <c r="K161" i="17"/>
  <c r="L161" i="17"/>
  <c r="M161" i="17" s="1"/>
  <c r="I162" i="17"/>
  <c r="N162" i="17" s="1"/>
  <c r="J162" i="17"/>
  <c r="O162" i="17" s="1"/>
  <c r="K162" i="17"/>
  <c r="L162" i="17"/>
  <c r="I163" i="17"/>
  <c r="N163" i="17" s="1"/>
  <c r="J163" i="17"/>
  <c r="O163" i="17" s="1"/>
  <c r="K163" i="17"/>
  <c r="L163" i="17"/>
  <c r="I164" i="17"/>
  <c r="N164" i="17" s="1"/>
  <c r="J164" i="17"/>
  <c r="O164" i="17" s="1"/>
  <c r="K164" i="17"/>
  <c r="L164" i="17"/>
  <c r="M164" i="17" s="1"/>
  <c r="I165" i="17"/>
  <c r="N165" i="17" s="1"/>
  <c r="J165" i="17"/>
  <c r="O165" i="17" s="1"/>
  <c r="K165" i="17"/>
  <c r="L165" i="17"/>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I173" i="17"/>
  <c r="N173" i="17" s="1"/>
  <c r="J173" i="17"/>
  <c r="O173" i="17" s="1"/>
  <c r="K173" i="17"/>
  <c r="L173" i="17"/>
  <c r="I174" i="17"/>
  <c r="N174" i="17" s="1"/>
  <c r="J174" i="17"/>
  <c r="O174" i="17" s="1"/>
  <c r="K174" i="17"/>
  <c r="L174" i="17"/>
  <c r="I175" i="17"/>
  <c r="N175" i="17" s="1"/>
  <c r="J175" i="17"/>
  <c r="O175" i="17" s="1"/>
  <c r="K175" i="17"/>
  <c r="L175" i="17"/>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K184" i="17"/>
  <c r="L184" i="17"/>
  <c r="M184" i="17" s="1"/>
  <c r="I185" i="17"/>
  <c r="N185" i="17" s="1"/>
  <c r="J185" i="17"/>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I190" i="17"/>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J194" i="17"/>
  <c r="O194" i="17" s="1"/>
  <c r="K194" i="17"/>
  <c r="L194" i="17"/>
  <c r="M194" i="17" s="1"/>
  <c r="I195" i="17"/>
  <c r="N195" i="17" s="1"/>
  <c r="J195" i="17"/>
  <c r="O195" i="17" s="1"/>
  <c r="K195" i="17"/>
  <c r="L195" i="17"/>
  <c r="M195" i="17" s="1"/>
  <c r="I196" i="17"/>
  <c r="J196" i="17"/>
  <c r="O196" i="17" s="1"/>
  <c r="K196" i="17"/>
  <c r="L196" i="17"/>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K208" i="17"/>
  <c r="L208" i="17"/>
  <c r="M208" i="17" s="1"/>
  <c r="I209" i="17"/>
  <c r="N209" i="17" s="1"/>
  <c r="J209" i="17"/>
  <c r="O209" i="17" s="1"/>
  <c r="K209" i="17"/>
  <c r="L209" i="17"/>
  <c r="M209" i="17" s="1"/>
  <c r="I210" i="17"/>
  <c r="N210" i="17" s="1"/>
  <c r="J210" i="17"/>
  <c r="O210" i="17" s="1"/>
  <c r="K210" i="17"/>
  <c r="L210" i="17"/>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J214" i="17"/>
  <c r="O214" i="17" s="1"/>
  <c r="K214" i="17"/>
  <c r="L214" i="17"/>
  <c r="M214" i="17" s="1"/>
  <c r="I215" i="17"/>
  <c r="N215" i="17" s="1"/>
  <c r="J215" i="17"/>
  <c r="O215" i="17" s="1"/>
  <c r="K215" i="17"/>
  <c r="L215" i="17"/>
  <c r="M215" i="17" s="1"/>
  <c r="I216" i="17"/>
  <c r="N216" i="17" s="1"/>
  <c r="J216" i="17"/>
  <c r="K216" i="17"/>
  <c r="L216" i="17"/>
  <c r="M216" i="17" s="1"/>
  <c r="I217" i="17"/>
  <c r="N217" i="17" s="1"/>
  <c r="J217" i="17"/>
  <c r="O217" i="17" s="1"/>
  <c r="K217" i="17"/>
  <c r="L217" i="17"/>
  <c r="M217" i="17" s="1"/>
  <c r="I218" i="17"/>
  <c r="N218" i="17" s="1"/>
  <c r="J218" i="17"/>
  <c r="O218" i="17" s="1"/>
  <c r="K218" i="17"/>
  <c r="L218" i="17"/>
  <c r="I219" i="17"/>
  <c r="N219" i="17" s="1"/>
  <c r="J219" i="17"/>
  <c r="K219" i="17"/>
  <c r="L219" i="17"/>
  <c r="M219" i="17" s="1"/>
  <c r="I220" i="17"/>
  <c r="N220" i="17" s="1"/>
  <c r="J220" i="17"/>
  <c r="K220" i="17"/>
  <c r="L220" i="17"/>
  <c r="I221" i="17"/>
  <c r="N221" i="17" s="1"/>
  <c r="J221" i="17"/>
  <c r="O221" i="17" s="1"/>
  <c r="K221" i="17"/>
  <c r="L221" i="17"/>
  <c r="I222" i="17"/>
  <c r="N222" i="17" s="1"/>
  <c r="J222" i="17"/>
  <c r="O222" i="17" s="1"/>
  <c r="K222" i="17"/>
  <c r="L222" i="17"/>
  <c r="M222" i="17" s="1"/>
  <c r="I223" i="17"/>
  <c r="N223" i="17" s="1"/>
  <c r="J223" i="17"/>
  <c r="O223" i="17" s="1"/>
  <c r="K223" i="17"/>
  <c r="L223" i="17"/>
  <c r="I224" i="17"/>
  <c r="N224" i="17" s="1"/>
  <c r="J224" i="17"/>
  <c r="O224" i="17" s="1"/>
  <c r="K224" i="17"/>
  <c r="L224" i="17"/>
  <c r="M224" i="17" s="1"/>
  <c r="I225" i="17"/>
  <c r="N225" i="17" s="1"/>
  <c r="J225" i="17"/>
  <c r="O225" i="17" s="1"/>
  <c r="K225" i="17"/>
  <c r="L225" i="17"/>
  <c r="M225" i="17" s="1"/>
  <c r="I226" i="17"/>
  <c r="J226" i="17"/>
  <c r="O226" i="17" s="1"/>
  <c r="K226" i="17"/>
  <c r="L226" i="17"/>
  <c r="M226" i="17" s="1"/>
  <c r="I227" i="17"/>
  <c r="N227" i="17" s="1"/>
  <c r="J227" i="17"/>
  <c r="O227" i="17" s="1"/>
  <c r="K227" i="17"/>
  <c r="L227" i="17"/>
  <c r="M227" i="17" s="1"/>
  <c r="I228" i="17"/>
  <c r="J228" i="17"/>
  <c r="O228" i="17" s="1"/>
  <c r="K228" i="17"/>
  <c r="L228" i="17"/>
  <c r="M228" i="17" s="1"/>
  <c r="I229" i="17"/>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I235" i="17"/>
  <c r="N235" i="17" s="1"/>
  <c r="J235" i="17"/>
  <c r="O235" i="17" s="1"/>
  <c r="K235" i="17"/>
  <c r="L235" i="17"/>
  <c r="M235" i="17" s="1"/>
  <c r="I236" i="17"/>
  <c r="N236" i="17" s="1"/>
  <c r="J236" i="17"/>
  <c r="O236" i="17" s="1"/>
  <c r="K236" i="17"/>
  <c r="L236" i="17"/>
  <c r="M236" i="17" s="1"/>
  <c r="I237" i="17"/>
  <c r="N237" i="17" s="1"/>
  <c r="J237" i="17"/>
  <c r="O237" i="17" s="1"/>
  <c r="K237" i="17"/>
  <c r="L237" i="17"/>
  <c r="I238" i="17"/>
  <c r="N238" i="17" s="1"/>
  <c r="J238" i="17"/>
  <c r="O238" i="17" s="1"/>
  <c r="K238" i="17"/>
  <c r="L238" i="17"/>
  <c r="M238" i="17" s="1"/>
  <c r="I239" i="17"/>
  <c r="N239" i="17" s="1"/>
  <c r="J239" i="17"/>
  <c r="O239" i="17" s="1"/>
  <c r="K239" i="17"/>
  <c r="L239" i="17"/>
  <c r="M239" i="17" s="1"/>
  <c r="I240" i="17"/>
  <c r="N240" i="17" s="1"/>
  <c r="J240" i="17"/>
  <c r="O240" i="17" s="1"/>
  <c r="K240" i="17"/>
  <c r="L240" i="17"/>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J244" i="17"/>
  <c r="O244" i="17" s="1"/>
  <c r="K244" i="17"/>
  <c r="L244" i="17"/>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I258" i="17"/>
  <c r="N258" i="17" s="1"/>
  <c r="J258" i="17"/>
  <c r="O258" i="17" s="1"/>
  <c r="K258" i="17"/>
  <c r="L258" i="17"/>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I267" i="17"/>
  <c r="N267" i="17" s="1"/>
  <c r="J267" i="17"/>
  <c r="O267" i="17" s="1"/>
  <c r="K267" i="17"/>
  <c r="L267" i="17"/>
  <c r="M267" i="17" s="1"/>
  <c r="I268" i="17"/>
  <c r="J268" i="17"/>
  <c r="K268" i="17"/>
  <c r="L268" i="17"/>
  <c r="I269" i="17"/>
  <c r="N269" i="17" s="1"/>
  <c r="J269" i="17"/>
  <c r="K269" i="17"/>
  <c r="L269" i="17"/>
  <c r="M269" i="17" s="1"/>
  <c r="I270" i="17"/>
  <c r="N270" i="17" s="1"/>
  <c r="J270" i="17"/>
  <c r="O270" i="17" s="1"/>
  <c r="K270" i="17"/>
  <c r="L270" i="17"/>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J280" i="17"/>
  <c r="O280" i="17" s="1"/>
  <c r="K280" i="17"/>
  <c r="L280" i="17"/>
  <c r="M280" i="17" s="1"/>
  <c r="I281" i="17"/>
  <c r="N281" i="17" s="1"/>
  <c r="J281" i="17"/>
  <c r="O281" i="17" s="1"/>
  <c r="K281" i="17"/>
  <c r="L281" i="17"/>
  <c r="M281" i="17" s="1"/>
  <c r="I282" i="17"/>
  <c r="J282" i="17"/>
  <c r="O282" i="17" s="1"/>
  <c r="K282" i="17"/>
  <c r="L282" i="17"/>
  <c r="I283" i="17"/>
  <c r="N283" i="17" s="1"/>
  <c r="J283" i="17"/>
  <c r="O283" i="17" s="1"/>
  <c r="K283" i="17"/>
  <c r="L283" i="17"/>
  <c r="M283" i="17" s="1"/>
  <c r="I284" i="17"/>
  <c r="N284" i="17" s="1"/>
  <c r="J284" i="17"/>
  <c r="O284" i="17" s="1"/>
  <c r="K284" i="17"/>
  <c r="L284" i="17"/>
  <c r="M284" i="17" s="1"/>
  <c r="I285" i="17"/>
  <c r="N285" i="17" s="1"/>
  <c r="J285" i="17"/>
  <c r="O285" i="17" s="1"/>
  <c r="K285" i="17"/>
  <c r="L285" i="17"/>
  <c r="I286" i="17"/>
  <c r="N286" i="17" s="1"/>
  <c r="J286" i="17"/>
  <c r="O286" i="17" s="1"/>
  <c r="K286" i="17"/>
  <c r="L286" i="17"/>
  <c r="I287" i="17"/>
  <c r="N287" i="17" s="1"/>
  <c r="J287" i="17"/>
  <c r="O287" i="17" s="1"/>
  <c r="K287" i="17"/>
  <c r="L287" i="17"/>
  <c r="M287" i="17" s="1"/>
  <c r="I288" i="17"/>
  <c r="N288" i="17" s="1"/>
  <c r="J288" i="17"/>
  <c r="O288" i="17" s="1"/>
  <c r="K288" i="17"/>
  <c r="L288" i="17"/>
  <c r="I289" i="17"/>
  <c r="N289" i="17" s="1"/>
  <c r="J289" i="17"/>
  <c r="O289" i="17" s="1"/>
  <c r="K289" i="17"/>
  <c r="L289" i="17"/>
  <c r="M289" i="17" s="1"/>
  <c r="I290" i="17"/>
  <c r="N290" i="17" s="1"/>
  <c r="J290" i="17"/>
  <c r="O290" i="17" s="1"/>
  <c r="K290" i="17"/>
  <c r="L290" i="17"/>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J301" i="17"/>
  <c r="O301" i="17" s="1"/>
  <c r="K301" i="17"/>
  <c r="L301" i="17"/>
  <c r="M301" i="17" s="1"/>
  <c r="I302" i="17"/>
  <c r="J302" i="17"/>
  <c r="O302" i="17" s="1"/>
  <c r="K302" i="17"/>
  <c r="L302" i="17"/>
  <c r="M302" i="17" s="1"/>
  <c r="I303" i="17"/>
  <c r="N303" i="17" s="1"/>
  <c r="J303" i="17"/>
  <c r="O303" i="17" s="1"/>
  <c r="K303" i="17"/>
  <c r="L303" i="17"/>
  <c r="M303" i="17" s="1"/>
  <c r="I304" i="17"/>
  <c r="N304" i="17" s="1"/>
  <c r="J304" i="17"/>
  <c r="O304" i="17" s="1"/>
  <c r="K304" i="17"/>
  <c r="L304" i="17"/>
  <c r="I305" i="17"/>
  <c r="N305" i="17" s="1"/>
  <c r="J305" i="17"/>
  <c r="K305" i="17"/>
  <c r="L305" i="17"/>
  <c r="M305" i="17" s="1"/>
  <c r="I306" i="17"/>
  <c r="N306" i="17" s="1"/>
  <c r="J306" i="17"/>
  <c r="O306" i="17" s="1"/>
  <c r="K306" i="17"/>
  <c r="L306" i="17"/>
  <c r="I307" i="17"/>
  <c r="N307" i="17" s="1"/>
  <c r="J307" i="17"/>
  <c r="K307" i="17"/>
  <c r="L307" i="17"/>
  <c r="M307" i="17" s="1"/>
  <c r="I308" i="17"/>
  <c r="N308" i="17" s="1"/>
  <c r="J308" i="17"/>
  <c r="O308" i="17" s="1"/>
  <c r="K308" i="17"/>
  <c r="L308" i="17"/>
  <c r="M308" i="17" s="1"/>
  <c r="I309" i="17"/>
  <c r="N309" i="17" s="1"/>
  <c r="J309" i="17"/>
  <c r="O309" i="17" s="1"/>
  <c r="K309" i="17"/>
  <c r="L309" i="17"/>
  <c r="M309" i="17" s="1"/>
  <c r="I310" i="17"/>
  <c r="N310" i="17" s="1"/>
  <c r="J310" i="17"/>
  <c r="K310" i="17"/>
  <c r="L310" i="17"/>
  <c r="M310" i="17" s="1"/>
  <c r="I311" i="17"/>
  <c r="N311" i="17" s="1"/>
  <c r="J311" i="17"/>
  <c r="O311" i="17" s="1"/>
  <c r="K311" i="17"/>
  <c r="L311" i="17"/>
  <c r="M311" i="17" s="1"/>
  <c r="I312" i="17"/>
  <c r="N312" i="17" s="1"/>
  <c r="J312" i="17"/>
  <c r="O312" i="17" s="1"/>
  <c r="K312" i="17"/>
  <c r="L312" i="17"/>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J316" i="17"/>
  <c r="O316" i="17" s="1"/>
  <c r="K316" i="17"/>
  <c r="L316" i="17"/>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I331" i="17"/>
  <c r="N331" i="17" s="1"/>
  <c r="J331" i="17"/>
  <c r="O331" i="17" s="1"/>
  <c r="K331" i="17"/>
  <c r="L331" i="17"/>
  <c r="M331" i="17" s="1"/>
  <c r="I332" i="17"/>
  <c r="N332" i="17" s="1"/>
  <c r="J332" i="17"/>
  <c r="O332" i="17" s="1"/>
  <c r="K332" i="17"/>
  <c r="L332" i="17"/>
  <c r="M332" i="17" s="1"/>
  <c r="I333" i="17"/>
  <c r="N333" i="17" s="1"/>
  <c r="J333" i="17"/>
  <c r="O333" i="17" s="1"/>
  <c r="K333" i="17"/>
  <c r="L333" i="17"/>
  <c r="I334" i="17"/>
  <c r="N334" i="17" s="1"/>
  <c r="J334" i="17"/>
  <c r="O334" i="17" s="1"/>
  <c r="K334" i="17"/>
  <c r="L334" i="17"/>
  <c r="I335" i="17"/>
  <c r="N335" i="17" s="1"/>
  <c r="J335" i="17"/>
  <c r="O335" i="17" s="1"/>
  <c r="K335" i="17"/>
  <c r="L335" i="17"/>
  <c r="I336" i="17"/>
  <c r="N336" i="17" s="1"/>
  <c r="J336" i="17"/>
  <c r="O336" i="17" s="1"/>
  <c r="K336" i="17"/>
  <c r="L336" i="17"/>
  <c r="M336" i="17" s="1"/>
  <c r="I337" i="17"/>
  <c r="N337" i="17" s="1"/>
  <c r="J337" i="17"/>
  <c r="O337" i="17" s="1"/>
  <c r="K337" i="17"/>
  <c r="L337" i="17"/>
  <c r="M337" i="17" s="1"/>
  <c r="I338" i="17"/>
  <c r="N338" i="17" s="1"/>
  <c r="J338" i="17"/>
  <c r="O338" i="17" s="1"/>
  <c r="K338" i="17"/>
  <c r="L338" i="17"/>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J346" i="17"/>
  <c r="O346" i="17" s="1"/>
  <c r="K346" i="17"/>
  <c r="L346" i="17"/>
  <c r="M346" i="17" s="1"/>
  <c r="I347" i="17"/>
  <c r="N347" i="17" s="1"/>
  <c r="J347" i="17"/>
  <c r="O347" i="17" s="1"/>
  <c r="K347" i="17"/>
  <c r="L347" i="17"/>
  <c r="M347" i="17" s="1"/>
  <c r="I348" i="17"/>
  <c r="N348" i="17" s="1"/>
  <c r="J348" i="17"/>
  <c r="O348" i="17" s="1"/>
  <c r="K348" i="17"/>
  <c r="L348" i="17"/>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J352" i="17"/>
  <c r="O352" i="17" s="1"/>
  <c r="K352" i="17"/>
  <c r="L352" i="17"/>
  <c r="M352" i="17" s="1"/>
  <c r="I353" i="17"/>
  <c r="N353" i="17" s="1"/>
  <c r="J353" i="17"/>
  <c r="O353" i="17" s="1"/>
  <c r="K353" i="17"/>
  <c r="L353" i="17"/>
  <c r="M353" i="17" s="1"/>
  <c r="I354" i="17"/>
  <c r="N354" i="17" s="1"/>
  <c r="J354" i="17"/>
  <c r="O354" i="17" s="1"/>
  <c r="K354" i="17"/>
  <c r="L354" i="17"/>
  <c r="I355" i="17"/>
  <c r="N355" i="17" s="1"/>
  <c r="J355" i="17"/>
  <c r="O355" i="17" s="1"/>
  <c r="K355" i="17"/>
  <c r="L355" i="17"/>
  <c r="M355" i="17" s="1"/>
  <c r="I356" i="17"/>
  <c r="J356" i="17"/>
  <c r="O356" i="17" s="1"/>
  <c r="K356" i="17"/>
  <c r="L356" i="17"/>
  <c r="M356" i="17" s="1"/>
  <c r="I357" i="17"/>
  <c r="J357" i="17"/>
  <c r="O357" i="17" s="1"/>
  <c r="K357" i="17"/>
  <c r="L357" i="17"/>
  <c r="M357" i="17" s="1"/>
  <c r="I358" i="17"/>
  <c r="N358" i="17" s="1"/>
  <c r="J358" i="17"/>
  <c r="O358" i="17" s="1"/>
  <c r="K358" i="17"/>
  <c r="L358" i="17"/>
  <c r="I359" i="17"/>
  <c r="N359" i="17" s="1"/>
  <c r="J359" i="17"/>
  <c r="O359" i="17" s="1"/>
  <c r="K359" i="17"/>
  <c r="L359" i="17"/>
  <c r="M359" i="17" s="1"/>
  <c r="I360" i="17"/>
  <c r="N360" i="17" s="1"/>
  <c r="J360" i="17"/>
  <c r="O360" i="17" s="1"/>
  <c r="K360" i="17"/>
  <c r="L360" i="17"/>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I370" i="17"/>
  <c r="N370" i="17" s="1"/>
  <c r="J370" i="17"/>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I375" i="17"/>
  <c r="N375" i="17" s="1"/>
  <c r="J375" i="17"/>
  <c r="O375" i="17" s="1"/>
  <c r="K375" i="17"/>
  <c r="L375" i="17"/>
  <c r="M375" i="17" s="1"/>
  <c r="I376" i="17"/>
  <c r="N376" i="17" s="1"/>
  <c r="J376" i="17"/>
  <c r="O376" i="17" s="1"/>
  <c r="K376" i="17"/>
  <c r="L376" i="17"/>
  <c r="I377" i="17"/>
  <c r="N377" i="17" s="1"/>
  <c r="J377" i="17"/>
  <c r="O377" i="17" s="1"/>
  <c r="K377" i="17"/>
  <c r="L377" i="17"/>
  <c r="M377" i="17" s="1"/>
  <c r="I378" i="17"/>
  <c r="N378" i="17" s="1"/>
  <c r="J378" i="17"/>
  <c r="O378" i="17" s="1"/>
  <c r="K378" i="17"/>
  <c r="L378" i="17"/>
  <c r="I379" i="17"/>
  <c r="N379" i="17" s="1"/>
  <c r="J379" i="17"/>
  <c r="O379" i="17" s="1"/>
  <c r="K379" i="17"/>
  <c r="L379" i="17"/>
  <c r="M379" i="17" s="1"/>
  <c r="I380" i="17"/>
  <c r="N380" i="17" s="1"/>
  <c r="J380" i="17"/>
  <c r="O380" i="17" s="1"/>
  <c r="K380" i="17"/>
  <c r="L380" i="17"/>
  <c r="M380" i="17" s="1"/>
  <c r="I381" i="17"/>
  <c r="N381" i="17" s="1"/>
  <c r="J381" i="17"/>
  <c r="O381" i="17" s="1"/>
  <c r="K381" i="17"/>
  <c r="L381" i="17"/>
  <c r="I382" i="17"/>
  <c r="J382" i="17"/>
  <c r="O382" i="17" s="1"/>
  <c r="K382" i="17"/>
  <c r="L382" i="17"/>
  <c r="M382" i="17" s="1"/>
  <c r="I383" i="17"/>
  <c r="N383" i="17" s="1"/>
  <c r="J383" i="17"/>
  <c r="O383" i="17" s="1"/>
  <c r="K383" i="17"/>
  <c r="L383" i="17"/>
  <c r="M383" i="17" s="1"/>
  <c r="I384" i="17"/>
  <c r="J384" i="17"/>
  <c r="O384" i="17" s="1"/>
  <c r="K384" i="17"/>
  <c r="L384" i="17"/>
  <c r="M384" i="17" s="1"/>
  <c r="I385" i="17"/>
  <c r="J385" i="17"/>
  <c r="O385" i="17" s="1"/>
  <c r="K385" i="17"/>
  <c r="L385" i="17"/>
  <c r="M385" i="17" s="1"/>
  <c r="I386" i="17"/>
  <c r="N386" i="17" s="1"/>
  <c r="J386" i="17"/>
  <c r="O386" i="17" s="1"/>
  <c r="K386" i="17"/>
  <c r="L386" i="17"/>
  <c r="M386" i="17" s="1"/>
  <c r="I387" i="17"/>
  <c r="N387" i="17" s="1"/>
  <c r="J387" i="17"/>
  <c r="K387" i="17"/>
  <c r="L387" i="17"/>
  <c r="M387" i="17" s="1"/>
  <c r="I388" i="17"/>
  <c r="N388" i="17" s="1"/>
  <c r="J388" i="17"/>
  <c r="K388" i="17"/>
  <c r="L388" i="17"/>
  <c r="M388" i="17" s="1"/>
  <c r="I389" i="17"/>
  <c r="N389" i="17" s="1"/>
  <c r="J389" i="17"/>
  <c r="K389" i="17"/>
  <c r="L389" i="17"/>
  <c r="M389" i="17" s="1"/>
  <c r="I390" i="17"/>
  <c r="N390" i="17" s="1"/>
  <c r="J390" i="17"/>
  <c r="K390" i="17"/>
  <c r="L390" i="17"/>
  <c r="M390" i="17" s="1"/>
  <c r="I391" i="17"/>
  <c r="N391" i="17" s="1"/>
  <c r="J391" i="17"/>
  <c r="K391" i="17"/>
  <c r="L391" i="17"/>
  <c r="M391" i="17" s="1"/>
  <c r="I392" i="17"/>
  <c r="N392" i="17" s="1"/>
  <c r="J392" i="17"/>
  <c r="O392" i="17" s="1"/>
  <c r="K392" i="17"/>
  <c r="L392" i="17"/>
  <c r="M392" i="17" s="1"/>
  <c r="I393" i="17"/>
  <c r="N393" i="17" s="1"/>
  <c r="J393" i="17"/>
  <c r="O393" i="17" s="1"/>
  <c r="K393" i="17"/>
  <c r="L393" i="17"/>
  <c r="I394" i="17"/>
  <c r="N394" i="17" s="1"/>
  <c r="J394" i="17"/>
  <c r="O394" i="17" s="1"/>
  <c r="K394" i="17"/>
  <c r="L394" i="17"/>
  <c r="M394" i="17" s="1"/>
  <c r="I395" i="17"/>
  <c r="N395" i="17" s="1"/>
  <c r="J395" i="17"/>
  <c r="O395" i="17" s="1"/>
  <c r="K395" i="17"/>
  <c r="L395" i="17"/>
  <c r="M395" i="17" s="1"/>
  <c r="I396" i="17"/>
  <c r="N396" i="17" s="1"/>
  <c r="J396" i="17"/>
  <c r="O396" i="17" s="1"/>
  <c r="K396" i="17"/>
  <c r="L396" i="17"/>
  <c r="I397" i="17"/>
  <c r="J397" i="17"/>
  <c r="O397" i="17" s="1"/>
  <c r="K397" i="17"/>
  <c r="L397" i="17"/>
  <c r="M397" i="17" s="1"/>
  <c r="I398" i="17"/>
  <c r="N398" i="17" s="1"/>
  <c r="J398" i="17"/>
  <c r="O398" i="17" s="1"/>
  <c r="K398" i="17"/>
  <c r="L398" i="17"/>
  <c r="I399" i="17"/>
  <c r="N399" i="17" s="1"/>
  <c r="J399" i="17"/>
  <c r="O399" i="17" s="1"/>
  <c r="K399" i="17"/>
  <c r="L399" i="17"/>
  <c r="M399" i="17" s="1"/>
  <c r="I400" i="17"/>
  <c r="J400" i="17"/>
  <c r="O400" i="17" s="1"/>
  <c r="K400" i="17"/>
  <c r="L400" i="17"/>
  <c r="M400" i="17" s="1"/>
  <c r="I401" i="17"/>
  <c r="N401" i="17" s="1"/>
  <c r="J401" i="17"/>
  <c r="K401" i="17"/>
  <c r="L401" i="17"/>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I415" i="17"/>
  <c r="N415" i="17" s="1"/>
  <c r="J415" i="17"/>
  <c r="O415" i="17" s="1"/>
  <c r="K415" i="17"/>
  <c r="L415" i="17"/>
  <c r="I416" i="17"/>
  <c r="N416" i="17" s="1"/>
  <c r="J416" i="17"/>
  <c r="O416" i="17" s="1"/>
  <c r="K416" i="17"/>
  <c r="L416" i="17"/>
  <c r="M416" i="17" s="1"/>
  <c r="I417" i="17"/>
  <c r="N417" i="17" s="1"/>
  <c r="J417" i="17"/>
  <c r="O417" i="17" s="1"/>
  <c r="K417" i="17"/>
  <c r="L417" i="17"/>
  <c r="M417" i="17" s="1"/>
  <c r="I418" i="17"/>
  <c r="J418" i="17"/>
  <c r="O418" i="17" s="1"/>
  <c r="K418" i="17"/>
  <c r="L418" i="17"/>
  <c r="M418" i="17" s="1"/>
  <c r="I419" i="17"/>
  <c r="N419" i="17" s="1"/>
  <c r="J419" i="17"/>
  <c r="O419" i="17" s="1"/>
  <c r="K419" i="17"/>
  <c r="L419" i="17"/>
  <c r="M419" i="17" s="1"/>
  <c r="I420" i="17"/>
  <c r="N420" i="17" s="1"/>
  <c r="J420" i="17"/>
  <c r="O420" i="17" s="1"/>
  <c r="K420" i="17"/>
  <c r="L420" i="17"/>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J424" i="17"/>
  <c r="O424" i="17" s="1"/>
  <c r="K424" i="17"/>
  <c r="L424" i="17"/>
  <c r="M424" i="17" s="1"/>
  <c r="I425" i="17"/>
  <c r="N425" i="17" s="1"/>
  <c r="J425" i="17"/>
  <c r="O425" i="17" s="1"/>
  <c r="K425" i="17"/>
  <c r="L425" i="17"/>
  <c r="M425" i="17" s="1"/>
  <c r="I426" i="17"/>
  <c r="J426" i="17"/>
  <c r="O426" i="17" s="1"/>
  <c r="K426" i="17"/>
  <c r="L426" i="17"/>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J431" i="17"/>
  <c r="O431" i="17" s="1"/>
  <c r="K431" i="17"/>
  <c r="L431" i="17"/>
  <c r="M431" i="17" s="1"/>
  <c r="I432" i="17"/>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I440" i="17"/>
  <c r="N440" i="17" s="1"/>
  <c r="J440" i="17"/>
  <c r="O440" i="17" s="1"/>
  <c r="K440" i="17"/>
  <c r="L440" i="17"/>
  <c r="M440" i="17" s="1"/>
  <c r="I441" i="17"/>
  <c r="N441" i="17" s="1"/>
  <c r="J441" i="17"/>
  <c r="O441" i="17" s="1"/>
  <c r="K441" i="17"/>
  <c r="L441" i="17"/>
  <c r="I442" i="17"/>
  <c r="N442" i="17" s="1"/>
  <c r="J442" i="17"/>
  <c r="O442" i="17" s="1"/>
  <c r="K442" i="17"/>
  <c r="L442" i="17"/>
  <c r="M442" i="17" s="1"/>
  <c r="I443" i="17"/>
  <c r="N443" i="17" s="1"/>
  <c r="J443" i="17"/>
  <c r="O443" i="17" s="1"/>
  <c r="K443" i="17"/>
  <c r="L443" i="17"/>
  <c r="I444" i="17"/>
  <c r="N444" i="17" s="1"/>
  <c r="J444" i="17"/>
  <c r="O444" i="17" s="1"/>
  <c r="K444" i="17"/>
  <c r="L444" i="17"/>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K451" i="17"/>
  <c r="L451" i="17"/>
  <c r="M451" i="17" s="1"/>
  <c r="I452" i="17"/>
  <c r="N452" i="17" s="1"/>
  <c r="J452" i="17"/>
  <c r="O452" i="17" s="1"/>
  <c r="K452" i="17"/>
  <c r="L452" i="17"/>
  <c r="M452" i="17" s="1"/>
  <c r="I453" i="17"/>
  <c r="N453" i="17" s="1"/>
  <c r="J453" i="17"/>
  <c r="O453" i="17" s="1"/>
  <c r="K453" i="17"/>
  <c r="L453" i="17"/>
  <c r="M453" i="17" s="1"/>
  <c r="I454" i="17"/>
  <c r="N454" i="17" s="1"/>
  <c r="J454" i="17"/>
  <c r="K454" i="17"/>
  <c r="L454" i="17"/>
  <c r="M454" i="17" s="1"/>
  <c r="I455" i="17"/>
  <c r="N455" i="17" s="1"/>
  <c r="J455" i="17"/>
  <c r="O455" i="17" s="1"/>
  <c r="K455" i="17"/>
  <c r="L455" i="17"/>
  <c r="M455" i="17" s="1"/>
  <c r="I456" i="17"/>
  <c r="N456" i="17" s="1"/>
  <c r="J456" i="17"/>
  <c r="O456" i="17" s="1"/>
  <c r="K456" i="17"/>
  <c r="L456" i="17"/>
  <c r="I457" i="17"/>
  <c r="N457" i="17" s="1"/>
  <c r="J457" i="17"/>
  <c r="O457" i="17" s="1"/>
  <c r="K457" i="17"/>
  <c r="L457" i="17"/>
  <c r="M457" i="17" s="1"/>
  <c r="I458" i="17"/>
  <c r="N458" i="17" s="1"/>
  <c r="J458" i="17"/>
  <c r="O458" i="17" s="1"/>
  <c r="K458" i="17"/>
  <c r="L458" i="17"/>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J466" i="17"/>
  <c r="O466" i="17" s="1"/>
  <c r="K466" i="17"/>
  <c r="L466" i="17"/>
  <c r="M466" i="17" s="1"/>
  <c r="I467" i="17"/>
  <c r="N467" i="17" s="1"/>
  <c r="J467" i="17"/>
  <c r="O467" i="17" s="1"/>
  <c r="K467" i="17"/>
  <c r="L467" i="17"/>
  <c r="M467" i="17" s="1"/>
  <c r="I468" i="17"/>
  <c r="N468" i="17" s="1"/>
  <c r="J468" i="17"/>
  <c r="O468" i="17" s="1"/>
  <c r="K468" i="17"/>
  <c r="L468" i="17"/>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J481" i="17"/>
  <c r="O481" i="17" s="1"/>
  <c r="K481" i="17"/>
  <c r="L481" i="17"/>
  <c r="M481" i="17" s="1"/>
  <c r="I482" i="17"/>
  <c r="J482" i="17"/>
  <c r="O482" i="17" s="1"/>
  <c r="K482" i="17"/>
  <c r="L482" i="17"/>
  <c r="M482" i="17" s="1"/>
  <c r="I483" i="17"/>
  <c r="N483" i="17" s="1"/>
  <c r="J483" i="17"/>
  <c r="O483" i="17" s="1"/>
  <c r="K483" i="17"/>
  <c r="L483" i="17"/>
  <c r="M483" i="17" s="1"/>
  <c r="I484" i="17"/>
  <c r="J484" i="17"/>
  <c r="O484" i="17" s="1"/>
  <c r="K484" i="17"/>
  <c r="L484" i="17"/>
  <c r="M484" i="17" s="1"/>
  <c r="I485" i="17"/>
  <c r="N485" i="17" s="1"/>
  <c r="J485" i="17"/>
  <c r="O485" i="17" s="1"/>
  <c r="K485" i="17"/>
  <c r="L485" i="17"/>
  <c r="I486" i="17"/>
  <c r="J486" i="17"/>
  <c r="K486" i="17"/>
  <c r="L486" i="17"/>
  <c r="I487" i="17"/>
  <c r="N487" i="17" s="1"/>
  <c r="J487" i="17"/>
  <c r="K487" i="17"/>
  <c r="L487" i="17"/>
  <c r="I488" i="17"/>
  <c r="N488" i="17" s="1"/>
  <c r="J488" i="17"/>
  <c r="O488" i="17" s="1"/>
  <c r="K488" i="17"/>
  <c r="L488" i="17"/>
  <c r="I489" i="17"/>
  <c r="N489" i="17" s="1"/>
  <c r="J489" i="17"/>
  <c r="O489" i="17" s="1"/>
  <c r="K489" i="17"/>
  <c r="L489" i="17"/>
  <c r="M489" i="17" s="1"/>
  <c r="I490" i="17"/>
  <c r="N490" i="17" s="1"/>
  <c r="J490" i="17"/>
  <c r="O490" i="17" s="1"/>
  <c r="K490" i="17"/>
  <c r="L490" i="17"/>
  <c r="M490" i="17" s="1"/>
  <c r="I491" i="17"/>
  <c r="J491" i="17"/>
  <c r="O491" i="17" s="1"/>
  <c r="K491" i="17"/>
  <c r="L491" i="17"/>
  <c r="M491" i="17" s="1"/>
  <c r="I492" i="17"/>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I501" i="17"/>
  <c r="N501" i="17" s="1"/>
  <c r="J501" i="17"/>
  <c r="O501" i="17" s="1"/>
  <c r="K501" i="17"/>
  <c r="L501" i="17"/>
  <c r="I502" i="17"/>
  <c r="N502" i="17" s="1"/>
  <c r="J502" i="17"/>
  <c r="O502" i="17" s="1"/>
  <c r="K502" i="17"/>
  <c r="L502" i="17"/>
  <c r="M502" i="17" s="1"/>
  <c r="I503" i="17"/>
  <c r="N503" i="17" s="1"/>
  <c r="J503" i="17"/>
  <c r="O503" i="17" s="1"/>
  <c r="K503" i="17"/>
  <c r="L503" i="17"/>
  <c r="M503" i="17" s="1"/>
  <c r="I504" i="17"/>
  <c r="N504" i="17" s="1"/>
  <c r="J504" i="17"/>
  <c r="O504" i="17" s="1"/>
  <c r="K504" i="17"/>
  <c r="L504" i="17"/>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J520" i="17"/>
  <c r="O520" i="17" s="1"/>
  <c r="K520" i="17"/>
  <c r="L520" i="17"/>
  <c r="I521" i="17"/>
  <c r="N521" i="17" s="1"/>
  <c r="J521" i="17"/>
  <c r="O521" i="17" s="1"/>
  <c r="K521" i="17"/>
  <c r="L521" i="17"/>
  <c r="M521" i="17" s="1"/>
  <c r="I522" i="17"/>
  <c r="N522" i="17" s="1"/>
  <c r="J522" i="17"/>
  <c r="O522" i="17" s="1"/>
  <c r="K522" i="17"/>
  <c r="L522" i="17"/>
  <c r="I523" i="17"/>
  <c r="N523" i="17" s="1"/>
  <c r="J523" i="17"/>
  <c r="O523" i="17" s="1"/>
  <c r="K523" i="17"/>
  <c r="L523" i="17"/>
  <c r="M523" i="17" s="1"/>
  <c r="I524" i="17"/>
  <c r="N524" i="17" s="1"/>
  <c r="J524" i="17"/>
  <c r="O524" i="17" s="1"/>
  <c r="K524" i="17"/>
  <c r="L524" i="17"/>
  <c r="M524" i="17" s="1"/>
  <c r="I525" i="17"/>
  <c r="N525" i="17" s="1"/>
  <c r="J525" i="17"/>
  <c r="O525" i="17" s="1"/>
  <c r="K525" i="17"/>
  <c r="L525" i="17"/>
  <c r="I526" i="17"/>
  <c r="N526" i="17" s="1"/>
  <c r="J526" i="17"/>
  <c r="O526" i="17" s="1"/>
  <c r="K526" i="17"/>
  <c r="L526" i="17"/>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I533" i="17"/>
  <c r="N533" i="17" s="1"/>
  <c r="J533" i="17"/>
  <c r="O533" i="17" s="1"/>
  <c r="K533" i="17"/>
  <c r="L533" i="17"/>
  <c r="M533" i="17" s="1"/>
  <c r="I534" i="17"/>
  <c r="N534" i="17" s="1"/>
  <c r="J534" i="17"/>
  <c r="O534" i="17" s="1"/>
  <c r="K534" i="17"/>
  <c r="L534" i="17"/>
  <c r="M534" i="17" s="1"/>
  <c r="I535" i="17"/>
  <c r="N535" i="17" s="1"/>
  <c r="J535" i="17"/>
  <c r="K535" i="17"/>
  <c r="L535" i="17"/>
  <c r="M535" i="17" s="1"/>
  <c r="I536" i="17"/>
  <c r="N536" i="17" s="1"/>
  <c r="J536" i="17"/>
  <c r="O536" i="17" s="1"/>
  <c r="K536" i="17"/>
  <c r="L536" i="17"/>
  <c r="M536" i="17" s="1"/>
  <c r="I537" i="17"/>
  <c r="N537" i="17" s="1"/>
  <c r="J537" i="17"/>
  <c r="O537" i="17" s="1"/>
  <c r="K537" i="17"/>
  <c r="L537" i="17"/>
  <c r="I538" i="17"/>
  <c r="J538" i="17"/>
  <c r="O538" i="17" s="1"/>
  <c r="K538" i="17"/>
  <c r="L538" i="17"/>
  <c r="M538" i="17" s="1"/>
  <c r="I539" i="17"/>
  <c r="J539" i="17"/>
  <c r="O539" i="17" s="1"/>
  <c r="K539" i="17"/>
  <c r="L539" i="17"/>
  <c r="M539" i="17" s="1"/>
  <c r="I540" i="17"/>
  <c r="N540" i="17" s="1"/>
  <c r="J540" i="17"/>
  <c r="K540" i="17"/>
  <c r="L540" i="17"/>
  <c r="I541" i="17"/>
  <c r="J541" i="17"/>
  <c r="O541" i="17" s="1"/>
  <c r="K541" i="17"/>
  <c r="L541" i="17"/>
  <c r="M541" i="17" s="1"/>
  <c r="I542" i="17"/>
  <c r="J542" i="17"/>
  <c r="O542" i="17" s="1"/>
  <c r="K542" i="17"/>
  <c r="L542" i="17"/>
  <c r="M542" i="17" s="1"/>
  <c r="I543" i="17"/>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J549" i="17"/>
  <c r="O549" i="17" s="1"/>
  <c r="K549" i="17"/>
  <c r="L549" i="17"/>
  <c r="I550" i="17"/>
  <c r="J550" i="17"/>
  <c r="O550" i="17" s="1"/>
  <c r="K550" i="17"/>
  <c r="L550" i="17"/>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I559" i="17"/>
  <c r="N559" i="17" s="1"/>
  <c r="J559" i="17"/>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I564" i="17"/>
  <c r="N564" i="17" s="1"/>
  <c r="J564" i="17"/>
  <c r="O564" i="17" s="1"/>
  <c r="K564" i="17"/>
  <c r="L564" i="17"/>
  <c r="I565" i="17"/>
  <c r="J565" i="17"/>
  <c r="O565" i="17" s="1"/>
  <c r="K565" i="17"/>
  <c r="L565" i="17"/>
  <c r="M565" i="17" s="1"/>
  <c r="I566" i="17"/>
  <c r="N566" i="17" s="1"/>
  <c r="J566" i="17"/>
  <c r="O566" i="17" s="1"/>
  <c r="K566" i="17"/>
  <c r="L566" i="17"/>
  <c r="I567" i="17"/>
  <c r="N567" i="17" s="1"/>
  <c r="J567" i="17"/>
  <c r="K567" i="17"/>
  <c r="L567" i="17"/>
  <c r="M567" i="17" s="1"/>
  <c r="I568" i="17"/>
  <c r="N568" i="17" s="1"/>
  <c r="J568" i="17"/>
  <c r="K568" i="17"/>
  <c r="L568" i="17"/>
  <c r="M568" i="17" s="1"/>
  <c r="I569" i="17"/>
  <c r="N569" i="17" s="1"/>
  <c r="J569" i="17"/>
  <c r="K569" i="17"/>
  <c r="L569" i="17"/>
  <c r="I570" i="17"/>
  <c r="N570" i="17" s="1"/>
  <c r="J570" i="17"/>
  <c r="O570" i="17" s="1"/>
  <c r="K570" i="17"/>
  <c r="L570" i="17"/>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J577" i="17"/>
  <c r="O577" i="17" s="1"/>
  <c r="K577" i="17"/>
  <c r="L577" i="17"/>
  <c r="M577" i="17" s="1"/>
  <c r="I578" i="17"/>
  <c r="N578" i="17" s="1"/>
  <c r="J578" i="17"/>
  <c r="O578" i="17" s="1"/>
  <c r="K578" i="17"/>
  <c r="L578" i="17"/>
  <c r="M578" i="17" s="1"/>
  <c r="I579" i="17"/>
  <c r="N579" i="17" s="1"/>
  <c r="J579" i="17"/>
  <c r="O579" i="17" s="1"/>
  <c r="K579" i="17"/>
  <c r="L579" i="17"/>
  <c r="M579" i="17" s="1"/>
  <c r="I580" i="17"/>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I586" i="17"/>
  <c r="N586" i="17" s="1"/>
  <c r="J586" i="17"/>
  <c r="O586" i="17" s="1"/>
  <c r="K586" i="17"/>
  <c r="L586" i="17"/>
  <c r="I587" i="17"/>
  <c r="N587" i="17" s="1"/>
  <c r="J587" i="17"/>
  <c r="O587" i="17" s="1"/>
  <c r="K587" i="17"/>
  <c r="L587" i="17"/>
  <c r="I588" i="17"/>
  <c r="N588" i="17" s="1"/>
  <c r="J588" i="17"/>
  <c r="O588" i="17" s="1"/>
  <c r="K588" i="17"/>
  <c r="L588" i="17"/>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J598" i="17"/>
  <c r="O598" i="17" s="1"/>
  <c r="K598" i="17"/>
  <c r="L598" i="17"/>
  <c r="M598" i="17" s="1"/>
  <c r="I599" i="17"/>
  <c r="N599" i="17" s="1"/>
  <c r="J599" i="17"/>
  <c r="O599" i="17" s="1"/>
  <c r="K599" i="17"/>
  <c r="L599" i="17"/>
  <c r="M599" i="17" s="1"/>
  <c r="I600" i="17"/>
  <c r="J600" i="17"/>
  <c r="O600" i="17" s="1"/>
  <c r="K600" i="17"/>
  <c r="L600" i="17"/>
  <c r="I601" i="17"/>
  <c r="J601" i="17"/>
  <c r="O601" i="17" s="1"/>
  <c r="K601" i="17"/>
  <c r="L601" i="17"/>
  <c r="M601" i="17" s="1"/>
  <c r="I602" i="17"/>
  <c r="N602" i="17" s="1"/>
  <c r="J602" i="17"/>
  <c r="O602" i="17" s="1"/>
  <c r="K602" i="17"/>
  <c r="L602" i="17"/>
  <c r="I603" i="17"/>
  <c r="N603" i="17" s="1"/>
  <c r="J603" i="17"/>
  <c r="O603" i="17" s="1"/>
  <c r="K603" i="17"/>
  <c r="L603" i="17"/>
  <c r="M603" i="17" s="1"/>
  <c r="I604" i="17"/>
  <c r="N604" i="17" s="1"/>
  <c r="J604" i="17"/>
  <c r="O604" i="17" s="1"/>
  <c r="K604" i="17"/>
  <c r="L604" i="17"/>
  <c r="M604" i="17" s="1"/>
  <c r="I605" i="17"/>
  <c r="N605" i="17" s="1"/>
  <c r="J605" i="17"/>
  <c r="O605" i="17" s="1"/>
  <c r="K605" i="17"/>
  <c r="L605" i="17"/>
  <c r="I606" i="17"/>
  <c r="J606" i="17"/>
  <c r="O606" i="17" s="1"/>
  <c r="K606" i="17"/>
  <c r="L606" i="17"/>
  <c r="M606" i="17" s="1"/>
  <c r="I607" i="17"/>
  <c r="N607" i="17" s="1"/>
  <c r="J607" i="17"/>
  <c r="O607" i="17" s="1"/>
  <c r="K607" i="17"/>
  <c r="L607" i="17"/>
  <c r="M607" i="17" s="1"/>
  <c r="I608" i="17"/>
  <c r="J608" i="17"/>
  <c r="O608" i="17" s="1"/>
  <c r="K608" i="17"/>
  <c r="L608" i="17"/>
  <c r="M608" i="17" s="1"/>
  <c r="I609" i="17"/>
  <c r="N609" i="17" s="1"/>
  <c r="J609" i="17"/>
  <c r="O609" i="17" s="1"/>
  <c r="K609" i="17"/>
  <c r="L609" i="17"/>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K616" i="17"/>
  <c r="L616" i="17"/>
  <c r="M616" i="17" s="1"/>
  <c r="I617" i="17"/>
  <c r="N617" i="17" s="1"/>
  <c r="J617" i="17"/>
  <c r="O617" i="17" s="1"/>
  <c r="K617" i="17"/>
  <c r="L617" i="17"/>
  <c r="M617" i="17" s="1"/>
  <c r="I618" i="17"/>
  <c r="N618" i="17" s="1"/>
  <c r="J618" i="17"/>
  <c r="O618" i="17" s="1"/>
  <c r="K618" i="17"/>
  <c r="L618" i="17"/>
  <c r="I619" i="17"/>
  <c r="N619" i="17" s="1"/>
  <c r="J619" i="17"/>
  <c r="O619" i="17" s="1"/>
  <c r="K619" i="17"/>
  <c r="L619" i="17"/>
  <c r="I620" i="17"/>
  <c r="N620" i="17" s="1"/>
  <c r="J620" i="17"/>
  <c r="O620" i="17" s="1"/>
  <c r="K620" i="17"/>
  <c r="L620" i="17"/>
  <c r="M620" i="17" s="1"/>
  <c r="I621" i="17"/>
  <c r="N621" i="17" s="1"/>
  <c r="J621" i="17"/>
  <c r="O621" i="17" s="1"/>
  <c r="K621" i="17"/>
  <c r="L621" i="17"/>
  <c r="M621" i="17" s="1"/>
  <c r="I622" i="17"/>
  <c r="J622" i="17"/>
  <c r="O622" i="17" s="1"/>
  <c r="K622" i="17"/>
  <c r="L622" i="17"/>
  <c r="M622" i="17" s="1"/>
  <c r="I623" i="17"/>
  <c r="N623" i="17" s="1"/>
  <c r="J623" i="17"/>
  <c r="O623" i="17" s="1"/>
  <c r="K623" i="17"/>
  <c r="L623" i="17"/>
  <c r="M623" i="17" s="1"/>
  <c r="I624" i="17"/>
  <c r="N624" i="17" s="1"/>
  <c r="J624" i="17"/>
  <c r="O624" i="17" s="1"/>
  <c r="K624" i="17"/>
  <c r="L624" i="17"/>
  <c r="M624" i="17" s="1"/>
  <c r="I625" i="17"/>
  <c r="J625" i="17"/>
  <c r="O625" i="17" s="1"/>
  <c r="K625" i="17"/>
  <c r="L625" i="17"/>
  <c r="M625" i="17" s="1"/>
  <c r="I626" i="17"/>
  <c r="N626" i="17" s="1"/>
  <c r="J626" i="17"/>
  <c r="O626" i="17" s="1"/>
  <c r="K626" i="17"/>
  <c r="L626" i="17"/>
  <c r="I627" i="17"/>
  <c r="N627" i="17" s="1"/>
  <c r="J627" i="17"/>
  <c r="O627" i="17" s="1"/>
  <c r="K627" i="17"/>
  <c r="L627" i="17"/>
  <c r="M627" i="17" s="1"/>
  <c r="I628" i="17"/>
  <c r="N628" i="17" s="1"/>
  <c r="J628" i="17"/>
  <c r="O628" i="17" s="1"/>
  <c r="K628" i="17"/>
  <c r="L628" i="17"/>
  <c r="M628" i="17" s="1"/>
  <c r="I629" i="17"/>
  <c r="N629" i="17" s="1"/>
  <c r="J629" i="17"/>
  <c r="O629" i="17" s="1"/>
  <c r="K629" i="17"/>
  <c r="L629" i="17"/>
  <c r="I630" i="17"/>
  <c r="N630" i="17" s="1"/>
  <c r="J630" i="17"/>
  <c r="O630" i="17" s="1"/>
  <c r="K630" i="17"/>
  <c r="L630" i="17"/>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J637" i="17"/>
  <c r="O637" i="17" s="1"/>
  <c r="K637" i="17"/>
  <c r="L637" i="17"/>
  <c r="M637" i="17" s="1"/>
  <c r="I638" i="17"/>
  <c r="N638" i="17" s="1"/>
  <c r="J638" i="17"/>
  <c r="O638" i="17" s="1"/>
  <c r="K638" i="17"/>
  <c r="L638" i="17"/>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I643" i="17"/>
  <c r="N643" i="17" s="1"/>
  <c r="J643" i="17"/>
  <c r="O643" i="17" s="1"/>
  <c r="K643" i="17"/>
  <c r="L643" i="17"/>
  <c r="M643" i="17" s="1"/>
  <c r="I644" i="17"/>
  <c r="N644" i="17" s="1"/>
  <c r="J644" i="17"/>
  <c r="O644" i="17" s="1"/>
  <c r="K644" i="17"/>
  <c r="L644" i="17"/>
  <c r="M644" i="17" s="1"/>
  <c r="I645" i="17"/>
  <c r="N645" i="17" s="1"/>
  <c r="J645" i="17"/>
  <c r="O645" i="17" s="1"/>
  <c r="K645" i="17"/>
  <c r="L645" i="17"/>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J652" i="17"/>
  <c r="K652" i="17"/>
  <c r="L652" i="17"/>
  <c r="M652" i="17" s="1"/>
  <c r="I653" i="17"/>
  <c r="N653" i="17" s="1"/>
  <c r="J653" i="17"/>
  <c r="K653" i="17"/>
  <c r="L653" i="17"/>
  <c r="M653" i="17" s="1"/>
  <c r="I654" i="17"/>
  <c r="J654" i="17"/>
  <c r="O654" i="17" s="1"/>
  <c r="K654" i="17"/>
  <c r="L654" i="17"/>
  <c r="M654" i="17" s="1"/>
  <c r="I655" i="17"/>
  <c r="N655" i="17" s="1"/>
  <c r="J655" i="17"/>
  <c r="O655" i="17" s="1"/>
  <c r="K655" i="17"/>
  <c r="L655" i="17"/>
  <c r="M655" i="17" s="1"/>
  <c r="I656" i="17"/>
  <c r="J656" i="17"/>
  <c r="O656" i="17" s="1"/>
  <c r="K656" i="17"/>
  <c r="L656" i="17"/>
  <c r="M656" i="17" s="1"/>
  <c r="I657" i="17"/>
  <c r="N657" i="17" s="1"/>
  <c r="J657" i="17"/>
  <c r="O657" i="17" s="1"/>
  <c r="K657" i="17"/>
  <c r="L657" i="17"/>
  <c r="I658" i="17"/>
  <c r="J658" i="17"/>
  <c r="O658" i="17" s="1"/>
  <c r="K658" i="17"/>
  <c r="L658" i="17"/>
  <c r="I659" i="17"/>
  <c r="N659" i="17" s="1"/>
  <c r="J659" i="17"/>
  <c r="O659" i="17" s="1"/>
  <c r="K659" i="17"/>
  <c r="L659" i="17"/>
  <c r="I660" i="17"/>
  <c r="N660" i="17" s="1"/>
  <c r="J660" i="17"/>
  <c r="O660" i="17" s="1"/>
  <c r="K660" i="17"/>
  <c r="L660" i="17"/>
  <c r="I661" i="17"/>
  <c r="N661" i="17" s="1"/>
  <c r="J661" i="17"/>
  <c r="O661" i="17" s="1"/>
  <c r="K661" i="17"/>
  <c r="L661" i="17"/>
  <c r="M661" i="17" s="1"/>
  <c r="I662" i="17"/>
  <c r="N662" i="17" s="1"/>
  <c r="J662" i="17"/>
  <c r="O662" i="17" s="1"/>
  <c r="K662" i="17"/>
  <c r="L662" i="17"/>
  <c r="I663" i="17"/>
  <c r="N663" i="17" s="1"/>
  <c r="J663" i="17"/>
  <c r="O663" i="17" s="1"/>
  <c r="K663" i="17"/>
  <c r="L663" i="17"/>
  <c r="M663" i="17" s="1"/>
  <c r="I664" i="17"/>
  <c r="J664" i="17"/>
  <c r="O664" i="17" s="1"/>
  <c r="K664" i="17"/>
  <c r="L664" i="17"/>
  <c r="I665" i="17"/>
  <c r="N665" i="17" s="1"/>
  <c r="J665" i="17"/>
  <c r="O665" i="17" s="1"/>
  <c r="K665" i="17"/>
  <c r="L665" i="17"/>
  <c r="I666" i="17"/>
  <c r="N666" i="17" s="1"/>
  <c r="J666" i="17"/>
  <c r="O666" i="17" s="1"/>
  <c r="K666" i="17"/>
  <c r="L666" i="17"/>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I679" i="17"/>
  <c r="N679" i="17" s="1"/>
  <c r="J679" i="17"/>
  <c r="O679" i="17" s="1"/>
  <c r="K679" i="17"/>
  <c r="L679" i="17"/>
  <c r="M679" i="17" s="1"/>
  <c r="I680" i="17"/>
  <c r="N680" i="17" s="1"/>
  <c r="J680" i="17"/>
  <c r="O680" i="17" s="1"/>
  <c r="K680" i="17"/>
  <c r="L680" i="17"/>
  <c r="M680" i="17" s="1"/>
  <c r="I681" i="17"/>
  <c r="N681" i="17" s="1"/>
  <c r="J681" i="17"/>
  <c r="O681" i="17" s="1"/>
  <c r="K681" i="17"/>
  <c r="L681" i="17"/>
  <c r="I682" i="17"/>
  <c r="J682" i="17"/>
  <c r="O682" i="17" s="1"/>
  <c r="K682" i="17"/>
  <c r="L682" i="17"/>
  <c r="M682" i="17" s="1"/>
  <c r="I683" i="17"/>
  <c r="N683" i="17" s="1"/>
  <c r="J683" i="17"/>
  <c r="O683" i="17" s="1"/>
  <c r="K683" i="17"/>
  <c r="L683" i="17"/>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I694" i="17"/>
  <c r="J694" i="17"/>
  <c r="O694" i="17" s="1"/>
  <c r="K694" i="17"/>
  <c r="L694" i="17"/>
  <c r="M694" i="17" s="1"/>
  <c r="I695" i="17"/>
  <c r="N695" i="17" s="1"/>
  <c r="J695" i="17"/>
  <c r="O695" i="17" s="1"/>
  <c r="K695" i="17"/>
  <c r="L695" i="17"/>
  <c r="I696" i="17"/>
  <c r="J696" i="17"/>
  <c r="O696" i="17" s="1"/>
  <c r="K696" i="17"/>
  <c r="L696" i="17"/>
  <c r="M696" i="17" s="1"/>
  <c r="I697" i="17"/>
  <c r="N697" i="17" s="1"/>
  <c r="J697" i="17"/>
  <c r="O697" i="17" s="1"/>
  <c r="K697" i="17"/>
  <c r="L697" i="17"/>
  <c r="I698" i="17"/>
  <c r="N698" i="17" s="1"/>
  <c r="J698" i="17"/>
  <c r="O698" i="17" s="1"/>
  <c r="K698" i="17"/>
  <c r="L698" i="17"/>
  <c r="M698" i="17" s="1"/>
  <c r="I699" i="17"/>
  <c r="N699" i="17" s="1"/>
  <c r="J699" i="17"/>
  <c r="O699" i="17" s="1"/>
  <c r="K699" i="17"/>
  <c r="L699" i="17"/>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K703" i="17"/>
  <c r="L703" i="17"/>
  <c r="M703" i="17" s="1"/>
  <c r="I704" i="17"/>
  <c r="N704" i="17" s="1"/>
  <c r="J704" i="17"/>
  <c r="O704" i="17" s="1"/>
  <c r="K704" i="17"/>
  <c r="L704" i="17"/>
  <c r="M704" i="17" s="1"/>
  <c r="I705" i="17"/>
  <c r="N705" i="17" s="1"/>
  <c r="J705" i="17"/>
  <c r="O705" i="17" s="1"/>
  <c r="K705" i="17"/>
  <c r="L705" i="17"/>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J711" i="17"/>
  <c r="O711" i="17" s="1"/>
  <c r="K711" i="17"/>
  <c r="L711" i="17"/>
  <c r="I712" i="17"/>
  <c r="J712" i="17"/>
  <c r="O712" i="17" s="1"/>
  <c r="K712" i="17"/>
  <c r="L712" i="17"/>
  <c r="I713" i="17"/>
  <c r="N713" i="17" s="1"/>
  <c r="J713" i="17"/>
  <c r="O713" i="17" s="1"/>
  <c r="K713" i="17"/>
  <c r="L713" i="17"/>
  <c r="I714" i="17"/>
  <c r="N714" i="17" s="1"/>
  <c r="J714" i="17"/>
  <c r="O714" i="17" s="1"/>
  <c r="K714" i="17"/>
  <c r="L714" i="17"/>
  <c r="I715" i="17"/>
  <c r="N715" i="17" s="1"/>
  <c r="J715" i="17"/>
  <c r="K715" i="17"/>
  <c r="L715" i="17"/>
  <c r="M715" i="17" s="1"/>
  <c r="I716" i="17"/>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K720" i="17"/>
  <c r="L720" i="17"/>
  <c r="M720" i="17" s="1"/>
  <c r="I721" i="17"/>
  <c r="J721" i="17"/>
  <c r="O721" i="17" s="1"/>
  <c r="K721" i="17"/>
  <c r="L721" i="17"/>
  <c r="I722" i="17"/>
  <c r="N722" i="17" s="1"/>
  <c r="J722" i="17"/>
  <c r="O722" i="17" s="1"/>
  <c r="K722" i="17"/>
  <c r="L722" i="17"/>
  <c r="M722" i="17" s="1"/>
  <c r="I723" i="17"/>
  <c r="N723" i="17" s="1"/>
  <c r="J723" i="17"/>
  <c r="K723" i="17"/>
  <c r="L723" i="17"/>
  <c r="I724" i="17"/>
  <c r="N724" i="17" s="1"/>
  <c r="J724" i="17"/>
  <c r="O724" i="17" s="1"/>
  <c r="K724" i="17"/>
  <c r="L724" i="17"/>
  <c r="M724" i="17" s="1"/>
  <c r="I725" i="17"/>
  <c r="N725" i="17" s="1"/>
  <c r="J725" i="17"/>
  <c r="K725" i="17"/>
  <c r="L725" i="17"/>
  <c r="I726" i="17"/>
  <c r="N726" i="17" s="1"/>
  <c r="J726" i="17"/>
  <c r="O726" i="17" s="1"/>
  <c r="K726" i="17"/>
  <c r="L726" i="17"/>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I736" i="17"/>
  <c r="J736" i="17"/>
  <c r="O736" i="17" s="1"/>
  <c r="K736" i="17"/>
  <c r="L736" i="17"/>
  <c r="M736" i="17" s="1"/>
  <c r="I737" i="17"/>
  <c r="N737" i="17" s="1"/>
  <c r="J737" i="17"/>
  <c r="O737" i="17" s="1"/>
  <c r="K737" i="17"/>
  <c r="L737" i="17"/>
  <c r="M737" i="17" s="1"/>
  <c r="I738" i="17"/>
  <c r="N738" i="17" s="1"/>
  <c r="J738" i="17"/>
  <c r="O738" i="17" s="1"/>
  <c r="K738" i="17"/>
  <c r="L738" i="17"/>
  <c r="I739" i="17"/>
  <c r="N739" i="17" s="1"/>
  <c r="J739" i="17"/>
  <c r="O739" i="17" s="1"/>
  <c r="K739" i="17"/>
  <c r="L739" i="17"/>
  <c r="I740" i="17"/>
  <c r="J740" i="17"/>
  <c r="O740" i="17" s="1"/>
  <c r="K740" i="17"/>
  <c r="L740" i="17"/>
  <c r="M740" i="17" s="1"/>
  <c r="I741" i="17"/>
  <c r="N741" i="17" s="1"/>
  <c r="J741" i="17"/>
  <c r="O741" i="17" s="1"/>
  <c r="K741" i="17"/>
  <c r="L741" i="17"/>
  <c r="I742" i="17"/>
  <c r="N742" i="17" s="1"/>
  <c r="J742" i="17"/>
  <c r="O742" i="17" s="1"/>
  <c r="K742" i="17"/>
  <c r="L742" i="17"/>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I750" i="17"/>
  <c r="N750" i="17" s="1"/>
  <c r="J750" i="17"/>
  <c r="O750" i="17" s="1"/>
  <c r="K750" i="17"/>
  <c r="L750" i="17"/>
  <c r="I751" i="17"/>
  <c r="N751" i="17" s="1"/>
  <c r="J751" i="17"/>
  <c r="O751" i="17" s="1"/>
  <c r="K751" i="17"/>
  <c r="L751" i="17"/>
  <c r="M751" i="17" s="1"/>
  <c r="I752" i="17"/>
  <c r="N752" i="17" s="1"/>
  <c r="J752" i="17"/>
  <c r="O752" i="17" s="1"/>
  <c r="K752" i="17"/>
  <c r="L752" i="17"/>
  <c r="M752" i="17" s="1"/>
  <c r="I753" i="17"/>
  <c r="J753" i="17"/>
  <c r="O753" i="17" s="1"/>
  <c r="K753" i="17"/>
  <c r="L753" i="17"/>
  <c r="I754" i="17"/>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I763" i="17"/>
  <c r="N763" i="17" s="1"/>
  <c r="J763" i="17"/>
  <c r="O763" i="17" s="1"/>
  <c r="K763" i="17"/>
  <c r="L763" i="17"/>
  <c r="I764" i="17"/>
  <c r="N764" i="17" s="1"/>
  <c r="J764" i="17"/>
  <c r="O764" i="17" s="1"/>
  <c r="K764" i="17"/>
  <c r="L764" i="17"/>
  <c r="M764" i="17" s="1"/>
  <c r="I765" i="17"/>
  <c r="N765" i="17" s="1"/>
  <c r="J765" i="17"/>
  <c r="O765" i="17" s="1"/>
  <c r="K765" i="17"/>
  <c r="L765" i="17"/>
  <c r="I766" i="17"/>
  <c r="N766" i="17" s="1"/>
  <c r="J766" i="17"/>
  <c r="O766" i="17" s="1"/>
  <c r="K766" i="17"/>
  <c r="L766" i="17"/>
  <c r="M766" i="17" s="1"/>
  <c r="I767" i="17"/>
  <c r="N767" i="17" s="1"/>
  <c r="J767" i="17"/>
  <c r="O767" i="17" s="1"/>
  <c r="K767" i="17"/>
  <c r="L767" i="17"/>
  <c r="I768" i="17"/>
  <c r="N768" i="17" s="1"/>
  <c r="J768" i="17"/>
  <c r="O768" i="17" s="1"/>
  <c r="K768" i="17"/>
  <c r="L768" i="17"/>
  <c r="M768" i="17" s="1"/>
  <c r="I769" i="17"/>
  <c r="J769" i="17"/>
  <c r="O769" i="17" s="1"/>
  <c r="K769" i="17"/>
  <c r="L769" i="17"/>
  <c r="I770" i="17"/>
  <c r="J770" i="17"/>
  <c r="O770" i="17" s="1"/>
  <c r="K770" i="17"/>
  <c r="L770" i="17"/>
  <c r="M770" i="17" s="1"/>
  <c r="I771" i="17"/>
  <c r="N771" i="17" s="1"/>
  <c r="J771" i="17"/>
  <c r="O771" i="17" s="1"/>
  <c r="K771" i="17"/>
  <c r="L771" i="17"/>
  <c r="M771" i="17" s="1"/>
  <c r="I772" i="17"/>
  <c r="J772" i="17"/>
  <c r="O772" i="17" s="1"/>
  <c r="K772" i="17"/>
  <c r="L772" i="17"/>
  <c r="M772" i="17" s="1"/>
  <c r="I773" i="17"/>
  <c r="N773" i="17" s="1"/>
  <c r="J773" i="17"/>
  <c r="O773" i="17" s="1"/>
  <c r="K773" i="17"/>
  <c r="L773" i="17"/>
  <c r="M773" i="17" s="1"/>
  <c r="I774" i="17"/>
  <c r="N774" i="17" s="1"/>
  <c r="J774" i="17"/>
  <c r="O774" i="17" s="1"/>
  <c r="K774" i="17"/>
  <c r="L774" i="17"/>
  <c r="I775" i="17"/>
  <c r="N775" i="17" s="1"/>
  <c r="J775" i="17"/>
  <c r="O775" i="17" s="1"/>
  <c r="K775" i="17"/>
  <c r="L775" i="17"/>
  <c r="I776" i="17"/>
  <c r="N776" i="17" s="1"/>
  <c r="J776" i="17"/>
  <c r="O776" i="17" s="1"/>
  <c r="K776" i="17"/>
  <c r="L776" i="17"/>
  <c r="M776" i="17" s="1"/>
  <c r="I777" i="17"/>
  <c r="N777" i="17" s="1"/>
  <c r="J777" i="17"/>
  <c r="O777" i="17" s="1"/>
  <c r="K777" i="17"/>
  <c r="L777" i="17"/>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I782" i="17"/>
  <c r="N782" i="17" s="1"/>
  <c r="J782" i="17"/>
  <c r="O782" i="17" s="1"/>
  <c r="K782" i="17"/>
  <c r="L782" i="17"/>
  <c r="M782" i="17" s="1"/>
  <c r="I783" i="17"/>
  <c r="N783" i="17" s="1"/>
  <c r="J783" i="17"/>
  <c r="O783" i="17" s="1"/>
  <c r="K783" i="17"/>
  <c r="L783" i="17"/>
  <c r="M783" i="17" s="1"/>
  <c r="I784" i="17"/>
  <c r="N784" i="17" s="1"/>
  <c r="J784" i="17"/>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I789" i="17"/>
  <c r="N789" i="17" s="1"/>
  <c r="J789" i="17"/>
  <c r="O789" i="17" s="1"/>
  <c r="K789" i="17"/>
  <c r="L789" i="17"/>
  <c r="I790" i="17"/>
  <c r="N790" i="17" s="1"/>
  <c r="J790" i="17"/>
  <c r="O790" i="17" s="1"/>
  <c r="K790" i="17"/>
  <c r="L790" i="17"/>
  <c r="M790" i="17" s="1"/>
  <c r="I791" i="17"/>
  <c r="N791" i="17" s="1"/>
  <c r="J791" i="17"/>
  <c r="O791" i="17" s="1"/>
  <c r="K791" i="17"/>
  <c r="L791" i="17"/>
  <c r="I792" i="17"/>
  <c r="N792" i="17" s="1"/>
  <c r="J792" i="17"/>
  <c r="O792" i="17" s="1"/>
  <c r="K792" i="17"/>
  <c r="L792" i="17"/>
  <c r="M792" i="17" s="1"/>
  <c r="I793" i="17"/>
  <c r="N793" i="17" s="1"/>
  <c r="J793" i="17"/>
  <c r="O793" i="17" s="1"/>
  <c r="K793" i="17"/>
  <c r="L793" i="17"/>
  <c r="I794" i="17"/>
  <c r="N794" i="17" s="1"/>
  <c r="J794" i="17"/>
  <c r="O794" i="17" s="1"/>
  <c r="K794" i="17"/>
  <c r="L794" i="17"/>
  <c r="I795" i="17"/>
  <c r="N795" i="17" s="1"/>
  <c r="J795" i="17"/>
  <c r="O795" i="17" s="1"/>
  <c r="K795" i="17"/>
  <c r="L795" i="17"/>
  <c r="I796" i="17"/>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I808" i="17"/>
  <c r="J808" i="17"/>
  <c r="O808" i="17" s="1"/>
  <c r="K808" i="17"/>
  <c r="L808" i="17"/>
  <c r="I809" i="17"/>
  <c r="N809" i="17" s="1"/>
  <c r="J809" i="17"/>
  <c r="O809" i="17" s="1"/>
  <c r="K809" i="17"/>
  <c r="L809" i="17"/>
  <c r="M809" i="17" s="1"/>
  <c r="I810" i="17"/>
  <c r="J810" i="17"/>
  <c r="O810" i="17" s="1"/>
  <c r="K810" i="17"/>
  <c r="L810" i="17"/>
  <c r="M810" i="17" s="1"/>
  <c r="I811" i="17"/>
  <c r="N811" i="17" s="1"/>
  <c r="J811" i="17"/>
  <c r="K811" i="17"/>
  <c r="L811" i="17"/>
  <c r="M811" i="17" s="1"/>
  <c r="I812" i="17"/>
  <c r="J812" i="17"/>
  <c r="O812" i="17" s="1"/>
  <c r="K812" i="17"/>
  <c r="L812" i="17"/>
  <c r="M812" i="17" s="1"/>
  <c r="I813" i="17"/>
  <c r="N813" i="17" s="1"/>
  <c r="J813" i="17"/>
  <c r="O813" i="17" s="1"/>
  <c r="K813" i="17"/>
  <c r="L813" i="17"/>
  <c r="I814" i="17"/>
  <c r="N814" i="17" s="1"/>
  <c r="J814" i="17"/>
  <c r="K814" i="17"/>
  <c r="L814" i="17"/>
  <c r="M814" i="17" s="1"/>
  <c r="I815" i="17"/>
  <c r="N815" i="17" s="1"/>
  <c r="J815" i="17"/>
  <c r="O815" i="17" s="1"/>
  <c r="K815" i="17"/>
  <c r="L815" i="17"/>
  <c r="I816" i="17"/>
  <c r="N816" i="17" s="1"/>
  <c r="J816" i="17"/>
  <c r="O816" i="17" s="1"/>
  <c r="K816" i="17"/>
  <c r="L816" i="17"/>
  <c r="M816" i="17" s="1"/>
  <c r="I817" i="17"/>
  <c r="N817" i="17" s="1"/>
  <c r="J817" i="17"/>
  <c r="O817" i="17" s="1"/>
  <c r="K817" i="17"/>
  <c r="L817" i="17"/>
  <c r="M817" i="17" s="1"/>
  <c r="I818" i="17"/>
  <c r="N818" i="17" s="1"/>
  <c r="J818" i="17"/>
  <c r="O818" i="17" s="1"/>
  <c r="K818" i="17"/>
  <c r="L818" i="17"/>
  <c r="I819" i="17"/>
  <c r="N819" i="17" s="1"/>
  <c r="J819" i="17"/>
  <c r="O819" i="17" s="1"/>
  <c r="K819" i="17"/>
  <c r="L819" i="17"/>
  <c r="I820" i="17"/>
  <c r="N820" i="17" s="1"/>
  <c r="J820" i="17"/>
  <c r="O820" i="17" s="1"/>
  <c r="K820" i="17"/>
  <c r="L820" i="17"/>
  <c r="I821" i="17"/>
  <c r="N821" i="17" s="1"/>
  <c r="J821" i="17"/>
  <c r="K821" i="17"/>
  <c r="L821" i="17"/>
  <c r="M821" i="17" s="1"/>
  <c r="I822" i="17"/>
  <c r="N822" i="17" s="1"/>
  <c r="J822" i="17"/>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J826" i="17"/>
  <c r="O826" i="17" s="1"/>
  <c r="K826" i="17"/>
  <c r="L826" i="17"/>
  <c r="M826" i="17" s="1"/>
  <c r="I827" i="17"/>
  <c r="J827" i="17"/>
  <c r="O827" i="17" s="1"/>
  <c r="K827" i="17"/>
  <c r="L827" i="17"/>
  <c r="M827" i="17" s="1"/>
  <c r="I828" i="17"/>
  <c r="N828" i="17" s="1"/>
  <c r="J828" i="17"/>
  <c r="O828" i="17" s="1"/>
  <c r="K828" i="17"/>
  <c r="L828" i="17"/>
  <c r="M828" i="17" s="1"/>
  <c r="I829" i="17"/>
  <c r="J829" i="17"/>
  <c r="O829" i="17" s="1"/>
  <c r="K829" i="17"/>
  <c r="L829" i="17"/>
  <c r="M829" i="17" s="1"/>
  <c r="I830" i="17"/>
  <c r="N830" i="17" s="1"/>
  <c r="J830" i="17"/>
  <c r="O830" i="17" s="1"/>
  <c r="K830" i="17"/>
  <c r="L830" i="17"/>
  <c r="M830" i="17" s="1"/>
  <c r="I831" i="17"/>
  <c r="N831" i="17" s="1"/>
  <c r="J831" i="17"/>
  <c r="O831" i="17" s="1"/>
  <c r="K831" i="17"/>
  <c r="L831" i="17"/>
  <c r="I832" i="17"/>
  <c r="N832" i="17" s="1"/>
  <c r="J832" i="17"/>
  <c r="O832" i="17" s="1"/>
  <c r="K832" i="17"/>
  <c r="L832" i="17"/>
  <c r="I833" i="17"/>
  <c r="N833" i="17" s="1"/>
  <c r="J833" i="17"/>
  <c r="O833" i="17" s="1"/>
  <c r="K833" i="17"/>
  <c r="L833" i="17"/>
  <c r="M833" i="17" s="1"/>
  <c r="I834" i="17"/>
  <c r="N834" i="17" s="1"/>
  <c r="J834" i="17"/>
  <c r="O834" i="17" s="1"/>
  <c r="K834" i="17"/>
  <c r="L834" i="17"/>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I843" i="17"/>
  <c r="N843" i="17" s="1"/>
  <c r="J843" i="17"/>
  <c r="O843" i="17" s="1"/>
  <c r="K843" i="17"/>
  <c r="L843" i="17"/>
  <c r="I844" i="17"/>
  <c r="N844" i="17" s="1"/>
  <c r="J844" i="17"/>
  <c r="O844" i="17" s="1"/>
  <c r="K844" i="17"/>
  <c r="L844" i="17"/>
  <c r="I845" i="17"/>
  <c r="N845" i="17" s="1"/>
  <c r="J845" i="17"/>
  <c r="O845" i="17" s="1"/>
  <c r="K845" i="17"/>
  <c r="L845" i="17"/>
  <c r="I846" i="17"/>
  <c r="N846" i="17" s="1"/>
  <c r="J846" i="17"/>
  <c r="O846" i="17" s="1"/>
  <c r="K846" i="17"/>
  <c r="L846" i="17"/>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J853" i="17"/>
  <c r="O853" i="17" s="1"/>
  <c r="K853" i="17"/>
  <c r="L853" i="17"/>
  <c r="M853" i="17" s="1"/>
  <c r="I854" i="17"/>
  <c r="N854" i="17" s="1"/>
  <c r="J854" i="17"/>
  <c r="O854" i="17" s="1"/>
  <c r="K854" i="17"/>
  <c r="L854" i="17"/>
  <c r="M854" i="17" s="1"/>
  <c r="I855" i="17"/>
  <c r="N855" i="17" s="1"/>
  <c r="J855" i="17"/>
  <c r="O855" i="17" s="1"/>
  <c r="K855" i="17"/>
  <c r="L855" i="17"/>
  <c r="I856" i="17"/>
  <c r="N856" i="17" s="1"/>
  <c r="J856" i="17"/>
  <c r="O856" i="17" s="1"/>
  <c r="K856" i="17"/>
  <c r="L856" i="17"/>
  <c r="M856" i="17" s="1"/>
  <c r="I857" i="17"/>
  <c r="N857" i="17" s="1"/>
  <c r="J857" i="17"/>
  <c r="K857" i="17"/>
  <c r="L857" i="17"/>
  <c r="M857" i="17" s="1"/>
  <c r="I858" i="17"/>
  <c r="N858" i="17" s="1"/>
  <c r="J858" i="17"/>
  <c r="O858" i="17" s="1"/>
  <c r="K858" i="17"/>
  <c r="L858" i="17"/>
  <c r="I859" i="17"/>
  <c r="N859" i="17" s="1"/>
  <c r="J859" i="17"/>
  <c r="K859" i="17"/>
  <c r="L859" i="17"/>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J865" i="17"/>
  <c r="O865" i="17" s="1"/>
  <c r="K865" i="17"/>
  <c r="L865" i="17"/>
  <c r="M865" i="17" s="1"/>
  <c r="I866" i="17"/>
  <c r="J866" i="17"/>
  <c r="O866" i="17" s="1"/>
  <c r="K866" i="17"/>
  <c r="L866" i="17"/>
  <c r="M866" i="17" s="1"/>
  <c r="I867" i="17"/>
  <c r="J867" i="17"/>
  <c r="O867" i="17" s="1"/>
  <c r="K867" i="17"/>
  <c r="L867" i="17"/>
  <c r="I868" i="17"/>
  <c r="J868" i="17"/>
  <c r="O868" i="17" s="1"/>
  <c r="K868" i="17"/>
  <c r="L868" i="17"/>
  <c r="I869" i="17"/>
  <c r="N869" i="17" s="1"/>
  <c r="J869" i="17"/>
  <c r="O869" i="17" s="1"/>
  <c r="K869" i="17"/>
  <c r="L869" i="17"/>
  <c r="M869" i="17" s="1"/>
  <c r="I870" i="17"/>
  <c r="N870" i="17" s="1"/>
  <c r="J870" i="17"/>
  <c r="O870" i="17" s="1"/>
  <c r="K870" i="17"/>
  <c r="L870" i="17"/>
  <c r="I871" i="17"/>
  <c r="N871" i="17" s="1"/>
  <c r="J871" i="17"/>
  <c r="O871" i="17" s="1"/>
  <c r="K871" i="17"/>
  <c r="L871" i="17"/>
  <c r="I872" i="17"/>
  <c r="N872" i="17" s="1"/>
  <c r="J872" i="17"/>
  <c r="O872" i="17" s="1"/>
  <c r="K872" i="17"/>
  <c r="L872" i="17"/>
  <c r="M872" i="17" s="1"/>
  <c r="I873" i="17"/>
  <c r="N873" i="17" s="1"/>
  <c r="J873" i="17"/>
  <c r="O873" i="17" s="1"/>
  <c r="K873" i="17"/>
  <c r="L873" i="17"/>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I880" i="17"/>
  <c r="N880" i="17" s="1"/>
  <c r="J880" i="17"/>
  <c r="K880" i="17"/>
  <c r="L880" i="17"/>
  <c r="M880" i="17" s="1"/>
  <c r="I881" i="17"/>
  <c r="N881" i="17" s="1"/>
  <c r="J881" i="17"/>
  <c r="K881" i="17"/>
  <c r="L881" i="17"/>
  <c r="M881" i="17" s="1"/>
  <c r="I882" i="17"/>
  <c r="N882" i="17" s="1"/>
  <c r="J882" i="17"/>
  <c r="K882" i="17"/>
  <c r="L882" i="17"/>
  <c r="I883" i="17"/>
  <c r="N883" i="17" s="1"/>
  <c r="J883" i="17"/>
  <c r="K883" i="17"/>
  <c r="L883" i="17"/>
  <c r="I884" i="17"/>
  <c r="N884" i="17" s="1"/>
  <c r="J884" i="17"/>
  <c r="O884" i="17" s="1"/>
  <c r="K884" i="17"/>
  <c r="L884" i="17"/>
  <c r="M884" i="17" s="1"/>
  <c r="I885" i="17"/>
  <c r="N885" i="17" s="1"/>
  <c r="J885" i="17"/>
  <c r="O885" i="17" s="1"/>
  <c r="K885" i="17"/>
  <c r="L885" i="17"/>
  <c r="I886" i="17"/>
  <c r="J886" i="17"/>
  <c r="O886" i="17" s="1"/>
  <c r="K886" i="17"/>
  <c r="L886" i="17"/>
  <c r="I887" i="17"/>
  <c r="N887" i="17" s="1"/>
  <c r="J887" i="17"/>
  <c r="O887" i="17" s="1"/>
  <c r="K887" i="17"/>
  <c r="L887" i="17"/>
  <c r="M887" i="17" s="1"/>
  <c r="I888" i="17"/>
  <c r="N888" i="17" s="1"/>
  <c r="J888" i="17"/>
  <c r="O888" i="17" s="1"/>
  <c r="K888" i="17"/>
  <c r="L888" i="17"/>
  <c r="M888" i="17" s="1"/>
  <c r="I889" i="17"/>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I894" i="17"/>
  <c r="N894" i="17" s="1"/>
  <c r="J894" i="17"/>
  <c r="O894" i="17" s="1"/>
  <c r="K894" i="17"/>
  <c r="L894" i="17"/>
  <c r="I895" i="17"/>
  <c r="N895" i="17" s="1"/>
  <c r="J895" i="17"/>
  <c r="O895" i="17" s="1"/>
  <c r="K895" i="17"/>
  <c r="L895" i="17"/>
  <c r="M895" i="17" s="1"/>
  <c r="I896" i="17"/>
  <c r="J896" i="17"/>
  <c r="O896" i="17" s="1"/>
  <c r="K896" i="17"/>
  <c r="L896" i="17"/>
  <c r="M896" i="17" s="1"/>
  <c r="I897" i="17"/>
  <c r="N897" i="17" s="1"/>
  <c r="J897" i="17"/>
  <c r="O897" i="17" s="1"/>
  <c r="K897" i="17"/>
  <c r="L897" i="17"/>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I907" i="17"/>
  <c r="N907" i="17" s="1"/>
  <c r="J907" i="17"/>
  <c r="O907" i="17" s="1"/>
  <c r="K907" i="17"/>
  <c r="L907" i="17"/>
  <c r="I908" i="17"/>
  <c r="N908" i="17" s="1"/>
  <c r="J908" i="17"/>
  <c r="O908" i="17" s="1"/>
  <c r="K908" i="17"/>
  <c r="L908" i="17"/>
  <c r="M908" i="17" s="1"/>
  <c r="I909" i="17"/>
  <c r="N909" i="17" s="1"/>
  <c r="J909" i="17"/>
  <c r="O909" i="17" s="1"/>
  <c r="K909" i="17"/>
  <c r="L909" i="17"/>
  <c r="I910" i="17"/>
  <c r="J910" i="17"/>
  <c r="O910" i="17" s="1"/>
  <c r="K910" i="17"/>
  <c r="L910" i="17"/>
  <c r="M910" i="17" s="1"/>
  <c r="I911" i="17"/>
  <c r="N911" i="17" s="1"/>
  <c r="J911" i="17"/>
  <c r="O911" i="17" s="1"/>
  <c r="K911" i="17"/>
  <c r="L911" i="17"/>
  <c r="I912" i="17"/>
  <c r="J912" i="17"/>
  <c r="O912" i="17" s="1"/>
  <c r="K912" i="17"/>
  <c r="L912" i="17"/>
  <c r="M912" i="17" s="1"/>
  <c r="I913" i="17"/>
  <c r="J913" i="17"/>
  <c r="O913" i="17" s="1"/>
  <c r="K913" i="17"/>
  <c r="L913" i="17"/>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I919" i="17"/>
  <c r="N919" i="17" s="1"/>
  <c r="J919" i="17"/>
  <c r="O919" i="17" s="1"/>
  <c r="K919" i="17"/>
  <c r="L919" i="17"/>
  <c r="I920" i="17"/>
  <c r="N920" i="17" s="1"/>
  <c r="J920" i="17"/>
  <c r="O920" i="17" s="1"/>
  <c r="K920" i="17"/>
  <c r="L920" i="17"/>
  <c r="M920" i="17" s="1"/>
  <c r="I921" i="17"/>
  <c r="N921" i="17" s="1"/>
  <c r="J921" i="17"/>
  <c r="O921" i="17" s="1"/>
  <c r="K921" i="17"/>
  <c r="L921" i="17"/>
  <c r="I922" i="17"/>
  <c r="N922" i="17" s="1"/>
  <c r="J922" i="17"/>
  <c r="O922" i="17" s="1"/>
  <c r="K922" i="17"/>
  <c r="L922" i="17"/>
  <c r="M922" i="17" s="1"/>
  <c r="I923" i="17"/>
  <c r="J923" i="17"/>
  <c r="O923" i="17" s="1"/>
  <c r="K923" i="17"/>
  <c r="L923" i="17"/>
  <c r="M923" i="17" s="1"/>
  <c r="I924" i="17"/>
  <c r="J924" i="17"/>
  <c r="O924" i="17" s="1"/>
  <c r="K924" i="17"/>
  <c r="L924" i="17"/>
  <c r="M924" i="17" s="1"/>
  <c r="I925" i="17"/>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I933" i="17"/>
  <c r="N933" i="17" s="1"/>
  <c r="J933" i="17"/>
  <c r="O933" i="17" s="1"/>
  <c r="K933" i="17"/>
  <c r="L933" i="17"/>
  <c r="I934" i="17"/>
  <c r="N934" i="17" s="1"/>
  <c r="J934" i="17"/>
  <c r="O934" i="17" s="1"/>
  <c r="K934" i="17"/>
  <c r="L934" i="17"/>
  <c r="M934" i="17" s="1"/>
  <c r="I935" i="17"/>
  <c r="N935" i="17" s="1"/>
  <c r="J935" i="17"/>
  <c r="O935" i="17" s="1"/>
  <c r="K935" i="17"/>
  <c r="L935" i="17"/>
  <c r="I936" i="17"/>
  <c r="N936" i="17" s="1"/>
  <c r="J936" i="17"/>
  <c r="O936" i="17" s="1"/>
  <c r="K936" i="17"/>
  <c r="L936" i="17"/>
  <c r="M936" i="17" s="1"/>
  <c r="I937" i="17"/>
  <c r="N937" i="17" s="1"/>
  <c r="J937" i="17"/>
  <c r="O937" i="17" s="1"/>
  <c r="K937" i="17"/>
  <c r="L937" i="17"/>
  <c r="I938" i="17"/>
  <c r="N938" i="17" s="1"/>
  <c r="J938" i="17"/>
  <c r="O938" i="17" s="1"/>
  <c r="K938" i="17"/>
  <c r="L938" i="17"/>
  <c r="I939" i="17"/>
  <c r="N939" i="17" s="1"/>
  <c r="J939" i="17"/>
  <c r="O939" i="17" s="1"/>
  <c r="K939" i="17"/>
  <c r="L939" i="17"/>
  <c r="I940" i="17"/>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I946" i="17"/>
  <c r="J946" i="17"/>
  <c r="O946" i="17" s="1"/>
  <c r="K946" i="17"/>
  <c r="L946" i="17"/>
  <c r="M946" i="17" s="1"/>
  <c r="I947" i="17"/>
  <c r="J947" i="17"/>
  <c r="O947" i="17" s="1"/>
  <c r="K947" i="17"/>
  <c r="L947" i="17"/>
  <c r="M947" i="17" s="1"/>
  <c r="I948" i="17"/>
  <c r="N948" i="17" s="1"/>
  <c r="J948" i="17"/>
  <c r="O948" i="17" s="1"/>
  <c r="K948" i="17"/>
  <c r="L948" i="17"/>
  <c r="M948" i="17" s="1"/>
  <c r="I949" i="17"/>
  <c r="J949" i="17"/>
  <c r="O949" i="17" s="1"/>
  <c r="K949" i="17"/>
  <c r="L949" i="17"/>
  <c r="M949" i="17" s="1"/>
  <c r="I950" i="17"/>
  <c r="N950" i="17" s="1"/>
  <c r="J950" i="17"/>
  <c r="O950" i="17" s="1"/>
  <c r="K950" i="17"/>
  <c r="L950" i="17"/>
  <c r="M950" i="17" s="1"/>
  <c r="I951" i="17"/>
  <c r="J951" i="17"/>
  <c r="O951" i="17" s="1"/>
  <c r="K951" i="17"/>
  <c r="L951" i="17"/>
  <c r="I952" i="17"/>
  <c r="N952" i="17" s="1"/>
  <c r="J952" i="17"/>
  <c r="O952" i="17" s="1"/>
  <c r="K952" i="17"/>
  <c r="L952" i="17"/>
  <c r="I953" i="17"/>
  <c r="N953" i="17" s="1"/>
  <c r="J953" i="17"/>
  <c r="O953" i="17" s="1"/>
  <c r="K953" i="17"/>
  <c r="L953" i="17"/>
  <c r="M953" i="17" s="1"/>
  <c r="I954" i="17"/>
  <c r="N954" i="17" s="1"/>
  <c r="J954" i="17"/>
  <c r="O954" i="17" s="1"/>
  <c r="K954" i="17"/>
  <c r="L954" i="17"/>
  <c r="M954" i="17" s="1"/>
  <c r="I955" i="17"/>
  <c r="N955" i="17" s="1"/>
  <c r="J955" i="17"/>
  <c r="K955" i="17"/>
  <c r="L955" i="17"/>
  <c r="M955" i="17" s="1"/>
  <c r="I956" i="17"/>
  <c r="N956" i="17" s="1"/>
  <c r="J956" i="17"/>
  <c r="O956" i="17" s="1"/>
  <c r="K956" i="17"/>
  <c r="L956" i="17"/>
  <c r="M956" i="17" s="1"/>
  <c r="I957" i="17"/>
  <c r="N957" i="17" s="1"/>
  <c r="J957" i="17"/>
  <c r="O957" i="17" s="1"/>
  <c r="K957" i="17"/>
  <c r="L957" i="17"/>
  <c r="I958" i="17"/>
  <c r="N958" i="17" s="1"/>
  <c r="J958" i="17"/>
  <c r="K958" i="17"/>
  <c r="L958" i="17"/>
  <c r="M958" i="17" s="1"/>
  <c r="I959" i="17"/>
  <c r="N959" i="17" s="1"/>
  <c r="J959" i="17"/>
  <c r="O959" i="17" s="1"/>
  <c r="K959" i="17"/>
  <c r="L959" i="17"/>
  <c r="I960" i="17"/>
  <c r="N960" i="17" s="1"/>
  <c r="J960" i="17"/>
  <c r="O960" i="17" s="1"/>
  <c r="K960" i="17"/>
  <c r="L960" i="17"/>
  <c r="M960" i="17" s="1"/>
  <c r="I961" i="17"/>
  <c r="N961" i="17" s="1"/>
  <c r="J961" i="17"/>
  <c r="O961" i="17" s="1"/>
  <c r="K961" i="17"/>
  <c r="L961" i="17"/>
  <c r="M961" i="17" s="1"/>
  <c r="I962" i="17"/>
  <c r="N962" i="17" s="1"/>
  <c r="J962" i="17"/>
  <c r="O962" i="17" s="1"/>
  <c r="K962" i="17"/>
  <c r="L962" i="17"/>
  <c r="I963" i="17"/>
  <c r="N963" i="17" s="1"/>
  <c r="J963" i="17"/>
  <c r="O963" i="17" s="1"/>
  <c r="K963" i="17"/>
  <c r="L963" i="17"/>
  <c r="I964" i="17"/>
  <c r="N964" i="17" s="1"/>
  <c r="J964" i="17"/>
  <c r="O964" i="17" s="1"/>
  <c r="K964" i="17"/>
  <c r="L964" i="17"/>
  <c r="I965" i="17"/>
  <c r="N965" i="17" s="1"/>
  <c r="J965" i="17"/>
  <c r="O965" i="17" s="1"/>
  <c r="K965" i="17"/>
  <c r="L965" i="17"/>
  <c r="M965" i="17" s="1"/>
  <c r="I966" i="17"/>
  <c r="J966" i="17"/>
  <c r="O966" i="17" s="1"/>
  <c r="K966" i="17"/>
  <c r="L966" i="17"/>
  <c r="M966" i="17" s="1"/>
  <c r="I967" i="17"/>
  <c r="N967" i="17" s="1"/>
  <c r="J967" i="17"/>
  <c r="O967" i="17" s="1"/>
  <c r="K967" i="17"/>
  <c r="L967" i="17"/>
  <c r="M967" i="17" s="1"/>
  <c r="I968" i="17"/>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J974" i="17"/>
  <c r="O974" i="17" s="1"/>
  <c r="K974" i="17"/>
  <c r="L974" i="17"/>
  <c r="M974" i="17" s="1"/>
  <c r="I975" i="17"/>
  <c r="N975" i="17" s="1"/>
  <c r="J975" i="17"/>
  <c r="O975" i="17" s="1"/>
  <c r="K975" i="17"/>
  <c r="L975" i="17"/>
  <c r="I976" i="17"/>
  <c r="N976" i="17" s="1"/>
  <c r="J976" i="17"/>
  <c r="O976" i="17" s="1"/>
  <c r="K976" i="17"/>
  <c r="L976" i="17"/>
  <c r="M976" i="17" s="1"/>
  <c r="I977" i="17"/>
  <c r="N977" i="17" s="1"/>
  <c r="J977" i="17"/>
  <c r="O977" i="17" s="1"/>
  <c r="K977" i="17"/>
  <c r="L977" i="17"/>
  <c r="M977" i="17" s="1"/>
  <c r="I978" i="17"/>
  <c r="N978" i="17" s="1"/>
  <c r="J978" i="17"/>
  <c r="O978" i="17" s="1"/>
  <c r="K978" i="17"/>
  <c r="L978" i="17"/>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I987" i="17"/>
  <c r="N987" i="17" s="1"/>
  <c r="J987" i="17"/>
  <c r="O987" i="17" s="1"/>
  <c r="K987" i="17"/>
  <c r="L987" i="17"/>
  <c r="I988" i="17"/>
  <c r="N988" i="17" s="1"/>
  <c r="J988" i="17"/>
  <c r="O988" i="17" s="1"/>
  <c r="K988" i="17"/>
  <c r="L988" i="17"/>
  <c r="I989" i="17"/>
  <c r="N989" i="17" s="1"/>
  <c r="J989" i="17"/>
  <c r="O989" i="17" s="1"/>
  <c r="K989" i="17"/>
  <c r="L989" i="17"/>
  <c r="I990" i="17"/>
  <c r="N990" i="17" s="1"/>
  <c r="J990" i="17"/>
  <c r="O990" i="17" s="1"/>
  <c r="K990" i="17"/>
  <c r="L990" i="17"/>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J997" i="17"/>
  <c r="O997" i="17" s="1"/>
  <c r="K997" i="17"/>
  <c r="L997" i="17"/>
  <c r="M997" i="17" s="1"/>
  <c r="I998" i="17"/>
  <c r="J998" i="17"/>
  <c r="O998" i="17" s="1"/>
  <c r="K998" i="17"/>
  <c r="L998" i="17"/>
  <c r="M998" i="17" s="1"/>
  <c r="I999" i="17"/>
  <c r="N999" i="17" s="1"/>
  <c r="J999" i="17"/>
  <c r="O999" i="17" s="1"/>
  <c r="K999" i="17"/>
  <c r="L999" i="17"/>
  <c r="I1000" i="17"/>
  <c r="J1000" i="17"/>
  <c r="O1000" i="17" s="1"/>
  <c r="K1000" i="17"/>
  <c r="L1000" i="17"/>
  <c r="M1000" i="17" s="1"/>
  <c r="I1001" i="17"/>
  <c r="N1001" i="17" s="1"/>
  <c r="J1001" i="17"/>
  <c r="O1001" i="17" s="1"/>
  <c r="K1001" i="17"/>
  <c r="L1001" i="17"/>
  <c r="M1001" i="17" s="1"/>
  <c r="L2" i="17"/>
  <c r="M2" i="17" s="1"/>
  <c r="J2" i="17"/>
  <c r="O2" i="17" s="1"/>
  <c r="K2" i="17"/>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<sst xmlns="http://schemas.openxmlformats.org/spreadsheetml/2006/main" count="11133" uniqueCount="6220">
  <si>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</si>
  <si>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</si>
  <si>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</si>
  <si>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</si>
  <si>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</si>
  <si>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</si>
  <si>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</si>
  <si>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</si>
  <si>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</si>
  <si>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</si>
  <si>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</si>
  <si>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</si>
  <si>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</si>
  <si>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</si>
  <si>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</si>
  <si>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</si>
  <si>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</si>
  <si>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</si>
  <si>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</si>
  <si>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</si>
  <si>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</si>
  <si>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</si>
  <si>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</si>
  <si>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</si>
  <si>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</si>
  <si>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</si>
  <si>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</si>
  <si>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</si>
  <si>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</si>
  <si>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</si>
  <si>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</si>
  <si>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</si>
  <si>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</si>
  <si>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</si>
  <si>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</si>
  <si>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</si>
  <si>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</si>
  <si>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</si>
  <si>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</si>
  <si>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</si>
  <si>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</si>
  <si>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</si>
  <si>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</si>
  <si>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</si>
  <si>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</si>
  <si>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</si>
  <si>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</si>
  <si>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</si>
  <si>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</si>
  <si>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</si>
  <si>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</si>
  <si>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</si>
  <si>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</si>
  <si>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</si>
  <si>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</si>
  <si>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</si>
  <si>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</si>
  <si>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</si>
  <si>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</si>
  <si>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</si>
  <si>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</si>
  <si>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</si>
  <si>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</si>
  <si>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</si>
  <si>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</si>
  <si>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</si>
  <si>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</si>
  <si>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</si>
  <si>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</si>
  <si>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</si>
  <si>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</si>
  <si>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</si>
  <si>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</si>
  <si>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</si>
  <si>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</si>
  <si>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</si>
  <si>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</si>
  <si>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</si>
  <si>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</si>
  <si>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</si>
  <si>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</si>
  <si>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</si>
  <si>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</si>
  <si>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</si>
  <si>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</si>
  <si>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</si>
  <si>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</si>
  <si>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</si>
  <si>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</si>
  <si>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</si>
  <si>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</si>
  <si>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</si>
  <si>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</si>
  <si>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</si>
  <si>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</si>
  <si>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</si>
  <si>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</si>
  <si>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</si>
  <si>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</si>
  <si>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</si>
  <si>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</si>
  <si>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</si>
  <si>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</si>
  <si>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</si>
  <si>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</si>
  <si>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</si>
  <si>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</si>
  <si>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</si>
  <si>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</si>
  <si>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</si>
  <si>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</si>
  <si>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</si>
  <si>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</si>
  <si>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</si>
  <si>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</si>
  <si>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</si>
  <si>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</si>
  <si>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</si>
  <si>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</si>
  <si>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</si>
  <si>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</si>
  <si>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</si>
  <si>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</si>
  <si>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</si>
  <si>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</si>
  <si>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</si>
  <si>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</si>
  <si>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</si>
  <si>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</si>
  <si>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</si>
  <si>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</si>
  <si>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</si>
  <si>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</si>
  <si>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</si>
  <si>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</si>
  <si>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</si>
  <si>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</si>
  <si>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</si>
  <si>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</si>
  <si>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</si>
  <si>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</si>
  <si>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</si>
  <si>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</si>
  <si>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</si>
  <si>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</si>
  <si>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</si>
  <si>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</si>
  <si>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</si>
  <si>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</si>
  <si>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</si>
  <si>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</si>
  <si>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</si>
  <si>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</si>
  <si>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</si>
  <si>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</si>
  <si>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</si>
  <si>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</si>
  <si>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</si>
  <si>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</si>
  <si>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</si>
  <si>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</si>
  <si>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</si>
  <si>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</si>
  <si>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</si>
  <si>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</si>
  <si>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</si>
  <si>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</si>
  <si>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</si>
  <si>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</si>
  <si>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</si>
  <si>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</si>
  <si>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</si>
  <si>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</si>
  <si>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</si>
  <si>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</si>
  <si>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</si>
  <si>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</si>
  <si>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</si>
  <si>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</si>
  <si>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</si>
  <si>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</si>
  <si>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</si>
  <si>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</si>
  <si>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</si>
  <si>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</si>
  <si>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</si>
  <si>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</si>
  <si>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</si>
  <si>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</si>
  <si>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</si>
  <si>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</si>
  <si>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</si>
  <si>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</si>
  <si>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</si>
  <si>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</si>
  <si>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</si>
  <si>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</si>
  <si>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</si>
  <si>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</si>
  <si>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</si>
  <si>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</si>
  <si>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</si>
  <si>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</si>
  <si>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</si>
  <si>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</si>
  <si>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</si>
  <si>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</si>
  <si>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</si>
  <si>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</si>
  <si>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</si>
  <si>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</si>
  <si>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</si>
  <si>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</si>
  <si>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</si>
  <si>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</si>
  <si>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</si>
  <si>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</si>
  <si>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</si>
  <si>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</si>
  <si>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</si>
  <si>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</si>
  <si>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</si>
  <si>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</si>
  <si>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</si>
  <si>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</si>
  <si>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</si>
  <si>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</si>
  <si>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</si>
  <si>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</si>
  <si>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</si>
  <si>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</si>
  <si>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</si>
  <si>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</si>
  <si>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</si>
  <si>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</si>
  <si>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</si>
  <si>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</si>
  <si>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</si>
  <si>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</si>
  <si>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</si>
  <si>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</si>
  <si>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</si>
  <si>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</si>
  <si>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</si>
  <si>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</si>
  <si>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</si>
  <si>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</si>
  <si>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</si>
  <si>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</si>
  <si>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</si>
  <si>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</si>
  <si>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</si>
  <si>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</si>
  <si>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</si>
  <si>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</si>
  <si>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</si>
  <si>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</si>
  <si>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</si>
  <si>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</si>
  <si>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</si>
  <si>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</si>
  <si>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</si>
  <si>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</si>
  <si>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</si>
  <si>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</si>
  <si>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</si>
  <si>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</si>
  <si>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</si>
  <si>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</si>
  <si>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</si>
  <si>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</si>
  <si>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</si>
  <si>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</si>
  <si>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</si>
  <si>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</si>
  <si>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</si>
  <si>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</si>
  <si>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</si>
  <si>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</si>
  <si>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</si>
  <si>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</si>
  <si>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</si>
  <si>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</si>
  <si>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</si>
  <si>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</si>
  <si>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</si>
  <si>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</si>
  <si>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</si>
  <si>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</si>
  <si>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</si>
  <si>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</si>
  <si>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</si>
  <si>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</si>
  <si>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</si>
  <si>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</si>
  <si>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</si>
  <si>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</si>
  <si>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</si>
  <si>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</si>
  <si>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</si>
  <si>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</si>
  <si>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</si>
  <si>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</si>
  <si>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</si>
  <si>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</si>
  <si>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</si>
  <si>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</si>
  <si>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</si>
  <si>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</si>
  <si>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</si>
  <si>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</si>
  <si>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</si>
  <si>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</si>
  <si>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</si>
  <si>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</si>
  <si>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</si>
  <si>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</si>
  <si>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</si>
  <si>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</si>
  <si>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</si>
  <si>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</si>
  <si>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</si>
  <si>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</si>
  <si>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</si>
  <si>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</si>
  <si>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</si>
  <si>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</si>
  <si>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</si>
  <si>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</si>
  <si>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</si>
  <si>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</si>
  <si>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</si>
  <si>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</si>
  <si>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</si>
  <si>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</si>
  <si>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</si>
  <si>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</si>
  <si>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</si>
  <si>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</si>
  <si>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</si>
  <si>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</si>
  <si>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</si>
  <si>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</si>
  <si>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</si>
  <si>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</si>
  <si>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</si>
  <si>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</si>
  <si>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</si>
  <si>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</si>
  <si>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</si>
  <si>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</si>
  <si>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</si>
  <si>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</si>
  <si>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</si>
  <si>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</si>
  <si>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</si>
  <si>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</si>
  <si>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</si>
  <si>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</si>
  <si>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</si>
  <si>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</si>
  <si>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</si>
  <si>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</si>
  <si>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</si>
  <si>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</si>
  <si>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</si>
  <si>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</si>
  <si>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</si>
  <si>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</si>
  <si>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</si>
  <si>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</si>
  <si>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</si>
  <si>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</si>
  <si>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</si>
  <si>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</si>
  <si>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</si>
  <si>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</si>
  <si>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</si>
  <si>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</si>
  <si>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</si>
  <si>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</si>
  <si>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</si>
  <si>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</si>
  <si>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</si>
  <si>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</si>
  <si>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</si>
  <si>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</si>
  <si>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</si>
  <si>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</si>
  <si>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</si>
  <si>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</si>
  <si>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</si>
  <si>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</si>
  <si>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</si>
  <si>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</si>
  <si>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</si>
  <si>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</si>
  <si>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</si>
  <si>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</si>
  <si>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</si>
  <si>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</si>
  <si>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</si>
  <si>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</si>
  <si>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</si>
  <si>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</si>
  <si>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</si>
  <si>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</si>
  <si>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</si>
  <si>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</si>
  <si>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</si>
  <si>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</si>
  <si>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</si>
  <si>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</si>
  <si>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</si>
  <si>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</si>
  <si>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</si>
  <si>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</si>
  <si>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</si>
  <si>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</si>
  <si>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</si>
  <si>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</si>
  <si>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</si>
  <si>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</si>
  <si>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</si>
  <si>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</si>
  <si>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</si>
  <si>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</si>
  <si>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</si>
  <si>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</si>
  <si>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</si>
  <si>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</si>
  <si>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</si>
  <si>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</si>
  <si>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</si>
  <si>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</si>
  <si>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</si>
  <si>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</si>
  <si>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</si>
  <si>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</si>
  <si>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</si>
  <si>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</si>
  <si>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</si>
  <si>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</si>
  <si>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</si>
  <si>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</si>
  <si>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</si>
  <si>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</si>
  <si>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</si>
  <si>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</si>
  <si>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</si>
  <si>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</si>
  <si>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</si>
  <si>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</si>
  <si>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</si>
  <si>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</si>
  <si>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</si>
  <si>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</si>
  <si>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</si>
  <si>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</si>
  <si>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</si>
  <si>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</si>
  <si>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</si>
  <si>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</si>
  <si>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</si>
  <si>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</si>
  <si>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</si>
  <si>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</si>
  <si>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</si>
  <si>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</si>
  <si>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</si>
  <si>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</si>
  <si>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</si>
  <si>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</si>
  <si>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</si>
  <si>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</si>
  <si>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</si>
  <si>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</si>
  <si>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</si>
  <si>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</si>
  <si>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</si>
  <si>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</si>
  <si>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</si>
  <si>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</si>
  <si>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</si>
  <si>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</si>
  <si>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</si>
  <si>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</si>
  <si>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</si>
  <si>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</si>
  <si>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</si>
  <si>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</si>
  <si>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</si>
  <si>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</si>
  <si>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</si>
  <si>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</si>
  <si>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</si>
  <si>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</si>
  <si>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</si>
  <si>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</si>
  <si>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</si>
  <si>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</si>
  <si>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</si>
  <si>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</si>
  <si>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</si>
  <si>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</si>
  <si>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</si>
  <si>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</si>
  <si>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</si>
  <si>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</si>
  <si>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</si>
  <si>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</si>
  <si>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</si>
  <si>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</si>
  <si>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</si>
  <si>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</si>
  <si>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</si>
  <si>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</si>
  <si>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</si>
  <si>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</si>
  <si>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</si>
  <si>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</si>
  <si>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</si>
  <si>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</si>
  <si>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</si>
  <si>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</si>
  <si>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</si>
  <si>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</si>
  <si>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</si>
  <si>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</si>
  <si>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</si>
  <si>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</si>
  <si>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</si>
  <si>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</si>
  <si>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</si>
  <si>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</si>
  <si>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</si>
  <si>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</si>
  <si>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</si>
  <si>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</si>
  <si>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</si>
  <si>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</si>
  <si>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</si>
  <si>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</si>
  <si>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</si>
  <si>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</si>
  <si>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</si>
  <si>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</si>
  <si>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</si>
  <si>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</si>
  <si>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</si>
  <si>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</si>
  <si>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</si>
  <si>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</si>
  <si>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</si>
  <si>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</si>
  <si>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</si>
  <si>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</si>
  <si>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</si>
  <si>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</si>
  <si>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</si>
  <si>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</si>
  <si>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</si>
  <si>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</si>
  <si>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</si>
  <si>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</si>
  <si>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</si>
  <si>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</si>
  <si>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</si>
  <si>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</si>
  <si>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</si>
  <si>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</si>
  <si>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</si>
  <si>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</si>
  <si>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</si>
  <si>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</si>
  <si>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</si>
  <si>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</si>
  <si>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</si>
  <si>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</si>
  <si>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</si>
  <si>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</si>
  <si>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</si>
  <si>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</si>
  <si>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</si>
  <si>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</si>
  <si>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</si>
  <si>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</si>
  <si>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</si>
  <si>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</si>
  <si>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</si>
  <si>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</si>
  <si>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</si>
  <si>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</si>
  <si>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</si>
  <si>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</si>
  <si>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</si>
  <si>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</si>
  <si>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</si>
  <si>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</si>
  <si>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</si>
  <si>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</si>
  <si>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</si>
  <si>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</si>
  <si>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</si>
  <si>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</si>
  <si>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</si>
  <si>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</si>
  <si>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</si>
  <si>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</si>
  <si>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</si>
  <si>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</si>
  <si>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</si>
  <si>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</si>
  <si>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</si>
  <si>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</si>
  <si>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</si>
  <si>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</si>
  <si>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</si>
  <si>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</si>
  <si>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</si>
  <si>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</si>
  <si>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</si>
  <si>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</si>
  <si>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</si>
  <si>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</si>
  <si>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</si>
  <si>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</si>
  <si>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</si>
  <si>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</si>
  <si>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</si>
  <si>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</si>
  <si>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</si>
  <si>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</si>
  <si>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</si>
  <si>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</si>
  <si>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</si>
  <si>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</si>
  <si>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</si>
  <si>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</si>
  <si>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</si>
  <si>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</si>
  <si>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</si>
  <si>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</si>
  <si>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</si>
  <si>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</si>
  <si>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</si>
  <si>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</si>
  <si>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</si>
  <si>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</si>
  <si>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</si>
  <si>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</si>
  <si>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</si>
  <si>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</si>
  <si>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</si>
  <si>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</si>
  <si>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</si>
  <si>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</si>
  <si>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</si>
  <si>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</si>
  <si>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</si>
  <si>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</si>
  <si>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</si>
  <si>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</si>
  <si>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</si>
  <si>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</si>
  <si>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</si>
  <si>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</si>
  <si>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</si>
  <si>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</si>
  <si>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</si>
  <si>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</si>
  <si>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</si>
  <si>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</si>
  <si>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</si>
  <si>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</si>
  <si>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</si>
  <si>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</si>
  <si>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</si>
  <si>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</si>
  <si>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</si>
  <si>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</si>
  <si>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</si>
  <si>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</si>
  <si>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</si>
  <si>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</si>
  <si>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</si>
  <si>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</si>
  <si>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</si>
  <si>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</si>
  <si>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</si>
  <si>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</si>
  <si>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</si>
  <si>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</si>
  <si>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</si>
  <si>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</si>
  <si>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</si>
  <si>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</si>
  <si>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</si>
  <si>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</si>
  <si>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</si>
  <si>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</si>
  <si>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</si>
  <si>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</si>
  <si>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</si>
  <si>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</si>
  <si>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</si>
  <si>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</si>
  <si>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</si>
  <si>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</si>
  <si>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</si>
  <si>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</si>
  <si>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</si>
  <si>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</si>
  <si>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</si>
  <si>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</si>
  <si>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</si>
  <si>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</si>
  <si>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</si>
  <si>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</si>
  <si>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</si>
  <si>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</si>
  <si>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</si>
  <si>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</si>
  <si>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</si>
  <si>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</si>
  <si>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</si>
  <si>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</si>
  <si>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</si>
  <si>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</si>
  <si>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</si>
  <si>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</si>
  <si>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</si>
  <si>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</si>
  <si>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</si>
  <si>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</si>
  <si>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</si>
  <si>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</si>
  <si>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</si>
  <si>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</si>
  <si>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</si>
  <si>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</si>
  <si>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</si>
  <si>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</si>
  <si>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</si>
  <si>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</si>
  <si>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</si>
  <si>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</si>
  <si>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</si>
  <si>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</si>
  <si>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</si>
  <si>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</si>
  <si>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</si>
  <si>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</si>
  <si>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</si>
  <si>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</si>
  <si>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</si>
  <si>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</si>
  <si>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</si>
  <si>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</si>
  <si>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</si>
  <si>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</si>
  <si>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</si>
  <si>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</si>
  <si>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</si>
  <si>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</si>
  <si>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</si>
  <si>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</si>
  <si>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</si>
  <si>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</si>
  <si>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</si>
  <si>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</si>
  <si>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</si>
  <si>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</si>
  <si>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</si>
  <si>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</si>
  <si>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</si>
  <si>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</si>
  <si>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</si>
  <si>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</si>
  <si>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</si>
  <si>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</si>
  <si>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</si>
  <si>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</si>
  <si>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</si>
  <si>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</si>
  <si>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</si>
  <si>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</si>
  <si>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</si>
  <si>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</si>
  <si>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</si>
  <si>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</si>
  <si>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</si>
  <si>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</si>
  <si>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</si>
  <si>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</si>
  <si>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</si>
  <si>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</si>
  <si>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</si>
  <si>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</si>
  <si>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</si>
  <si>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</si>
  <si>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</si>
  <si>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</si>
  <si>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</si>
  <si>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</si>
  <si>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</si>
  <si>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</si>
  <si>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</si>
  <si>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</si>
  <si>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</si>
  <si>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</si>
  <si>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</si>
  <si>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</si>
  <si>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</si>
  <si>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</si>
  <si>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</si>
  <si>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</si>
  <si>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</si>
  <si>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</si>
  <si>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</si>
  <si>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</si>
  <si>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</si>
  <si>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</si>
  <si>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</si>
  <si>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</si>
  <si>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</si>
  <si>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</si>
  <si>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</si>
  <si>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</si>
  <si>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</si>
  <si>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</si>
  <si>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</si>
  <si>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</si>
  <si>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</si>
  <si>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</si>
  <si>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</si>
  <si>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</si>
  <si>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</si>
  <si>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</si>
  <si>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</si>
  <si>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</si>
  <si>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</si>
  <si>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</si>
  <si>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</si>
  <si>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</si>
  <si>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</si>
  <si>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</si>
  <si>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</si>
  <si>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</si>
  <si>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</si>
  <si>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</si>
  <si>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</si>
  <si>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</si>
  <si>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</si>
  <si>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</si>
  <si>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</si>
  <si>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</si>
  <si>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</si>
  <si>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</si>
  <si>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</si>
  <si>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</si>
  <si>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</si>
  <si>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</si>
  <si>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</si>
  <si>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</si>
  <si>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</si>
  <si>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</si>
  <si>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</si>
  <si>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</si>
  <si>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</si>
  <si>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</si>
  <si>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</si>
  <si>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</si>
  <si>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</si>
  <si>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</si>
  <si>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</si>
  <si>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</si>
  <si>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</si>
  <si>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</si>
  <si>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</si>
  <si>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</si>
  <si>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</si>
  <si>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</si>
  <si>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</si>
  <si>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</si>
  <si>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</si>
  <si>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</si>
  <si>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</si>
  <si>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</si>
  <si>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</si>
  <si>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</si>
  <si>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</si>
  <si>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</si>
  <si>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</si>
  <si>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</si>
  <si>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</si>
  <si>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</si>
  <si>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</si>
  <si>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</si>
  <si>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</si>
  <si>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</si>
  <si>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</si>
  <si>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</si>
  <si>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</si>
  <si>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</si>
  <si>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</si>
  <si>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</si>
  <si>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</si>
  <si>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</si>
  <si>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</si>
  <si>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</si>
  <si>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</si>
  <si>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</si>
  <si>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</si>
  <si>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</si>
  <si>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</si>
  <si>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</si>
  <si>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</si>
  <si>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</si>
  <si>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</si>
  <si>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</si>
  <si>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</si>
  <si>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</si>
  <si>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</si>
  <si>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</si>
  <si>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</si>
  <si>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</si>
  <si>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</si>
  <si>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</si>
  <si>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</si>
  <si>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</si>
  <si>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</si>
  <si>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</si>
  <si>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</si>
  <si>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</si>
  <si>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</si>
  <si>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</si>
  <si>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</si>
  <si>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</si>
  <si>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</si>
  <si>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</si>
  <si>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</si>
  <si>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</si>
  <si>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</si>
  <si>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</si>
  <si>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</si>
  <si>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</si>
  <si>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</si>
  <si>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</si>
  <si>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</si>
  <si>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</si>
  <si>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</si>
  <si>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</si>
  <si>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</si>
  <si>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</si>
  <si>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</si>
  <si>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</si>
  <si>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</si>
  <si>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</si>
  <si>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</si>
  <si>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</si>
  <si>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</si>
  <si>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</si>
  <si>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</si>
  <si>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</si>
  <si>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</si>
  <si>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</si>
  <si>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</si>
  <si>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</si>
  <si>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</si>
  <si>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</si>
  <si>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</si>
  <si>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</si>
  <si>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</si>
  <si>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</si>
  <si>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</si>
  <si>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</si>
  <si>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</si>
  <si>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</si>
  <si>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</si>
  <si>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</si>
  <si>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</si>
  <si>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</si>
  <si>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</si>
  <si>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</si>
  <si>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</si>
  <si>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</si>
  <si>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</si>
  <si>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</si>
  <si>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</si>
  <si>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</si>
  <si>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</si>
  <si>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</si>
  <si>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</si>
  <si>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</si>
  <si>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</si>
  <si>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</si>
  <si>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</si>
  <si>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</si>
  <si>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</si>
  <si>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</si>
  <si>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</si>
  <si>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</si>
  <si>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</si>
  <si>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</si>
  <si>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</si>
  <si>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</si>
  <si>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</si>
  <si>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</si>
  <si>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</si>
  <si>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</si>
  <si>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</si>
  <si>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</si>
  <si>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</si>
  <si>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</si>
  <si>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</si>
  <si>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</si>
  <si>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</si>
  <si>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</si>
  <si>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</si>
  <si>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</si>
  <si>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</si>
  <si>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</si>
  <si>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</si>
  <si>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</si>
  <si>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</si>
  <si>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</si>
  <si>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</si>
  <si>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</si>
  <si>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</si>
  <si>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</si>
  <si>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</si>
  <si>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</si>
  <si>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</si>
  <si>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</si>
  <si>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</si>
  <si>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</si>
  <si>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</si>
  <si>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</si>
  <si>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</si>
  <si>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</si>
  <si>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</si>
  <si>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</si>
  <si>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</si>
  <si>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</si>
  <si>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</si>
  <si>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</si>
  <si>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</si>
  <si>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</si>
  <si>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</si>
  <si>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</si>
  <si>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</si>
  <si>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</si>
  <si>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</si>
  <si>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</si>
  <si>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</si>
  <si>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</si>
  <si>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</si>
  <si>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</si>
  <si>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</si>
  <si>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</si>
  <si>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</si>
  <si>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</si>
  <si>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</si>
  <si>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</si>
  <si>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</si>
  <si>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</si>
  <si>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</si>
  <si>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</si>
  <si>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</si>
  <si>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</si>
  <si>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</si>
  <si>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</si>
  <si>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</si>
  <si>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</si>
  <si>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</si>
  <si>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</si>
  <si>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</si>
  <si>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</si>
  <si>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</si>
  <si>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</si>
  <si>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</si>
  <si>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</si>
  <si>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</si>
  <si>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</si>
  <si>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</si>
  <si>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</si>
  <si>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</si>
  <si>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</si>
  <si>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</si>
  <si>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</si>
  <si>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</si>
  <si>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</si>
  <si>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</si>
  <si>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</si>
  <si>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</si>
  <si>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</si>
  <si>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</si>
  <si>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</si>
  <si>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</si>
  <si>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</si>
  <si>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</si>
  <si>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</si>
  <si>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</si>
  <si>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</si>
  <si>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</si>
  <si>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</si>
  <si>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</si>
  <si>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</si>
  <si>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</si>
  <si>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</si>
  <si>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</si>
  <si>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</si>
  <si>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</si>
  <si>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</si>
  <si>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</si>
  <si>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</si>
  <si>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</si>
  <si>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</si>
  <si>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</si>
  <si>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</si>
  <si>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</si>
  <si>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</si>
  <si>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</si>
  <si>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</si>
  <si>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</si>
  <si>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</si>
  <si>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</si>
  <si>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</si>
  <si>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</si>
  <si>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</si>
  <si>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</si>
  <si>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</si>
  <si>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</si>
  <si>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</si>
  <si>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</si>
  <si>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</si>
  <si>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</si>
  <si>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</si>
  <si>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</si>
  <si>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</si>
  <si>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</si>
  <si>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</si>
  <si>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</si>
  <si>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</si>
  <si>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</si>
  <si>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</si>
  <si>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</si>
  <si>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</si>
  <si>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</si>
  <si>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</si>
  <si>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</si>
  <si>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</si>
  <si>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</si>
  <si>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</si>
  <si>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</si>
  <si>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</si>
  <si>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</si>
  <si>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</si>
  <si>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</si>
  <si>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</si>
  <si>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</si>
  <si>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</si>
  <si>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</si>
  <si>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</si>
  <si>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</si>
  <si>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</si>
  <si>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</si>
  <si>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</si>
  <si>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</si>
  <si>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</si>
  <si>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</si>
  <si>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</si>
  <si>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</si>
  <si>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</si>
  <si>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</si>
  <si>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</si>
  <si>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</si>
  <si>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</si>
  <si>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</si>
  <si>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</si>
  <si>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</si>
  <si>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</si>
  <si>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</si>
  <si>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</si>
  <si>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</si>
  <si>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</si>
  <si>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</si>
  <si>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</si>
  <si>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</si>
  <si>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</si>
  <si>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</si>
  <si>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</si>
  <si>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</si>
  <si>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</si>
  <si>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</si>
  <si>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</si>
  <si>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</si>
  <si>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</si>
  <si>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</si>
  <si>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</si>
  <si>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</si>
  <si>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</si>
  <si>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</si>
  <si>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</si>
  <si>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</si>
  <si>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</si>
  <si>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</si>
  <si>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</si>
  <si>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</si>
  <si>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</si>
  <si>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</si>
  <si>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</si>
  <si>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</si>
  <si>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</si>
  <si>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</si>
  <si>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</si>
  <si>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</si>
  <si>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</si>
  <si>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</si>
  <si>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</si>
  <si>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</si>
  <si>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</si>
  <si>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</si>
  <si>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</si>
  <si>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</si>
  <si>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</si>
  <si>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</si>
  <si>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</si>
  <si>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</si>
  <si>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</si>
  <si>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</si>
  <si>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</si>
  <si>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</si>
  <si>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</si>
  <si>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</si>
  <si>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</si>
  <si>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</si>
  <si>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</si>
  <si>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</si>
  <si>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</si>
  <si>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</si>
  <si>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</si>
  <si>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</si>
  <si>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</si>
  <si>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</si>
  <si>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</si>
  <si>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</si>
  <si>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</si>
  <si>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</si>
  <si>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</si>
  <si>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</si>
  <si>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</si>
  <si>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</si>
  <si>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</si>
  <si>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</si>
  <si>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</si>
  <si>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</si>
  <si>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</si>
  <si>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</si>
  <si>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</si>
  <si>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</si>
  <si>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</si>
  <si>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</si>
  <si>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</si>
  <si>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</si>
  <si>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</si>
  <si>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</si>
  <si>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</si>
  <si>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</si>
  <si>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</si>
  <si>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</si>
  <si>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</si>
  <si>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</si>
  <si>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</si>
  <si>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</si>
  <si>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</si>
  <si>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</si>
  <si>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</si>
  <si>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</si>
  <si>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</si>
  <si>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</si>
  <si>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</si>
  <si>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</si>
  <si>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</si>
  <si>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</si>
  <si>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</si>
  <si>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</si>
  <si>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</si>
  <si>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</si>
  <si>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</si>
  <si>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</si>
  <si>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</si>
  <si>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</si>
  <si>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</si>
  <si>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</si>
  <si>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</si>
  <si>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</si>
  <si>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</si>
  <si>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</si>
  <si>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</si>
  <si>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</si>
  <si>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</si>
  <si>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</si>
  <si>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</si>
  <si>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</si>
  <si>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</si>
  <si>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</si>
  <si>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</si>
  <si>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</si>
  <si>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</si>
  <si>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</si>
  <si>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</si>
  <si>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</si>
  <si>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</si>
  <si>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</si>
  <si>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</si>
  <si>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</si>
  <si>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</si>
  <si>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</si>
  <si>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</si>
  <si>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</si>
  <si>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</si>
  <si>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</si>
  <si>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</si>
  <si>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</si>
  <si>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</si>
  <si>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</si>
  <si>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</si>
  <si>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</si>
  <si>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</si>
  <si>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</si>
  <si>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</si>
  <si>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</si>
  <si>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</si>
  <si>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</si>
  <si>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</si>
  <si>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</si>
  <si>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</si>
  <si>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</si>
  <si>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</si>
  <si>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</si>
  <si>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</si>
  <si>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</si>
  <si>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</si>
  <si>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</si>
  <si>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</si>
  <si>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</si>
  <si>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</si>
  <si>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</si>
  <si>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</si>
  <si>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</si>
  <si>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</si>
  <si>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</si>
  <si>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</si>
  <si>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</si>
  <si>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</si>
  <si>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</si>
  <si>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</si>
  <si>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</si>
  <si>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</si>
  <si>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</si>
  <si>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</si>
  <si>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</si>
  <si>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</si>
  <si>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</si>
  <si>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</si>
  <si>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</si>
  <si>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</si>
  <si>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</si>
  <si>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</si>
  <si>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</si>
  <si>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</si>
  <si>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</si>
  <si>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</si>
  <si>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</si>
  <si>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</si>
  <si>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</si>
  <si>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</si>
  <si>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</si>
  <si>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</si>
  <si>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</si>
  <si>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</si>
  <si>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</si>
  <si>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</si>
  <si>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</si>
  <si>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</si>
  <si>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</si>
  <si>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</si>
  <si>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</si>
  <si>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</si>
  <si>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</si>
  <si>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</si>
  <si>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</si>
  <si>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</si>
  <si>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</si>
  <si>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</si>
  <si>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</si>
  <si>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</si>
  <si>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</si>
  <si>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</si>
  <si>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</si>
  <si>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</si>
  <si>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</si>
  <si>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</si>
  <si>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</si>
  <si>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</si>
  <si>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</si>
  <si>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</si>
  <si>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</si>
  <si>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</si>
  <si>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</si>
  <si>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</si>
  <si>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</si>
  <si>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</si>
  <si>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</si>
  <si>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</si>
  <si>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</si>
  <si>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</si>
  <si>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</si>
  <si>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</si>
  <si>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</si>
  <si>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</si>
  <si>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</si>
  <si>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</si>
  <si>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</si>
  <si>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</si>
  <si>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</si>
  <si>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</si>
  <si>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</si>
  <si>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</si>
  <si>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</si>
  <si>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</si>
  <si>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</si>
  <si>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</si>
  <si>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</si>
  <si>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</si>
  <si>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</si>
  <si>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</si>
  <si>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</si>
  <si>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</si>
  <si>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</si>
  <si>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</si>
  <si>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</si>
  <si>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</si>
  <si>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</si>
  <si>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</si>
  <si>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</si>
  <si>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</si>
  <si>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</si>
  <si>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</si>
  <si>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</si>
  <si>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</si>
  <si>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</si>
  <si>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</si>
  <si>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</si>
  <si>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</si>
  <si>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</si>
  <si>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</si>
  <si>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</si>
  <si>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</si>
  <si>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</si>
  <si>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</si>
  <si>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</si>
  <si>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</si>
  <si>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</si>
  <si>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</si>
  <si>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</si>
  <si>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</si>
  <si>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</si>
  <si>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</si>
  <si>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</si>
  <si>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</si>
  <si>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</si>
  <si>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</si>
  <si>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</si>
  <si>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</si>
  <si>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</si>
  <si>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</si>
  <si>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</si>
  <si>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</si>
  <si>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</si>
  <si>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</si>
  <si>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</si>
  <si>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</si>
  <si>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</si>
  <si>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</si>
  <si>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</si>
  <si>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</si>
  <si>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</si>
  <si>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</si>
  <si>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</si>
  <si>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</si>
  <si>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</si>
  <si>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</si>
  <si>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</si>
  <si>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</si>
  <si>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</si>
  <si>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</si>
  <si>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</si>
  <si>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</si>
  <si>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</si>
  <si>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</si>
  <si>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</si>
  <si>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</si>
  <si>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</si>
  <si>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</si>
  <si>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</si>
  <si>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</si>
  <si>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</si>
  <si>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</si>
  <si>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</si>
  <si>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</si>
  <si>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</si>
  <si>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</si>
  <si>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</si>
  <si>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</si>
  <si>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</si>
  <si>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</si>
  <si>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</si>
  <si>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</si>
  <si>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</si>
  <si>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</si>
  <si>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</si>
  <si>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</si>
  <si>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</si>
  <si>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</si>
  <si>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</si>
  <si>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</si>
  <si>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</si>
  <si>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</si>
  <si>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</si>
  <si>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</si>
  <si>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</si>
  <si>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</si>
  <si>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</si>
  <si>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</si>
  <si>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</si>
  <si>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</si>
  <si>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</si>
  <si>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</si>
  <si>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</si>
  <si>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</si>
  <si>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</si>
  <si>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</si>
  <si>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</si>
  <si>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</si>
  <si>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</si>
  <si>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</si>
  <si>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</si>
  <si>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</si>
  <si>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</si>
  <si>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</si>
  <si>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</si>
  <si>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</si>
  <si>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</si>
  <si>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</si>
  <si>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</si>
  <si>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</si>
  <si>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</si>
  <si>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</si>
  <si>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</si>
  <si>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</si>
  <si>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</si>
  <si>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</si>
  <si>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</si>
  <si>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</si>
  <si>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</si>
  <si>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</si>
  <si>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</si>
  <si>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</si>
  <si>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</si>
  <si>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</si>
  <si>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</si>
  <si>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</si>
  <si>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</si>
  <si>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</si>
  <si>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</si>
  <si>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</si>
  <si>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</si>
  <si>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</si>
  <si>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</si>
  <si>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</si>
  <si>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</si>
  <si>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</si>
  <si>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</si>
  <si>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</si>
  <si>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</si>
  <si>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</si>
  <si>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</si>
  <si>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</si>
  <si>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</si>
  <si>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</si>
  <si>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</si>
  <si>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</si>
  <si>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</si>
  <si>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</si>
  <si>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</si>
  <si>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</si>
  <si>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</si>
  <si>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</si>
  <si>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</si>
  <si>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</si>
  <si>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</si>
  <si>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</si>
  <si>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</si>
  <si>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</si>
  <si>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</si>
  <si>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</si>
  <si>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</si>
  <si>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</si>
  <si>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</si>
  <si>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</si>
  <si>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</si>
  <si>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</si>
  <si>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</si>
  <si>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</si>
  <si>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</si>
  <si>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</si>
  <si>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</si>
  <si>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</si>
  <si>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</si>
  <si>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</si>
  <si>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</si>
  <si>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</si>
  <si>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</si>
  <si>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</si>
  <si>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</si>
  <si>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</si>
  <si>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</si>
  <si>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</si>
  <si>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</si>
  <si>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</si>
  <si>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</si>
  <si>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</si>
  <si>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</si>
  <si>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</si>
  <si>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</si>
  <si>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</si>
  <si>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</si>
  <si>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</si>
  <si>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</si>
  <si>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</si>
  <si>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</si>
  <si>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</si>
  <si>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</si>
  <si>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</si>
  <si>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</si>
  <si>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</si>
  <si>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</si>
  <si>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</si>
  <si>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</si>
  <si>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</si>
  <si>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</si>
  <si>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</si>
  <si>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</si>
  <si>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</si>
  <si>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</si>
  <si>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</si>
  <si>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</si>
  <si>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</si>
  <si>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</si>
  <si>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</si>
  <si>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</si>
  <si>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</si>
  <si>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</si>
  <si>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</si>
  <si>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</si>
  <si>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</si>
  <si>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</si>
  <si>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</si>
  <si>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</si>
  <si>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</si>
  <si>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</si>
  <si>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</si>
  <si>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</si>
  <si>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</si>
  <si>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</si>
  <si>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</si>
  <si>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</si>
  <si>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</si>
  <si>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</si>
  <si>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</si>
  <si>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</si>
  <si>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</si>
  <si>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</si>
  <si>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</si>
  <si>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</si>
  <si>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</si>
  <si>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</si>
  <si>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</si>
  <si>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</si>
  <si>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</si>
  <si>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</si>
  <si>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</si>
  <si>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</si>
  <si>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</si>
  <si>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</si>
  <si>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</si>
  <si>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</si>
  <si>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</si>
  <si>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</si>
  <si>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</si>
  <si>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</si>
  <si>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</si>
  <si>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</si>
  <si>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</si>
  <si>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</si>
  <si>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</si>
  <si>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</si>
  <si>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</si>
  <si>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</si>
  <si>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</si>
  <si>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</si>
  <si>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</si>
  <si>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</si>
  <si>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</si>
  <si>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</si>
  <si>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</si>
  <si>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</si>
  <si>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</si>
  <si>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</si>
  <si>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</si>
  <si>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</si>
  <si>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</si>
  <si>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</si>
  <si>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</si>
  <si>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</si>
  <si>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</si>
  <si>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</si>
  <si>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</si>
  <si>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</si>
  <si>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</si>
  <si>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</si>
  <si>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</si>
  <si>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</si>
  <si>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</si>
  <si>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</si>
  <si>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</si>
  <si>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</si>
  <si>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</si>
  <si>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</si>
  <si>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</si>
  <si>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</si>
  <si>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</si>
  <si>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</si>
  <si>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</si>
  <si>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</si>
  <si>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</si>
  <si>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</si>
  <si>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</si>
  <si>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</si>
  <si>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</si>
  <si>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</si>
  <si>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</si>
  <si>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</si>
  <si>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</si>
  <si>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</si>
  <si>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</si>
  <si>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</si>
  <si>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</si>
  <si>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</si>
  <si>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</si>
  <si>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</si>
  <si>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</si>
  <si>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</si>
  <si>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</si>
  <si>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</si>
  <si>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</si>
  <si>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</si>
  <si>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</si>
  <si>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</si>
  <si>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</si>
  <si>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</si>
  <si>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</si>
  <si>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</si>
  <si>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</si>
  <si>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</si>
  <si>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</si>
  <si>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</si>
  <si>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</si>
  <si>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</si>
  <si>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</si>
  <si>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</si>
  <si>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</si>
  <si>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</si>
  <si>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</si>
  <si>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</si>
  <si>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</si>
  <si>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</si>
  <si>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</si>
  <si>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</si>
  <si>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</si>
  <si>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</si>
  <si>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</si>
  <si>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</si>
  <si>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</si>
  <si>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</si>
  <si>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</si>
  <si>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</si>
  <si>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</si>
  <si>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</si>
  <si>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</si>
  <si>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</si>
  <si>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</si>
  <si>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</si>
  <si>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</si>
  <si>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</si>
  <si>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</si>
  <si>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</si>
  <si>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</si>
  <si>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</si>
  <si>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</si>
  <si>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</si>
  <si>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</si>
  <si>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</si>
  <si>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</si>
  <si>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</si>
  <si>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</si>
  <si>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</si>
  <si>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</si>
  <si>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</si>
  <si>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</si>
  <si>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</si>
  <si>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</si>
  <si>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</si>
  <si>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</si>
  <si>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</si>
  <si>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</si>
  <si>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</si>
  <si>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</si>
  <si>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</si>
  <si>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</si>
  <si>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</si>
  <si>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</si>
  <si>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</si>
  <si>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</si>
  <si>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</si>
  <si>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</si>
  <si>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</si>
  <si>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</si>
  <si>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</si>
  <si>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</si>
  <si>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</si>
  <si>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</si>
  <si>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</si>
  <si>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</si>
  <si>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</si>
  <si>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</si>
  <si>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</si>
  <si>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</si>
  <si>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</si>
  <si>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</si>
  <si>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</si>
  <si>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</si>
  <si>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</si>
  <si>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</si>
  <si>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</si>
  <si>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</si>
  <si>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</si>
  <si>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</si>
  <si>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</si>
  <si>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</si>
  <si>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</si>
  <si>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</si>
  <si>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</si>
  <si>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</si>
  <si>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</si>
  <si>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</si>
  <si>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</si>
  <si>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</si>
  <si>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</si>
  <si>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</si>
  <si>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</si>
  <si>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</si>
  <si>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</si>
  <si>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</si>
  <si>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</si>
  <si>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</si>
  <si>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</si>
  <si>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</si>
  <si>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</si>
  <si>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</si>
  <si>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</si>
  <si>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</si>
  <si>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</si>
  <si>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</si>
  <si>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</si>
  <si>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</si>
  <si>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</si>
  <si>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</si>
  <si>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</si>
  <si>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</si>
  <si>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</si>
  <si>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</si>
  <si>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</si>
  <si>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</si>
  <si>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</si>
  <si>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</si>
  <si>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</si>
  <si>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</si>
  <si>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</si>
  <si>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</si>
  <si>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</si>
  <si>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</si>
  <si>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</si>
  <si>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</si>
  <si>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</si>
  <si>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</si>
  <si>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</si>
  <si>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</si>
  <si>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</si>
  <si>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</si>
  <si>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</si>
  <si>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</si>
  <si>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</si>
  <si>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</si>
  <si>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</si>
  <si>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</si>
  <si>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</si>
  <si>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</si>
  <si>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</si>
  <si>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</si>
  <si>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</si>
  <si>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</si>
  <si>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</si>
  <si>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</si>
  <si>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</si>
  <si>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</si>
  <si>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</si>
  <si>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</si>
  <si>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</si>
  <si>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</si>
  <si>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</si>
  <si>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</si>
  <si>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</si>
  <si>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</si>
  <si>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</si>
  <si>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</si>
  <si>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</si>
  <si>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</si>
  <si>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</si>
  <si>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</si>
  <si>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</si>
  <si>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</si>
  <si>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</si>
  <si>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</si>
  <si>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</si>
  <si>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</si>
  <si>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</si>
  <si>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</si>
  <si>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</si>
  <si>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</si>
  <si>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</si>
  <si>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</si>
  <si>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</si>
  <si>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</si>
  <si>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</si>
  <si>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</si>
  <si>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</si>
  <si>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</si>
  <si>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</si>
  <si>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</si>
  <si>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</si>
  <si>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</si>
  <si>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</si>
  <si>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</si>
  <si>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</si>
  <si>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</si>
  <si>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</si>
  <si>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</si>
  <si>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</si>
  <si>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</si>
  <si>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</si>
  <si>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</si>
  <si>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</si>
  <si>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</si>
  <si>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</si>
  <si>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</si>
  <si>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</si>
  <si>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</si>
  <si>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</si>
  <si>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</si>
  <si>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</si>
  <si>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</si>
  <si>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</si>
  <si>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</si>
  <si>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</si>
  <si>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</si>
  <si>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</si>
  <si>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</si>
  <si>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</si>
  <si>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</si>
  <si>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</si>
  <si>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</si>
  <si>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</si>
  <si>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</si>
  <si>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</si>
  <si>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</si>
  <si>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</si>
  <si>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</si>
  <si>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</si>
  <si>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</si>
  <si>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</si>
  <si>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</si>
  <si>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</si>
  <si>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</si>
  <si>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</si>
  <si>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</si>
  <si>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</si>
  <si>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</si>
  <si>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</si>
  <si>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</si>
  <si>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</si>
  <si>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</si>
  <si>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</si>
  <si>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</si>
  <si>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</si>
  <si>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</si>
  <si>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</si>
  <si>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</si>
  <si>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</si>
  <si>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</si>
  <si>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</si>
  <si>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</si>
  <si>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</si>
  <si>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</si>
  <si>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</si>
  <si>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</si>
  <si>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</si>
  <si>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</si>
  <si>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</si>
  <si>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</si>
  <si>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</si>
  <si>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</si>
  <si>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</si>
  <si>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</si>
  <si>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</si>
  <si>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</si>
  <si>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</si>
  <si>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</si>
  <si>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</si>
  <si>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</si>
  <si>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</si>
  <si>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</si>
  <si>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</si>
  <si>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</si>
  <si>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</si>
  <si>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</si>
  <si>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</si>
  <si>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</si>
  <si>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</si>
  <si>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</si>
  <si>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</si>
  <si>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</si>
  <si>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</si>
  <si>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</si>
  <si>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</si>
  <si>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</si>
  <si>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</si>
  <si>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</si>
  <si>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</si>
  <si>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</si>
  <si>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</si>
  <si>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</si>
  <si>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</si>
  <si>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</si>
  <si>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</si>
  <si>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</si>
  <si>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</si>
  <si>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</si>
  <si>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</si>
  <si>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</si>
  <si>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</si>
  <si>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</si>
  <si>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</si>
  <si>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</si>
  <si>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</si>
  <si>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</si>
  <si>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</si>
  <si>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</si>
  <si>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</si>
  <si>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</si>
  <si>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</si>
  <si>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</si>
  <si>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</si>
  <si>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</si>
  <si>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</si>
  <si>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</si>
  <si>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</si>
  <si>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</si>
  <si>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</si>
  <si>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</si>
  <si>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</si>
  <si>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</si>
  <si>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</si>
  <si>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</si>
  <si>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</si>
  <si>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</si>
  <si>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</si>
  <si>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</si>
  <si>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</si>
  <si>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</si>
  <si>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</si>
  <si>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</si>
  <si>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</si>
  <si>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</si>
  <si>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</si>
  <si>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</si>
  <si>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</si>
  <si>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</si>
  <si>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</si>
  <si>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</si>
  <si>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</si>
  <si>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</si>
  <si>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</si>
  <si>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</si>
  <si>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</si>
  <si>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</si>
  <si>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</si>
  <si>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</si>
  <si>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</si>
  <si>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</si>
  <si>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</si>
  <si>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</si>
  <si>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</si>
  <si>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</si>
  <si>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</si>
  <si>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</si>
  <si>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</si>
  <si>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</si>
  <si>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</si>
  <si>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</si>
  <si>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</si>
  <si>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</si>
  <si>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</si>
  <si>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</si>
  <si>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</si>
  <si>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</si>
  <si>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</si>
  <si>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</si>
  <si>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</si>
  <si>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</si>
  <si>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</si>
  <si>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</si>
  <si>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</si>
  <si>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</si>
  <si>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</si>
  <si>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</si>
  <si>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</si>
  <si>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</si>
  <si>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</si>
  <si>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</si>
  <si>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</si>
  <si>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</si>
  <si>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</si>
  <si>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</si>
  <si>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</si>
  <si>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</si>
  <si>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</si>
  <si>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</si>
  <si>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</si>
  <si>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</si>
  <si>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</si>
  <si>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</si>
  <si>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</si>
  <si>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</si>
  <si>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</si>
  <si>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</si>
  <si>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</si>
  <si>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</si>
  <si>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</si>
  <si>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</si>
  <si>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</si>
  <si>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</si>
  <si>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</si>
  <si>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</si>
  <si>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</si>
  <si>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</si>
  <si>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</si>
  <si>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</si>
  <si>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</si>
  <si>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</si>
  <si>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</si>
  <si>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</si>
  <si>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</si>
  <si>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</si>
  <si>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</si>
  <si>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</si>
  <si>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</si>
  <si>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</si>
  <si>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</si>
  <si>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</si>
  <si>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</si>
  <si>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</si>
  <si>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</si>
  <si>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</si>
  <si>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</si>
  <si>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</si>
  <si>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</si>
  <si>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</si>
  <si>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</si>
  <si>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</si>
  <si>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</si>
  <si>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</si>
  <si>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</si>
  <si>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</si>
  <si>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</si>
  <si>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</si>
  <si>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</si>
  <si>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</si>
  <si>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</si>
  <si>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</si>
  <si>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</si>
  <si>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</si>
  <si>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</si>
  <si>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</si>
  <si>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</si>
  <si>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</si>
  <si>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</si>
  <si>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</si>
  <si>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</si>
  <si>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</si>
  <si>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</si>
  <si>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</si>
  <si>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</si>
  <si>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</si>
  <si>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</si>
  <si>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</si>
  <si>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</si>
  <si>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</si>
  <si>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</si>
  <si>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</si>
  <si>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</si>
  <si>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</si>
  <si>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</si>
  <si>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</si>
  <si>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</si>
  <si>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</si>
  <si>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</si>
  <si>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</si>
  <si>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</si>
  <si>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</si>
  <si>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</si>
  <si>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</si>
  <si>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</si>
  <si>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</si>
  <si>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</si>
  <si>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</si>
  <si>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</si>
  <si>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</si>
  <si>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</si>
  <si>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</si>
  <si>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</si>
  <si>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</si>
  <si>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</si>
  <si>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</si>
  <si>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</si>
  <si>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</si>
  <si>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</si>
  <si>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</si>
  <si>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</si>
  <si>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</si>
  <si>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</si>
  <si>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</si>
  <si>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</si>
  <si>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</si>
  <si>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</si>
  <si>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</si>
  <si>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</si>
  <si>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</si>
  <si>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</si>
  <si>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</si>
  <si>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</si>
  <si>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</si>
  <si>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</si>
  <si>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</si>
  <si>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</si>
  <si>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</si>
  <si>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</si>
  <si>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</si>
  <si>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</si>
  <si>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</si>
  <si>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</si>
  <si>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</si>
  <si>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</si>
  <si>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</si>
  <si>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</si>
  <si>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</si>
  <si>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</si>
  <si>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</si>
  <si>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</si>
  <si>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</si>
  <si>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</si>
  <si>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</si>
  <si>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</si>
  <si>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</si>
  <si>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</si>
  <si>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</si>
  <si>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</si>
  <si>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</si>
  <si>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</si>
  <si>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</si>
  <si>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</si>
  <si>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</si>
  <si>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</si>
  <si>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</si>
  <si>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</si>
  <si>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</si>
  <si>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</si>
  <si>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</si>
  <si>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</si>
  <si>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</si>
  <si>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</si>
  <si>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</si>
  <si>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</si>
  <si>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</si>
  <si>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</si>
  <si>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</si>
  <si>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</si>
  <si>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</si>
  <si>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</si>
  <si>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</si>
  <si>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</si>
  <si>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</si>
  <si>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</si>
  <si>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</si>
  <si>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</si>
  <si>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</si>
  <si>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</si>
  <si>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</si>
  <si>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</si>
  <si>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</si>
  <si>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</si>
  <si>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</si>
  <si>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</si>
  <si>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</si>
  <si>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</si>
  <si>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</si>
  <si>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</si>
  <si>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</si>
  <si>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</si>
  <si>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</si>
  <si>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</si>
  <si>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</si>
  <si>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</si>
  <si>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</si>
  <si>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</si>
  <si>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</si>
  <si>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</si>
  <si>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</si>
  <si>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</si>
  <si>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</si>
  <si>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</si>
  <si>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</si>
  <si>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</si>
  <si>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</si>
  <si>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</si>
  <si>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</si>
  <si>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</si>
  <si>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</si>
  <si>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</si>
  <si>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</si>
  <si>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</si>
  <si>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</si>
  <si>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</si>
  <si>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</si>
  <si>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</si>
  <si>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</si>
  <si>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</si>
  <si>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</si>
  <si>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</si>
  <si>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</si>
  <si>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</si>
  <si>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</si>
  <si>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</si>
  <si>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</si>
  <si>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</si>
  <si>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</si>
  <si>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</si>
  <si>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</si>
  <si>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</si>
  <si>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</si>
  <si>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</si>
  <si>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</si>
  <si>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</si>
  <si>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</si>
  <si>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</si>
  <si>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</si>
  <si>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</si>
  <si>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</si>
  <si>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</si>
  <si>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</si>
  <si>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</si>
  <si>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</si>
  <si>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</si>
  <si>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</si>
  <si>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</si>
  <si>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</si>
  <si>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</si>
  <si>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</si>
  <si>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</si>
  <si>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</si>
  <si>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</si>
  <si>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</si>
  <si>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</si>
  <si>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</si>
  <si>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</si>
  <si>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</si>
  <si>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</si>
  <si>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</si>
  <si>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</si>
  <si>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</si>
  <si>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</si>
  <si>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</si>
  <si>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</si>
  <si>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</si>
  <si>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</si>
  <si>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</si>
  <si>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</si>
  <si>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</si>
  <si>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</si>
  <si>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</si>
  <si>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</si>
  <si>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</si>
  <si>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</si>
  <si>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</si>
  <si>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</si>
  <si>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</si>
  <si>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</si>
  <si>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</si>
  <si>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</si>
  <si>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</si>
  <si>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</si>
  <si>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</si>
  <si>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</si>
  <si>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</si>
  <si>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</si>
  <si>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</si>
  <si>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</si>
  <si>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</si>
  <si>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</si>
  <si>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</si>
  <si>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</si>
  <si>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</si>
  <si>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</si>
  <si>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</si>
  <si>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</si>
  <si>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</si>
  <si>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</si>
  <si>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</si>
  <si>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</si>
  <si>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</si>
  <si>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</si>
  <si>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</si>
  <si>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</si>
  <si>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</si>
  <si>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</si>
  <si>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</si>
  <si>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</si>
  <si>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</si>
  <si>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</si>
  <si>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</si>
  <si>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</si>
  <si>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</si>
  <si>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</si>
  <si>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</si>
  <si>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</si>
  <si>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</si>
  <si>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</si>
  <si>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</si>
  <si>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</si>
  <si>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</si>
  <si>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</si>
  <si>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</si>
  <si>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</si>
  <si>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</si>
  <si>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</si>
  <si>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</si>
  <si>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</si>
  <si>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</si>
  <si>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</si>
  <si>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</si>
  <si>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</si>
  <si>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</si>
  <si>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</si>
  <si>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</si>
  <si>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</si>
  <si>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</si>
  <si>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</si>
  <si>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</si>
  <si>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</si>
  <si>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</si>
  <si>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</si>
  <si>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</si>
  <si>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</si>
  <si>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</si>
  <si>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</si>
  <si>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</si>
  <si>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</si>
  <si>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</si>
  <si>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</si>
  <si>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</si>
  <si>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</si>
  <si>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</si>
  <si>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</si>
  <si>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</si>
  <si>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</si>
  <si>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</si>
  <si>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</si>
  <si>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</si>
  <si>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</si>
  <si>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</si>
  <si>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</si>
  <si>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</si>
  <si>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</si>
  <si>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</si>
  <si>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</si>
  <si>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</si>
  <si>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</si>
  <si>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</si>
  <si>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</si>
  <si>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</si>
  <si>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</si>
  <si>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</si>
  <si>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</si>
  <si>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</si>
  <si>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</si>
  <si>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</si>
  <si>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</si>
  <si>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</si>
  <si>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</si>
  <si>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</si>
  <si>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</si>
  <si>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</si>
  <si>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</si>
  <si>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</si>
  <si>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</si>
  <si>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</si>
  <si>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</si>
  <si>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</si>
  <si>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</si>
  <si>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</si>
  <si>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</si>
  <si>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</si>
  <si>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</si>
  <si>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</si>
  <si>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</si>
  <si>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</si>
  <si>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</si>
  <si>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</si>
  <si>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</si>
  <si>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</si>
  <si>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</si>
  <si>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</si>
  <si>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</si>
  <si>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</si>
  <si>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</si>
  <si>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</si>
  <si>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</si>
  <si>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</si>
  <si>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</si>
  <si>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</si>
  <si>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</si>
  <si>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</si>
  <si>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</si>
  <si>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</si>
  <si>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</si>
  <si>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</si>
  <si>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</si>
  <si>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</si>
  <si>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</si>
  <si>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</si>
  <si>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</si>
  <si>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</si>
  <si>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</si>
  <si>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</si>
  <si>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</si>
  <si>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</si>
  <si>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</si>
  <si>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</si>
  <si>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</si>
  <si>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</si>
  <si>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</si>
  <si>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</si>
  <si>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</si>
  <si>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</si>
  <si>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</si>
  <si>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</si>
  <si>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</si>
  <si>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</si>
  <si>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</si>
  <si>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</si>
  <si>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</si>
  <si>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</si>
  <si>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</si>
  <si>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</si>
  <si>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</si>
  <si>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</si>
  <si>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</si>
  <si>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</si>
  <si>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</si>
  <si>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</si>
  <si>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</si>
  <si>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</si>
  <si>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</si>
  <si>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</si>
  <si>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</si>
  <si>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</si>
  <si>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</si>
  <si>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</si>
  <si>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</si>
  <si>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</si>
  <si>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</si>
  <si>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</si>
  <si>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</si>
  <si>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</si>
  <si>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</si>
  <si>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</si>
  <si>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</si>
  <si>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</si>
  <si>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</si>
  <si>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</si>
  <si>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</si>
  <si>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</si>
  <si>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</si>
  <si>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</si>
  <si>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</si>
  <si>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</si>
  <si>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</si>
  <si>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</si>
  <si>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</si>
  <si>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</si>
  <si>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</si>
  <si>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</si>
  <si>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</si>
  <si>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</si>
  <si>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</si>
  <si>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</si>
  <si>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</si>
  <si>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</si>
  <si>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</si>
  <si>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</si>
  <si>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</si>
  <si>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</si>
  <si>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</si>
  <si>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</si>
  <si>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</si>
  <si>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</si>
  <si>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</si>
  <si>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</si>
  <si>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</si>
  <si>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</si>
  <si>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</si>
  <si>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</si>
  <si>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</si>
  <si>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</si>
  <si>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</si>
  <si>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</si>
  <si>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</si>
  <si>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</si>
  <si>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</si>
  <si>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</si>
  <si>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</si>
  <si>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</si>
  <si>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</si>
  <si>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</si>
  <si>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</si>
  <si>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</si>
  <si>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</si>
  <si>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</si>
  <si>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</si>
  <si>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</si>
  <si>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</si>
  <si>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</si>
  <si>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</si>
  <si>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</si>
  <si>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</si>
  <si>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</si>
  <si>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</si>
  <si>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</si>
  <si>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</si>
  <si>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</si>
  <si>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</si>
  <si>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</si>
  <si>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</si>
  <si>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</si>
  <si>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</si>
  <si>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</si>
  <si>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</si>
  <si>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</si>
  <si>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</si>
  <si>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</si>
  <si>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</si>
  <si>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</si>
  <si>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</si>
  <si>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</si>
  <si>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</si>
  <si>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</si>
  <si>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</si>
  <si>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</si>
  <si>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</si>
  <si>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</si>
  <si>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</si>
  <si>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</si>
  <si>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</si>
  <si>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</si>
  <si>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</si>
  <si>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</si>
  <si>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</si>
  <si>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</si>
  <si>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</si>
  <si>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</si>
  <si>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</si>
  <si>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</si>
  <si>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</si>
  <si>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</si>
  <si>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</si>
  <si>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</si>
  <si>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</si>
  <si>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</si>
  <si>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</si>
  <si>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</si>
  <si>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</si>
  <si>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</si>
  <si>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</si>
  <si>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</si>
  <si>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</si>
  <si>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</si>
  <si>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</si>
  <si>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</si>
  <si>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</si>
  <si>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</si>
  <si>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</si>
  <si>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</si>
  <si>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</si>
  <si>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</si>
  <si>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</si>
  <si>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</si>
  <si>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</si>
  <si>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</si>
  <si>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</si>
  <si>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</si>
  <si>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</si>
  <si>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</si>
  <si>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</si>
  <si>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</si>
  <si>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</si>
  <si>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</si>
  <si>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</si>
  <si>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</si>
  <si>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</si>
  <si>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</si>
  <si>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</si>
  <si>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</si>
  <si>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</si>
  <si>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</si>
  <si>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</si>
  <si>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</si>
  <si>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</si>
  <si>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</si>
  <si>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</si>
  <si>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</si>
  <si>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</si>
  <si>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</si>
  <si>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</si>
  <si>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</si>
  <si>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</si>
  <si>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</si>
  <si>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</si>
  <si>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</si>
  <si>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</si>
  <si>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</si>
  <si>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</si>
  <si>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</si>
  <si>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</si>
  <si>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</si>
  <si>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</si>
  <si>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</si>
  <si>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</si>
  <si>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</si>
  <si>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</si>
  <si>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</si>
  <si>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</si>
  <si>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</si>
  <si>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</si>
  <si>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</si>
  <si>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</si>
  <si>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</si>
  <si>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</si>
  <si>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</si>
  <si>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</si>
  <si>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</si>
  <si>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</si>
  <si>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</si>
  <si>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</si>
  <si>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</si>
  <si>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</si>
  <si>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</si>
  <si>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</si>
  <si>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</si>
  <si>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</si>
  <si>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</si>
  <si>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</si>
  <si>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</si>
  <si>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</si>
  <si>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</si>
  <si>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</si>
  <si>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</si>
  <si>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</si>
  <si>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</si>
  <si>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</si>
  <si>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</si>
  <si>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</si>
  <si>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</si>
  <si>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</si>
  <si>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</si>
  <si>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</si>
  <si>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</si>
  <si>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</si>
  <si>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</si>
  <si>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</si>
  <si>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</si>
  <si>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</si>
  <si>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</si>
  <si>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</si>
  <si>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</si>
  <si>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</si>
  <si>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</si>
  <si>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</si>
  <si>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</si>
  <si>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</si>
  <si>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</si>
  <si>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</si>
  <si>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</si>
  <si>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</si>
  <si>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</si>
  <si>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</si>
  <si>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</si>
  <si>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</si>
  <si>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</si>
  <si>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</si>
  <si>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</si>
  <si>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</si>
  <si>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</si>
  <si>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</si>
  <si>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</si>
  <si>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</si>
  <si>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</si>
  <si>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</si>
  <si>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</si>
  <si>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</si>
  <si>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</si>
  <si>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</si>
  <si>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</si>
  <si>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</si>
  <si>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</si>
  <si>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</si>
  <si>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</si>
  <si>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</si>
  <si>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</si>
  <si>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</si>
  <si>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</si>
  <si>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</si>
  <si>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</si>
  <si>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</si>
  <si>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</si>
  <si>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</si>
  <si>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</si>
  <si>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</si>
  <si>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</si>
  <si>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</si>
  <si>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</si>
  <si>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</si>
  <si>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</si>
  <si>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</si>
  <si>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</si>
  <si>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</si>
  <si>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</si>
  <si>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</si>
  <si>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</si>
  <si>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</si>
  <si>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</si>
  <si>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</si>
  <si>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</si>
  <si>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</si>
  <si>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</si>
  <si>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</si>
  <si>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</si>
  <si>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</si>
  <si>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</si>
  <si>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</si>
  <si>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</si>
  <si>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</si>
  <si>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</si>
  <si>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</si>
  <si>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</si>
  <si>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</si>
  <si>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</si>
  <si>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</si>
  <si>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</si>
  <si>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</si>
  <si>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</si>
  <si>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</si>
  <si>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</si>
  <si>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</si>
  <si>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</si>
  <si>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</si>
  <si>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</si>
  <si>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</si>
  <si>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</si>
  <si>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</si>
  <si>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</si>
  <si>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</si>
  <si>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</si>
  <si>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</si>
  <si>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</si>
  <si>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</si>
  <si>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</si>
  <si>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</si>
  <si>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</si>
  <si>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</si>
  <si>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</si>
  <si>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</si>
  <si>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</si>
  <si>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</si>
  <si>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</si>
  <si>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</si>
  <si>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</si>
  <si>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</si>
  <si>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</si>
  <si>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</si>
  <si>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</si>
  <si>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</si>
  <si>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</si>
  <si>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</si>
  <si>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</si>
  <si>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</si>
  <si>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</si>
  <si>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</si>
  <si>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</si>
  <si>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</si>
  <si>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</si>
  <si>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</si>
  <si>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</si>
  <si>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</si>
  <si>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</si>
  <si>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</si>
  <si>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</si>
  <si>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</si>
  <si>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</si>
  <si>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</si>
  <si>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</si>
  <si>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</si>
  <si>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</si>
  <si>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</si>
  <si>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</si>
  <si>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</si>
  <si>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</si>
  <si>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</si>
  <si>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</si>
  <si>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</si>
  <si>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</si>
  <si>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</si>
  <si>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</si>
  <si>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</si>
  <si>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</si>
  <si>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</si>
  <si>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</si>
  <si>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</si>
  <si>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</si>
  <si>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</si>
  <si>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</si>
  <si>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</si>
  <si>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</si>
  <si>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</si>
  <si>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</si>
  <si>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</si>
  <si>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</si>
  <si>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</si>
  <si>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</si>
  <si>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</si>
  <si>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</si>
  <si>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</si>
  <si>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</si>
  <si>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</si>
  <si>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</si>
  <si>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</si>
  <si>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</si>
  <si>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</si>
  <si>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</si>
  <si>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</si>
  <si>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</si>
  <si>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</si>
  <si>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</si>
  <si>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</si>
  <si>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</si>
  <si>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</si>
  <si>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</si>
  <si>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</si>
  <si>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</si>
  <si>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</si>
  <si>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</si>
  <si>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</si>
  <si>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</si>
  <si>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</si>
  <si>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</si>
  <si>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</si>
  <si>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</si>
  <si>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</si>
  <si>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</si>
  <si>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</si>
  <si>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</si>
  <si>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</si>
  <si>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</si>
  <si>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</si>
  <si>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</si>
  <si>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</si>
  <si>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</si>
  <si>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</si>
  <si>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</si>
  <si>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</si>
  <si>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</si>
  <si>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</si>
  <si>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</si>
  <si>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</si>
  <si>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</si>
  <si>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</si>
  <si>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</si>
  <si>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</si>
  <si>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</si>
  <si>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</si>
  <si>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</si>
  <si>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</si>
  <si>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</si>
  <si>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</si>
  <si>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</si>
  <si>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</si>
  <si>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</si>
  <si>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</si>
  <si>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</si>
  <si>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</si>
  <si>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</si>
  <si>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</si>
  <si>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</si>
  <si>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</si>
  <si>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</si>
  <si>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</si>
  <si>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</si>
  <si>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</si>
  <si>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</si>
  <si>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</si>
  <si>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</si>
  <si>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</si>
  <si>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</si>
  <si>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</si>
  <si>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</si>
  <si>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</si>
  <si>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</si>
  <si>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</si>
  <si>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</si>
  <si>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</si>
  <si>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</si>
  <si>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</si>
  <si>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</si>
  <si>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</si>
  <si>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</si>
  <si>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</si>
  <si>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</si>
  <si>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</si>
  <si>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</si>
  <si>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</si>
  <si>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</si>
  <si>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</si>
  <si>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</si>
  <si>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</si>
  <si>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</si>
  <si>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</si>
  <si>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</si>
  <si>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</si>
  <si>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</si>
  <si>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</si>
  <si>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</si>
  <si>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</si>
  <si>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</si>
  <si>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</si>
  <si>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</si>
  <si>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</si>
  <si>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</si>
  <si>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</si>
  <si>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</si>
  <si>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</si>
  <si>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</si>
  <si>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</si>
  <si>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</si>
  <si>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</si>
  <si>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</si>
  <si>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</si>
  <si>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</si>
  <si>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</si>
  <si>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</si>
  <si>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</si>
  <si>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</si>
  <si>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</si>
  <si>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</si>
  <si>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</si>
  <si>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</si>
  <si>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</si>
  <si>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</si>
  <si>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</si>
  <si>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</si>
  <si>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</si>
  <si>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</si>
  <si>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</si>
  <si>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</si>
  <si>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</si>
  <si>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</si>
  <si>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</si>
  <si>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</si>
  <si>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</si>
  <si>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</si>
  <si>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</si>
  <si>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</si>
  <si>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</si>
  <si>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</si>
  <si>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</si>
  <si>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</si>
  <si>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</si>
  <si>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</si>
  <si>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</si>
  <si>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</si>
  <si>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</si>
  <si>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</si>
  <si>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</si>
  <si>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</si>
  <si>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</si>
  <si>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</si>
  <si>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</si>
  <si>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</si>
  <si>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</si>
  <si>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</si>
  <si>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</si>
  <si>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</si>
  <si>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</si>
  <si>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</si>
  <si>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</si>
  <si>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</si>
  <si>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</si>
  <si>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</si>
  <si>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</si>
  <si>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</si>
  <si>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</si>
  <si>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</si>
  <si>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</si>
  <si>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</si>
  <si>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</si>
  <si>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</si>
  <si>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</si>
  <si>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</si>
  <si>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</si>
  <si>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</si>
  <si>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</si>
  <si>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</si>
  <si>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</si>
  <si>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</si>
  <si>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</si>
  <si>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</si>
  <si>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</si>
  <si>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</si>
  <si>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</si>
  <si>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</si>
  <si>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</si>
  <si>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</si>
  <si>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</si>
  <si>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</si>
  <si>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</si>
  <si>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</si>
  <si>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</si>
  <si>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</si>
  <si>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</si>
  <si>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</si>
  <si>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</si>
  <si>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</si>
  <si>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</si>
  <si>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</si>
  <si>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</si>
  <si>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</si>
  <si>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</si>
  <si>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</si>
  <si>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</si>
  <si>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</si>
  <si>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</si>
  <si>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</si>
  <si>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</si>
  <si>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</si>
  <si>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</si>
  <si>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</si>
  <si>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</si>
  <si>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</si>
  <si>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</si>
  <si>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</si>
  <si>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</si>
  <si>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</si>
  <si>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</si>
  <si>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</si>
  <si>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</si>
  <si>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</si>
  <si>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</si>
  <si>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</si>
  <si>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</si>
  <si>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</si>
  <si>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</si>
  <si>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</si>
  <si>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</si>
  <si>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</si>
  <si>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</si>
  <si>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</si>
  <si>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</si>
  <si>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</si>
  <si>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</si>
  <si>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</si>
  <si>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</si>
  <si>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</si>
  <si>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</si>
  <si>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</si>
  <si>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</si>
  <si>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</si>
  <si>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</si>
  <si>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</si>
  <si>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</si>
  <si>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</si>
  <si>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</si>
  <si>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</si>
  <si>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</si>
  <si>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</si>
  <si>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</si>
  <si>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</si>
  <si>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</si>
  <si>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</si>
  <si>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</si>
  <si>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</si>
  <si>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</si>
  <si>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</si>
  <si>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</si>
  <si>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</si>
  <si>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</si>
  <si>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</si>
  <si>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</si>
  <si>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</si>
  <si>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</si>
  <si>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</si>
  <si>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</si>
  <si>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</si>
  <si>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</si>
  <si>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</si>
  <si>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</si>
  <si>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</si>
  <si>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</si>
  <si>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</si>
  <si>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</si>
  <si>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</si>
  <si>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</si>
  <si>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</si>
  <si>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</si>
  <si>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</si>
  <si>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</si>
  <si>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</si>
  <si>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</si>
  <si>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</si>
  <si>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</si>
  <si>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</si>
  <si>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</si>
  <si>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</si>
  <si>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</si>
  <si>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</si>
  <si>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</si>
  <si>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</si>
  <si>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</si>
  <si>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</si>
  <si>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</si>
  <si>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</si>
  <si>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</si>
  <si>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</si>
  <si>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</si>
  <si>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</si>
  <si>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</si>
  <si>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</si>
  <si>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</si>
  <si>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</si>
  <si>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</si>
  <si>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</si>
  <si>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</si>
  <si>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</si>
  <si>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</si>
  <si>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</si>
  <si>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</si>
  <si>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</si>
  <si>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</si>
  <si>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</si>
  <si>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</si>
  <si>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</si>
  <si>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</si>
  <si>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</si>
  <si>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</si>
  <si>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</si>
  <si>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</si>
  <si>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</si>
  <si>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</si>
  <si>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</si>
  <si>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</si>
  <si>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</si>
  <si>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</si>
  <si>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</si>
  <si>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</si>
  <si>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</si>
  <si>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</si>
  <si>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</si>
  <si>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</si>
  <si>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</si>
  <si>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</si>
  <si>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</si>
  <si>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</si>
  <si>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</si>
  <si>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</si>
  <si>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</si>
  <si>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</si>
  <si>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</si>
  <si>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</si>
  <si>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</si>
  <si>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</si>
  <si>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</si>
  <si>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</si>
  <si>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</si>
  <si>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</si>
  <si>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</si>
  <si>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</si>
  <si>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</si>
  <si>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</si>
  <si>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</si>
  <si>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</si>
  <si>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</si>
  <si>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</si>
  <si>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</si>
  <si>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</si>
  <si>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</si>
  <si>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</si>
  <si>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</si>
  <si>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</si>
  <si>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</si>
  <si>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</si>
  <si>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</si>
  <si>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</si>
  <si>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</si>
  <si>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</si>
  <si>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</si>
  <si>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</si>
  <si>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</si>
  <si>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</si>
  <si>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</si>
  <si>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</si>
  <si>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</si>
  <si>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</si>
  <si>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</si>
  <si>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</si>
  <si>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</si>
  <si>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</si>
  <si>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</si>
  <si>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</si>
  <si>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</si>
  <si>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</si>
  <si>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</si>
  <si>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</si>
  <si>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</si>
  <si>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</si>
  <si>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</si>
  <si>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</si>
  <si>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</si>
  <si>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</si>
  <si>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</si>
  <si>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</si>
  <si>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</si>
  <si>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</si>
  <si>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</si>
  <si>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</si>
  <si>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</si>
  <si>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</si>
  <si>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</si>
  <si>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</si>
  <si>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</si>
  <si>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</si>
  <si>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</si>
  <si>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</si>
  <si>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</si>
  <si>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</si>
  <si>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</si>
  <si>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</si>
  <si>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</si>
  <si>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</si>
  <si>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</si>
  <si>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</si>
  <si>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</si>
  <si>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</si>
  <si>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</si>
  <si>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</si>
  <si>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</si>
  <si>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</si>
  <si>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</si>
  <si>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</si>
  <si>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</si>
  <si>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</si>
  <si>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</si>
  <si>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</si>
  <si>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</si>
  <si>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</si>
  <si>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</si>
  <si>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</si>
  <si>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</si>
  <si>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</si>
  <si>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</si>
  <si>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</si>
  <si>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</si>
  <si>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</si>
  <si>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</si>
  <si>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</si>
  <si>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</si>
  <si>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</si>
  <si>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</si>
  <si>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</si>
  <si>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</si>
  <si>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</si>
  <si>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</si>
  <si>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</si>
  <si>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</si>
  <si>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</si>
  <si>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</si>
  <si>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</si>
  <si>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</si>
  <si>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</si>
  <si>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</si>
  <si>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</si>
  <si>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</si>
  <si>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</si>
  <si>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</si>
  <si>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</si>
  <si>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</si>
  <si>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</si>
  <si>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</si>
  <si>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</si>
  <si>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</si>
  <si>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</si>
  <si>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</si>
  <si>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</si>
  <si>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</si>
  <si>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</si>
  <si>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</si>
  <si>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</si>
  <si>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</si>
  <si>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</si>
  <si>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</si>
  <si>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</si>
  <si>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</si>
  <si>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</si>
  <si>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</si>
  <si>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</si>
  <si>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</si>
  <si>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</si>
  <si>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</si>
  <si>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</si>
  <si>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</si>
  <si>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</si>
  <si>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</si>
  <si>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</si>
  <si>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</si>
  <si>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</si>
  <si>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</si>
  <si>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</si>
  <si>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</si>
  <si>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</si>
  <si>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</si>
  <si>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</si>
  <si>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</si>
  <si>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</si>
  <si>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</si>
  <si>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</si>
  <si>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</si>
  <si>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</si>
  <si>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</si>
  <si>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</si>
  <si>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</si>
  <si>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</si>
  <si>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</si>
  <si>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</si>
  <si>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</si>
  <si>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</si>
  <si>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</si>
  <si>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</si>
  <si>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</si>
  <si>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</si>
  <si>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</si>
  <si>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</si>
  <si>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</si>
  <si>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</si>
  <si>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</si>
  <si>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</si>
  <si>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</si>
  <si>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</si>
  <si>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</si>
  <si>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</si>
  <si>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</si>
  <si>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</si>
  <si>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</si>
  <si>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</si>
  <si>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</si>
  <si>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</si>
  <si>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</si>
  <si>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</si>
  <si>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</si>
  <si>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</si>
  <si>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</si>
  <si>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</si>
  <si>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</si>
  <si>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</si>
  <si>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</si>
  <si>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</si>
  <si>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</si>
  <si>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</si>
  <si>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</si>
  <si>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</si>
  <si>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</si>
  <si>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</si>
  <si>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</si>
  <si>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</si>
  <si>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</si>
  <si>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</si>
  <si>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</si>
  <si>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</si>
  <si>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</si>
  <si>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</si>
  <si>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</si>
  <si>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</si>
  <si>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</si>
  <si>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</si>
  <si>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</si>
  <si>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</si>
  <si>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</si>
  <si>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</si>
  <si>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</si>
  <si>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</si>
  <si>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</si>
  <si>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</si>
  <si>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</si>
  <si>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</si>
  <si>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</si>
  <si>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</si>
  <si>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</si>
  <si>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</si>
  <si>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</si>
  <si>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</si>
  <si>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</si>
  <si>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</si>
  <si>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</si>
  <si>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</si>
  <si>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</si>
  <si>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</si>
  <si>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</si>
  <si>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</si>
  <si>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</si>
  <si>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</si>
  <si>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</si>
  <si>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</si>
  <si>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</si>
  <si>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</si>
  <si>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</si>
  <si>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</si>
  <si>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</si>
  <si>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</si>
  <si>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</si>
  <si>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</si>
  <si>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</si>
  <si>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</si>
  <si>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</si>
  <si>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</si>
  <si>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</si>
  <si>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</si>
  <si>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</si>
  <si>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</si>
  <si>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</si>
  <si>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</si>
  <si>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</si>
  <si>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</si>
  <si>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</si>
  <si>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</si>
  <si>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</si>
  <si>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</si>
  <si>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</si>
  <si>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</si>
  <si>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</si>
  <si>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</si>
  <si>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</si>
  <si>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</si>
  <si>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</si>
  <si>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</si>
  <si>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</si>
  <si>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</si>
  <si>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</si>
  <si>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</si>
  <si>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</si>
  <si>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</si>
  <si>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</si>
  <si>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</si>
  <si>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</si>
  <si>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</si>
  <si>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</si>
  <si>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</si>
  <si>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</si>
  <si>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</si>
  <si>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</si>
  <si>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</si>
  <si>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</si>
  <si>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</si>
  <si>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</si>
  <si>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</si>
  <si>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</si>
  <si>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</si>
  <si>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</si>
  <si>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</si>
  <si>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</si>
  <si>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</si>
  <si>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</si>
  <si>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</si>
  <si>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</si>
  <si>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</si>
  <si>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</si>
  <si>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</si>
  <si>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</si>
  <si>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</si>
  <si>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</si>
  <si>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</si>
  <si>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</si>
  <si>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</si>
  <si>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</si>
  <si>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</si>
  <si>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</si>
  <si>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</si>
  <si>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</si>
  <si>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</si>
  <si>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</si>
  <si>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</si>
  <si>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</si>
  <si>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</si>
  <si>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</si>
  <si>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</si>
  <si>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</si>
  <si>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</si>
  <si>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</si>
  <si>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</si>
  <si>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</si>
  <si>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</si>
  <si>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</si>
  <si>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</si>
  <si>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</si>
  <si>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</si>
  <si>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</si>
  <si>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</si>
  <si>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</si>
  <si>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</si>
  <si>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</si>
  <si>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</si>
  <si>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</si>
  <si>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</si>
  <si>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</si>
  <si>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</si>
  <si>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</si>
  <si>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</si>
  <si>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</si>
  <si>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</si>
  <si>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</si>
  <si>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</si>
  <si>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</si>
  <si>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</si>
  <si>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</si>
  <si>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</si>
  <si>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</si>
  <si>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</si>
  <si>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</si>
  <si>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</si>
  <si>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</si>
  <si>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</si>
  <si>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</si>
  <si>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</si>
  <si>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</si>
  <si>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</si>
  <si>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</si>
  <si>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</si>
  <si>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</si>
  <si>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</si>
  <si>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</si>
  <si>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</si>
  <si>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</si>
  <si>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</si>
  <si>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</si>
  <si>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</si>
  <si>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</si>
  <si>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</si>
  <si>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</si>
  <si>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</si>
  <si>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</si>
  <si>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</si>
  <si>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</si>
  <si>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</si>
  <si>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</si>
  <si>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</si>
  <si>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</si>
  <si>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</si>
  <si>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</si>
  <si>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</si>
  <si>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</si>
  <si>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</si>
  <si>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</si>
  <si>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</si>
  <si>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</si>
  <si>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</si>
  <si>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</si>
  <si>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</si>
  <si>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</si>
  <si>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</si>
  <si>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</si>
  <si>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</si>
  <si>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</si>
  <si>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</si>
  <si>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</si>
  <si>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</si>
  <si>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</si>
  <si>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</si>
  <si>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</si>
  <si>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</si>
  <si>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</si>
  <si>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</si>
  <si>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</si>
  <si>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</si>
  <si>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</si>
  <si>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</si>
  <si>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</si>
  <si>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</si>
  <si>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</si>
  <si>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</si>
  <si>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</si>
  <si>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</si>
  <si>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</si>
  <si>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</si>
  <si>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</si>
  <si>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</si>
  <si>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</si>
  <si>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</si>
  <si>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</si>
  <si>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</si>
  <si>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</si>
  <si>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</si>
  <si>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</si>
  <si>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</si>
  <si>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</si>
  <si>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</si>
  <si>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</si>
  <si>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</si>
  <si>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</si>
  <si>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</si>
  <si>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</si>
  <si>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</si>
  <si>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</si>
  <si>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</si>
  <si>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</si>
  <si>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</si>
  <si>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</si>
  <si>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</si>
  <si>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</si>
  <si>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</si>
  <si>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</si>
  <si>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</si>
  <si>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</si>
  <si>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</si>
  <si>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</si>
  <si>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</si>
  <si>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</si>
  <si>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</si>
  <si>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</si>
  <si>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</si>
  <si>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</si>
  <si>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</si>
  <si>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</si>
  <si>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</si>
  <si>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</si>
  <si>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</si>
  <si>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</si>
  <si>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</si>
  <si>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</si>
  <si>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</si>
  <si>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</si>
  <si>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</si>
  <si>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</si>
  <si>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</si>
  <si>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</si>
  <si>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</si>
  <si>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</si>
  <si>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</si>
  <si>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</si>
  <si>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</si>
  <si>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</si>
  <si>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</si>
  <si>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</si>
  <si>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</si>
  <si>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</si>
  <si>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</si>
  <si>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</si>
  <si>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</si>
  <si>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</si>
  <si>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</si>
  <si>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</si>
  <si>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</si>
  <si>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</si>
  <si>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</si>
  <si>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</si>
  <si>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</si>
  <si>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</si>
  <si>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</si>
  <si>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</si>
  <si>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</si>
  <si>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</si>
  <si>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</si>
  <si>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</si>
  <si>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</si>
  <si>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</si>
  <si>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</si>
  <si>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</si>
  <si>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</si>
  <si>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</si>
  <si>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</si>
  <si>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</si>
  <si>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</si>
  <si>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</si>
  <si>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</si>
  <si>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</si>
  <si>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</si>
  <si>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</si>
  <si>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</si>
  <si>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</si>
  <si>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</si>
  <si>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</si>
  <si>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</si>
  <si>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</si>
  <si>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</si>
  <si>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</si>
  <si>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</si>
  <si>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</si>
  <si>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</si>
  <si>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</si>
  <si>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</si>
  <si>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</si>
  <si>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</si>
  <si>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</si>
  <si>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</si>
  <si>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</si>
  <si>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</si>
  <si>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</si>
  <si>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</si>
  <si>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</si>
  <si>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</si>
  <si>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</si>
  <si>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</si>
  <si>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</si>
  <si>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</si>
  <si>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</si>
  <si>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</si>
  <si>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</si>
  <si>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</si>
  <si>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</si>
  <si>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</si>
  <si>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</si>
  <si>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</si>
  <si>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</si>
  <si>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</si>
  <si>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</si>
  <si>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</si>
  <si>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</si>
  <si>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</si>
  <si>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</si>
  <si>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</si>
  <si>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</si>
  <si>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</si>
  <si>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</si>
  <si>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</si>
  <si>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</si>
  <si>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</si>
  <si>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</si>
  <si>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</si>
  <si>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</si>
  <si>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</si>
  <si>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</si>
  <si>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</si>
  <si>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</si>
  <si>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</si>
  <si>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</si>
  <si>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</si>
  <si>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</si>
  <si>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</si>
  <si>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</si>
  <si>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</si>
  <si>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</si>
  <si>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</si>
  <si>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</si>
  <si>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</si>
  <si>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</si>
  <si>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</si>
  <si>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</si>
  <si>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</si>
  <si>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</si>
  <si>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</si>
  <si>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</si>
  <si>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</si>
  <si>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</si>
  <si>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</si>
  <si>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</si>
  <si>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</si>
  <si>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</si>
  <si>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</si>
  <si>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</si>
  <si>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</si>
  <si>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</si>
  <si>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</si>
  <si>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</si>
  <si>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</si>
  <si>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</si>
  <si>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</si>
  <si>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</si>
  <si>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</si>
  <si>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</si>
  <si>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</si>
  <si>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</si>
  <si>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</si>
  <si>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</si>
  <si>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</si>
  <si>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</si>
  <si>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</si>
  <si>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</si>
  <si>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</si>
  <si>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</si>
  <si>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</si>
  <si>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</si>
  <si>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</si>
  <si>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</si>
  <si>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</si>
  <si>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</si>
  <si>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</si>
  <si>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</si>
  <si>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</si>
  <si>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</si>
  <si>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</si>
  <si>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</si>
  <si>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</si>
  <si>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</si>
  <si>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</si>
  <si>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</si>
  <si>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</si>
  <si>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</si>
  <si>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</si>
  <si>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</si>
  <si>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</si>
  <si>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</si>
  <si>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</si>
  <si>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</si>
  <si>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</si>
  <si>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</si>
  <si>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</si>
  <si>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</si>
  <si>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</si>
  <si>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</si>
  <si>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</si>
  <si>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</si>
  <si>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</si>
  <si>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</si>
  <si>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</si>
  <si>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</si>
  <si>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</si>
  <si>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</si>
  <si>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</si>
  <si>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</si>
  <si>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</si>
  <si>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</si>
  <si>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</si>
  <si>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</si>
  <si>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</si>
  <si>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</si>
  <si>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</si>
  <si>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</si>
  <si>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</si>
  <si>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</si>
  <si>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</si>
  <si>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</si>
  <si>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</si>
  <si>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</si>
  <si>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</si>
  <si>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</si>
  <si>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</si>
  <si>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</si>
  <si>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</si>
  <si>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</si>
  <si>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</si>
  <si>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</si>
  <si>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</si>
  <si>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</si>
  <si>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</si>
  <si>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</si>
  <si>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</si>
  <si>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</si>
  <si>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</si>
  <si>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</si>
  <si>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</si>
  <si>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</si>
  <si>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</si>
  <si>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</si>
  <si>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</si>
  <si>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</si>
  <si>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</si>
  <si>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</si>
  <si>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</si>
  <si>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</si>
  <si>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</si>
  <si>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</si>
  <si>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</si>
  <si>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</si>
  <si>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</si>
  <si>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</si>
  <si>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</si>
  <si>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</si>
  <si>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</si>
  <si>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</si>
  <si>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</si>
  <si>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</si>
  <si>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</si>
  <si>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</si>
  <si>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</si>
  <si>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</si>
  <si>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</si>
  <si>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</si>
  <si>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</si>
  <si>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</si>
  <si>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</si>
  <si>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</si>
  <si>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</si>
  <si>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</si>
  <si>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</si>
  <si>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</si>
  <si>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</si>
  <si>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</si>
  <si>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</si>
  <si>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</si>
  <si>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</si>
  <si>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</si>
  <si>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</si>
  <si>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</si>
  <si>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</si>
  <si>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</si>
  <si>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</si>
  <si>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</si>
  <si>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</si>
  <si>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</si>
  <si>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</si>
  <si>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</si>
  <si>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</si>
  <si>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</si>
  <si>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</si>
  <si>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</si>
  <si>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</si>
  <si>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</si>
  <si>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</si>
  <si>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</si>
  <si>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</si>
  <si>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</si>
  <si>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</si>
  <si>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</si>
  <si>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</si>
  <si>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</si>
  <si>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</si>
  <si>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</si>
  <si>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</si>
  <si>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</si>
  <si>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</si>
  <si>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</si>
  <si>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</si>
  <si>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</si>
  <si>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</si>
  <si>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</si>
  <si>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</si>
  <si>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</si>
  <si>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</si>
  <si>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</si>
  <si>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</si>
  <si>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</si>
  <si>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</si>
  <si>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</si>
  <si>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</si>
  <si>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</si>
  <si>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</si>
  <si>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</si>
  <si>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</si>
  <si>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</si>
  <si>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</si>
  <si>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</si>
  <si>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</si>
  <si>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</si>
  <si>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</si>
  <si>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</si>
  <si>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</si>
  <si>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</si>
  <si>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</si>
  <si>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</si>
  <si>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</si>
  <si>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</si>
  <si>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</si>
  <si>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</si>
  <si>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</si>
  <si>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</si>
  <si>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</si>
  <si>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</si>
  <si>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</si>
  <si>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</si>
  <si>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</si>
  <si>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</si>
  <si>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</si>
  <si>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</si>
  <si>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</si>
  <si>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</si>
  <si>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</si>
  <si>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</si>
  <si>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</si>
  <si>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</si>
  <si>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</si>
  <si>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</si>
  <si>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</si>
  <si>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</si>
  <si>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</si>
  <si>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</si>
  <si>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</si>
  <si>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</si>
  <si>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</si>
  <si>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</si>
  <si>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</si>
  <si>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</si>
  <si>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</si>
  <si>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</si>
  <si>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</si>
  <si>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</si>
  <si>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</si>
  <si>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</si>
  <si>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</si>
  <si>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</si>
  <si>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</si>
  <si>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</si>
  <si>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</si>
  <si>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</si>
  <si>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</si>
  <si>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</si>
  <si>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</si>
  <si>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</si>
  <si>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</si>
  <si>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</si>
  <si>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</si>
  <si>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</si>
  <si>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</si>
  <si>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</si>
  <si>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</si>
  <si>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</si>
  <si>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</si>
  <si>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</si>
  <si>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</si>
  <si>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</si>
  <si>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</si>
  <si>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</si>
  <si>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</si>
  <si>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</si>
  <si>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</si>
  <si>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</si>
  <si>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</si>
  <si>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</si>
  <si>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</si>
  <si>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</si>
  <si>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</si>
  <si>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</si>
  <si>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</si>
  <si>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</si>
  <si>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</si>
  <si>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</si>
  <si>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</si>
  <si>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</si>
  <si>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</si>
  <si>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</si>
  <si>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</si>
  <si>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</si>
  <si>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</si>
  <si>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</si>
  <si>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</si>
  <si>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</si>
  <si>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</si>
  <si>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</si>
  <si>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</si>
  <si>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</si>
  <si>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</si>
  <si>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</si>
  <si>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</si>
  <si>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</si>
  <si>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</si>
  <si>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</si>
  <si>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</si>
  <si>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</si>
  <si>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</si>
  <si>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</si>
  <si>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</si>
  <si>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</si>
  <si>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</si>
  <si>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</si>
  <si>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</si>
  <si>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</si>
  <si>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</si>
  <si>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</si>
  <si>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</si>
  <si>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</si>
  <si>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</si>
  <si>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</si>
  <si>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</si>
  <si>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</si>
  <si>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</si>
  <si>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</si>
  <si>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</si>
  <si>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</si>
  <si>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</si>
  <si>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</si>
  <si>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</si>
  <si>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</si>
  <si>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</si>
  <si>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</si>
  <si>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</si>
  <si>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</si>
  <si>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</si>
  <si>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</si>
  <si>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</si>
  <si>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</si>
  <si>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</si>
  <si>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</si>
  <si>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</si>
  <si>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</si>
  <si>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</si>
  <si>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</si>
  <si>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</si>
  <si>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</si>
  <si>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</si>
  <si>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</si>
  <si>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</si>
  <si>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</si>
  <si>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</si>
  <si>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</si>
  <si>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</si>
  <si>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</si>
  <si>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</si>
  <si>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</si>
  <si>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</si>
  <si>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</si>
  <si>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</si>
  <si>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</si>
  <si>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</si>
  <si>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</si>
  <si>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</si>
  <si>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</si>
  <si>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</si>
  <si>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</si>
  <si>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</si>
  <si>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</si>
  <si>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</si>
  <si>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</si>
  <si>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</si>
  <si>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</si>
  <si>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</si>
  <si>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</si>
  <si>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</si>
  <si>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</si>
  <si>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</si>
  <si>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</si>
  <si>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</si>
  <si>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</si>
  <si>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</si>
  <si>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</si>
  <si>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</si>
  <si>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</si>
  <si>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</si>
  <si>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</si>
  <si>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</si>
  <si>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</si>
  <si>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</si>
  <si>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</si>
  <si>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</si>
  <si>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</si>
  <si>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</si>
  <si>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</si>
  <si>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</si>
  <si>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</si>
  <si>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</si>
  <si>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</si>
  <si>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</si>
  <si>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</si>
  <si>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</si>
  <si>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</si>
  <si>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</si>
  <si>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</si>
  <si>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</si>
  <si>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</si>
  <si>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</si>
  <si>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</si>
  <si>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</si>
  <si>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</si>
  <si>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</si>
  <si>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</si>
  <si>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</si>
  <si>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</si>
  <si>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</si>
  <si>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</si>
  <si>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</si>
  <si>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</si>
  <si>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</si>
  <si>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</si>
  <si>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</si>
  <si>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</si>
  <si>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</si>
  <si>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</si>
  <si>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</si>
  <si>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</si>
  <si>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</si>
  <si>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</si>
  <si>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</si>
  <si>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</si>
  <si>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</si>
  <si>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</si>
  <si>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</si>
  <si>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</si>
  <si>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</si>
  <si>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</si>
  <si>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</si>
  <si>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</si>
  <si>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</si>
  <si>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</si>
  <si>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</si>
  <si>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</si>
  <si>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</si>
  <si>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</si>
  <si>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</si>
  <si>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</si>
  <si>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</si>
  <si>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</si>
  <si>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</si>
  <si>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</si>
  <si>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</si>
  <si>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</si>
  <si>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</si>
  <si>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</si>
  <si>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</si>
  <si>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</si>
  <si>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</si>
  <si>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</si>
  <si>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</si>
  <si>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</si>
  <si>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</si>
  <si>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</si>
  <si>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</si>
  <si>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</si>
  <si>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</si>
  <si>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</si>
  <si>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</si>
  <si>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</si>
  <si>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</si>
  <si>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</si>
  <si>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</si>
  <si>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</si>
  <si>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</si>
  <si>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</si>
  <si>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</si>
  <si>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</si>
  <si>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</si>
  <si>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</si>
  <si>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</si>
  <si>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</si>
  <si>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</si>
  <si>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</si>
  <si>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</si>
  <si>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</si>
  <si>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</si>
  <si>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</si>
  <si>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</si>
  <si>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</si>
  <si>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</si>
  <si>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</si>
  <si>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</si>
  <si>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</si>
  <si>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</si>
  <si>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</si>
  <si>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</si>
  <si>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</si>
  <si>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</si>
  <si>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</si>
  <si>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</si>
  <si>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</si>
  <si>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</si>
  <si>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</si>
  <si>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</si>
  <si>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</si>
  <si>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</si>
  <si>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</si>
  <si>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</si>
  <si>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</si>
  <si>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</si>
  <si>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</si>
  <si>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</si>
  <si>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</si>
  <si>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</si>
  <si>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</si>
  <si>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</si>
  <si>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</si>
  <si>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</si>
  <si>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</si>
  <si>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</si>
  <si>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</si>
  <si>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</si>
  <si>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</si>
  <si>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</si>
  <si>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</si>
  <si>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</si>
  <si>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</si>
  <si>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</si>
  <si>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</si>
  <si>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</si>
  <si>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</si>
  <si>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</si>
  <si>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</si>
  <si>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</si>
  <si>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</si>
  <si>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</si>
  <si>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</si>
  <si>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</si>
  <si>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</si>
  <si>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</si>
  <si>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</si>
  <si>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</si>
  <si>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</si>
  <si>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</si>
  <si>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</si>
  <si>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</si>
  <si>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</si>
  <si>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</si>
  <si>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</si>
  <si>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</si>
  <si>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</si>
  <si>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</si>
  <si>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</si>
  <si>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</si>
  <si>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</si>
  <si>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</si>
  <si>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</si>
  <si>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</si>
  <si>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</si>
  <si>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</si>
  <si>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</si>
  <si>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</si>
  <si>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</si>
  <si>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</si>
  <si>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</si>
  <si>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</si>
  <si>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</si>
  <si>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</si>
  <si>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</si>
  <si>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</si>
  <si>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</si>
  <si>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</si>
  <si>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</si>
  <si>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</si>
  <si>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</si>
  <si>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</si>
  <si>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</si>
  <si>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</si>
  <si>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</si>
  <si>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</si>
  <si>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</si>
  <si>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</si>
  <si>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</si>
  <si>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</si>
  <si>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</si>
  <si>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</si>
  <si>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</si>
  <si>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</si>
  <si>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</si>
  <si>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</si>
  <si>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</si>
  <si>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</si>
  <si>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</si>
  <si>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</si>
  <si>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</si>
  <si>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</si>
  <si>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</si>
  <si>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</si>
  <si>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</si>
  <si>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</si>
  <si>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</si>
  <si>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</si>
  <si>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</si>
  <si>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</si>
  <si>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</si>
  <si>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</si>
  <si>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</si>
  <si>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</si>
  <si>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</si>
  <si>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</si>
  <si>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</si>
  <si>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</si>
  <si>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</si>
  <si>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</si>
  <si>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</si>
  <si>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</si>
  <si>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</si>
  <si>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</si>
  <si>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</si>
  <si>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</si>
  <si>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</si>
  <si>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</si>
  <si>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</si>
  <si>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</si>
  <si>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</si>
  <si>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</si>
  <si>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</si>
  <si>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</si>
  <si>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</si>
  <si>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</si>
  <si>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</si>
  <si>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</si>
  <si>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</si>
  <si>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</si>
  <si>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</si>
  <si>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</si>
  <si>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</si>
  <si>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</si>
  <si>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</si>
  <si>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</si>
  <si>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</si>
  <si>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</si>
  <si>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</si>
  <si>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</si>
  <si>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</si>
  <si>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</si>
  <si>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</si>
  <si>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</si>
  <si>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</si>
  <si>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</si>
  <si>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</si>
  <si>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</si>
  <si>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</si>
  <si>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</si>
  <si>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</si>
  <si>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</si>
  <si>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</si>
  <si>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</si>
  <si>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</si>
  <si>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</si>
  <si>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</si>
  <si>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</si>
  <si>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</si>
  <si>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</si>
  <si>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</si>
  <si>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</si>
  <si>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</si>
  <si>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</si>
  <si>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</si>
  <si>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</si>
  <si>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</si>
  <si>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</si>
  <si>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</si>
  <si>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</si>
  <si>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</si>
  <si>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</si>
  <si>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</si>
  <si>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</si>
  <si>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</si>
  <si>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</si>
  <si>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</si>
  <si>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</si>
  <si>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</si>
  <si>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</si>
  <si>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</si>
  <si>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</si>
  <si>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</si>
  <si>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</si>
  <si>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</si>
  <si>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</si>
  <si>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</si>
  <si>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</si>
  <si>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</si>
  <si>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</si>
  <si>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</si>
  <si>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</si>
  <si>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</si>
  <si>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</si>
  <si>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</si>
  <si>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</si>
  <si>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</si>
  <si>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</si>
  <si>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</si>
  <si>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</si>
  <si>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</si>
  <si>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</si>
  <si>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</si>
  <si>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</si>
  <si>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</si>
  <si>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</si>
  <si>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</si>
  <si>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</si>
  <si>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</si>
  <si>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</si>
  <si>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</si>
  <si>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</si>
  <si>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</si>
  <si>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</si>
  <si>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</si>
  <si>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</si>
  <si>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</si>
  <si>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</si>
  <si>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</si>
  <si>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</si>
  <si>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</si>
  <si>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</si>
  <si>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</si>
  <si>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</si>
  <si>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</si>
  <si>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</si>
  <si>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</si>
  <si>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</si>
  <si>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</si>
  <si>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</si>
  <si>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</si>
  <si>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</si>
  <si>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</si>
  <si>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</si>
  <si>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</si>
  <si>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</si>
  <si>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</si>
  <si>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</si>
  <si>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</si>
  <si>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</si>
  <si>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</si>
  <si>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</si>
  <si>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</si>
  <si>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</si>
  <si>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</si>
  <si>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</si>
  <si>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</si>
  <si>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</si>
  <si>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</si>
  <si>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</si>
  <si>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</si>
  <si>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</si>
  <si>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</si>
  <si>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</si>
  <si>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</si>
  <si>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</si>
  <si>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</si>
  <si>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</si>
  <si>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</si>
  <si>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</si>
  <si>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</si>
  <si>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</si>
  <si>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</si>
  <si>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</si>
  <si>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</si>
  <si>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</si>
  <si>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</si>
  <si>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</si>
  <si>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</si>
  <si>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</si>
  <si>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</si>
  <si>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</si>
  <si>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</si>
  <si>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</si>
  <si>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</si>
  <si>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</si>
  <si>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</si>
  <si>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</si>
  <si>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</si>
  <si>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</si>
  <si>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</si>
  <si>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</si>
  <si>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</si>
  <si>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</si>
  <si>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</si>
  <si>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</si>
  <si>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</si>
  <si>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</si>
  <si>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</si>
  <si>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</si>
  <si>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</si>
  <si>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</si>
  <si>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</si>
  <si>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</si>
  <si>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</si>
  <si>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</si>
  <si>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</si>
  <si>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</si>
  <si>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</si>
  <si>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</si>
  <si>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</si>
  <si>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</si>
  <si>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</si>
  <si>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</si>
  <si>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</si>
  <si>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</si>
  <si>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</si>
  <si>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</si>
  <si>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</si>
  <si>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</si>
  <si>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</si>
  <si>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</si>
  <si>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</si>
  <si>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</si>
  <si>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</si>
  <si>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</si>
  <si>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</si>
  <si>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</si>
  <si>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</si>
  <si>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</si>
  <si>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</si>
  <si>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</si>
  <si>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</si>
  <si>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</si>
  <si>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</si>
  <si>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</si>
  <si>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</si>
  <si>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</si>
  <si>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</si>
  <si>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</si>
  <si>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</si>
  <si>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</si>
  <si>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</si>
  <si>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</si>
  <si>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</si>
  <si>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</si>
  <si>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</si>
  <si>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</si>
  <si>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</si>
  <si>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</si>
  <si>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</si>
  <si>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</si>
  <si>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</si>
  <si>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</si>
  <si>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</si>
  <si>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</si>
  <si>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</si>
  <si>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</si>
  <si>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</si>
  <si>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</si>
  <si>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</si>
  <si>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</si>
  <si>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</si>
  <si>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</si>
  <si>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</si>
  <si>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</si>
  <si>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</si>
  <si>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</si>
  <si>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</si>
  <si>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</si>
  <si>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</si>
  <si>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</si>
  <si>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</si>
  <si>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</si>
  <si>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</si>
  <si>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</si>
  <si>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</si>
  <si>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</si>
  <si>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</si>
  <si>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</si>
  <si>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</si>
  <si>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</si>
  <si>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</si>
  <si>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</si>
  <si>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</si>
  <si>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</si>
  <si>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</si>
  <si>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</si>
  <si>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</si>
  <si>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</si>
  <si>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</si>
  <si>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</si>
  <si>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</si>
  <si>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</si>
  <si>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</si>
  <si>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</si>
  <si>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</si>
  <si>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</si>
  <si>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</si>
  <si>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</si>
  <si>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</si>
  <si>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</si>
  <si>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</si>
  <si>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</si>
  <si>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</si>
  <si>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</si>
  <si>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</si>
  <si>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</si>
  <si>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</si>
  <si>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</si>
  <si>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</si>
  <si>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</si>
  <si>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</si>
  <si>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</si>
  <si>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</si>
  <si>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</si>
  <si>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</si>
  <si>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</si>
  <si>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</si>
  <si>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</si>
  <si>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</si>
  <si>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</si>
  <si>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</si>
  <si>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</si>
  <si>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</si>
  <si>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</si>
  <si>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</si>
  <si>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</si>
  <si>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</si>
  <si>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</si>
  <si>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</si>
  <si>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</si>
  <si>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</si>
  <si>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</si>
  <si>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</si>
  <si>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</si>
  <si>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</si>
  <si>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</si>
  <si>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</si>
  <si>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</si>
  <si>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</si>
  <si>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</si>
  <si>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</si>
  <si>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</si>
  <si>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</si>
  <si>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</si>
  <si>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</si>
  <si>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</si>
  <si>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</si>
  <si>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</si>
  <si>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</si>
  <si>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</si>
  <si>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</si>
  <si>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</si>
  <si>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</si>
  <si>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</si>
  <si>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</si>
  <si>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</si>
  <si>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</si>
  <si>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</si>
  <si>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</si>
  <si>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</si>
  <si>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</si>
  <si>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</si>
  <si>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</si>
  <si>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</si>
  <si>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</si>
  <si>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</si>
  <si>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</si>
  <si>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</si>
  <si>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</si>
  <si>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</si>
  <si>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</si>
  <si>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</si>
  <si>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</si>
  <si>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</si>
  <si>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</si>
  <si>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</si>
  <si>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</si>
  <si>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</si>
  <si>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</si>
  <si>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</si>
  <si>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</si>
  <si>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</si>
  <si>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</si>
  <si>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</si>
  <si>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</si>
  <si>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</si>
  <si>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</si>
  <si>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</si>
  <si>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</si>
  <si>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</si>
  <si>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</si>
  <si>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</si>
  <si>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</si>
  <si>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</si>
  <si>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</si>
  <si>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</si>
  <si>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</si>
  <si>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</si>
  <si>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</si>
  <si>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</si>
  <si>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</si>
  <si>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</si>
  <si>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</si>
  <si>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</si>
  <si>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</si>
  <si>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</si>
  <si>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</si>
  <si>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</si>
  <si>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</si>
  <si>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</si>
  <si>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</si>
  <si>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</si>
  <si>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</si>
  <si>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</si>
  <si>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</si>
  <si>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</si>
  <si>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</si>
  <si>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</si>
  <si>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</si>
  <si>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</si>
  <si>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</si>
  <si>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</si>
  <si>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</si>
  <si>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</si>
  <si>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</si>
  <si>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</si>
  <si>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</si>
  <si>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</si>
  <si>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</si>
  <si>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</si>
  <si>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</si>
  <si>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</si>
  <si>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</si>
  <si>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</si>
  <si>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</si>
  <si>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</si>
  <si>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</si>
  <si>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</si>
  <si>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</si>
  <si>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</si>
  <si>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</si>
  <si>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</si>
  <si>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</si>
  <si>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</si>
  <si>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</si>
  <si>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</si>
  <si>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</si>
  <si>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</si>
  <si>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</si>
  <si>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</si>
  <si>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</si>
  <si>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</si>
  <si>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</si>
  <si>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</si>
  <si>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</si>
  <si>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</si>
  <si>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</si>
  <si>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</si>
  <si>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</si>
  <si>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</si>
  <si>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</si>
  <si>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</si>
  <si>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</si>
  <si>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</si>
  <si>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</si>
  <si>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</si>
  <si>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</si>
  <si>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</si>
  <si>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</si>
  <si>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</si>
  <si>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</si>
  <si>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</si>
  <si>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</si>
  <si>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</si>
  <si>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</si>
  <si>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</si>
  <si>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</si>
  <si>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</si>
  <si>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</si>
  <si>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</si>
  <si>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</si>
  <si>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</si>
  <si>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</si>
  <si>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</si>
  <si>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</si>
  <si>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</si>
  <si>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</si>
  <si>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</si>
  <si>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</si>
  <si>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</si>
  <si>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</si>
  <si>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</si>
  <si>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</si>
  <si>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</si>
  <si>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</si>
  <si>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</si>
  <si>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</si>
  <si>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</si>
  <si>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</si>
  <si>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</si>
  <si>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</si>
  <si>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</si>
  <si>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</si>
  <si>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</si>
  <si>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</si>
  <si>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</si>
  <si>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</si>
  <si>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</si>
  <si>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</si>
  <si>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</si>
  <si>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</si>
  <si>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</si>
  <si>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</si>
  <si>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</si>
  <si>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</si>
  <si>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</si>
  <si>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</si>
  <si>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</si>
  <si>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</si>
  <si>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</si>
  <si>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</si>
  <si>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</si>
  <si>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</si>
  <si>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</si>
  <si>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</si>
  <si>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</si>
  <si>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</si>
  <si>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</si>
  <si>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</si>
  <si>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</si>
  <si>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</si>
  <si>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</si>
  <si>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</si>
  <si>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</si>
  <si>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</si>
  <si>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</si>
  <si>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</si>
  <si>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</si>
  <si>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</si>
  <si>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</si>
  <si>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</si>
  <si>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</si>
  <si>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</si>
  <si>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</si>
  <si>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</si>
  <si>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</si>
  <si>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</si>
  <si>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</si>
  <si>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</si>
  <si>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</si>
  <si>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</si>
  <si>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</si>
  <si>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</si>
  <si>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</si>
  <si>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</si>
  <si>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</si>
  <si>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</si>
  <si>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</si>
  <si>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</si>
  <si>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</si>
  <si>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</si>
  <si>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</si>
  <si>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</si>
  <si>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</si>
  <si>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</si>
  <si>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</si>
  <si>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</si>
  <si>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</si>
  <si>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</si>
  <si>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</si>
  <si>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</si>
  <si>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</si>
  <si>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</si>
  <si>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</si>
  <si>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</si>
  <si>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</si>
  <si>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</si>
  <si>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</si>
  <si>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</si>
  <si>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</si>
  <si>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</si>
  <si>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</si>
  <si>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</si>
  <si>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</si>
  <si>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</si>
  <si>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</si>
  <si>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</si>
  <si>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</si>
  <si>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</si>
  <si>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</si>
  <si>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</si>
  <si>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</si>
  <si>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</si>
  <si>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</si>
  <si>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</si>
  <si>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</si>
  <si>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</si>
  <si>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</si>
  <si>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</si>
  <si>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</si>
  <si>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</si>
  <si>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</si>
  <si>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</si>
  <si>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</si>
  <si>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</si>
  <si>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</si>
  <si>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</si>
  <si>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</si>
  <si>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</si>
  <si>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</si>
  <si>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</si>
  <si>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</si>
  <si>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</si>
  <si>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</si>
  <si>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</si>
  <si>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</si>
  <si>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</si>
  <si>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</si>
  <si>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</si>
  <si>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</si>
  <si>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</si>
  <si>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</si>
  <si>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</si>
  <si>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</si>
  <si>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</si>
  <si>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</si>
  <si>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</si>
  <si>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</si>
  <si>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</si>
  <si>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</si>
  <si>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</si>
  <si>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</si>
  <si>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</si>
  <si>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</si>
  <si>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</si>
  <si>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</si>
  <si>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</si>
  <si>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</si>
  <si>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</si>
  <si>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</si>
  <si>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</si>
  <si>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</si>
  <si>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</si>
  <si>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</si>
  <si>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</si>
  <si>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</si>
  <si>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</si>
  <si>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</si>
  <si>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</si>
  <si>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</si>
  <si>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</si>
  <si>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</si>
  <si>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</si>
  <si>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</si>
  <si>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</si>
  <si>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</si>
  <si>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</si>
  <si>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</si>
  <si>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</si>
  <si>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</si>
  <si>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</si>
  <si>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</si>
  <si>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</si>
  <si>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</si>
  <si>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</si>
  <si>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</si>
  <si>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</si>
  <si>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</si>
  <si>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</si>
  <si>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</si>
  <si>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</si>
  <si>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</si>
  <si>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</si>
  <si>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</si>
  <si>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</si>
  <si>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</si>
  <si>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</si>
  <si>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</si>
  <si>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</si>
  <si>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</si>
  <si>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</si>
  <si>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</si>
  <si>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</si>
  <si>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</si>
  <si>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</si>
  <si>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</si>
  <si>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</si>
  <si>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</si>
  <si>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</si>
  <si>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</si>
  <si>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</si>
  <si>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</si>
  <si>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</si>
  <si>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</si>
  <si>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</si>
  <si>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</si>
  <si>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</si>
  <si>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</si>
  <si>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</si>
  <si>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</si>
  <si>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</si>
  <si>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</si>
  <si>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</si>
  <si>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</si>
  <si>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</si>
  <si>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</si>
  <si>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</si>
  <si>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</si>
  <si>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</si>
  <si>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</si>
  <si>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</si>
  <si>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</si>
  <si>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</si>
  <si>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</si>
  <si>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</si>
  <si>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</si>
  <si>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</si>
  <si>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</si>
  <si>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</si>
  <si>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</si>
  <si>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</si>
  <si>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</si>
  <si>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</si>
  <si>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</si>
  <si>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</si>
  <si>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</si>
  <si>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</si>
  <si>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</si>
  <si>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</si>
  <si>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</si>
  <si>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</si>
  <si>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</si>
  <si>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</si>
  <si>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</si>
  <si>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</si>
  <si>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</si>
  <si>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</si>
  <si>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</si>
  <si>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</si>
  <si>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</si>
  <si>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</si>
  <si>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</si>
  <si>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</si>
  <si>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</si>
  <si>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</si>
  <si>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</si>
  <si>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</si>
  <si>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</si>
  <si>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</si>
  <si>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</si>
  <si>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</si>
  <si>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</si>
  <si>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</si>
  <si>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</si>
  <si>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</si>
  <si>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</si>
  <si>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</si>
  <si>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</si>
  <si>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</si>
  <si>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</si>
  <si>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</si>
  <si>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</si>
  <si>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</si>
  <si>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</si>
  <si>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</si>
  <si>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</si>
  <si>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</si>
  <si>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</si>
  <si>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</si>
  <si>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</si>
  <si>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</si>
  <si>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</si>
  <si>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</si>
  <si>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</si>
  <si>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</si>
  <si>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</si>
  <si>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</si>
  <si>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</si>
  <si>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</si>
  <si>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</si>
  <si>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</si>
  <si>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</si>
  <si>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</si>
  <si>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</si>
  <si>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</si>
  <si>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</si>
  <si>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</si>
  <si>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</si>
  <si>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</si>
  <si>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</si>
  <si>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</si>
  <si>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</si>
  <si>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</si>
  <si>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</si>
  <si>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</si>
  <si>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</si>
  <si>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</si>
  <si>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</si>
  <si>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</si>
  <si>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</si>
  <si>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</si>
  <si>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</si>
  <si>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</si>
  <si>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</si>
  <si>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</si>
  <si>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</si>
  <si>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</si>
  <si>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</si>
  <si>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</si>
  <si>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</si>
  <si>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</si>
  <si>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</si>
  <si>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</si>
  <si>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</si>
  <si>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</si>
  <si>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</si>
  <si>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</si>
  <si>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</si>
  <si>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</si>
  <si>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</si>
  <si>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</si>
  <si>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</si>
  <si>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</si>
  <si>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</si>
  <si>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</si>
  <si>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</si>
  <si>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</si>
  <si>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</si>
  <si>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</si>
  <si>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</si>
  <si>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</si>
  <si>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</si>
  <si>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</si>
  <si>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</si>
  <si>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</si>
  <si>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</si>
  <si>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</si>
  <si>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</si>
  <si>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</si>
  <si>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</si>
  <si>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</si>
  <si>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</si>
  <si>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</si>
  <si>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</si>
  <si>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</si>
  <si>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</si>
  <si>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</si>
  <si>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</si>
  <si>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</si>
  <si>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</si>
  <si>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</si>
  <si>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</si>
  <si>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</si>
  <si>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</si>
  <si>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</si>
  <si>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</si>
  <si>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</si>
  <si>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</si>
  <si>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</si>
  <si>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</si>
  <si>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</si>
  <si>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</si>
  <si>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</si>
  <si>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</si>
  <si>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</si>
  <si>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</si>
  <si>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</si>
  <si>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</si>
  <si>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</si>
  <si>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</si>
  <si>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</si>
  <si>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</si>
  <si>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</si>
  <si>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</si>
  <si>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</si>
  <si>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</si>
  <si>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</si>
  <si>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</si>
  <si>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</si>
  <si>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</si>
  <si>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</si>
  <si>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</si>
  <si>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</si>
  <si>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</si>
  <si>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</si>
  <si>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</si>
  <si>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</si>
  <si>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</si>
  <si>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</si>
  <si>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</si>
  <si>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</si>
  <si>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</si>
  <si>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</si>
  <si>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</si>
  <si>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</si>
  <si>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</si>
  <si>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</si>
  <si>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</si>
  <si>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</si>
  <si>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</si>
  <si>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</si>
  <si>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</si>
  <si>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</si>
  <si>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</si>
  <si>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</si>
  <si>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</si>
  <si>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</si>
  <si>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</si>
  <si>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</si>
  <si>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</si>
  <si>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</si>
  <si>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</si>
  <si>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</si>
  <si>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</si>
  <si>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</si>
  <si>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</si>
  <si>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</si>
  <si>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</si>
  <si>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</si>
  <si>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</si>
  <si>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</si>
  <si>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</si>
  <si>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</si>
  <si>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</si>
  <si>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</si>
  <si>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</si>
  <si>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</si>
  <si>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</si>
  <si>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</si>
  <si>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</si>
  <si>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</si>
  <si>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</si>
  <si>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</si>
  <si>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</si>
  <si>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</si>
  <si>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</si>
  <si>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</si>
  <si>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</si>
  <si>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</si>
  <si>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</si>
  <si>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</si>
  <si>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</si>
  <si>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</si>
  <si>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</si>
  <si>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</si>
  <si>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</si>
  <si>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</si>
  <si>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</si>
  <si>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</si>
  <si>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</si>
  <si>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</si>
  <si>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</si>
  <si>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</si>
  <si>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</si>
  <si>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</si>
  <si>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</si>
  <si>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</si>
  <si>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</si>
  <si>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</si>
  <si>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</si>
  <si>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</si>
  <si>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</si>
  <si>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</si>
  <si>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</si>
  <si>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</si>
  <si>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</si>
  <si>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</si>
  <si>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</si>
  <si>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</si>
  <si>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</si>
  <si>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</si>
  <si>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</si>
  <si>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</si>
  <si>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</si>
  <si>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</si>
  <si>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</si>
  <si>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</si>
  <si>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</si>
  <si>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</si>
  <si>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</si>
  <si>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</si>
  <si>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</si>
  <si>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</si>
  <si>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</si>
  <si>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</si>
  <si>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</si>
  <si>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</si>
  <si>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</si>
  <si>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</si>
  <si>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</si>
  <si>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</si>
  <si>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</si>
  <si>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</si>
  <si>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</si>
  <si>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</si>
  <si>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</si>
  <si>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</si>
  <si>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</si>
  <si>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</si>
  <si>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</si>
  <si>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</si>
  <si>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</si>
  <si>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</si>
  <si>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</si>
  <si>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</si>
  <si>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</si>
  <si>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</si>
  <si>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</si>
  <si>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</si>
  <si>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</si>
  <si>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</si>
  <si>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</si>
  <si>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</si>
  <si>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</si>
  <si>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</si>
  <si>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</si>
  <si>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</si>
  <si>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</si>
  <si>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</si>
  <si>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</si>
  <si>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</si>
  <si>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</si>
  <si>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</si>
  <si>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</si>
  <si>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</si>
  <si>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</si>
  <si>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</si>
  <si>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</si>
  <si>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</si>
  <si>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</si>
  <si>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</si>
  <si>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</si>
  <si>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</si>
  <si>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</si>
  <si>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</si>
  <si>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</si>
  <si>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</si>
  <si>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</si>
  <si>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</si>
  <si>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</si>
  <si>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</si>
  <si>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</si>
  <si>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</si>
  <si>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</si>
  <si>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</si>
  <si>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</si>
  <si>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</si>
  <si>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</si>
  <si>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</si>
  <si>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</si>
  <si>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</si>
  <si>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</si>
  <si>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</si>
  <si>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</si>
  <si>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</si>
  <si>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</si>
  <si>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</si>
  <si>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</si>
  <si>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</si>
  <si>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</si>
  <si>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</si>
  <si>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</si>
  <si>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</si>
  <si>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</si>
  <si>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</si>
  <si>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</si>
  <si>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</si>
  <si>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</si>
  <si>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</si>
  <si>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</si>
  <si>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</si>
  <si>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</si>
  <si>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</si>
  <si>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</si>
  <si>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</si>
  <si>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</si>
  <si>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</si>
  <si>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</si>
  <si>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</si>
  <si>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</si>
  <si>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</si>
  <si>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</si>
  <si>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</si>
  <si>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</si>
  <si>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</si>
  <si>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</si>
  <si>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</si>
  <si>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</si>
  <si>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</si>
  <si>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</si>
  <si>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</si>
  <si>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</si>
  <si>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</si>
  <si>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</si>
  <si>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</si>
  <si>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</si>
  <si>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</si>
  <si>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</si>
  <si>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</si>
  <si>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</si>
  <si>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</si>
  <si>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</si>
  <si>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</si>
  <si>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</si>
  <si>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</si>
  <si>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</si>
  <si>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</si>
  <si>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</si>
  <si>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</si>
  <si>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</si>
  <si>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</si>
  <si>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</si>
  <si>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</si>
  <si>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</si>
  <si>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</si>
  <si>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</si>
  <si>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</si>
  <si>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</si>
  <si>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</si>
  <si>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</si>
  <si>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</si>
  <si>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</si>
  <si>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</si>
  <si>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</si>
  <si>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</si>
  <si>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</si>
  <si>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</si>
  <si>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</si>
  <si>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</si>
  <si>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</si>
  <si>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</si>
  <si>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</si>
  <si>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</si>
  <si>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</si>
  <si>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</si>
  <si>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</si>
  <si>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</si>
  <si>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</si>
  <si>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</si>
  <si>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</si>
  <si>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</si>
  <si>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</si>
  <si>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</si>
  <si>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</si>
  <si>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</si>
  <si>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</si>
  <si>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</si>
  <si>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</si>
  <si>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</si>
  <si>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</si>
  <si>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</si>
  <si>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</si>
  <si>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</si>
  <si>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</si>
  <si>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</si>
  <si>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</si>
  <si>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</si>
  <si>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</si>
  <si>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</si>
  <si>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</si>
  <si>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</si>
  <si>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</si>
  <si>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</si>
  <si>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</si>
  <si>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</si>
  <si>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</si>
  <si>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</si>
  <si>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</si>
  <si>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</si>
  <si>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</si>
  <si>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</si>
  <si>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</si>
  <si>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</si>
  <si>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</si>
  <si>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</si>
  <si>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</si>
  <si>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</si>
  <si>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</si>
  <si>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</si>
  <si>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</si>
  <si>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</si>
  <si>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</si>
  <si>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</si>
  <si>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</si>
  <si>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</si>
  <si>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</si>
  <si>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</si>
  <si>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</si>
  <si>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</si>
  <si>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</si>
  <si>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</si>
  <si>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</si>
  <si>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</si>
  <si>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</si>
  <si>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</si>
  <si>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</si>
  <si>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</si>
  <si>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</si>
  <si>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</si>
  <si>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</si>
  <si>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</si>
  <si>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</si>
  <si>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</si>
  <si>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</si>
  <si>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</si>
  <si>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</si>
  <si>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</si>
  <si>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</si>
  <si>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</si>
  <si>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</si>
  <si>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</si>
  <si>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</si>
  <si>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</si>
  <si>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</si>
  <si>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</si>
  <si>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</si>
  <si>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</si>
  <si>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</si>
  <si>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</si>
  <si>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</si>
  <si>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</si>
  <si>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</si>
  <si>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</si>
  <si>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</si>
  <si>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</si>
  <si>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</si>
  <si>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</si>
  <si>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</si>
  <si>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</si>
  <si>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</si>
  <si>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</si>
  <si>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</si>
  <si>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</si>
  <si>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</si>
  <si>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</si>
  <si>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</si>
  <si>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</si>
  <si>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</si>
  <si>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</si>
  <si>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</si>
  <si>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</si>
  <si>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</si>
  <si>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</si>
  <si>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</si>
  <si>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</si>
  <si>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</si>
  <si>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</si>
  <si>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</si>
  <si>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</si>
  <si>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</si>
  <si>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</si>
  <si>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</si>
  <si>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</si>
  <si>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</si>
  <si>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</si>
  <si>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</si>
  <si>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</si>
  <si>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</si>
  <si>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</si>
  <si>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</si>
  <si>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</si>
  <si>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</si>
  <si>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</si>
  <si>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</si>
  <si>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</si>
  <si>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</si>
  <si>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</si>
  <si>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</si>
  <si>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</si>
  <si>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</si>
  <si>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</si>
  <si>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</si>
  <si>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</si>
  <si>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</si>
  <si>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</si>
  <si>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</si>
  <si>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</si>
  <si>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</si>
  <si>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</si>
  <si>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</si>
  <si>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</si>
  <si>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</si>
  <si>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</si>
  <si>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</si>
  <si>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</si>
  <si>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</si>
  <si>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</si>
  <si>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</si>
  <si>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</si>
  <si>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</si>
  <si>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</si>
  <si>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</si>
  <si>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</si>
  <si>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</si>
  <si>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</si>
  <si>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</si>
  <si>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</si>
  <si>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</si>
  <si>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</si>
  <si>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</si>
  <si>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</si>
  <si>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</si>
  <si>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</si>
  <si>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</si>
  <si>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</si>
  <si>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</si>
  <si>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</si>
  <si>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</si>
  <si>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</si>
  <si>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</si>
  <si>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</si>
  <si>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</si>
  <si>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</si>
  <si>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</si>
  <si>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</si>
  <si>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</si>
  <si>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</si>
  <si>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</si>
  <si>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</si>
  <si>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</si>
  <si>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</si>
  <si>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</si>
  <si>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</si>
  <si>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</si>
  <si>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</si>
  <si>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</si>
  <si>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</si>
  <si>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</si>
  <si>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</si>
  <si>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</si>
  <si>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</si>
  <si>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</si>
  <si>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</si>
  <si>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</si>
  <si>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</si>
  <si>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</si>
  <si>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</si>
  <si>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</si>
  <si>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</si>
  <si>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</si>
  <si>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</si>
  <si>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</si>
  <si>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</si>
  <si>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</si>
  <si>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</si>
  <si>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</si>
  <si>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</si>
  <si>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</si>
  <si>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</si>
  <si>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</si>
  <si>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</si>
  <si>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</si>
  <si>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</si>
  <si>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</si>
  <si>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</si>
  <si>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</si>
  <si>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</si>
  <si>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</si>
  <si>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</si>
  <si>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</si>
  <si>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</si>
  <si>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</si>
  <si>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</si>
  <si>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</si>
  <si>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</si>
  <si>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</si>
  <si>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</si>
  <si>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</si>
  <si>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</si>
  <si>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</si>
  <si>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</si>
  <si>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</si>
  <si>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</si>
  <si>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</si>
  <si>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</si>
  <si>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</si>
  <si>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</si>
  <si>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</si>
  <si>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</si>
  <si>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</si>
  <si>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</si>
  <si>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</si>
  <si>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</si>
  <si>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</si>
  <si>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</si>
  <si>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</si>
  <si>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</si>
  <si>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</si>
  <si>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</si>
  <si>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</si>
  <si>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</si>
  <si>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</si>
  <si>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</si>
  <si>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</si>
  <si>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</si>
  <si>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</si>
  <si>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</si>
  <si>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</si>
  <si>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</si>
  <si>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</si>
  <si>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</si>
  <si>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</si>
  <si>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</si>
  <si>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</si>
  <si>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</si>
  <si>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</si>
  <si>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</si>
  <si>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</si>
  <si>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</si>
  <si>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</si>
  <si>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</si>
  <si>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</si>
  <si>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</si>
  <si>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</si>
  <si>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</si>
  <si>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</si>
  <si>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</si>
  <si>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</si>
  <si>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</si>
  <si>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</si>
  <si>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</si>
  <si>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</si>
  <si>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</si>
  <si>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</si>
  <si>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</si>
  <si>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</si>
  <si>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</si>
  <si>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</si>
  <si>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</si>
  <si>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</si>
  <si>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</si>
  <si>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</si>
  <si>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</si>
  <si>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</si>
  <si>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</si>
  <si>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</si>
  <si>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</si>
  <si>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</si>
  <si>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</si>
  <si>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</si>
  <si>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</si>
  <si>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</si>
  <si>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</si>
  <si>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</si>
  <si>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</si>
  <si>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</si>
  <si>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</si>
  <si>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</si>
  <si>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</si>
  <si>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</si>
  <si>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</si>
  <si>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</si>
  <si>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</si>
  <si>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</si>
  <si>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</si>
  <si>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</si>
  <si>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</si>
  <si>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</si>
  <si>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</si>
  <si>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</si>
  <si>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</si>
  <si>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</si>
  <si>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</si>
  <si>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</si>
  <si>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</si>
  <si>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</si>
  <si>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</si>
  <si>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</si>
  <si>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</si>
  <si>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</si>
  <si>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</si>
  <si>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</si>
  <si>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</si>
  <si>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</si>
  <si>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</si>
  <si>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</si>
  <si>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</si>
  <si>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</si>
  <si>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</si>
  <si>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</si>
  <si>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</si>
  <si>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</si>
  <si>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</si>
  <si>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</si>
  <si>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</si>
  <si>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</si>
  <si>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</si>
  <si>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</si>
  <si>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</si>
  <si>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</si>
  <si>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</si>
  <si>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</si>
  <si>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</si>
  <si>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</si>
  <si>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</si>
  <si>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</si>
  <si>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</si>
  <si>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</si>
  <si>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</si>
  <si>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</si>
  <si>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</si>
  <si>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</si>
  <si>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</si>
  <si>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</si>
  <si>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</si>
  <si>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</si>
  <si>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</si>
  <si>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</si>
  <si>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</si>
  <si>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</si>
  <si>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</si>
  <si>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</si>
  <si>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</si>
  <si>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</si>
  <si>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</si>
  <si>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</si>
  <si>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</si>
  <si>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</si>
  <si>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</si>
  <si>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</si>
  <si>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</si>
  <si>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</si>
  <si>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</si>
  <si>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</si>
  <si>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</si>
  <si>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</si>
  <si>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</si>
  <si>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</si>
  <si>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</si>
  <si>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</si>
  <si>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</si>
  <si>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</si>
  <si>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</si>
  <si>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</si>
  <si>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</si>
  <si>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</si>
  <si>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</si>
  <si>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</si>
  <si>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</si>
  <si>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</si>
  <si>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</si>
  <si>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</si>
  <si>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</si>
  <si>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</si>
  <si>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</si>
  <si>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</si>
  <si>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</si>
  <si>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</si>
  <si>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</si>
  <si>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</si>
  <si>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</si>
  <si>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</si>
  <si>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</si>
  <si>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</si>
  <si>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</si>
  <si>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</si>
  <si>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</si>
  <si>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</si>
  <si>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</si>
  <si>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</si>
  <si>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</si>
  <si>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</si>
  <si>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</si>
  <si>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</si>
  <si>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</si>
  <si>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</si>
  <si>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</si>
  <si>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</si>
  <si>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</si>
  <si>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</si>
  <si>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</si>
  <si>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</si>
  <si>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</si>
  <si>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</si>
  <si>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</si>
  <si>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</si>
  <si>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</si>
  <si>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</si>
  <si>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</si>
  <si>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</si>
  <si>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</si>
  <si>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</si>
  <si>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</si>
  <si>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</si>
  <si>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</si>
  <si>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</si>
  <si>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</si>
  <si>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</si>
  <si>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</si>
  <si>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</si>
  <si>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</si>
  <si>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</si>
  <si>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</si>
  <si>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</si>
  <si>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</si>
  <si>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</si>
  <si>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</si>
  <si>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</si>
  <si>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</si>
  <si>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</si>
  <si>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</si>
  <si>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</si>
  <si>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</si>
  <si>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</si>
  <si>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</si>
  <si>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</si>
  <si>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</si>
  <si>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</si>
  <si>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</si>
  <si>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</si>
  <si>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</si>
  <si>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</si>
  <si>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</si>
  <si>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</si>
  <si>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</si>
  <si>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</si>
  <si>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</si>
  <si>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</si>
  <si>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</si>
  <si>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</si>
  <si>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</si>
  <si>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</si>
  <si>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</si>
  <si>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</si>
  <si>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</si>
  <si>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</si>
  <si>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</si>
  <si>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</si>
  <si>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</si>
  <si>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</si>
  <si>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</si>
  <si>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</si>
  <si>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</si>
  <si>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</si>
  <si>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</si>
  <si>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</si>
  <si>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</si>
  <si>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</si>
  <si>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</si>
  <si>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</si>
  <si>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</si>
  <si>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</si>
  <si>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</si>
  <si>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</si>
  <si>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</si>
  <si>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</si>
  <si>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</si>
  <si>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</si>
  <si>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</si>
  <si>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</si>
  <si>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</si>
  <si>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</si>
  <si>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</si>
  <si>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</si>
  <si>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</si>
  <si>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</si>
  <si>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</si>
  <si>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</si>
  <si>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</si>
  <si>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</si>
  <si>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</si>
  <si>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</si>
  <si>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</si>
  <si>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</si>
  <si>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</si>
  <si>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</si>
  <si>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</si>
  <si>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</si>
  <si>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</si>
  <si>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</si>
  <si>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</si>
  <si>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</si>
  <si>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</si>
  <si>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</si>
  <si>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</si>
  <si>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</si>
  <si>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</si>
  <si>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</si>
  <si>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</si>
  <si>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</si>
  <si>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</si>
  <si>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</si>
  <si>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</si>
  <si>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</si>
  <si>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</si>
  <si>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</si>
  <si>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</si>
  <si>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</si>
  <si>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</si>
  <si>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</si>
  <si>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</si>
  <si>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</si>
  <si>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</si>
  <si>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</si>
  <si>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Types Names</t>
  </si>
  <si>
    <t>Roast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</si>
  <si>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</si>
  <si>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</si>
  <si>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</si>
  <si>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</si>
  <si>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</si>
  <si>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</si>
  <si>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</si>
  <si>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</si>
  <si>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</si>
  <si>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</si>
  <si>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</si>
  <si>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</si>
  <si>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</si>
  <si>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</si>
  <si>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</si>
  <si>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</si>
  <si>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</si>
  <si>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</si>
  <si>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</si>
  <si>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Sum of Sales</t>
  </si>
  <si>
    <t>Loyality Card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</si>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</sst>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0_ ;\-#,##0\ "/>
    <numFmt numFmtId="169" formatCode="[$$-409]#,##0_ ;\-[$$-409]#,##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xf numFmtId="169" fontId="0" fillId="0" borderId="0" xfId="0" applyNumberFormat="1"/>
  </cellXfs>
  <cellStyles count="1">
    <cellStyle name="Normal" xfId="0" builtinId="0"/>
  </cellStyles>
  <dxfs count="17">
    <dxf>
      <font>
        <b/>
        <i val="0"/>
        <sz val="11"/>
        <color theme="0"/>
        <name val="Calibri Light"/>
        <family val="2"/>
        <scheme val="major"/>
      </font>
    </dxf>
    <dxf>
      <font>
        <b val="0"/>
        <i val="0"/>
        <sz val="11"/>
        <color theme="0"/>
        <name val="Calibri Light"/>
        <family val="2"/>
        <scheme val="major"/>
      </font>
      <fill>
        <patternFill patternType="solid">
          <fgColor auto="1"/>
          <bgColor theme="8" tint="-0.24994659260841701"/>
        </patternFill>
      </fill>
      <border>
        <left style="thin">
          <color auto="1"/>
        </left>
        <right style="thin">
          <color auto="1"/>
        </right>
        <top style="thin">
          <color auto="1"/>
        </top>
        <bottom style="thin">
          <color auto="1"/>
        </bottom>
      </border>
    </dxf>
    <dxf>
      <numFmt numFmtId="0" formatCode="General"/>
    </dxf>
    <dxf>
      <fill>
        <gradientFill degree="90">
          <stop position="0">
            <color theme="8" tint="-0.25098422193060094"/>
          </stop>
          <stop position="1">
            <color theme="8" tint="-0.49803155613879818"/>
          </stop>
        </gradientFill>
      </fil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b/>
        <i val="0"/>
        <sz val="11"/>
        <color theme="8" tint="-0.499984740745262"/>
        <name val="Calibri"/>
        <family val="2"/>
        <scheme val="minor"/>
      </font>
      <fill>
        <gradientFill degree="270">
          <stop position="0">
            <color theme="8" tint="0.40000610370189521"/>
          </stop>
          <stop position="1">
            <color theme="8" tint="-0.49803155613879818"/>
          </stop>
        </gradientFill>
      </fill>
      <border>
        <left style="thin">
          <color rgb="FF002060"/>
        </left>
        <right style="thin">
          <color rgb="FF002060"/>
        </right>
        <top style="thin">
          <color rgb="FF002060"/>
        </top>
        <bottom style="thin">
          <color rgb="FF002060"/>
        </bottom>
      </border>
    </dxf>
  </dxfs>
  <tableStyles count="3" defaultTableStyle="TableStyleMedium2" defaultPivotStyle="PivotStyleMedium9">
    <tableStyle name="blue_slicer" pivot="0" table="0" count="8" xr9:uid="{D7E36794-9FC0-4B68-8787-B013408E0BB3}">
      <tableStyleElement type="wholeTable" dxfId="1"/>
      <tableStyleElement type="headerRow" dxfId="0"/>
    </tableStyle>
    <tableStyle name="blue_timeline" pivot="0" table="0" count="8" xr9:uid="{E0277271-9B05-4EE3-9220-07CF3FBF3F07}">
      <tableStyleElement type="wholeTable" dxfId="16"/>
      <tableStyleElement type="headerRow" dxfId="15"/>
    </tableStyle>
    <tableStyle name="Slicer Style 1" pivot="0" table="0" count="1" xr9:uid="{44DBE6BC-25BA-4B9C-B9BF-1A7313937D03}">
      <tableStyleElement type="wholeTable" dxfId="3"/>
    </tableStyle>
  </tableStyles>
  <colors>
    <mruColors>
      <color rgb="FF003399"/>
    </mruColors>
  </colors>
  <extLst>
    <ext xmlns:x14="http://schemas.microsoft.com/office/spreadsheetml/2009/9/main" uri="{46F421CA-312F-682f-3DD2-61675219B42D}">
      <x14:dxfs count="6">
        <dxf>
          <fill>
            <patternFill>
              <bgColor theme="8" tint="0.59996337778862885"/>
            </patternFill>
          </fill>
        </dxf>
        <dxf>
          <fill>
            <patternFill>
              <bgColor theme="8" tint="0.59996337778862885"/>
            </patternFill>
          </fill>
        </dxf>
        <dxf>
          <fill>
            <patternFill>
              <bgColor theme="8" tint="0.59996337778862885"/>
            </patternFill>
          </fill>
        </dxf>
        <dxf>
          <font>
            <b/>
            <i val="0"/>
            <color theme="0"/>
          </font>
          <fill>
            <patternFill>
              <bgColor theme="8" tint="-0.499984740745262"/>
            </patternFill>
          </fill>
        </dxf>
        <dxf>
          <font>
            <color theme="8" tint="-0.499984740745262"/>
          </font>
          <fill>
            <patternFill>
              <bgColor theme="0"/>
            </patternFill>
          </fill>
        </dxf>
        <dxf>
          <font>
            <strike/>
            <color theme="8" tint="-0.499984740745262"/>
          </font>
          <fill>
            <patternFill>
              <bgColor theme="0"/>
            </patternFill>
          </fill>
        </dxf>
      </x14:dxfs>
    </ext>
    <ext xmlns:x14="http://schemas.microsoft.com/office/spreadsheetml/2009/9/main" uri="{EB79DEF2-80B8-43e5-95BD-54CBDDF9020C}">
      <x14:slicerStyles defaultSlicerStyle="SlicerStyleLight1">
        <x14:slicerStyle name="blue_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UnselectedItemWithNoData" dxfId="0"/>
          </x14:slicerStyleElements>
        </x14:slicerStyle>
        <x14:slicerStyle name="Slicer Style 1"/>
      </x14:slicerStyles>
    </ext>
    <ext xmlns:x15="http://schemas.microsoft.com/office/spreadsheetml/2010/11/main" uri="{A0A4C193-F2C1-4fcb-8827-314CF55A85BB}">
      <x15:dxfs count="6">
        <dxf>
          <fill>
            <patternFill patternType="solid">
              <fgColor theme="0" tint="-0.14993743705557422"/>
              <bgColor theme="0"/>
            </patternFill>
          </fill>
        </dxf>
        <dxf>
          <fill>
            <patternFill patternType="solid">
              <fgColor theme="0"/>
              <bgColor theme="8" tint="-0.499984740745262"/>
            </patternFill>
          </fill>
        </dxf>
        <dxf>
          <font>
            <sz val="9"/>
            <color rgb="FF002060"/>
            <name val="Calibri"/>
            <family val="2"/>
            <scheme val="minor"/>
          </font>
        </dxf>
        <dxf>
          <font>
            <sz val="9"/>
            <color rgb="FF002060"/>
            <name val="Calibri"/>
            <family val="2"/>
            <scheme val="minor"/>
          </font>
        </dxf>
        <dxf>
          <font>
            <sz val="9"/>
            <color theme="8" tint="-0.24994659260841701"/>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blue_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[coffeeOrdersData.xlsx]Total_sales!TotalSales</c:name>
    <c:fmtId val="14"/>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c:v>
                </c:pt>
              </c:strCache>
            </c:strRef>
          </c:tx>
          <c:spPr>
            <a:ln w="28575" cap="rnd">
              <a:solidFill>
                <a:srgbClr val="7030A0"/>
              </a:solidFill>
              <a:round/>
            </a:ln>
            <a:effectLst/>
          </c:spPr>
          <c:marker>
            <c:symbol val="none"/>
          </c:marker>
          <c:cat>
            <c:multiLvlStrRef>
              <c:f>Total_sales!$A$5:$B$49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Total_sales!$C$5:$C$49</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FD0-4D63-A8BB-8552C4263D9C}"/>
            </c:ext>
          </c:extLst>
        </c:ser>
        <c:ser>
          <c:idx val="1"/>
          <c:order val="1"/>
          <c:tx>
            <c:strRef>
              <c:f>Total_sales!$D$3:$D$4</c:f>
              <c:strCache>
                <c:ptCount val="1"/>
                <c:pt idx="0">
                  <c:v>Exc</c:v>
                </c:pt>
              </c:strCache>
            </c:strRef>
          </c:tx>
          <c:spPr>
            <a:ln w="28575" cap="rnd">
              <a:solidFill>
                <a:srgbClr val="FF0000"/>
              </a:solidFill>
              <a:round/>
            </a:ln>
            <a:effectLst/>
          </c:spPr>
          <c:marker>
            <c:symbol val="none"/>
          </c:marker>
          <c:cat>
            <c:multiLvlStrRef>
              <c:f>Total_sales!$A$5:$B$49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Total_sales!$D$5:$D$49</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FD0-4D63-A8BB-8552C4263D9C}"/>
            </c:ext>
          </c:extLst>
        </c:ser>
        <c:ser>
          <c:idx val="2"/>
          <c:order val="2"/>
          <c:tx>
            <c:strRef>
              <c:f>Total_sales!$E$3:$E$4</c:f>
              <c:strCache>
                <c:ptCount val="1"/>
                <c:pt idx="0">
                  <c:v>Lib</c:v>
                </c:pt>
              </c:strCache>
            </c:strRef>
          </c:tx>
          <c:spPr>
            <a:ln w="28575" cap="rnd">
              <a:solidFill>
                <a:schemeClr val="accent6"/>
              </a:solidFill>
              <a:round/>
            </a:ln>
            <a:effectLst/>
          </c:spPr>
          <c:marker>
            <c:symbol val="none"/>
          </c:marker>
          <c:cat>
            <c:multiLvlStrRef>
              <c:f>Total_sales!$A$5:$B$49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Total_sales!$E$5:$E$49</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FD0-4D63-A8BB-8552C4263D9C}"/>
            </c:ext>
          </c:extLst>
        </c:ser>
        <c:ser>
          <c:idx val="3"/>
          <c:order val="3"/>
          <c:tx>
            <c:strRef>
              <c:f>Total_sales!$F$3:$F$4</c:f>
              <c:strCache>
                <c:ptCount val="1"/>
                <c:pt idx="0">
                  <c:v>Rob</c:v>
                </c:pt>
              </c:strCache>
            </c:strRef>
          </c:tx>
          <c:spPr>
            <a:ln w="28575" cap="rnd">
              <a:solidFill>
                <a:srgbClr val="FFFF00"/>
              </a:solidFill>
              <a:round/>
            </a:ln>
            <a:effectLst/>
          </c:spPr>
          <c:marker>
            <c:symbol val="none"/>
          </c:marker>
          <c:cat>
            <c:multiLvlStrRef>
              <c:f>Total_sales!$A$5:$B$49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Total_sales!$F$5:$F$49</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8FD0-4D63-A8BB-8552C4263D9C}"/>
            </c:ext>
          </c:extLst>
        </c:ser>
        <c:dLbls>
          <c:showLegendKey val="0"/>
          <c:showVal val="0"/>
          <c:showCatName val="0"/>
          <c:showSerName val="0"/>
          <c:showPercent val="0"/>
          <c:showBubbleSize val="0"/>
        </c:dLbls>
        <c:smooth val="0"/>
        <c:axId val="134289887"/>
        <c:axId val="134291807"/>
      </c:lineChart>
      <c:catAx>
        <c:axId val="13428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34291807"/>
        <c:crosses val="autoZero"/>
        <c:auto val="1"/>
        <c:lblAlgn val="ctr"/>
        <c:lblOffset val="100"/>
        <c:noMultiLvlLbl val="0"/>
      </c:catAx>
      <c:valAx>
        <c:axId val="13429180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r>
                  <a:rPr lang="en-IN"/>
                  <a:t>USD</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3428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a:ln w="28575" cap="flat" cmpd="sng" algn="ctr">
      <a:solidFill>
        <a:schemeClr val="accent5">
          <a:lumMod val="50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[coffeeOrdersData.xlsx]Country_ BarChart!TotalSales</c:name>
    <c:fmtId val="27"/>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5">
              <a:lumMod val="60000"/>
              <a:lumOff val="40000"/>
            </a:schemeClr>
          </a:solidFill>
          <a:ln w="22225" cap="rnd">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
      </c:pivotFmt>
      <c:pivotFmt>
        <c:idx val="1"/>
        <c:spPr>
          <a:solidFill>
            <a:schemeClr val="accent5">
              <a:lumMod val="75000"/>
            </a:schemeClr>
          </a:solidFill>
          <a:ln w="22225" cap="rnd">
            <a:solidFill>
              <a:schemeClr val="bg1"/>
            </a:solidFill>
          </a:ln>
          <a:effectLst/>
        </c:spPr>
      </c:pivotFmt>
      <c:pivotFmt>
        <c:idx val="2"/>
        <c:spPr>
          <a:solidFill>
            <a:schemeClr val="accent5">
              <a:lumMod val="60000"/>
              <a:lumOff val="40000"/>
            </a:schemeClr>
          </a:solidFill>
          <a:ln w="22225" cap="rnd">
            <a:solidFill>
              <a:schemeClr val="bg1"/>
            </a:solidFill>
          </a:ln>
          <a:effectLst/>
        </c:spPr>
      </c:pivotFmt>
      <c:pivotFmt>
        <c:idx val="3"/>
        <c:spPr>
          <a:solidFill>
            <a:schemeClr val="accent5">
              <a:lumMod val="50000"/>
            </a:schemeClr>
          </a:solidFill>
          <a:ln w="22225" cap="rnd">
            <a:solidFill>
              <a:schemeClr val="bg1"/>
            </a:solidFill>
          </a:ln>
          <a:effectLst/>
        </c:spPr>
      </c:pivotFmt>
      <c:pivotFmt>
        <c:idx val="4"/>
        <c:spPr>
          <a:solidFill>
            <a:schemeClr val="accent5">
              <a:lumMod val="60000"/>
              <a:lumOff val="40000"/>
            </a:schemeClr>
          </a:solidFill>
          <a:ln w="22225" cap="rnd">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
      </c:pivotFmt>
      <c:pivotFmt>
        <c:idx val="5"/>
        <c:spPr>
          <a:solidFill>
            <a:schemeClr val="accent5">
              <a:lumMod val="75000"/>
            </a:schemeClr>
          </a:solidFill>
          <a:ln w="22225" cap="rnd">
            <a:solidFill>
              <a:schemeClr val="bg1"/>
            </a:solidFill>
          </a:ln>
          <a:effectLst/>
        </c:spPr>
      </c:pivotFmt>
      <c:pivotFmt>
        <c:idx val="6"/>
        <c:spPr>
          <a:solidFill>
            <a:schemeClr val="accent5">
              <a:lumMod val="50000"/>
            </a:schemeClr>
          </a:solidFill>
          <a:ln w="22225" cap="rnd">
            <a:solidFill>
              <a:schemeClr val="bg1"/>
            </a:solidFill>
          </a:ln>
          <a:effectLst/>
        </c:spPr>
      </c:pivotFmt>
      <c:pivotFmt>
        <c:idx val="7"/>
        <c:spPr>
          <a:solidFill>
            <a:schemeClr val="accent5">
              <a:lumMod val="60000"/>
              <a:lumOff val="40000"/>
            </a:schemeClr>
          </a:solidFill>
          <a:ln w="22225" cap="rnd">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w="22225" cap="rnd">
            <a:solidFill>
              <a:schemeClr val="bg1"/>
            </a:solidFill>
          </a:ln>
          <a:effectLst/>
        </c:spPr>
      </c:pivotFmt>
      <c:pivotFmt>
        <c:idx val="9"/>
        <c:spPr>
          <a:solidFill>
            <a:schemeClr val="accent5">
              <a:lumMod val="50000"/>
            </a:schemeClr>
          </a:solidFill>
          <a:ln w="22225" cap="rnd">
            <a:solidFill>
              <a:schemeClr val="bg1"/>
            </a:solidFill>
          </a:ln>
          <a:effectLst/>
        </c:spPr>
      </c:pivotFmt>
    </c:pivotFmts>
    <c:plotArea>
      <c:layout/>
      <c:barChart>
        <c:barDir val="bar"/>
        <c:grouping val="clustered"/>
        <c:varyColors val="0"/>
        <c:ser>
          <c:idx val="0"/>
          <c:order val="0"/>
          <c:tx>
            <c:strRef>
              <c:f>'Country_ BarChart'!$B$3</c:f>
              <c:strCache>
                <c:ptCount val="1"/>
                <c:pt idx="0">
                  <c:v>Total</c:v>
                </c:pt>
              </c:strCache>
            </c:strRef>
          </c:tx>
          <c:spPr>
            <a:solidFill>
              <a:schemeClr val="accent5">
                <a:lumMod val="60000"/>
                <a:lumOff val="40000"/>
              </a:schemeClr>
            </a:solidFill>
            <a:ln w="22225" cap="rnd">
              <a:solidFill>
                <a:schemeClr val="bg1"/>
              </a:solidFill>
            </a:ln>
            <a:effectLst/>
          </c:spPr>
          <c:invertIfNegative val="0"/>
          <c:dPt>
            <c:idx val="1"/>
            <c:invertIfNegative val="0"/>
            <c:bubble3D val="0"/>
            <c:spPr>
              <a:solidFill>
                <a:schemeClr val="accent5">
                  <a:lumMod val="75000"/>
                </a:schemeClr>
              </a:solidFill>
              <a:ln w="22225" cap="rnd">
                <a:solidFill>
                  <a:schemeClr val="bg1"/>
                </a:solidFill>
              </a:ln>
              <a:effectLst/>
            </c:spPr>
            <c:extLst>
              <c:ext xmlns:c16="http://schemas.microsoft.com/office/drawing/2014/chart" uri="{C3380CC4-5D6E-409C-BE32-E72D297353CC}">
                <c16:uniqueId val="{00000001-F9DE-4A65-9747-00687E708CA3}"/>
              </c:ext>
            </c:extLst>
          </c:dPt>
          <c:dPt>
            <c:idx val="2"/>
            <c:invertIfNegative val="0"/>
            <c:bubble3D val="0"/>
            <c:spPr>
              <a:solidFill>
                <a:schemeClr val="accent5">
                  <a:lumMod val="50000"/>
                </a:schemeClr>
              </a:solidFill>
              <a:ln w="22225" cap="rnd">
                <a:solidFill>
                  <a:schemeClr val="bg1"/>
                </a:solidFill>
              </a:ln>
              <a:effectLst/>
            </c:spPr>
            <c:extLst>
              <c:ext xmlns:c16="http://schemas.microsoft.com/office/drawing/2014/chart" uri="{C3380CC4-5D6E-409C-BE32-E72D297353CC}">
                <c16:uniqueId val="{00000003-F9DE-4A65-9747-00687E708CA3}"/>
              </c:ext>
            </c:extLst>
          </c:dPt>
          <c:dLbls>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'Country_ BarChart'!$A$4:$A$7</c:f>
              <c:strCache>
                <c:ptCount val="3"/>
                <c:pt idx="0">
                  <c:v>United Kingdom</c:v>
                </c:pt>
                <c:pt idx="1">
                  <c:v>Ireland</c:v>
                </c:pt>
                <c:pt idx="2">
                  <c:v>United States</c:v>
                </c:pt>
              </c:strCache>
            </c:strRef>
          </c:cat>
          <c:val>
            <c:numRef>
              <c:f>'Country_ BarChart'!$B$4:$B$7</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4-F9DE-4A65-9747-00687E708CA3}"/>
            </c:ext>
          </c:extLst>
        </c:ser>
        <c:dLbls>
          <c:dLblPos val="outEnd"/>
          <c:showLegendKey val="0"/>
          <c:showVal val="1"/>
          <c:showCatName val="0"/>
          <c:showSerName val="0"/>
          <c:showPercent val="0"/>
          <c:showBubbleSize val="0"/>
        </c:dLbls>
        <c:gapWidth val="182"/>
        <c:axId val="2016283807"/>
        <c:axId val="2016275647"/>
      </c:barChart>
      <c:catAx>
        <c:axId val="2016283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2016275647"/>
        <c:crosses val="autoZero"/>
        <c:auto val="1"/>
        <c:lblAlgn val="ctr"/>
        <c:lblOffset val="100"/>
        <c:noMultiLvlLbl val="0"/>
      </c:catAx>
      <c:valAx>
        <c:axId val="2016275647"/>
        <c:scaling>
          <c:orientation val="minMax"/>
        </c:scaling>
        <c:delete val="0"/>
        <c:axPos val="b"/>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201628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28575" cap="flat" cmpd="sng" algn="ctr">
      <a:solidFill>
        <a:schemeClr val="accent5">
          <a:lumMod val="50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[coffeeOrdersData.xlsx]Top5_customers!TotalSales</c:name>
    <c:fmtId val="31"/>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5">
              <a:lumMod val="60000"/>
              <a:lumOff val="40000"/>
            </a:schemeClr>
          </a:solidFill>
          <a:ln w="22225" cap="rnd">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w="22225" cap="rnd">
            <a:solidFill>
              <a:schemeClr val="bg1"/>
            </a:solidFill>
          </a:ln>
          <a:effectLst/>
        </c:spPr>
      </c:pivotFmt>
      <c:pivotFmt>
        <c:idx val="2"/>
        <c:spPr>
          <a:solidFill>
            <a:schemeClr val="accent5">
              <a:lumMod val="60000"/>
              <a:lumOff val="40000"/>
            </a:schemeClr>
          </a:solidFill>
          <a:ln w="22225" cap="rnd">
            <a:solidFill>
              <a:schemeClr val="bg1"/>
            </a:solidFill>
          </a:ln>
          <a:effectLst/>
        </c:spPr>
      </c:pivotFmt>
      <c:pivotFmt>
        <c:idx val="3"/>
        <c:spPr>
          <a:solidFill>
            <a:schemeClr val="accent5">
              <a:lumMod val="50000"/>
            </a:schemeClr>
          </a:solidFill>
          <a:ln w="22225" cap="rnd">
            <a:solidFill>
              <a:schemeClr val="bg1"/>
            </a:solidFill>
          </a:ln>
          <a:effectLst/>
        </c:spPr>
      </c:pivotFmt>
      <c:pivotFmt>
        <c:idx val="4"/>
        <c:spPr>
          <a:solidFill>
            <a:schemeClr val="accent5">
              <a:lumMod val="50000"/>
            </a:schemeClr>
          </a:solidFill>
          <a:ln w="22225" cap="rnd">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w="22225" cap="rnd">
            <a:solidFill>
              <a:schemeClr val="bg1"/>
            </a:solidFill>
          </a:ln>
          <a:effectLst/>
        </c:spPr>
      </c:pivotFmt>
      <c:pivotFmt>
        <c:idx val="6"/>
        <c:spPr>
          <a:solidFill>
            <a:schemeClr val="accent5">
              <a:lumMod val="50000"/>
            </a:schemeClr>
          </a:solidFill>
          <a:ln w="22225" cap="rnd">
            <a:solidFill>
              <a:schemeClr val="bg1"/>
            </a:solidFill>
          </a:ln>
          <a:effectLst/>
        </c:spPr>
      </c:pivotFmt>
      <c:pivotFmt>
        <c:idx val="7"/>
        <c:spPr>
          <a:solidFill>
            <a:schemeClr val="accent5">
              <a:lumMod val="50000"/>
            </a:schemeClr>
          </a:solidFill>
          <a:ln w="22225" cap="rnd">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w="22225" cap="rnd">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Top5_customers!$B$3</c:f>
              <c:strCache>
                <c:ptCount val="1"/>
                <c:pt idx="0">
                  <c:v>Total</c:v>
                </c:pt>
              </c:strCache>
            </c:strRef>
          </c:tx>
          <c:spPr>
            <a:solidFill>
              <a:schemeClr val="accent5">
                <a:lumMod val="50000"/>
              </a:schemeClr>
            </a:solidFill>
            <a:ln w="22225" cap="rnd">
              <a:solidFill>
                <a:schemeClr val="bg1"/>
              </a:solidFill>
            </a:ln>
            <a:effectLst/>
          </c:spPr>
          <c:invertIfNegative val="0"/>
          <c:dPt>
            <c:idx val="1"/>
            <c:invertIfNegative val="0"/>
            <c:bubble3D val="0"/>
            <c:extLst>
              <c:ext xmlns:c16="http://schemas.microsoft.com/office/drawing/2014/chart" uri="{C3380CC4-5D6E-409C-BE32-E72D297353CC}">
                <c16:uniqueId val="{00000000-B300-49E7-A68F-B61071815CC9}"/>
              </c:ext>
            </c:extLst>
          </c:dPt>
          <c:dPt>
            <c:idx val="2"/>
            <c:invertIfNegative val="0"/>
            <c:bubble3D val="0"/>
            <c:extLst>
              <c:ext xmlns:c16="http://schemas.microsoft.com/office/drawing/2014/chart" uri="{C3380CC4-5D6E-409C-BE32-E72D297353CC}">
                <c16:uniqueId val="{00000001-B300-49E7-A68F-B61071815CC9}"/>
              </c:ext>
            </c:extLst>
          </c:dPt>
          <c:dLbls>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Top5_customers!$A$4:$A$9</c:f>
              <c:strCache>
                <c:ptCount val="5"/>
                <c:pt idx="0">
                  <c:v>Don Flintiff</c:v>
                </c:pt>
                <c:pt idx="1">
                  <c:v>Nealson Cuttler</c:v>
                </c:pt>
                <c:pt idx="2">
                  <c:v>Terri Farra</c:v>
                </c:pt>
                <c:pt idx="3">
                  <c:v>Brenn Dundredge</c:v>
                </c:pt>
                <c:pt idx="4">
                  <c:v>Allis Wilmore</c:v>
                </c:pt>
              </c:strCache>
            </c:strRef>
          </c:cat>
          <c:val>
            <c:numRef>
              <c:f>Top5_customers!$B$4:$B$9</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B300-49E7-A68F-B61071815CC9}"/>
            </c:ext>
          </c:extLst>
        </c:ser>
        <c:dLbls>
          <c:dLblPos val="outEnd"/>
          <c:showLegendKey val="0"/>
          <c:showVal val="1"/>
          <c:showCatName val="0"/>
          <c:showSerName val="0"/>
          <c:showPercent val="0"/>
          <c:showBubbleSize val="0"/>
        </c:dLbls>
        <c:gapWidth val="182"/>
        <c:axId val="2016283807"/>
        <c:axId val="2016275647"/>
      </c:barChart>
      <c:catAx>
        <c:axId val="2016283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2016275647"/>
        <c:crosses val="autoZero"/>
        <c:auto val="1"/>
        <c:lblAlgn val="ctr"/>
        <c:lblOffset val="100"/>
        <c:noMultiLvlLbl val="0"/>
      </c:catAx>
      <c:valAx>
        <c:axId val="2016275647"/>
        <c:scaling>
          <c:orientation val="minMax"/>
        </c:scaling>
        <c:delete val="0"/>
        <c:axPos val="b"/>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201628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28575" cap="flat" cmpd="sng" algn="ctr">
      <a:solidFill>
        <a:schemeClr val="accent5">
          <a:lumMod val="50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xdr:rowOff>
    </xdr:from>
    <xdr:to>
      <xdr:col>26</xdr:col>
      <xdr:colOff>0</xdr:colOff>
      <xdr:row>4</xdr:row>
      <xdr:rowOff>138544</xdr:rowOff>
    </xdr:to>
    <xdr:sp macro="" textlink="">
      <xdr:nvSpPr>
        <xdr:cNvPr id="2" name="Rectangle 1">
          <a:extLst>
            <a:ext uri="{FF2B5EF4-FFF2-40B4-BE49-F238E27FC236}">
              <a16:creationId xmlns:a16="http://schemas.microsoft.com/office/drawing/2014/main" id="{B0DF6A3A-10EA-671D-9F3B-85B36FEF12F7}"/>
            </a:ext>
          </a:extLst>
        </xdr:cNvPr>
        <xdr:cNvSpPr/>
      </xdr:nvSpPr>
      <xdr:spPr>
        <a:xfrm>
          <a:off x="115455" y="69272"/>
          <a:ext cx="15297727" cy="692727"/>
        </a:xfrm>
        <a:prstGeom prst="rect">
          <a:avLst/>
        </a:prstGeom>
        <a:solidFill>
          <a:srgbClr val="002060"/>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solidFill>
                <a:schemeClr val="bg1"/>
              </a:solidFill>
              <a:latin typeface="Algerian" panose="04020705040A02060702" pitchFamily="82" charset="0"/>
            </a:rPr>
            <a:t>COFFEE SALES</a:t>
          </a:r>
          <a:r>
            <a:rPr lang="en-IN" sz="2800" baseline="0">
              <a:solidFill>
                <a:schemeClr val="bg1"/>
              </a:solidFill>
              <a:latin typeface="Algerian" panose="04020705040A02060702" pitchFamily="82" charset="0"/>
            </a:rPr>
            <a:t> DASHBOARD</a:t>
          </a:r>
          <a:endParaRPr lang="en-IN" sz="2800">
            <a:solidFill>
              <a:schemeClr val="bg1"/>
            </a:solidFill>
            <a:latin typeface="Algerian" panose="04020705040A02060702" pitchFamily="82" charset="0"/>
          </a:endParaRPr>
        </a:p>
      </xdr:txBody>
    </xdr:sp>
    <xdr:clientData/>
  </xdr:twoCellAnchor>
  <xdr:twoCellAnchor>
    <xdr:from>
      <xdr:col>0</xdr:col>
      <xdr:colOff>113397</xdr:colOff>
      <xdr:row>15</xdr:row>
      <xdr:rowOff>72573</xdr:rowOff>
    </xdr:from>
    <xdr:to>
      <xdr:col>17</xdr:col>
      <xdr:colOff>1</xdr:colOff>
      <xdr:row>39</xdr:row>
      <xdr:rowOff>163285</xdr:rowOff>
    </xdr:to>
    <xdr:graphicFrame macro="">
      <xdr:nvGraphicFramePr>
        <xdr:cNvPr id="3" name="Chart 2">
          <a:extLst>
            <a:ext uri="{FF2B5EF4-FFF2-40B4-BE49-F238E27FC236}">
              <a16:creationId xmlns:a16="http://schemas.microsoft.com/office/drawing/2014/main" id="{1FE0592B-7DAD-4FB2-9B3C-B5A2427160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5</xdr:row>
      <xdr:rowOff>0</xdr:rowOff>
    </xdr:from>
    <xdr:to>
      <xdr:col>18</xdr:col>
      <xdr:colOff>531090</xdr:colOff>
      <xdr:row>15</xdr:row>
      <xdr:rowOff>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6C194FA4-0B61-44C0-B263-2DAFCFAE8EB4}"/>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7928" y="789214"/>
              <a:ext cx="10863448" cy="181428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0</xdr:colOff>
      <xdr:row>10</xdr:row>
      <xdr:rowOff>0</xdr:rowOff>
    </xdr:from>
    <xdr:to>
      <xdr:col>22</xdr:col>
      <xdr:colOff>299357</xdr:colOff>
      <xdr:row>15</xdr:row>
      <xdr:rowOff>2721</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6E12AC0B-812A-4C34-A1DA-C9978A8925A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058071" y="1696357"/>
              <a:ext cx="2122715" cy="9098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5</xdr:row>
      <xdr:rowOff>0</xdr:rowOff>
    </xdr:from>
    <xdr:to>
      <xdr:col>26</xdr:col>
      <xdr:colOff>0</xdr:colOff>
      <xdr:row>9</xdr:row>
      <xdr:rowOff>108858</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FF813A18-1D9F-4449-8CFE-36A1A8801E4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058071" y="789214"/>
              <a:ext cx="4254500" cy="8345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344714</xdr:colOff>
      <xdr:row>9</xdr:row>
      <xdr:rowOff>175079</xdr:rowOff>
    </xdr:from>
    <xdr:to>
      <xdr:col>26</xdr:col>
      <xdr:colOff>0</xdr:colOff>
      <xdr:row>15</xdr:row>
      <xdr:rowOff>0</xdr:rowOff>
    </xdr:to>
    <mc:AlternateContent xmlns:mc="http://schemas.openxmlformats.org/markup-compatibility/2006">
      <mc:Choice xmlns:a14="http://schemas.microsoft.com/office/drawing/2010/main" Requires="a14">
        <xdr:graphicFrame macro="">
          <xdr:nvGraphicFramePr>
            <xdr:cNvPr id="7" name="Loyality Card">
              <a:extLst>
                <a:ext uri="{FF2B5EF4-FFF2-40B4-BE49-F238E27FC236}">
                  <a16:creationId xmlns:a16="http://schemas.microsoft.com/office/drawing/2014/main" id="{1195A998-88D4-41B9-9E50-3B0464338BE9}"/>
                </a:ext>
              </a:extLst>
            </xdr:cNvPr>
            <xdr:cNvGraphicFramePr/>
          </xdr:nvGraphicFramePr>
          <xdr:xfrm>
            <a:off x="0" y="0"/>
            <a:ext cx="0" cy="0"/>
          </xdr:xfrm>
          <a:graphic>
            <a:graphicData uri="http://schemas.microsoft.com/office/drawing/2010/slicer">
              <sle:slicer xmlns:sle="http://schemas.microsoft.com/office/drawing/2010/slicer" name="Loyality Card"/>
            </a:graphicData>
          </a:graphic>
        </xdr:graphicFrame>
      </mc:Choice>
      <mc:Fallback>
        <xdr:sp macro="" textlink="">
          <xdr:nvSpPr>
            <xdr:cNvPr id="0" name=""/>
            <xdr:cNvSpPr>
              <a:spLocks noTextEdit="1"/>
            </xdr:cNvSpPr>
          </xdr:nvSpPr>
          <xdr:spPr>
            <a:xfrm>
              <a:off x="13226143" y="1690008"/>
              <a:ext cx="2086428" cy="9134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81643</xdr:colOff>
      <xdr:row>15</xdr:row>
      <xdr:rowOff>72572</xdr:rowOff>
    </xdr:from>
    <xdr:to>
      <xdr:col>26</xdr:col>
      <xdr:colOff>9073</xdr:colOff>
      <xdr:row>25</xdr:row>
      <xdr:rowOff>136071</xdr:rowOff>
    </xdr:to>
    <xdr:graphicFrame macro="">
      <xdr:nvGraphicFramePr>
        <xdr:cNvPr id="8" name="Chart 7">
          <a:extLst>
            <a:ext uri="{FF2B5EF4-FFF2-40B4-BE49-F238E27FC236}">
              <a16:creationId xmlns:a16="http://schemas.microsoft.com/office/drawing/2014/main" id="{AC108AD6-C571-4FE1-B710-A3C1B3F7C1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81643</xdr:colOff>
      <xdr:row>26</xdr:row>
      <xdr:rowOff>18144</xdr:rowOff>
    </xdr:from>
    <xdr:to>
      <xdr:col>26</xdr:col>
      <xdr:colOff>27215</xdr:colOff>
      <xdr:row>39</xdr:row>
      <xdr:rowOff>163286</xdr:rowOff>
    </xdr:to>
    <xdr:graphicFrame macro="">
      <xdr:nvGraphicFramePr>
        <xdr:cNvPr id="9" name="Chart 8">
          <a:extLst>
            <a:ext uri="{FF2B5EF4-FFF2-40B4-BE49-F238E27FC236}">
              <a16:creationId xmlns:a16="http://schemas.microsoft.com/office/drawing/2014/main" id="{D0CE5142-CE71-4BC3-9CF0-8151CFDCB1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rika ." refreshedDate="45695.882047222221" createdVersion="8" refreshedVersion="8" minRefreshableVersion="3" recordCount="1000" xr:uid="{609272E1-3648-44CC-8FCC-EF62F2A02274}">
  <cacheSource type="worksheet">
    <worksheetSource name="Order"/>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s Names" numFmtId="0">
      <sharedItems/>
    </cacheField>
    <cacheField name="Roast Type Name" numFmtId="0">
      <sharedItems count="3">
        <s v="Medium"/>
        <s v="Light"/>
        <s v="Dark"/>
      </sharedItems>
    </cacheField>
    <cacheField name="Loyali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6082813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s v=""/>
    <x v="1"/>
    <x v="1"/>
    <s v="M"/>
    <x v="0"/>
    <n v="13.75"/>
    <n v="27.5"/>
    <s v="Excelsa"/>
    <x v="0"/>
    <x v="1"/>
  </r>
  <r>
    <s v="KAC-83089-793"/>
    <x v="2"/>
    <s v="23806-46781-OU"/>
    <s v="R-L-2.5"/>
    <n v="2"/>
    <x v="2"/>
    <s v=""/>
    <x v="1"/>
    <x v="0"/>
    <s v="L"/>
    <x v="2"/>
    <n v="27.484999999999996"/>
    <n v="54.969999999999992"/>
    <s v="Robusta"/>
    <x v="1"/>
    <x v="1"/>
  </r>
  <r>
    <s v="CVP-18956-553"/>
    <x v="3"/>
    <s v="86561-91660-RB"/>
    <s v="L-D-1"/>
    <n v="3"/>
    <x v="3"/>
    <s v=""/>
    <x v="0"/>
    <x v="3"/>
    <s v="D"/>
    <x v="0"/>
    <n v="12.95"/>
    <n v="38.849999999999994"/>
    <s v="Liberica"/>
    <x v="2"/>
    <x v="1"/>
  </r>
  <r>
    <s v="IPP-31994-879"/>
    <x v="4"/>
    <s v="65223-29612-CB"/>
    <s v="E-D-0.5"/>
    <n v="3"/>
    <x v="4"/>
    <s v="slobe6@nifty.com"/>
    <x v="0"/>
    <x v="1"/>
    <s v="D"/>
    <x v="1"/>
    <n v="7.29"/>
    <n v="21.87"/>
    <s v="Excelsa"/>
    <x v="2"/>
    <x v="0"/>
  </r>
  <r>
    <s v="SNZ-65340-705"/>
    <x v="5"/>
    <s v="21134-81676-FR"/>
    <s v="L-L-0.2"/>
    <n v="1"/>
    <x v="5"/>
    <s v=""/>
    <x v="1"/>
    <x v="3"/>
    <s v="L"/>
    <x v="3"/>
    <n v="4.7549999999999999"/>
    <n v="4.7549999999999999"/>
    <s v="Liberi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sa"/>
    <x v="1"/>
    <x v="0"/>
  </r>
  <r>
    <s v="SZW-48378-399"/>
    <x v="9"/>
    <s v="34136-36674-OM"/>
    <s v="R-M-1"/>
    <n v="5"/>
    <x v="10"/>
    <s v="rscholarc@nyu.edu"/>
    <x v="0"/>
    <x v="0"/>
    <s v="M"/>
    <x v="0"/>
    <n v="9.9499999999999993"/>
    <n v="49.75"/>
    <s v="Robusta"/>
    <x v="0"/>
    <x v="1"/>
  </r>
  <r>
    <s v="ITA-87418-783"/>
    <x v="10"/>
    <s v="39396-12890-PE"/>
    <s v="R-D-2.5"/>
    <n v="2"/>
    <x v="11"/>
    <s v="tvanyutind@wix.com"/>
    <x v="0"/>
    <x v="0"/>
    <s v="D"/>
    <x v="2"/>
    <n v="20.584999999999997"/>
    <n v="41.169999999999995"/>
    <s v="Robusta"/>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4999999999998"/>
    <n v="114.42499999999998"/>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erica"/>
    <x v="0"/>
    <x v="1"/>
  </r>
  <r>
    <s v="WOQ-36015-429"/>
    <x v="24"/>
    <s v="51427-89175-QJ"/>
    <s v="A-D-0.5"/>
    <n v="6"/>
    <x v="27"/>
    <s v=""/>
    <x v="0"/>
    <x v="2"/>
    <s v="D"/>
    <x v="1"/>
    <n v="5.97"/>
    <n v="35.82"/>
    <s v="Arabica"/>
    <x v="2"/>
    <x v="1"/>
  </r>
  <r>
    <s v="WOQ-36015-429"/>
    <x v="24"/>
    <s v="51427-89175-QJ"/>
    <s v="L-M-0.5"/>
    <n v="6"/>
    <x v="27"/>
    <s v=""/>
    <x v="0"/>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4999999999998"/>
    <n v="114.42499999999998"/>
    <s v="Robusta"/>
    <x v="0"/>
    <x v="1"/>
  </r>
  <r>
    <s v="OFX-99147-470"/>
    <x v="31"/>
    <s v="49860-68865-AB"/>
    <s v="R-M-1"/>
    <n v="6"/>
    <x v="34"/>
    <s v=""/>
    <x v="0"/>
    <x v="0"/>
    <s v="M"/>
    <x v="0"/>
    <n v="9.9499999999999993"/>
    <n v="59.699999999999996"/>
    <s v="Robusta"/>
    <x v="0"/>
    <x v="0"/>
  </r>
  <r>
    <s v="LUO-37559-016"/>
    <x v="32"/>
    <s v="21240-83132-SP"/>
    <s v="L-M-1"/>
    <n v="3"/>
    <x v="35"/>
    <s v=""/>
    <x v="0"/>
    <x v="3"/>
    <s v="M"/>
    <x v="0"/>
    <n v="14.55"/>
    <n v="43.650000000000006"/>
    <s v="Liberica"/>
    <x v="0"/>
    <x v="1"/>
  </r>
  <r>
    <s v="XWC-20610-167"/>
    <x v="33"/>
    <s v="08350-81623-TF"/>
    <s v="E-D-0.2"/>
    <n v="2"/>
    <x v="36"/>
    <s v="lyeoland15@pbs.org"/>
    <x v="0"/>
    <x v="1"/>
    <s v="D"/>
    <x v="3"/>
    <n v="3.645"/>
    <n v="7.29"/>
    <s v="Excelsa"/>
    <x v="2"/>
    <x v="0"/>
  </r>
  <r>
    <s v="GPU-79113-136"/>
    <x v="34"/>
    <s v="73284-01385-SJ"/>
    <s v="R-D-0.2"/>
    <n v="3"/>
    <x v="37"/>
    <s v="atolworthy16@toplist.cz"/>
    <x v="0"/>
    <x v="0"/>
    <s v="D"/>
    <x v="3"/>
    <n v="2.6849999999999996"/>
    <n v="8.0549999999999997"/>
    <s v="Robusta"/>
    <x v="2"/>
    <x v="0"/>
  </r>
  <r>
    <s v="ULR-52653-960"/>
    <x v="35"/>
    <s v="04152-34436-IE"/>
    <s v="L-L-2.5"/>
    <n v="2"/>
    <x v="38"/>
    <s v=""/>
    <x v="0"/>
    <x v="3"/>
    <s v="L"/>
    <x v="2"/>
    <n v="36.454999999999998"/>
    <n v="72.91"/>
    <s v="Liberica"/>
    <x v="1"/>
    <x v="1"/>
  </r>
  <r>
    <s v="HPI-42308-142"/>
    <x v="36"/>
    <s v="06631-86965-XP"/>
    <s v="E-M-0.5"/>
    <n v="2"/>
    <x v="39"/>
    <s v="obaudassi18@seesaa.net"/>
    <x v="0"/>
    <x v="1"/>
    <s v="M"/>
    <x v="1"/>
    <n v="8.25"/>
    <n v="16.5"/>
    <s v="Excelsa"/>
    <x v="0"/>
    <x v="0"/>
  </r>
  <r>
    <s v="XHI-30227-581"/>
    <x v="37"/>
    <s v="54619-08558-ZU"/>
    <s v="L-D-2.5"/>
    <n v="6"/>
    <x v="40"/>
    <s v="pkingsbury19@comcast.net"/>
    <x v="0"/>
    <x v="3"/>
    <s v="D"/>
    <x v="2"/>
    <n v="29.784999999999997"/>
    <n v="178.70999999999998"/>
    <s v="Liberica"/>
    <x v="2"/>
    <x v="1"/>
  </r>
  <r>
    <s v="DJH-05202-380"/>
    <x v="38"/>
    <s v="85589-17020-CX"/>
    <s v="E-M-2.5"/>
    <n v="2"/>
    <x v="41"/>
    <s v=""/>
    <x v="0"/>
    <x v="1"/>
    <s v="M"/>
    <x v="2"/>
    <n v="31.624999999999996"/>
    <n v="63.249999999999993"/>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s v=""/>
    <x v="0"/>
    <x v="3"/>
    <s v="L"/>
    <x v="0"/>
    <n v="15.85"/>
    <n v="47.55"/>
    <s v="Liberi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s v=""/>
    <x v="0"/>
    <x v="3"/>
    <s v="D"/>
    <x v="2"/>
    <n v="29.784999999999997"/>
    <n v="89.35499999999999"/>
    <s v="Liberica"/>
    <x v="2"/>
    <x v="0"/>
  </r>
  <r>
    <s v="HUB-47311-849"/>
    <x v="50"/>
    <s v="04521-04300-OK"/>
    <s v="L-M-0.5"/>
    <n v="3"/>
    <x v="53"/>
    <s v="sgilroy1n@eepurl.com"/>
    <x v="0"/>
    <x v="3"/>
    <s v="M"/>
    <x v="1"/>
    <n v="8.73"/>
    <n v="26.19"/>
    <s v="Liberica"/>
    <x v="0"/>
    <x v="0"/>
  </r>
  <r>
    <s v="WYM-17686-694"/>
    <x v="51"/>
    <s v="58689-55264-VK"/>
    <s v="A-D-2.5"/>
    <n v="5"/>
    <x v="54"/>
    <s v="ccottingham1o@wikipedia.org"/>
    <x v="0"/>
    <x v="2"/>
    <s v="D"/>
    <x v="2"/>
    <n v="22.884999999999998"/>
    <n v="114.42499999999998"/>
    <s v="Arabica"/>
    <x v="2"/>
    <x v="1"/>
  </r>
  <r>
    <s v="ZYQ-15797-695"/>
    <x v="52"/>
    <s v="79436-73011-MM"/>
    <s v="R-D-0.5"/>
    <n v="5"/>
    <x v="55"/>
    <s v=""/>
    <x v="2"/>
    <x v="0"/>
    <s v="D"/>
    <x v="1"/>
    <n v="5.3699999999999992"/>
    <n v="26.849999999999994"/>
    <s v="Robusta"/>
    <x v="2"/>
    <x v="0"/>
  </r>
  <r>
    <s v="EEJ-16185-108"/>
    <x v="53"/>
    <s v="65552-60476-KY"/>
    <s v="L-L-0.2"/>
    <n v="5"/>
    <x v="56"/>
    <s v=""/>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s v=""/>
    <x v="0"/>
    <x v="0"/>
    <s v="M"/>
    <x v="1"/>
    <n v="5.97"/>
    <n v="35.82"/>
    <s v="Robusta"/>
    <x v="0"/>
    <x v="0"/>
  </r>
  <r>
    <s v="TIR-71396-998"/>
    <x v="56"/>
    <s v="14204-14186-LA"/>
    <s v="R-D-2.5"/>
    <n v="4"/>
    <x v="59"/>
    <s v="acockrem1t@engadget.com"/>
    <x v="0"/>
    <x v="0"/>
    <s v="D"/>
    <x v="2"/>
    <n v="20.584999999999997"/>
    <n v="82.339999999999989"/>
    <s v="Robusta"/>
    <x v="2"/>
    <x v="0"/>
  </r>
  <r>
    <s v="RXF-37618-213"/>
    <x v="57"/>
    <s v="32948-34398-HC"/>
    <s v="R-L-0.5"/>
    <n v="1"/>
    <x v="60"/>
    <s v="bumpleby1u@soundcloud.com"/>
    <x v="0"/>
    <x v="0"/>
    <s v="L"/>
    <x v="1"/>
    <n v="7.169999999999999"/>
    <n v="7.169999999999999"/>
    <s v="Robusta"/>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4999999999994"/>
    <n v="136.61999999999998"/>
    <s v="Excelsa"/>
    <x v="1"/>
    <x v="1"/>
  </r>
  <r>
    <s v="GAZ-58626-277"/>
    <x v="62"/>
    <s v="69533-84907-FA"/>
    <s v="L-L-0.2"/>
    <n v="2"/>
    <x v="65"/>
    <s v="sedmondson1z@theguardian.com"/>
    <x v="1"/>
    <x v="3"/>
    <s v="L"/>
    <x v="3"/>
    <n v="4.7549999999999999"/>
    <n v="9.51"/>
    <s v="Liberica"/>
    <x v="1"/>
    <x v="1"/>
  </r>
  <r>
    <s v="RPJ-37787-335"/>
    <x v="63"/>
    <s v="76005-95461-CI"/>
    <s v="A-M-2.5"/>
    <n v="3"/>
    <x v="66"/>
    <s v=""/>
    <x v="0"/>
    <x v="2"/>
    <s v="M"/>
    <x v="2"/>
    <n v="25.874999999999996"/>
    <n v="77.624999999999986"/>
    <s v="Arabica"/>
    <x v="0"/>
    <x v="1"/>
  </r>
  <r>
    <s v="LEF-83057-763"/>
    <x v="64"/>
    <s v="15395-90855-VB"/>
    <s v="L-M-0.2"/>
    <n v="5"/>
    <x v="67"/>
    <s v=""/>
    <x v="0"/>
    <x v="3"/>
    <s v="M"/>
    <x v="3"/>
    <n v="4.3650000000000002"/>
    <n v="21.825000000000003"/>
    <s v="Liberi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usta"/>
    <x v="2"/>
    <x v="0"/>
  </r>
  <r>
    <s v="AWT-22827-563"/>
    <x v="67"/>
    <s v="12018-75670-EU"/>
    <s v="R-L-0.2"/>
    <n v="1"/>
    <x v="70"/>
    <s v=""/>
    <x v="1"/>
    <x v="0"/>
    <s v="L"/>
    <x v="3"/>
    <n v="3.5849999999999995"/>
    <n v="3.5849999999999995"/>
    <s v="Robusta"/>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4999999999996"/>
    <n v="100.39499999999998"/>
    <s v="Liberica"/>
    <x v="0"/>
    <x v="0"/>
  </r>
  <r>
    <s v="XOQ-12405-419"/>
    <x v="74"/>
    <s v="91513-75657-PH"/>
    <s v="R-D-2.5"/>
    <n v="4"/>
    <x v="77"/>
    <s v=""/>
    <x v="0"/>
    <x v="0"/>
    <s v="D"/>
    <x v="2"/>
    <n v="20.584999999999997"/>
    <n v="82.339999999999989"/>
    <s v="Robusta"/>
    <x v="2"/>
    <x v="0"/>
  </r>
  <r>
    <s v="HYF-10254-369"/>
    <x v="75"/>
    <s v="30373-66619-CB"/>
    <s v="L-L-0.5"/>
    <n v="1"/>
    <x v="78"/>
    <s v="zsherewood2c@apache.org"/>
    <x v="0"/>
    <x v="3"/>
    <s v="L"/>
    <x v="1"/>
    <n v="9.51"/>
    <n v="9.51"/>
    <s v="Liberi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x v="0"/>
    <x v="1"/>
    <s v="L"/>
    <x v="0"/>
    <n v="14.85"/>
    <n v="44.55"/>
    <s v="Excelsa"/>
    <x v="1"/>
    <x v="0"/>
  </r>
  <r>
    <s v="YWH-50638-556"/>
    <x v="83"/>
    <s v="89442-35633-HJ"/>
    <s v="E-L-0.5"/>
    <n v="4"/>
    <x v="86"/>
    <s v="elangcaster2l@spotify.com"/>
    <x v="2"/>
    <x v="1"/>
    <s v="L"/>
    <x v="1"/>
    <n v="8.91"/>
    <n v="35.64"/>
    <s v="Excelsa"/>
    <x v="1"/>
    <x v="0"/>
  </r>
  <r>
    <s v="ISL-11200-600"/>
    <x v="84"/>
    <s v="13654-85265-IL"/>
    <s v="A-D-0.2"/>
    <n v="6"/>
    <x v="87"/>
    <s v=""/>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erica"/>
    <x v="0"/>
    <x v="0"/>
  </r>
  <r>
    <s v="FJQ-60035-234"/>
    <x v="89"/>
    <s v="08847-29858-HN"/>
    <s v="A-L-0.2"/>
    <n v="2"/>
    <x v="93"/>
    <s v=""/>
    <x v="0"/>
    <x v="2"/>
    <s v="L"/>
    <x v="3"/>
    <n v="3.8849999999999998"/>
    <n v="7.77"/>
    <s v="Arabica"/>
    <x v="1"/>
    <x v="0"/>
  </r>
  <r>
    <s v="HSF-66926-425"/>
    <x v="90"/>
    <s v="00539-42510-RY"/>
    <s v="L-D-2.5"/>
    <n v="5"/>
    <x v="94"/>
    <s v="nyoules2t@reference.com"/>
    <x v="1"/>
    <x v="3"/>
    <s v="D"/>
    <x v="2"/>
    <n v="29.784999999999997"/>
    <n v="148.92499999999998"/>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usta"/>
    <x v="0"/>
    <x v="0"/>
  </r>
  <r>
    <s v="NUN-48214-216"/>
    <x v="97"/>
    <s v="06953-94794-FB"/>
    <s v="A-M-0.5"/>
    <n v="4"/>
    <x v="101"/>
    <s v=""/>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699999999999992"/>
    <n v="26.849999999999994"/>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s v=""/>
    <x v="0"/>
    <x v="0"/>
    <s v="L"/>
    <x v="3"/>
    <n v="3.5849999999999995"/>
    <n v="14.339999999999998"/>
    <s v="Robusta"/>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s v=""/>
    <x v="1"/>
    <x v="2"/>
    <s v="L"/>
    <x v="2"/>
    <n v="29.784999999999997"/>
    <n v="148.92499999999998"/>
    <s v="Arabica"/>
    <x v="1"/>
    <x v="0"/>
  </r>
  <r>
    <s v="VDZ-76673-968"/>
    <x v="116"/>
    <s v="82246-82543-DW"/>
    <s v="E-D-0.5"/>
    <n v="2"/>
    <x v="122"/>
    <s v="bhindsberg3n@blogs.com"/>
    <x v="0"/>
    <x v="1"/>
    <s v="D"/>
    <x v="1"/>
    <n v="7.29"/>
    <n v="14.58"/>
    <s v="Exc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ica"/>
    <x v="2"/>
    <x v="1"/>
  </r>
  <r>
    <s v="ZGK-97262-313"/>
    <x v="119"/>
    <s v="02536-18494-AQ"/>
    <s v="E-M-2.5"/>
    <n v="3"/>
    <x v="125"/>
    <s v=""/>
    <x v="0"/>
    <x v="1"/>
    <s v="M"/>
    <x v="2"/>
    <n v="31.624999999999996"/>
    <n v="94.874999999999986"/>
    <s v="Excels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4999999999994"/>
    <n v="102.46499999999997"/>
    <s v="Excelsa"/>
    <x v="1"/>
    <x v="1"/>
  </r>
  <r>
    <s v="PPP-78935-365"/>
    <x v="123"/>
    <s v="91074-60023-IP"/>
    <s v="E-D-1"/>
    <n v="4"/>
    <x v="129"/>
    <s v=""/>
    <x v="0"/>
    <x v="1"/>
    <s v="D"/>
    <x v="0"/>
    <n v="12.15"/>
    <n v="48.6"/>
    <s v="Excelsa"/>
    <x v="2"/>
    <x v="1"/>
  </r>
  <r>
    <s v="JUO-34131-517"/>
    <x v="124"/>
    <s v="07972-83748-JI"/>
    <s v="L-D-1"/>
    <n v="6"/>
    <x v="130"/>
    <s v=""/>
    <x v="0"/>
    <x v="3"/>
    <s v="D"/>
    <x v="0"/>
    <n v="12.95"/>
    <n v="77.699999999999989"/>
    <s v="Liberica"/>
    <x v="2"/>
    <x v="0"/>
  </r>
  <r>
    <s v="ZJE-89333-489"/>
    <x v="125"/>
    <s v="08694-57330-XR"/>
    <s v="L-D-2.5"/>
    <n v="1"/>
    <x v="131"/>
    <s v="vkundt3w@bigcartel.com"/>
    <x v="1"/>
    <x v="3"/>
    <s v="D"/>
    <x v="2"/>
    <n v="29.784999999999997"/>
    <n v="29.784999999999997"/>
    <s v="Liberica"/>
    <x v="2"/>
    <x v="0"/>
  </r>
  <r>
    <s v="LOO-35324-159"/>
    <x v="126"/>
    <s v="68412-11126-YJ"/>
    <s v="A-L-0.2"/>
    <n v="4"/>
    <x v="132"/>
    <s v="bbett3x@google.de"/>
    <x v="0"/>
    <x v="2"/>
    <s v="L"/>
    <x v="3"/>
    <n v="3.8849999999999998"/>
    <n v="15.54"/>
    <s v="Arabica"/>
    <x v="1"/>
    <x v="0"/>
  </r>
  <r>
    <s v="JBQ-93412-846"/>
    <x v="127"/>
    <s v="69037-66822-DW"/>
    <s v="E-L-2.5"/>
    <n v="4"/>
    <x v="133"/>
    <s v=""/>
    <x v="1"/>
    <x v="1"/>
    <s v="L"/>
    <x v="2"/>
    <n v="34.154999999999994"/>
    <n v="136.61999999999998"/>
    <s v="Excelsa"/>
    <x v="1"/>
    <x v="0"/>
  </r>
  <r>
    <s v="EHX-66333-637"/>
    <x v="128"/>
    <s v="01297-94364-XH"/>
    <s v="L-M-0.5"/>
    <n v="2"/>
    <x v="134"/>
    <s v="dstaite3z@scientificamerican.com"/>
    <x v="0"/>
    <x v="3"/>
    <s v="M"/>
    <x v="1"/>
    <n v="8.73"/>
    <n v="17.46"/>
    <s v="Liberica"/>
    <x v="0"/>
    <x v="1"/>
  </r>
  <r>
    <s v="WXG-25759-236"/>
    <x v="103"/>
    <s v="39919-06540-ZI"/>
    <s v="E-L-2.5"/>
    <n v="2"/>
    <x v="135"/>
    <s v="wkeyse40@apple.com"/>
    <x v="0"/>
    <x v="1"/>
    <s v="L"/>
    <x v="2"/>
    <n v="34.154999999999994"/>
    <n v="68.309999999999988"/>
    <s v="Exc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s v=""/>
    <x v="0"/>
    <x v="2"/>
    <s v="M"/>
    <x v="2"/>
    <n v="25.874999999999996"/>
    <n v="51.749999999999993"/>
    <s v="Arabica"/>
    <x v="0"/>
    <x v="0"/>
  </r>
  <r>
    <s v="AMT-40418-362"/>
    <x v="133"/>
    <s v="04513-76520-QO"/>
    <s v="L-D-1"/>
    <n v="1"/>
    <x v="140"/>
    <s v="jbalsillie46@princeton.edu"/>
    <x v="0"/>
    <x v="3"/>
    <s v="D"/>
    <x v="0"/>
    <n v="12.95"/>
    <n v="12.95"/>
    <s v="Liberica"/>
    <x v="2"/>
    <x v="0"/>
  </r>
  <r>
    <s v="NFQ-23241-793"/>
    <x v="134"/>
    <s v="88446-59251-SQ"/>
    <s v="A-M-1"/>
    <n v="3"/>
    <x v="141"/>
    <s v=""/>
    <x v="0"/>
    <x v="2"/>
    <s v="M"/>
    <x v="0"/>
    <n v="11.25"/>
    <n v="33.75"/>
    <s v="Arabica"/>
    <x v="0"/>
    <x v="0"/>
  </r>
  <r>
    <s v="JQK-64922-985"/>
    <x v="113"/>
    <s v="23779-10274-KN"/>
    <s v="R-M-2.5"/>
    <n v="3"/>
    <x v="142"/>
    <s v="bleffek48@ning.com"/>
    <x v="0"/>
    <x v="0"/>
    <s v="M"/>
    <x v="2"/>
    <n v="22.884999999999998"/>
    <n v="68.655000000000001"/>
    <s v="Robusta"/>
    <x v="0"/>
    <x v="0"/>
  </r>
  <r>
    <s v="YET-17732-678"/>
    <x v="135"/>
    <s v="57235-92842-DK"/>
    <s v="R-D-0.2"/>
    <n v="1"/>
    <x v="143"/>
    <s v=""/>
    <x v="0"/>
    <x v="0"/>
    <s v="D"/>
    <x v="3"/>
    <n v="2.6849999999999996"/>
    <n v="2.6849999999999996"/>
    <s v="Robu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a"/>
    <x v="2"/>
    <x v="1"/>
  </r>
  <r>
    <s v="JAF-18294-750"/>
    <x v="139"/>
    <s v="73564-98204-EY"/>
    <s v="R-D-2.5"/>
    <n v="6"/>
    <x v="148"/>
    <s v=""/>
    <x v="0"/>
    <x v="0"/>
    <s v="D"/>
    <x v="2"/>
    <n v="20.584999999999997"/>
    <n v="123.50999999999999"/>
    <s v="Robusta"/>
    <x v="2"/>
    <x v="0"/>
  </r>
  <r>
    <s v="TME-59627-221"/>
    <x v="140"/>
    <s v="72282-40594-RX"/>
    <s v="L-L-2.5"/>
    <n v="6"/>
    <x v="149"/>
    <s v=""/>
    <x v="0"/>
    <x v="3"/>
    <s v="L"/>
    <x v="2"/>
    <n v="36.454999999999998"/>
    <n v="218.73"/>
    <s v="Liberi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49999999999996"/>
    <n v="16.11"/>
    <s v="Robusta"/>
    <x v="2"/>
    <x v="1"/>
  </r>
  <r>
    <s v="BYU-58154-603"/>
    <x v="145"/>
    <s v="51971-70393-QM"/>
    <s v="E-D-0.5"/>
    <n v="4"/>
    <x v="154"/>
    <s v="cfeye4k@google.co.jp"/>
    <x v="1"/>
    <x v="1"/>
    <s v="D"/>
    <x v="1"/>
    <n v="7.29"/>
    <n v="29.16"/>
    <s v="Excelsa"/>
    <x v="2"/>
    <x v="1"/>
  </r>
  <r>
    <s v="EHJ-05910-257"/>
    <x v="146"/>
    <s v="06812-11924-IK"/>
    <s v="R-D-1"/>
    <n v="6"/>
    <x v="155"/>
    <s v=""/>
    <x v="0"/>
    <x v="0"/>
    <s v="D"/>
    <x v="0"/>
    <n v="8.9499999999999993"/>
    <n v="53.699999999999996"/>
    <s v="Robusta"/>
    <x v="2"/>
    <x v="0"/>
  </r>
  <r>
    <s v="EIL-44855-309"/>
    <x v="147"/>
    <s v="59741-90220-OW"/>
    <s v="R-D-0.5"/>
    <n v="5"/>
    <x v="156"/>
    <s v=""/>
    <x v="0"/>
    <x v="0"/>
    <s v="D"/>
    <x v="1"/>
    <n v="5.3699999999999992"/>
    <n v="26.849999999999994"/>
    <s v="Robusta"/>
    <x v="2"/>
    <x v="0"/>
  </r>
  <r>
    <s v="HCA-87224-420"/>
    <x v="148"/>
    <s v="62682-27930-PD"/>
    <s v="E-M-0.5"/>
    <n v="5"/>
    <x v="157"/>
    <s v="tfero4n@comsenz.com"/>
    <x v="0"/>
    <x v="1"/>
    <s v="M"/>
    <x v="1"/>
    <n v="8.25"/>
    <n v="41.25"/>
    <s v="Exc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4999999999994"/>
    <n v="68.309999999999988"/>
    <s v="Excelsa"/>
    <x v="1"/>
    <x v="1"/>
  </r>
  <r>
    <s v="IRJ-67095-738"/>
    <x v="13"/>
    <s v="86447-02699-UT"/>
    <s v="E-M-2.5"/>
    <n v="2"/>
    <x v="161"/>
    <s v="mchamberlayne4r@bigcartel.com"/>
    <x v="0"/>
    <x v="1"/>
    <s v="M"/>
    <x v="2"/>
    <n v="31.624999999999996"/>
    <n v="63.249999999999993"/>
    <s v="Excelsa"/>
    <x v="0"/>
    <x v="0"/>
  </r>
  <r>
    <s v="VEA-31961-977"/>
    <x v="79"/>
    <s v="51432-27169-KN"/>
    <s v="E-D-0.5"/>
    <n v="3"/>
    <x v="162"/>
    <s v="bflaherty4s@moonfruit.com"/>
    <x v="1"/>
    <x v="1"/>
    <s v="D"/>
    <x v="1"/>
    <n v="7.29"/>
    <n v="21.87"/>
    <s v="Excelsa"/>
    <x v="2"/>
    <x v="1"/>
  </r>
  <r>
    <s v="BAF-42286-205"/>
    <x v="152"/>
    <s v="43074-00987-PB"/>
    <s v="R-M-2.5"/>
    <n v="4"/>
    <x v="163"/>
    <s v="ocolbeck4t@sina.com.cn"/>
    <x v="0"/>
    <x v="0"/>
    <s v="M"/>
    <x v="2"/>
    <n v="22.884999999999998"/>
    <n v="91.539999999999992"/>
    <s v="Robusta"/>
    <x v="0"/>
    <x v="1"/>
  </r>
  <r>
    <s v="WOR-52762-511"/>
    <x v="153"/>
    <s v="04739-85772-QT"/>
    <s v="E-L-2.5"/>
    <n v="6"/>
    <x v="164"/>
    <s v=""/>
    <x v="0"/>
    <x v="1"/>
    <s v="L"/>
    <x v="2"/>
    <n v="34.154999999999994"/>
    <n v="204.92999999999995"/>
    <s v="Excelsa"/>
    <x v="1"/>
    <x v="0"/>
  </r>
  <r>
    <s v="ZWK-03995-815"/>
    <x v="154"/>
    <s v="28279-78469-YW"/>
    <s v="E-M-2.5"/>
    <n v="2"/>
    <x v="165"/>
    <s v="ehobbing4v@nsw.gov.au"/>
    <x v="0"/>
    <x v="1"/>
    <s v="M"/>
    <x v="2"/>
    <n v="31.624999999999996"/>
    <n v="63.249999999999993"/>
    <s v="Excelsa"/>
    <x v="0"/>
    <x v="0"/>
  </r>
  <r>
    <s v="CKF-43291-846"/>
    <x v="155"/>
    <s v="91829-99544-DS"/>
    <s v="E-L-2.5"/>
    <n v="1"/>
    <x v="166"/>
    <s v="othynne4w@auda.org.au"/>
    <x v="0"/>
    <x v="1"/>
    <s v="L"/>
    <x v="2"/>
    <n v="34.154999999999994"/>
    <n v="34.154999999999994"/>
    <s v="Excelsa"/>
    <x v="1"/>
    <x v="0"/>
  </r>
  <r>
    <s v="RMW-74160-339"/>
    <x v="156"/>
    <s v="38978-59582-JP"/>
    <s v="R-L-2.5"/>
    <n v="4"/>
    <x v="167"/>
    <s v="eheining4x@flickr.com"/>
    <x v="0"/>
    <x v="0"/>
    <s v="L"/>
    <x v="2"/>
    <n v="27.484999999999996"/>
    <n v="109.93999999999998"/>
    <s v="Robu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a"/>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4999999999998"/>
    <n v="68.655000000000001"/>
    <s v="Robusta"/>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4999999999996"/>
    <n v="33.464999999999996"/>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celsa"/>
    <x v="2"/>
    <x v="0"/>
  </r>
  <r>
    <s v="KRZ-13868-122"/>
    <x v="167"/>
    <s v="86779-84838-EJ"/>
    <s v="E-L-1"/>
    <n v="3"/>
    <x v="182"/>
    <s v=""/>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4999999999997"/>
    <n v="59.569999999999993"/>
    <s v="Liberica"/>
    <x v="2"/>
    <x v="1"/>
  </r>
  <r>
    <s v="NOP-21394-646"/>
    <x v="170"/>
    <s v="16982-35708-BZ"/>
    <s v="L-D-2.5"/>
    <n v="3"/>
    <x v="185"/>
    <s v="ncuttler5g@parallels.com"/>
    <x v="0"/>
    <x v="3"/>
    <s v="D"/>
    <x v="2"/>
    <n v="29.784999999999997"/>
    <n v="89.35499999999999"/>
    <s v="Liberica"/>
    <x v="2"/>
    <x v="1"/>
  </r>
  <r>
    <s v="NOP-21394-646"/>
    <x v="170"/>
    <s v="16982-35708-BZ"/>
    <s v="L-L-0.5"/>
    <n v="4"/>
    <x v="185"/>
    <s v="ncuttler5g@parallels.com"/>
    <x v="0"/>
    <x v="3"/>
    <s v="L"/>
    <x v="1"/>
    <n v="9.51"/>
    <n v="38.04"/>
    <s v="Liberica"/>
    <x v="1"/>
    <x v="1"/>
  </r>
  <r>
    <s v="NOP-21394-646"/>
    <x v="170"/>
    <s v="16982-35708-BZ"/>
    <s v="E-M-1"/>
    <n v="3"/>
    <x v="185"/>
    <s v="ncuttler5g@parallels.com"/>
    <x v="0"/>
    <x v="1"/>
    <s v="M"/>
    <x v="0"/>
    <n v="13.75"/>
    <n v="41.25"/>
    <s v="Excelsa"/>
    <x v="0"/>
    <x v="1"/>
  </r>
  <r>
    <s v="FTV-77095-168"/>
    <x v="171"/>
    <s v="66708-26678-QK"/>
    <s v="L-L-0.5"/>
    <n v="6"/>
    <x v="186"/>
    <s v=""/>
    <x v="0"/>
    <x v="3"/>
    <s v="L"/>
    <x v="1"/>
    <n v="9.51"/>
    <n v="57.06"/>
    <s v="Liberica"/>
    <x v="1"/>
    <x v="1"/>
  </r>
  <r>
    <s v="BOR-02906-411"/>
    <x v="172"/>
    <s v="08743-09057-OO"/>
    <s v="L-D-2.5"/>
    <n v="6"/>
    <x v="187"/>
    <s v="tfelip5m@typepad.com"/>
    <x v="0"/>
    <x v="3"/>
    <s v="D"/>
    <x v="2"/>
    <n v="29.784999999999997"/>
    <n v="178.70999999999998"/>
    <s v="Liberica"/>
    <x v="2"/>
    <x v="0"/>
  </r>
  <r>
    <s v="WMP-68847-770"/>
    <x v="173"/>
    <s v="37490-01572-JW"/>
    <s v="L-L-0.2"/>
    <n v="1"/>
    <x v="188"/>
    <s v="vle5n@disqus.com"/>
    <x v="0"/>
    <x v="3"/>
    <s v="L"/>
    <x v="3"/>
    <n v="4.7549999999999999"/>
    <n v="4.7549999999999999"/>
    <s v="Liberica"/>
    <x v="1"/>
    <x v="1"/>
  </r>
  <r>
    <s v="TMO-22785-872"/>
    <x v="174"/>
    <s v="01811-60350-CU"/>
    <s v="E-M-1"/>
    <n v="6"/>
    <x v="189"/>
    <s v=""/>
    <x v="0"/>
    <x v="1"/>
    <s v="M"/>
    <x v="0"/>
    <n v="13.75"/>
    <n v="82.5"/>
    <s v="Excelsa"/>
    <x v="0"/>
    <x v="1"/>
  </r>
  <r>
    <s v="TJG-73587-353"/>
    <x v="175"/>
    <s v="24766-58139-GT"/>
    <s v="R-D-0.2"/>
    <n v="3"/>
    <x v="190"/>
    <s v=""/>
    <x v="0"/>
    <x v="0"/>
    <s v="D"/>
    <x v="3"/>
    <n v="2.6849999999999996"/>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4999999999997"/>
    <n v="20.584999999999997"/>
    <s v="Robusta"/>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s v=""/>
    <x v="0"/>
    <x v="1"/>
    <s v="L"/>
    <x v="0"/>
    <n v="14.85"/>
    <n v="59.4"/>
    <s v="Excelsa"/>
    <x v="1"/>
    <x v="0"/>
  </r>
  <r>
    <s v="IZA-61469-812"/>
    <x v="191"/>
    <s v="13561-92774-WP"/>
    <s v="L-D-2.5"/>
    <n v="4"/>
    <x v="208"/>
    <s v="kbromehead68@un.org"/>
    <x v="0"/>
    <x v="3"/>
    <s v="D"/>
    <x v="2"/>
    <n v="29.784999999999997"/>
    <n v="119.13999999999999"/>
    <s v="Liberica"/>
    <x v="2"/>
    <x v="0"/>
  </r>
  <r>
    <s v="PSS-22466-862"/>
    <x v="192"/>
    <s v="11550-78378-GE"/>
    <s v="R-L-0.2"/>
    <n v="4"/>
    <x v="209"/>
    <s v="ewesterman69@si.edu"/>
    <x v="1"/>
    <x v="0"/>
    <s v="L"/>
    <x v="3"/>
    <n v="3.5849999999999995"/>
    <n v="14.339999999999998"/>
    <s v="Robu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a"/>
    <x v="2"/>
    <x v="0"/>
  </r>
  <r>
    <s v="EYE-70374-835"/>
    <x v="195"/>
    <s v="89115-11966-VF"/>
    <s v="R-L-0.2"/>
    <n v="5"/>
    <x v="212"/>
    <s v="bmathon6c@barnesandnoble.com"/>
    <x v="0"/>
    <x v="0"/>
    <s v="L"/>
    <x v="3"/>
    <n v="3.5849999999999995"/>
    <n v="17.924999999999997"/>
    <s v="Robusta"/>
    <x v="1"/>
    <x v="1"/>
  </r>
  <r>
    <s v="CCZ-19589-212"/>
    <x v="196"/>
    <s v="05754-41702-FG"/>
    <s v="L-M-0.2"/>
    <n v="2"/>
    <x v="213"/>
    <s v="kstreight6d@about.com"/>
    <x v="0"/>
    <x v="3"/>
    <s v="M"/>
    <x v="3"/>
    <n v="4.3650000000000002"/>
    <n v="8.73"/>
    <s v="Liberica"/>
    <x v="0"/>
    <x v="1"/>
  </r>
  <r>
    <s v="BPT-83989-157"/>
    <x v="197"/>
    <s v="84269-49816-ML"/>
    <s v="A-M-2.5"/>
    <n v="2"/>
    <x v="214"/>
    <s v="pcutchie6e@globo.com"/>
    <x v="0"/>
    <x v="2"/>
    <s v="M"/>
    <x v="2"/>
    <n v="25.874999999999996"/>
    <n v="51.749999999999993"/>
    <s v="Arabica"/>
    <x v="0"/>
    <x v="1"/>
  </r>
  <r>
    <s v="YFH-87456-208"/>
    <x v="198"/>
    <s v="23600-98432-ME"/>
    <s v="L-M-0.2"/>
    <n v="2"/>
    <x v="215"/>
    <s v=""/>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erica"/>
    <x v="1"/>
    <x v="1"/>
  </r>
  <r>
    <s v="BRV-64870-915"/>
    <x v="202"/>
    <s v="32070-55528-UG"/>
    <s v="L-L-2.5"/>
    <n v="5"/>
    <x v="219"/>
    <s v=""/>
    <x v="1"/>
    <x v="3"/>
    <s v="L"/>
    <x v="2"/>
    <n v="36.454999999999998"/>
    <n v="182.27499999999998"/>
    <s v="Liberica"/>
    <x v="1"/>
    <x v="1"/>
  </r>
  <r>
    <s v="RGJ-12544-083"/>
    <x v="203"/>
    <s v="48873-84433-PN"/>
    <s v="L-D-2.5"/>
    <n v="3"/>
    <x v="220"/>
    <s v="charce6k@cafepress.com"/>
    <x v="1"/>
    <x v="3"/>
    <s v="D"/>
    <x v="2"/>
    <n v="29.784999999999997"/>
    <n v="89.35499999999999"/>
    <s v="Liberica"/>
    <x v="2"/>
    <x v="1"/>
  </r>
  <r>
    <s v="JJX-83339-346"/>
    <x v="204"/>
    <s v="32928-18158-OW"/>
    <s v="R-L-0.2"/>
    <n v="1"/>
    <x v="221"/>
    <s v=""/>
    <x v="0"/>
    <x v="0"/>
    <s v="L"/>
    <x v="3"/>
    <n v="3.5849999999999995"/>
    <n v="3.5849999999999995"/>
    <s v="Robusta"/>
    <x v="1"/>
    <x v="0"/>
  </r>
  <r>
    <s v="BIU-21970-705"/>
    <x v="205"/>
    <s v="89711-56688-GG"/>
    <s v="R-M-2.5"/>
    <n v="2"/>
    <x v="222"/>
    <s v="fdrysdale6m@symantec.com"/>
    <x v="0"/>
    <x v="0"/>
    <s v="M"/>
    <x v="2"/>
    <n v="22.884999999999998"/>
    <n v="45.769999999999996"/>
    <s v="Robusta"/>
    <x v="0"/>
    <x v="0"/>
  </r>
  <r>
    <s v="ELJ-87741-745"/>
    <x v="206"/>
    <s v="48389-71976-JB"/>
    <s v="E-L-1"/>
    <n v="4"/>
    <x v="223"/>
    <s v="dmagowan6n@fc2.com"/>
    <x v="0"/>
    <x v="1"/>
    <s v="L"/>
    <x v="0"/>
    <n v="14.85"/>
    <n v="59.4"/>
    <s v="Excelsa"/>
    <x v="1"/>
    <x v="1"/>
  </r>
  <r>
    <s v="SGI-48226-857"/>
    <x v="207"/>
    <s v="84033-80762-EQ"/>
    <s v="A-M-2.5"/>
    <n v="6"/>
    <x v="224"/>
    <s v=""/>
    <x v="0"/>
    <x v="2"/>
    <s v="M"/>
    <x v="2"/>
    <n v="25.874999999999996"/>
    <n v="155.24999999999997"/>
    <s v="Arabica"/>
    <x v="0"/>
    <x v="0"/>
  </r>
  <r>
    <s v="AHV-66988-037"/>
    <x v="208"/>
    <s v="12743-00952-KO"/>
    <s v="R-M-2.5"/>
    <n v="2"/>
    <x v="225"/>
    <s v=""/>
    <x v="0"/>
    <x v="0"/>
    <s v="M"/>
    <x v="2"/>
    <n v="22.884999999999998"/>
    <n v="45.769999999999996"/>
    <s v="Robusta"/>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4999999999996"/>
    <n v="133.85999999999999"/>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s v=""/>
    <x v="1"/>
    <x v="0"/>
    <s v="L"/>
    <x v="3"/>
    <n v="3.584999999999999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c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69999999999999"/>
    <n v="28.679999999999996"/>
    <s v="Robusta"/>
    <x v="1"/>
    <x v="1"/>
  </r>
  <r>
    <s v="IGM-84664-265"/>
    <x v="114"/>
    <s v="80179-44620-WN"/>
    <s v="R-L-0.5"/>
    <n v="3"/>
    <x v="239"/>
    <s v="cblowfelde73@ustream.tv"/>
    <x v="0"/>
    <x v="0"/>
    <s v="L"/>
    <x v="1"/>
    <n v="7.169999999999999"/>
    <n v="21.509999999999998"/>
    <s v="Robusta"/>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6"/>
    <n v="27.484999999999996"/>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celsa"/>
    <x v="0"/>
    <x v="1"/>
  </r>
  <r>
    <s v="NXV-05302-067"/>
    <x v="225"/>
    <s v="25754-33191-ZI"/>
    <s v="L-M-2.5"/>
    <n v="4"/>
    <x v="246"/>
    <s v=""/>
    <x v="0"/>
    <x v="3"/>
    <s v="M"/>
    <x v="2"/>
    <n v="33.464999999999996"/>
    <n v="133.85999999999999"/>
    <s v="Liberica"/>
    <x v="0"/>
    <x v="1"/>
  </r>
  <r>
    <s v="VZH-86274-142"/>
    <x v="226"/>
    <s v="53120-45532-KL"/>
    <s v="R-L-1"/>
    <n v="5"/>
    <x v="247"/>
    <s v=""/>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sa"/>
    <x v="1"/>
    <x v="1"/>
  </r>
  <r>
    <s v="HVU-21634-076"/>
    <x v="236"/>
    <s v="27723-45097-MH"/>
    <s v="R-L-2.5"/>
    <n v="4"/>
    <x v="258"/>
    <s v="dbury7o@tinyurl.com"/>
    <x v="1"/>
    <x v="0"/>
    <s v="L"/>
    <x v="2"/>
    <n v="27.484999999999996"/>
    <n v="109.93999999999998"/>
    <s v="Robusta"/>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ica"/>
    <x v="0"/>
    <x v="0"/>
  </r>
  <r>
    <s v="JEG-93140-224"/>
    <x v="146"/>
    <s v="53751-57560-CN"/>
    <s v="E-M-0.5"/>
    <n v="5"/>
    <x v="262"/>
    <s v=""/>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a"/>
    <x v="2"/>
    <x v="0"/>
  </r>
  <r>
    <s v="IYO-10245-081"/>
    <x v="242"/>
    <s v="57145-31023-FK"/>
    <s v="E-M-2.5"/>
    <n v="3"/>
    <x v="266"/>
    <s v=""/>
    <x v="0"/>
    <x v="1"/>
    <s v="M"/>
    <x v="2"/>
    <n v="31.624999999999996"/>
    <n v="94.874999999999986"/>
    <s v="Excelsa"/>
    <x v="0"/>
    <x v="1"/>
  </r>
  <r>
    <s v="BYZ-39669-954"/>
    <x v="243"/>
    <s v="66408-53777-VE"/>
    <s v="L-L-2.5"/>
    <n v="1"/>
    <x v="267"/>
    <s v=""/>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a"/>
    <x v="1"/>
    <x v="1"/>
  </r>
  <r>
    <s v="LYP-52345-883"/>
    <x v="246"/>
    <s v="17649-28133-PY"/>
    <s v="E-M-0.5"/>
    <n v="1"/>
    <x v="270"/>
    <s v=""/>
    <x v="1"/>
    <x v="1"/>
    <s v="M"/>
    <x v="1"/>
    <n v="8.25"/>
    <n v="8.25"/>
    <s v="Excelsa"/>
    <x v="0"/>
    <x v="0"/>
  </r>
  <r>
    <s v="DFK-35846-692"/>
    <x v="247"/>
    <s v="49612-33852-CN"/>
    <s v="R-D-0.2"/>
    <n v="5"/>
    <x v="271"/>
    <s v=""/>
    <x v="0"/>
    <x v="0"/>
    <s v="D"/>
    <x v="3"/>
    <n v="2.6849999999999996"/>
    <n v="13.424999999999997"/>
    <s v="Robusta"/>
    <x v="2"/>
    <x v="0"/>
  </r>
  <r>
    <s v="XAH-93337-609"/>
    <x v="248"/>
    <s v="66976-43829-YG"/>
    <s v="A-D-1"/>
    <n v="5"/>
    <x v="272"/>
    <s v="dduke82@vkontakte.ru"/>
    <x v="0"/>
    <x v="2"/>
    <s v="D"/>
    <x v="0"/>
    <n v="9.9499999999999993"/>
    <n v="49.75"/>
    <s v="Arabica"/>
    <x v="2"/>
    <x v="1"/>
  </r>
  <r>
    <s v="QKA-72582-644"/>
    <x v="249"/>
    <s v="64852-04619-XZ"/>
    <s v="E-M-0.5"/>
    <n v="2"/>
    <x v="273"/>
    <s v=""/>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celsa"/>
    <x v="1"/>
    <x v="1"/>
  </r>
  <r>
    <s v="ULM-49433-003"/>
    <x v="252"/>
    <s v="99421-80253-UI"/>
    <s v="E-M-1"/>
    <n v="2"/>
    <x v="277"/>
    <s v=""/>
    <x v="0"/>
    <x v="1"/>
    <s v="M"/>
    <x v="0"/>
    <n v="13.75"/>
    <n v="27.5"/>
    <s v="Excelsa"/>
    <x v="0"/>
    <x v="1"/>
  </r>
  <r>
    <s v="SIB-83254-136"/>
    <x v="253"/>
    <s v="45315-50206-DK"/>
    <s v="R-M-0.5"/>
    <n v="6"/>
    <x v="278"/>
    <s v="dvizor88@furl.net"/>
    <x v="0"/>
    <x v="0"/>
    <s v="M"/>
    <x v="1"/>
    <n v="5.97"/>
    <n v="35.82"/>
    <s v="Robusta"/>
    <x v="0"/>
    <x v="0"/>
  </r>
  <r>
    <s v="NOK-50349-551"/>
    <x v="254"/>
    <s v="09595-95726-OV"/>
    <s v="R-D-0.5"/>
    <n v="3"/>
    <x v="279"/>
    <s v="esedgebeer89@oaic.gov.au"/>
    <x v="0"/>
    <x v="0"/>
    <s v="D"/>
    <x v="1"/>
    <n v="5.3699999999999992"/>
    <n v="16.11"/>
    <s v="Robusta"/>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4999999999994"/>
    <n v="204.92999999999995"/>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celsa"/>
    <x v="1"/>
    <x v="1"/>
  </r>
  <r>
    <s v="JBP-78754-392"/>
    <x v="212"/>
    <s v="74330-29286-RO"/>
    <s v="E-M-2.5"/>
    <n v="6"/>
    <x v="286"/>
    <s v="crushe8n@about.me"/>
    <x v="0"/>
    <x v="1"/>
    <s v="M"/>
    <x v="2"/>
    <n v="31.624999999999996"/>
    <n v="189.74999999999997"/>
    <s v="Excels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x v="0"/>
    <x v="0"/>
    <s v="D"/>
    <x v="0"/>
    <n v="8.9499999999999993"/>
    <n v="44.75"/>
    <s v="Robusta"/>
    <x v="2"/>
    <x v="1"/>
  </r>
  <r>
    <s v="ZGD-94763-868"/>
    <x v="265"/>
    <s v="53086-67334-KT"/>
    <s v="E-L-2.5"/>
    <n v="1"/>
    <x v="296"/>
    <s v="mbrockway8r@ibm.com"/>
    <x v="0"/>
    <x v="1"/>
    <s v="L"/>
    <x v="2"/>
    <n v="34.154999999999994"/>
    <n v="34.154999999999994"/>
    <s v="Excelsa"/>
    <x v="1"/>
    <x v="0"/>
  </r>
  <r>
    <s v="CZY-70361-485"/>
    <x v="266"/>
    <s v="83308-82257-UN"/>
    <s v="E-L-2.5"/>
    <n v="6"/>
    <x v="297"/>
    <s v="nlush8s@dedecms.com"/>
    <x v="1"/>
    <x v="1"/>
    <s v="L"/>
    <x v="2"/>
    <n v="34.154999999999994"/>
    <n v="204.92999999999995"/>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celsa"/>
    <x v="2"/>
    <x v="0"/>
  </r>
  <r>
    <s v="OQS-46321-904"/>
    <x v="271"/>
    <s v="19597-91185-CM"/>
    <s v="E-M-1"/>
    <n v="1"/>
    <x v="304"/>
    <s v=""/>
    <x v="0"/>
    <x v="1"/>
    <s v="M"/>
    <x v="0"/>
    <n v="13.75"/>
    <n v="13.75"/>
    <s v="Excelsa"/>
    <x v="0"/>
    <x v="1"/>
  </r>
  <r>
    <s v="IBW-87442-480"/>
    <x v="272"/>
    <s v="79814-23626-JR"/>
    <s v="A-L-2.5"/>
    <n v="1"/>
    <x v="305"/>
    <s v="tle91@epa.gov"/>
    <x v="0"/>
    <x v="2"/>
    <s v="L"/>
    <x v="2"/>
    <n v="29.784999999999997"/>
    <n v="29.784999999999997"/>
    <s v="Arabica"/>
    <x v="1"/>
    <x v="0"/>
  </r>
  <r>
    <s v="DGZ-82537-477"/>
    <x v="252"/>
    <s v="43439-94003-DW"/>
    <s v="R-D-1"/>
    <n v="5"/>
    <x v="306"/>
    <s v=""/>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x v="0"/>
    <x v="3"/>
    <s v="L"/>
    <x v="1"/>
    <n v="9.51"/>
    <n v="38.04"/>
    <s v="Liberica"/>
    <x v="1"/>
    <x v="0"/>
  </r>
  <r>
    <s v="XUR-14132-391"/>
    <x v="275"/>
    <s v="96836-09258-RI"/>
    <s v="R-D-0.5"/>
    <n v="4"/>
    <x v="309"/>
    <s v="lgoodger95@guardian.co.uk"/>
    <x v="0"/>
    <x v="0"/>
    <s v="D"/>
    <x v="1"/>
    <n v="5.3699999999999992"/>
    <n v="21.479999999999997"/>
    <s v="Robusta"/>
    <x v="2"/>
    <x v="0"/>
  </r>
  <r>
    <s v="OVI-27064-381"/>
    <x v="276"/>
    <s v="37274-08534-FM"/>
    <s v="R-D-0.5"/>
    <n v="3"/>
    <x v="298"/>
    <s v="smcmillian8t@csmonitor.com"/>
    <x v="0"/>
    <x v="0"/>
    <s v="D"/>
    <x v="1"/>
    <n v="5.3699999999999992"/>
    <n v="16.11"/>
    <s v="Robusta"/>
    <x v="2"/>
    <x v="1"/>
  </r>
  <r>
    <s v="SHP-17012-870"/>
    <x v="277"/>
    <s v="69529-07533-CV"/>
    <s v="R-M-2.5"/>
    <n v="1"/>
    <x v="310"/>
    <s v="cdrewett97@wikipedia.org"/>
    <x v="0"/>
    <x v="0"/>
    <s v="M"/>
    <x v="2"/>
    <n v="22.884999999999998"/>
    <n v="22.884999999999998"/>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x v="0"/>
    <x v="0"/>
    <s v="L"/>
    <x v="0"/>
    <n v="11.95"/>
    <n v="59.75"/>
    <s v="Robusta"/>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s v=""/>
    <x v="0"/>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699999999999992"/>
    <n v="32.22"/>
    <s v="Robusta"/>
    <x v="2"/>
    <x v="1"/>
  </r>
  <r>
    <s v="QEY-71761-460"/>
    <x v="250"/>
    <s v="35442-75769-PL"/>
    <s v="R-M-1"/>
    <n v="2"/>
    <x v="321"/>
    <s v=""/>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4999999999994"/>
    <n v="204.92999999999995"/>
    <s v="Excelsa"/>
    <x v="1"/>
    <x v="1"/>
  </r>
  <r>
    <s v="JPB-45297-000"/>
    <x v="293"/>
    <s v="83105-86631-IU"/>
    <s v="R-L-0.2"/>
    <n v="4"/>
    <x v="326"/>
    <s v="ddaveridge9p@arstechnica.com"/>
    <x v="0"/>
    <x v="0"/>
    <s v="L"/>
    <x v="3"/>
    <n v="3.5849999999999995"/>
    <n v="14.339999999999998"/>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s v=""/>
    <x v="0"/>
    <x v="1"/>
    <s v="D"/>
    <x v="1"/>
    <n v="7.29"/>
    <n v="36.450000000000003"/>
    <s v="Excelsa"/>
    <x v="2"/>
    <x v="1"/>
  </r>
  <r>
    <s v="UEB-09112-118"/>
    <x v="297"/>
    <s v="82718-93677-XO"/>
    <s v="A-M-0.5"/>
    <n v="4"/>
    <x v="329"/>
    <s v=""/>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ica"/>
    <x v="2"/>
    <x v="0"/>
  </r>
  <r>
    <s v="FLR-82914-153"/>
    <x v="301"/>
    <s v="86100-33488-WP"/>
    <s v="A-M-2.5"/>
    <n v="6"/>
    <x v="333"/>
    <s v=""/>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a"/>
    <x v="1"/>
    <x v="1"/>
  </r>
  <r>
    <s v="RXW-91413-276"/>
    <x v="304"/>
    <s v="29588-35679-RG"/>
    <s v="R-D-2.5"/>
    <n v="2"/>
    <x v="336"/>
    <s v="ncorpsa0@gmpg.org"/>
    <x v="0"/>
    <x v="0"/>
    <s v="D"/>
    <x v="2"/>
    <n v="20.584999999999997"/>
    <n v="41.169999999999995"/>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erica"/>
    <x v="2"/>
    <x v="1"/>
  </r>
  <r>
    <s v="SNF-57032-096"/>
    <x v="306"/>
    <s v="93832-04799-ID"/>
    <s v="E-D-0.5"/>
    <n v="6"/>
    <x v="341"/>
    <s v=""/>
    <x v="0"/>
    <x v="1"/>
    <s v="D"/>
    <x v="1"/>
    <n v="7.29"/>
    <n v="43.74"/>
    <s v="Excelsa"/>
    <x v="2"/>
    <x v="1"/>
  </r>
  <r>
    <s v="DGL-29648-995"/>
    <x v="307"/>
    <s v="59367-30821-ZQ"/>
    <s v="L-M-0.2"/>
    <n v="2"/>
    <x v="342"/>
    <s v=""/>
    <x v="0"/>
    <x v="3"/>
    <s v="M"/>
    <x v="3"/>
    <n v="4.3650000000000002"/>
    <n v="8.73"/>
    <s v="Liberica"/>
    <x v="0"/>
    <x v="0"/>
  </r>
  <r>
    <s v="GPU-65651-504"/>
    <x v="308"/>
    <s v="83947-45528-ET"/>
    <s v="E-M-2.5"/>
    <n v="2"/>
    <x v="343"/>
    <s v="lflaoniera8@wordpress.org"/>
    <x v="0"/>
    <x v="1"/>
    <s v="M"/>
    <x v="2"/>
    <n v="31.624999999999996"/>
    <n v="63.249999999999993"/>
    <s v="Excelsa"/>
    <x v="0"/>
    <x v="1"/>
  </r>
  <r>
    <s v="OJU-34452-896"/>
    <x v="309"/>
    <s v="60799-92593-CX"/>
    <s v="E-L-0.5"/>
    <n v="1"/>
    <x v="344"/>
    <s v=""/>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a"/>
    <x v="1"/>
    <x v="1"/>
  </r>
  <r>
    <s v="FVH-29271-315"/>
    <x v="312"/>
    <s v="74415-50873-FC"/>
    <s v="A-D-0.5"/>
    <n v="3"/>
    <x v="348"/>
    <s v=""/>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49999999999996"/>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a"/>
    <x v="1"/>
    <x v="0"/>
  </r>
  <r>
    <s v="WUG-76466-650"/>
    <x v="318"/>
    <s v="43439-94003-DW"/>
    <s v="L-D-0.5"/>
    <n v="3"/>
    <x v="306"/>
    <s v=""/>
    <x v="0"/>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s v=""/>
    <x v="0"/>
    <x v="1"/>
    <s v="L"/>
    <x v="1"/>
    <n v="8.91"/>
    <n v="53.46"/>
    <s v="Excelsa"/>
    <x v="1"/>
    <x v="0"/>
  </r>
  <r>
    <s v="UBW-50312-037"/>
    <x v="321"/>
    <s v="69503-12127-YD"/>
    <s v="A-L-2.5"/>
    <n v="4"/>
    <x v="358"/>
    <s v=""/>
    <x v="0"/>
    <x v="2"/>
    <s v="L"/>
    <x v="2"/>
    <n v="29.784999999999997"/>
    <n v="119.13999999999999"/>
    <s v="Arabica"/>
    <x v="1"/>
    <x v="1"/>
  </r>
  <r>
    <s v="QAW-05889-019"/>
    <x v="322"/>
    <s v="68810-07329-EU"/>
    <s v="L-M-0.5"/>
    <n v="5"/>
    <x v="359"/>
    <s v="vbaumadierap@google.cn"/>
    <x v="0"/>
    <x v="3"/>
    <s v="M"/>
    <x v="1"/>
    <n v="8.73"/>
    <n v="43.650000000000006"/>
    <s v="Liberica"/>
    <x v="0"/>
    <x v="0"/>
  </r>
  <r>
    <s v="EPT-12715-397"/>
    <x v="128"/>
    <s v="08478-75251-OG"/>
    <s v="A-D-0.2"/>
    <n v="6"/>
    <x v="360"/>
    <s v=""/>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a"/>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s v=""/>
    <x v="1"/>
    <x v="1"/>
    <s v="M"/>
    <x v="1"/>
    <n v="8.25"/>
    <n v="49.5"/>
    <s v="Excelsa"/>
    <x v="0"/>
    <x v="1"/>
  </r>
  <r>
    <s v="WKL-27981-758"/>
    <x v="177"/>
    <s v="73699-93557-FZ"/>
    <s v="A-M-2.5"/>
    <n v="2"/>
    <x v="381"/>
    <s v="fmiellbc@spiegel.de"/>
    <x v="0"/>
    <x v="2"/>
    <s v="M"/>
    <x v="2"/>
    <n v="25.874999999999996"/>
    <n v="51.749999999999993"/>
    <s v="Arabica"/>
    <x v="0"/>
    <x v="0"/>
  </r>
  <r>
    <s v="VRT-39834-265"/>
    <x v="341"/>
    <s v="86686-37462-CK"/>
    <s v="L-L-1"/>
    <n v="3"/>
    <x v="382"/>
    <s v=""/>
    <x v="1"/>
    <x v="3"/>
    <s v="L"/>
    <x v="0"/>
    <n v="15.85"/>
    <n v="47.55"/>
    <s v="Liberica"/>
    <x v="1"/>
    <x v="0"/>
  </r>
  <r>
    <s v="QTC-71005-730"/>
    <x v="342"/>
    <s v="14298-02150-KH"/>
    <s v="A-L-0.2"/>
    <n v="4"/>
    <x v="383"/>
    <s v=""/>
    <x v="0"/>
    <x v="2"/>
    <s v="L"/>
    <x v="3"/>
    <n v="3.8849999999999998"/>
    <n v="15.54"/>
    <s v="Arabica"/>
    <x v="1"/>
    <x v="1"/>
  </r>
  <r>
    <s v="TNX-09857-717"/>
    <x v="343"/>
    <s v="48675-07824-HJ"/>
    <s v="L-M-1"/>
    <n v="6"/>
    <x v="384"/>
    <s v=""/>
    <x v="0"/>
    <x v="3"/>
    <s v="M"/>
    <x v="0"/>
    <n v="14.55"/>
    <n v="87.300000000000011"/>
    <s v="Liberi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s v=""/>
    <x v="0"/>
    <x v="0"/>
    <s v="L"/>
    <x v="3"/>
    <n v="3.5849999999999995"/>
    <n v="10.754999999999999"/>
    <s v="Robusta"/>
    <x v="1"/>
    <x v="0"/>
  </r>
  <r>
    <s v="HTS-15020-632"/>
    <x v="169"/>
    <s v="53817-13148-RK"/>
    <s v="R-M-0.2"/>
    <n v="3"/>
    <x v="388"/>
    <s v="ghawkyensbj@census.gov"/>
    <x v="0"/>
    <x v="0"/>
    <s v="M"/>
    <x v="3"/>
    <n v="2.9849999999999999"/>
    <n v="8.9550000000000001"/>
    <s v="Robusta"/>
    <x v="0"/>
    <x v="1"/>
  </r>
  <r>
    <s v="YLE-18247-749"/>
    <x v="346"/>
    <s v="92227-49331-QR"/>
    <s v="A-L-0.5"/>
    <n v="3"/>
    <x v="389"/>
    <s v=""/>
    <x v="0"/>
    <x v="2"/>
    <s v="L"/>
    <x v="1"/>
    <n v="7.77"/>
    <n v="23.31"/>
    <s v="Arabica"/>
    <x v="1"/>
    <x v="0"/>
  </r>
  <r>
    <s v="KJJ-12573-591"/>
    <x v="347"/>
    <s v="12997-41076-FQ"/>
    <s v="A-L-2.5"/>
    <n v="1"/>
    <x v="390"/>
    <s v=""/>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ica"/>
    <x v="0"/>
    <x v="0"/>
  </r>
  <r>
    <s v="WNR-71736-993"/>
    <x v="350"/>
    <s v="16880-78077-FB"/>
    <s v="L-D-0.5"/>
    <n v="4"/>
    <x v="347"/>
    <s v="tfarraac@behance.net"/>
    <x v="0"/>
    <x v="3"/>
    <s v="D"/>
    <x v="1"/>
    <n v="7.77"/>
    <n v="31.08"/>
    <s v="Liberica"/>
    <x v="2"/>
    <x v="1"/>
  </r>
  <r>
    <s v="WNR-71736-993"/>
    <x v="350"/>
    <s v="16880-78077-FB"/>
    <s v="A-D-2.5"/>
    <n v="6"/>
    <x v="347"/>
    <s v="tfarraac@behance.net"/>
    <x v="0"/>
    <x v="2"/>
    <s v="D"/>
    <x v="2"/>
    <n v="22.884999999999998"/>
    <n v="137.31"/>
    <s v="Arabica"/>
    <x v="2"/>
    <x v="1"/>
  </r>
  <r>
    <s v="HNI-91338-546"/>
    <x v="54"/>
    <s v="67285-75317-XI"/>
    <s v="A-D-0.5"/>
    <n v="5"/>
    <x v="393"/>
    <s v=""/>
    <x v="0"/>
    <x v="2"/>
    <s v="D"/>
    <x v="1"/>
    <n v="5.97"/>
    <n v="29.849999999999998"/>
    <s v="Arabica"/>
    <x v="2"/>
    <x v="1"/>
  </r>
  <r>
    <s v="CYH-53243-218"/>
    <x v="237"/>
    <s v="88167-57964-PH"/>
    <s v="R-M-0.5"/>
    <n v="3"/>
    <x v="394"/>
    <s v=""/>
    <x v="0"/>
    <x v="0"/>
    <s v="M"/>
    <x v="1"/>
    <n v="5.97"/>
    <n v="17.91"/>
    <s v="Robusta"/>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49999999999995"/>
    <n v="14.339999999999998"/>
    <s v="Robusta"/>
    <x v="1"/>
    <x v="0"/>
  </r>
  <r>
    <s v="ACY-56225-839"/>
    <x v="353"/>
    <s v="47386-50743-FG"/>
    <s v="A-M-2.5"/>
    <n v="3"/>
    <x v="398"/>
    <s v=""/>
    <x v="0"/>
    <x v="2"/>
    <s v="M"/>
    <x v="2"/>
    <n v="25.874999999999996"/>
    <n v="77.624999999999986"/>
    <s v="Arabica"/>
    <x v="0"/>
    <x v="0"/>
  </r>
  <r>
    <s v="QBB-07903-622"/>
    <x v="354"/>
    <s v="32622-54551-UC"/>
    <s v="R-L-1"/>
    <n v="5"/>
    <x v="399"/>
    <s v="mackrillbw@bandcamp.com"/>
    <x v="0"/>
    <x v="0"/>
    <s v="L"/>
    <x v="0"/>
    <n v="11.95"/>
    <n v="59.75"/>
    <s v="Robusta"/>
    <x v="1"/>
    <x v="1"/>
  </r>
  <r>
    <s v="JLJ-81802-619"/>
    <x v="135"/>
    <s v="16880-78077-FB"/>
    <s v="A-L-1"/>
    <n v="6"/>
    <x v="347"/>
    <s v="tfarraac@behance.net"/>
    <x v="0"/>
    <x v="2"/>
    <s v="L"/>
    <x v="0"/>
    <n v="12.95"/>
    <n v="77.699999999999989"/>
    <s v="Arabica"/>
    <x v="1"/>
    <x v="1"/>
  </r>
  <r>
    <s v="HFT-77191-168"/>
    <x v="343"/>
    <s v="48419-02347-XP"/>
    <s v="R-D-0.2"/>
    <n v="2"/>
    <x v="400"/>
    <s v="mkippenby@dion.ne.jp"/>
    <x v="0"/>
    <x v="0"/>
    <s v="D"/>
    <x v="3"/>
    <n v="2.6849999999999996"/>
    <n v="5.3699999999999992"/>
    <s v="Robusta"/>
    <x v="2"/>
    <x v="0"/>
  </r>
  <r>
    <s v="SZR-35951-530"/>
    <x v="89"/>
    <s v="14121-20527-OJ"/>
    <s v="E-D-2.5"/>
    <n v="3"/>
    <x v="401"/>
    <s v="wransonbz@ted.com"/>
    <x v="1"/>
    <x v="1"/>
    <s v="D"/>
    <x v="2"/>
    <n v="27.945"/>
    <n v="83.835000000000008"/>
    <s v="Excelsa"/>
    <x v="2"/>
    <x v="0"/>
  </r>
  <r>
    <s v="IKL-95976-565"/>
    <x v="355"/>
    <s v="53486-73919-BQ"/>
    <s v="A-M-1"/>
    <n v="2"/>
    <x v="402"/>
    <s v=""/>
    <x v="0"/>
    <x v="2"/>
    <s v="M"/>
    <x v="0"/>
    <n v="11.25"/>
    <n v="22.5"/>
    <s v="Arabica"/>
    <x v="0"/>
    <x v="1"/>
  </r>
  <r>
    <s v="XEY-48929-474"/>
    <x v="204"/>
    <s v="21889-94615-WT"/>
    <s v="L-M-2.5"/>
    <n v="6"/>
    <x v="403"/>
    <s v="lrignoldc1@miibeian.gov.cn"/>
    <x v="0"/>
    <x v="3"/>
    <s v="M"/>
    <x v="2"/>
    <n v="33.464999999999996"/>
    <n v="200.78999999999996"/>
    <s v="Liberica"/>
    <x v="0"/>
    <x v="0"/>
  </r>
  <r>
    <s v="SQT-07286-736"/>
    <x v="356"/>
    <s v="87726-16941-QW"/>
    <s v="A-M-1"/>
    <n v="6"/>
    <x v="404"/>
    <s v=""/>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erica"/>
    <x v="1"/>
    <x v="0"/>
  </r>
  <r>
    <s v="WSV-49732-075"/>
    <x v="358"/>
    <s v="76263-95145-GJ"/>
    <s v="L-D-2.5"/>
    <n v="1"/>
    <x v="407"/>
    <s v=""/>
    <x v="0"/>
    <x v="3"/>
    <s v="D"/>
    <x v="2"/>
    <n v="29.784999999999997"/>
    <n v="29.784999999999997"/>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c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69999999999999"/>
    <n v="35.849999999999994"/>
    <s v="Robusta"/>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4999999999996"/>
    <n v="66.929999999999993"/>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usta"/>
    <x v="0"/>
    <x v="1"/>
  </r>
  <r>
    <s v="XDU-05471-219"/>
    <x v="366"/>
    <s v="60308-06944-GS"/>
    <s v="R-L-0.5"/>
    <n v="1"/>
    <x v="418"/>
    <s v="pdurbancg@symantec.com"/>
    <x v="1"/>
    <x v="0"/>
    <s v="L"/>
    <x v="1"/>
    <n v="7.169999999999999"/>
    <n v="7.169999999999999"/>
    <s v="Robusta"/>
    <x v="1"/>
    <x v="1"/>
  </r>
  <r>
    <s v="NID-20149-329"/>
    <x v="367"/>
    <s v="49888-39458-PF"/>
    <s v="R-D-0.2"/>
    <n v="2"/>
    <x v="419"/>
    <s v="aharroldch@miibeian.gov.cn"/>
    <x v="0"/>
    <x v="0"/>
    <s v="D"/>
    <x v="3"/>
    <n v="2.6849999999999996"/>
    <n v="5.3699999999999992"/>
    <s v="Robusta"/>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4999999999997"/>
    <n v="41.169999999999995"/>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4999999999997"/>
    <n v="82.339999999999989"/>
    <s v="Robusta"/>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4999999999997"/>
    <n v="41.169999999999995"/>
    <s v="Robusta"/>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699999999999992"/>
    <n v="16.11"/>
    <s v="Robusta"/>
    <x v="2"/>
    <x v="0"/>
  </r>
  <r>
    <s v="BAQ-74241-156"/>
    <x v="376"/>
    <s v="99869-55718-UU"/>
    <s v="R-D-0.2"/>
    <n v="4"/>
    <x v="430"/>
    <s v="rmckallct@sakura.ne.jp"/>
    <x v="2"/>
    <x v="0"/>
    <s v="D"/>
    <x v="3"/>
    <n v="2.6849999999999996"/>
    <n v="10.739999999999998"/>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4999999999997"/>
    <n v="119.13999999999999"/>
    <s v="Liberica"/>
    <x v="2"/>
    <x v="1"/>
  </r>
  <r>
    <s v="VIO-27668-766"/>
    <x v="379"/>
    <s v="10074-20104-NN"/>
    <s v="R-D-2.5"/>
    <n v="1"/>
    <x v="434"/>
    <s v="ddrinkallcx@psu.edu"/>
    <x v="0"/>
    <x v="0"/>
    <s v="D"/>
    <x v="2"/>
    <n v="20.584999999999997"/>
    <n v="20.584999999999997"/>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s v=""/>
    <x v="0"/>
    <x v="3"/>
    <s v="M"/>
    <x v="2"/>
    <n v="33.464999999999996"/>
    <n v="133.85999999999999"/>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4999999999996"/>
    <n v="126.49999999999999"/>
    <s v="Excelsa"/>
    <x v="0"/>
    <x v="0"/>
  </r>
  <r>
    <s v="ZPW-31329-741"/>
    <x v="387"/>
    <s v="27132-68907-RC"/>
    <s v="E-M-0.2"/>
    <n v="1"/>
    <x v="438"/>
    <s v="abrashda@plala.or.jp"/>
    <x v="0"/>
    <x v="1"/>
    <s v="M"/>
    <x v="3"/>
    <n v="4.125"/>
    <n v="4.125"/>
    <s v="Excels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celsa"/>
    <x v="2"/>
    <x v="0"/>
  </r>
  <r>
    <s v="KBB-52530-416"/>
    <x v="229"/>
    <s v="06488-46303-IZ"/>
    <s v="L-D-2.5"/>
    <n v="2"/>
    <x v="449"/>
    <s v=""/>
    <x v="0"/>
    <x v="3"/>
    <s v="D"/>
    <x v="2"/>
    <n v="29.784999999999997"/>
    <n v="59.569999999999993"/>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49999999999995"/>
    <n v="21.509999999999998"/>
    <s v="Robusta"/>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s v=""/>
    <x v="0"/>
    <x v="3"/>
    <s v="D"/>
    <x v="3"/>
    <n v="3.8849999999999998"/>
    <n v="23.31"/>
    <s v="Liberica"/>
    <x v="2"/>
    <x v="1"/>
  </r>
  <r>
    <s v="EMA-63190-618"/>
    <x v="396"/>
    <s v="90993-98984-JK"/>
    <s v="E-M-0.2"/>
    <n v="1"/>
    <x v="458"/>
    <s v="ulethbrigdo@hc360.com"/>
    <x v="0"/>
    <x v="1"/>
    <s v="M"/>
    <x v="3"/>
    <n v="4.125"/>
    <n v="4.125"/>
    <s v="Excelsa"/>
    <x v="0"/>
    <x v="0"/>
  </r>
  <r>
    <s v="FBI-35855-418"/>
    <x v="189"/>
    <s v="06552-04430-AG"/>
    <s v="R-M-0.5"/>
    <n v="6"/>
    <x v="459"/>
    <s v="sfarnishdp@dmoz.org"/>
    <x v="2"/>
    <x v="0"/>
    <s v="M"/>
    <x v="1"/>
    <n v="5.97"/>
    <n v="35.82"/>
    <s v="Robusta"/>
    <x v="0"/>
    <x v="1"/>
  </r>
  <r>
    <s v="TXB-80533-417"/>
    <x v="8"/>
    <s v="54597-57004-QM"/>
    <s v="L-L-1"/>
    <n v="2"/>
    <x v="460"/>
    <s v="fjecockdq@unicef.org"/>
    <x v="0"/>
    <x v="3"/>
    <s v="L"/>
    <x v="0"/>
    <n v="15.85"/>
    <n v="31.7"/>
    <s v="Liberica"/>
    <x v="1"/>
    <x v="1"/>
  </r>
  <r>
    <s v="MBM-00112-248"/>
    <x v="397"/>
    <s v="50238-24377-ZS"/>
    <s v="L-L-1"/>
    <n v="5"/>
    <x v="461"/>
    <s v=""/>
    <x v="0"/>
    <x v="3"/>
    <s v="L"/>
    <x v="0"/>
    <n v="15.85"/>
    <n v="79.25"/>
    <s v="Liberi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x v="1"/>
    <x v="0"/>
    <s v="D"/>
    <x v="3"/>
    <n v="2.6849999999999996"/>
    <n v="8.0549999999999997"/>
    <s v="Robusta"/>
    <x v="2"/>
    <x v="0"/>
  </r>
  <r>
    <s v="JIG-27636-870"/>
    <x v="402"/>
    <s v="67204-04870-LG"/>
    <s v="R-L-1"/>
    <n v="4"/>
    <x v="466"/>
    <s v=""/>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celsa"/>
    <x v="0"/>
    <x v="1"/>
  </r>
  <r>
    <s v="CTE-31437-326"/>
    <x v="6"/>
    <s v="22721-63196-UJ"/>
    <s v="L-D-1"/>
    <n v="4"/>
    <x v="467"/>
    <s v="gduckerdx@patch.com"/>
    <x v="2"/>
    <x v="3"/>
    <s v="D"/>
    <x v="0"/>
    <n v="12.95"/>
    <n v="51.8"/>
    <s v="Liberica"/>
    <x v="2"/>
    <x v="1"/>
  </r>
  <r>
    <s v="CTE-31437-326"/>
    <x v="6"/>
    <s v="22721-63196-UJ"/>
    <s v="L-L-0.2"/>
    <n v="3"/>
    <x v="467"/>
    <s v="gduckerdx@patch.com"/>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69999999999999"/>
    <n v="21.509999999999998"/>
    <s v="Robusta"/>
    <x v="1"/>
    <x v="1"/>
  </r>
  <r>
    <s v="AOT-70449-651"/>
    <x v="410"/>
    <s v="53414-73391-CR"/>
    <s v="R-D-2.5"/>
    <n v="5"/>
    <x v="478"/>
    <s v=""/>
    <x v="0"/>
    <x v="0"/>
    <s v="D"/>
    <x v="2"/>
    <n v="20.584999999999997"/>
    <n v="102.92499999999998"/>
    <s v="Robusta"/>
    <x v="2"/>
    <x v="0"/>
  </r>
  <r>
    <s v="DGC-21813-731"/>
    <x v="127"/>
    <s v="43606-83072-OA"/>
    <s v="L-D-0.2"/>
    <n v="2"/>
    <x v="479"/>
    <s v=""/>
    <x v="0"/>
    <x v="3"/>
    <s v="D"/>
    <x v="3"/>
    <n v="3.8849999999999998"/>
    <n v="7.77"/>
    <s v="Liberica"/>
    <x v="2"/>
    <x v="1"/>
  </r>
  <r>
    <s v="JBE-92943-643"/>
    <x v="411"/>
    <s v="84466-22864-CE"/>
    <s v="E-D-2.5"/>
    <n v="5"/>
    <x v="480"/>
    <s v="kimortsee@alexa.com"/>
    <x v="0"/>
    <x v="1"/>
    <s v="D"/>
    <x v="2"/>
    <n v="27.945"/>
    <n v="139.72499999999999"/>
    <s v="Excels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4999999999997"/>
    <n v="29.784999999999997"/>
    <s v="Liberica"/>
    <x v="2"/>
    <x v="1"/>
  </r>
  <r>
    <s v="DNZ-11665-950"/>
    <x v="415"/>
    <s v="10637-45522-ID"/>
    <s v="L-L-2.5"/>
    <n v="2"/>
    <x v="484"/>
    <s v=""/>
    <x v="0"/>
    <x v="3"/>
    <s v="L"/>
    <x v="2"/>
    <n v="36.454999999999998"/>
    <n v="72.91"/>
    <s v="Liberica"/>
    <x v="1"/>
    <x v="1"/>
  </r>
  <r>
    <s v="ITR-54735-364"/>
    <x v="416"/>
    <s v="92599-58687-CS"/>
    <s v="R-D-0.2"/>
    <n v="5"/>
    <x v="485"/>
    <s v=""/>
    <x v="0"/>
    <x v="0"/>
    <s v="D"/>
    <x v="3"/>
    <n v="2.6849999999999996"/>
    <n v="13.424999999999997"/>
    <s v="Robusta"/>
    <x v="2"/>
    <x v="0"/>
  </r>
  <r>
    <s v="YDS-02797-307"/>
    <x v="417"/>
    <s v="06058-48844-PI"/>
    <s v="E-M-2.5"/>
    <n v="4"/>
    <x v="486"/>
    <s v="wspeechlyem@amazon.com"/>
    <x v="0"/>
    <x v="1"/>
    <s v="M"/>
    <x v="2"/>
    <n v="31.624999999999996"/>
    <n v="126.49999999999999"/>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celsa"/>
    <x v="0"/>
    <x v="0"/>
  </r>
  <r>
    <s v="ZSO-58292-191"/>
    <x v="109"/>
    <s v="66794-66795-VW"/>
    <s v="R-D-0.5"/>
    <n v="4"/>
    <x v="493"/>
    <s v=""/>
    <x v="0"/>
    <x v="0"/>
    <s v="D"/>
    <x v="1"/>
    <n v="5.3699999999999992"/>
    <n v="21.479999999999997"/>
    <s v="Robusta"/>
    <x v="2"/>
    <x v="1"/>
  </r>
  <r>
    <s v="LWJ-06793-303"/>
    <x v="204"/>
    <s v="95424-67020-AP"/>
    <s v="R-M-2.5"/>
    <n v="2"/>
    <x v="494"/>
    <s v="koculleneu@ca.gov"/>
    <x v="1"/>
    <x v="0"/>
    <s v="M"/>
    <x v="2"/>
    <n v="22.884999999999998"/>
    <n v="45.769999999999996"/>
    <s v="Robusta"/>
    <x v="0"/>
    <x v="0"/>
  </r>
  <r>
    <s v="FLM-82229-989"/>
    <x v="424"/>
    <s v="73017-69644-MS"/>
    <s v="L-L-0.2"/>
    <n v="2"/>
    <x v="495"/>
    <s v=""/>
    <x v="1"/>
    <x v="3"/>
    <s v="L"/>
    <x v="3"/>
    <n v="4.7549999999999999"/>
    <n v="9.51"/>
    <s v="Liberica"/>
    <x v="1"/>
    <x v="1"/>
  </r>
  <r>
    <s v="CPV-90280-133"/>
    <x v="13"/>
    <s v="66458-91190-YC"/>
    <s v="R-D-0.2"/>
    <n v="3"/>
    <x v="464"/>
    <s v="murione5@alexa.com"/>
    <x v="1"/>
    <x v="0"/>
    <s v="D"/>
    <x v="3"/>
    <n v="2.6849999999999996"/>
    <n v="8.0549999999999997"/>
    <s v="Robusta"/>
    <x v="2"/>
    <x v="0"/>
  </r>
  <r>
    <s v="OGW-60685-912"/>
    <x v="224"/>
    <s v="67423-10113-LM"/>
    <s v="E-D-2.5"/>
    <n v="4"/>
    <x v="496"/>
    <s v="hbranganex@woothemes.com"/>
    <x v="0"/>
    <x v="1"/>
    <s v="D"/>
    <x v="2"/>
    <n v="27.945"/>
    <n v="111.78"/>
    <s v="Excelsa"/>
    <x v="2"/>
    <x v="0"/>
  </r>
  <r>
    <s v="DEC-11160-362"/>
    <x v="220"/>
    <s v="48582-05061-RY"/>
    <s v="R-D-0.2"/>
    <n v="4"/>
    <x v="497"/>
    <s v="agallyoney@engadget.com"/>
    <x v="0"/>
    <x v="0"/>
    <s v="D"/>
    <x v="3"/>
    <n v="2.6849999999999996"/>
    <n v="10.739999999999998"/>
    <s v="Robusta"/>
    <x v="2"/>
    <x v="0"/>
  </r>
  <r>
    <s v="WCT-07869-499"/>
    <x v="91"/>
    <s v="32031-49093-KE"/>
    <s v="R-D-0.5"/>
    <n v="5"/>
    <x v="498"/>
    <s v="bdomangeez@yahoo.co.jp"/>
    <x v="0"/>
    <x v="0"/>
    <s v="D"/>
    <x v="1"/>
    <n v="5.3699999999999992"/>
    <n v="26.849999999999994"/>
    <s v="Robusta"/>
    <x v="2"/>
    <x v="1"/>
  </r>
  <r>
    <s v="FHD-89872-325"/>
    <x v="425"/>
    <s v="31715-98714-OO"/>
    <s v="L-L-1"/>
    <n v="4"/>
    <x v="499"/>
    <s v="koslerf0@gmpg.org"/>
    <x v="0"/>
    <x v="3"/>
    <s v="L"/>
    <x v="0"/>
    <n v="15.85"/>
    <n v="63.4"/>
    <s v="Liberica"/>
    <x v="1"/>
    <x v="0"/>
  </r>
  <r>
    <s v="AZF-45991-584"/>
    <x v="426"/>
    <s v="73759-17258-KA"/>
    <s v="A-D-2.5"/>
    <n v="1"/>
    <x v="500"/>
    <s v=""/>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s v=""/>
    <x v="1"/>
    <x v="1"/>
    <s v="D"/>
    <x v="2"/>
    <n v="27.945"/>
    <n v="83.835000000000008"/>
    <s v="Excelsa"/>
    <x v="2"/>
    <x v="1"/>
  </r>
  <r>
    <s v="DSL-69915-544"/>
    <x v="103"/>
    <s v="10142-55267-YO"/>
    <s v="R-L-0.2"/>
    <n v="3"/>
    <x v="506"/>
    <s v="wlightollersf9@baidu.com"/>
    <x v="0"/>
    <x v="0"/>
    <s v="L"/>
    <x v="3"/>
    <n v="3.5849999999999995"/>
    <n v="10.754999999999999"/>
    <s v="Robusta"/>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s v=""/>
    <x v="2"/>
    <x v="0"/>
    <s v="L"/>
    <x v="2"/>
    <n v="27.484999999999996"/>
    <n v="54.969999999999992"/>
    <s v="Robusta"/>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erica"/>
    <x v="0"/>
    <x v="0"/>
  </r>
  <r>
    <s v="XQJ-86887-506"/>
    <x v="433"/>
    <s v="66458-91190-YC"/>
    <s v="E-L-1"/>
    <n v="4"/>
    <x v="464"/>
    <s v="murione5@alexa.com"/>
    <x v="1"/>
    <x v="1"/>
    <s v="L"/>
    <x v="0"/>
    <n v="14.85"/>
    <n v="59.4"/>
    <s v="Excelsa"/>
    <x v="1"/>
    <x v="0"/>
  </r>
  <r>
    <s v="CUN-90044-279"/>
    <x v="434"/>
    <s v="86646-65810-TD"/>
    <s v="L-D-0.2"/>
    <n v="4"/>
    <x v="515"/>
    <s v=""/>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s v=""/>
    <x v="0"/>
    <x v="1"/>
    <s v="M"/>
    <x v="2"/>
    <n v="31.624999999999996"/>
    <n v="189.74999999999997"/>
    <s v="Exc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celsa"/>
    <x v="0"/>
    <x v="1"/>
  </r>
  <r>
    <s v="NEX-63825-598"/>
    <x v="175"/>
    <s v="72072-33025-SD"/>
    <s v="R-L-0.5"/>
    <n v="2"/>
    <x v="521"/>
    <s v="athysfo@cdc.gov"/>
    <x v="0"/>
    <x v="0"/>
    <s v="L"/>
    <x v="1"/>
    <n v="7.169999999999999"/>
    <n v="14.339999999999998"/>
    <s v="Robusta"/>
    <x v="1"/>
    <x v="1"/>
  </r>
  <r>
    <s v="XPG-66112-335"/>
    <x v="440"/>
    <s v="58118-22461-GC"/>
    <s v="R-D-2.5"/>
    <n v="4"/>
    <x v="522"/>
    <s v="jchuggfp@about.me"/>
    <x v="0"/>
    <x v="0"/>
    <s v="D"/>
    <x v="2"/>
    <n v="20.584999999999997"/>
    <n v="82.339999999999989"/>
    <s v="Robusta"/>
    <x v="2"/>
    <x v="1"/>
  </r>
  <r>
    <s v="NSQ-72210-345"/>
    <x v="441"/>
    <s v="90940-63327-DJ"/>
    <s v="A-M-0.2"/>
    <n v="6"/>
    <x v="523"/>
    <s v="akelstonfq@sakura.ne.jp"/>
    <x v="0"/>
    <x v="2"/>
    <s v="M"/>
    <x v="3"/>
    <n v="3.375"/>
    <n v="20.25"/>
    <s v="Arabica"/>
    <x v="0"/>
    <x v="0"/>
  </r>
  <r>
    <s v="XRR-28376-277"/>
    <x v="442"/>
    <s v="64481-42546-II"/>
    <s v="R-L-2.5"/>
    <n v="6"/>
    <x v="524"/>
    <s v=""/>
    <x v="1"/>
    <x v="0"/>
    <s v="L"/>
    <x v="2"/>
    <n v="27.484999999999996"/>
    <n v="164.90999999999997"/>
    <s v="Robusta"/>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a"/>
    <x v="1"/>
    <x v="0"/>
  </r>
  <r>
    <s v="COV-52659-202"/>
    <x v="447"/>
    <s v="99899-54612-NX"/>
    <s v="L-M-2.5"/>
    <n v="2"/>
    <x v="531"/>
    <s v="rthickpennyfz@cafepress.com"/>
    <x v="0"/>
    <x v="3"/>
    <s v="M"/>
    <x v="2"/>
    <n v="33.464999999999996"/>
    <n v="66.929999999999993"/>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49999999999995"/>
    <n v="3.5849999999999995"/>
    <s v="Robusta"/>
    <x v="1"/>
    <x v="0"/>
  </r>
  <r>
    <s v="UOJ-28238-299"/>
    <x v="452"/>
    <s v="30844-91890-ZA"/>
    <s v="R-L-0.2"/>
    <n v="6"/>
    <x v="538"/>
    <s v="rreadieg8@guardian.co.uk"/>
    <x v="0"/>
    <x v="0"/>
    <s v="L"/>
    <x v="3"/>
    <n v="3.5849999999999995"/>
    <n v="21.509999999999998"/>
    <s v="Robusta"/>
    <x v="1"/>
    <x v="1"/>
  </r>
  <r>
    <s v="ETD-58130-674"/>
    <x v="453"/>
    <s v="05325-97750-WP"/>
    <s v="E-M-0.5"/>
    <n v="2"/>
    <x v="539"/>
    <s v="cverissimogh@theglobeandmail.com"/>
    <x v="2"/>
    <x v="1"/>
    <s v="M"/>
    <x v="1"/>
    <n v="8.25"/>
    <n v="16.5"/>
    <s v="Excelsa"/>
    <x v="0"/>
    <x v="0"/>
  </r>
  <r>
    <s v="UPF-60123-025"/>
    <x v="454"/>
    <s v="88992-49081-AT"/>
    <s v="R-L-2.5"/>
    <n v="3"/>
    <x v="540"/>
    <s v=""/>
    <x v="0"/>
    <x v="0"/>
    <s v="L"/>
    <x v="2"/>
    <n v="27.484999999999996"/>
    <n v="82.454999999999984"/>
    <s v="Robusta"/>
    <x v="1"/>
    <x v="1"/>
  </r>
  <r>
    <s v="NQS-01613-687"/>
    <x v="455"/>
    <s v="10204-31464-SA"/>
    <s v="L-D-0.5"/>
    <n v="1"/>
    <x v="541"/>
    <s v="bogb@elpais.com"/>
    <x v="0"/>
    <x v="3"/>
    <s v="D"/>
    <x v="1"/>
    <n v="7.77"/>
    <n v="7.77"/>
    <s v="Liberica"/>
    <x v="2"/>
    <x v="0"/>
  </r>
  <r>
    <s v="MGH-36050-573"/>
    <x v="456"/>
    <s v="75156-80911-YT"/>
    <s v="R-M-0.5"/>
    <n v="2"/>
    <x v="542"/>
    <s v="vstansburygc@unblog.fr"/>
    <x v="0"/>
    <x v="0"/>
    <s v="M"/>
    <x v="1"/>
    <n v="5.97"/>
    <n v="11.94"/>
    <s v="Robusta"/>
    <x v="0"/>
    <x v="0"/>
  </r>
  <r>
    <s v="UVF-59322-459"/>
    <x v="373"/>
    <s v="53971-49906-PZ"/>
    <s v="E-L-2.5"/>
    <n v="6"/>
    <x v="543"/>
    <s v="dheinonengd@printfriendly.com"/>
    <x v="0"/>
    <x v="1"/>
    <s v="L"/>
    <x v="2"/>
    <n v="34.154999999999994"/>
    <n v="204.92999999999995"/>
    <s v="Excelsa"/>
    <x v="1"/>
    <x v="1"/>
  </r>
  <r>
    <s v="VET-41158-896"/>
    <x v="457"/>
    <s v="10728-17633-ST"/>
    <s v="E-M-2.5"/>
    <n v="2"/>
    <x v="544"/>
    <s v="jshentonge@google.com.hk"/>
    <x v="0"/>
    <x v="1"/>
    <s v="M"/>
    <x v="2"/>
    <n v="31.624999999999996"/>
    <n v="63.249999999999993"/>
    <s v="Excelsa"/>
    <x v="0"/>
    <x v="0"/>
  </r>
  <r>
    <s v="XYL-52196-459"/>
    <x v="458"/>
    <s v="13549-65017-VE"/>
    <s v="R-D-0.2"/>
    <n v="3"/>
    <x v="545"/>
    <s v="jwilkissongf@nba.com"/>
    <x v="0"/>
    <x v="0"/>
    <s v="D"/>
    <x v="3"/>
    <n v="2.6849999999999996"/>
    <n v="8.0549999999999997"/>
    <s v="Robusta"/>
    <x v="2"/>
    <x v="0"/>
  </r>
  <r>
    <s v="BPZ-51283-916"/>
    <x v="264"/>
    <s v="87688-42420-TO"/>
    <s v="A-M-2.5"/>
    <n v="2"/>
    <x v="546"/>
    <s v=""/>
    <x v="0"/>
    <x v="2"/>
    <s v="M"/>
    <x v="2"/>
    <n v="25.874999999999996"/>
    <n v="51.749999999999993"/>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4999999999997"/>
    <n v="59.569999999999993"/>
    <s v="Arabica"/>
    <x v="1"/>
    <x v="1"/>
  </r>
  <r>
    <s v="MVI-04946-827"/>
    <x v="461"/>
    <s v="62483-50867-OM"/>
    <s v="E-L-1"/>
    <n v="1"/>
    <x v="548"/>
    <s v=""/>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6"/>
    <n v="109.93999999999998"/>
    <s v="Robusta"/>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usta"/>
    <x v="0"/>
    <x v="1"/>
  </r>
  <r>
    <s v="PJB-15659-994"/>
    <x v="469"/>
    <s v="39457-62611-YK"/>
    <s v="L-D-2.5"/>
    <n v="4"/>
    <x v="557"/>
    <s v=""/>
    <x v="1"/>
    <x v="3"/>
    <s v="D"/>
    <x v="2"/>
    <n v="29.784999999999997"/>
    <n v="119.13999999999999"/>
    <s v="Liberica"/>
    <x v="2"/>
    <x v="1"/>
  </r>
  <r>
    <s v="LTS-03470-353"/>
    <x v="470"/>
    <s v="90985-89807-RW"/>
    <s v="A-L-2.5"/>
    <n v="5"/>
    <x v="558"/>
    <s v="wpowleslandgt@soundcloud.com"/>
    <x v="0"/>
    <x v="2"/>
    <s v="L"/>
    <x v="2"/>
    <n v="29.784999999999997"/>
    <n v="148.92499999999998"/>
    <s v="Arabica"/>
    <x v="1"/>
    <x v="0"/>
  </r>
  <r>
    <s v="UMM-28497-689"/>
    <x v="471"/>
    <s v="05325-97750-WP"/>
    <s v="L-L-2.5"/>
    <n v="3"/>
    <x v="539"/>
    <s v="cverissimogh@theglobeandmail.com"/>
    <x v="2"/>
    <x v="3"/>
    <s v="L"/>
    <x v="2"/>
    <n v="36.454999999999998"/>
    <n v="109.36499999999999"/>
    <s v="Liberica"/>
    <x v="1"/>
    <x v="0"/>
  </r>
  <r>
    <s v="MJZ-93232-402"/>
    <x v="472"/>
    <s v="17816-67941-ZS"/>
    <s v="E-D-0.2"/>
    <n v="1"/>
    <x v="559"/>
    <s v="lellinghamgv@sciencedaily.com"/>
    <x v="0"/>
    <x v="1"/>
    <s v="D"/>
    <x v="3"/>
    <n v="3.645"/>
    <n v="3.645"/>
    <s v="Excelsa"/>
    <x v="2"/>
    <x v="0"/>
  </r>
  <r>
    <s v="UHW-74617-126"/>
    <x v="173"/>
    <s v="90816-65619-LM"/>
    <s v="E-D-2.5"/>
    <n v="2"/>
    <x v="560"/>
    <s v=""/>
    <x v="0"/>
    <x v="1"/>
    <s v="D"/>
    <x v="2"/>
    <n v="27.945"/>
    <n v="55.89"/>
    <s v="Exc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4999999999994"/>
    <n v="68.309999999999988"/>
    <s v="Excelsa"/>
    <x v="1"/>
    <x v="1"/>
  </r>
  <r>
    <s v="TVV-42245-088"/>
    <x v="476"/>
    <s v="14398-43114-RV"/>
    <s v="A-M-0.2"/>
    <n v="4"/>
    <x v="564"/>
    <s v=""/>
    <x v="1"/>
    <x v="2"/>
    <s v="M"/>
    <x v="3"/>
    <n v="3.375"/>
    <n v="13.5"/>
    <s v="Arabica"/>
    <x v="0"/>
    <x v="1"/>
  </r>
  <r>
    <s v="DYP-74337-787"/>
    <x v="431"/>
    <s v="41486-52502-QQ"/>
    <s v="R-M-0.5"/>
    <n v="1"/>
    <x v="565"/>
    <s v=""/>
    <x v="0"/>
    <x v="0"/>
    <s v="M"/>
    <x v="1"/>
    <n v="5.97"/>
    <n v="5.97"/>
    <s v="Robusta"/>
    <x v="0"/>
    <x v="1"/>
  </r>
  <r>
    <s v="OKA-93124-100"/>
    <x v="477"/>
    <s v="05325-97750-WP"/>
    <s v="R-M-0.5"/>
    <n v="5"/>
    <x v="539"/>
    <s v="cverissimogh@theglobeandmail.com"/>
    <x v="2"/>
    <x v="0"/>
    <s v="M"/>
    <x v="1"/>
    <n v="5.97"/>
    <n v="29.849999999999998"/>
    <s v="Robusta"/>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4999999999996"/>
    <n v="126.49999999999999"/>
    <s v="Excelsa"/>
    <x v="0"/>
    <x v="1"/>
  </r>
  <r>
    <s v="JZC-31180-557"/>
    <x v="444"/>
    <s v="09171-42203-EB"/>
    <s v="L-M-2.5"/>
    <n v="1"/>
    <x v="568"/>
    <s v="relizabethh5@live.com"/>
    <x v="0"/>
    <x v="3"/>
    <s v="M"/>
    <x v="2"/>
    <n v="33.464999999999996"/>
    <n v="33.464999999999996"/>
    <s v="Liberi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ica"/>
    <x v="0"/>
    <x v="1"/>
  </r>
  <r>
    <s v="PVU-02950-470"/>
    <x v="353"/>
    <s v="01927-46702-YT"/>
    <s v="E-D-1"/>
    <n v="1"/>
    <x v="574"/>
    <s v=""/>
    <x v="2"/>
    <x v="1"/>
    <s v="D"/>
    <x v="0"/>
    <n v="12.15"/>
    <n v="12.15"/>
    <s v="Excelsa"/>
    <x v="2"/>
    <x v="1"/>
  </r>
  <r>
    <s v="XSN-26809-910"/>
    <x v="199"/>
    <s v="80467-17137-TO"/>
    <s v="E-M-2.5"/>
    <n v="2"/>
    <x v="575"/>
    <s v="dchardinhc@nhs.uk"/>
    <x v="1"/>
    <x v="1"/>
    <s v="M"/>
    <x v="2"/>
    <n v="31.624999999999996"/>
    <n v="63.249999999999993"/>
    <s v="Excelsa"/>
    <x v="0"/>
    <x v="0"/>
  </r>
  <r>
    <s v="UDN-88321-005"/>
    <x v="372"/>
    <s v="14640-87215-BK"/>
    <s v="R-L-0.5"/>
    <n v="5"/>
    <x v="576"/>
    <s v="hradbonehd@newsvine.com"/>
    <x v="0"/>
    <x v="0"/>
    <s v="L"/>
    <x v="1"/>
    <n v="7.169999999999999"/>
    <n v="35.849999999999994"/>
    <s v="Robu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eri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4999999999997"/>
    <n v="102.92499999999998"/>
    <s v="Robusta"/>
    <x v="2"/>
    <x v="0"/>
  </r>
  <r>
    <s v="DXQ-44537-297"/>
    <x v="484"/>
    <s v="96116-24737-LV"/>
    <s v="E-L-0.5"/>
    <n v="4"/>
    <x v="580"/>
    <s v="myoxenhk@google.com"/>
    <x v="0"/>
    <x v="1"/>
    <s v="L"/>
    <x v="1"/>
    <n v="8.91"/>
    <n v="35.64"/>
    <s v="Excels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erica"/>
    <x v="1"/>
    <x v="0"/>
  </r>
  <r>
    <s v="CSW-59644-267"/>
    <x v="489"/>
    <s v="60378-26473-FE"/>
    <s v="E-M-2.5"/>
    <n v="1"/>
    <x v="585"/>
    <s v="bpaumierhp@umn.edu"/>
    <x v="1"/>
    <x v="1"/>
    <s v="M"/>
    <x v="2"/>
    <n v="31.624999999999996"/>
    <n v="31.624999999999996"/>
    <s v="Excelsa"/>
    <x v="0"/>
    <x v="0"/>
  </r>
  <r>
    <s v="ITY-92466-909"/>
    <x v="162"/>
    <s v="34927-68586-ZV"/>
    <s v="A-M-2.5"/>
    <n v="3"/>
    <x v="586"/>
    <s v=""/>
    <x v="1"/>
    <x v="2"/>
    <s v="M"/>
    <x v="2"/>
    <n v="25.874999999999996"/>
    <n v="77.624999999999986"/>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6"/>
    <n v="137.42499999999998"/>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celsa"/>
    <x v="0"/>
    <x v="0"/>
  </r>
  <r>
    <s v="WRN-55114-031"/>
    <x v="26"/>
    <s v="40180-22940-QB"/>
    <s v="E-L-2.5"/>
    <n v="3"/>
    <x v="591"/>
    <s v="cpallanthv@typepad.com"/>
    <x v="0"/>
    <x v="1"/>
    <s v="L"/>
    <x v="2"/>
    <n v="34.154999999999994"/>
    <n v="102.46499999999997"/>
    <s v="Excelsa"/>
    <x v="1"/>
    <x v="0"/>
  </r>
  <r>
    <s v="TZU-64255-831"/>
    <x v="125"/>
    <s v="34666-76738-SQ"/>
    <s v="R-D-2.5"/>
    <n v="2"/>
    <x v="592"/>
    <s v=""/>
    <x v="0"/>
    <x v="0"/>
    <s v="D"/>
    <x v="2"/>
    <n v="20.584999999999997"/>
    <n v="41.169999999999995"/>
    <s v="Robu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49999999999996"/>
    <n v="16.11"/>
    <s v="Robusta"/>
    <x v="2"/>
    <x v="1"/>
  </r>
  <r>
    <s v="ALP-37623-536"/>
    <x v="495"/>
    <s v="24689-69376-XX"/>
    <s v="L-L-1"/>
    <n v="6"/>
    <x v="596"/>
    <s v="cdenysi1@is.gd"/>
    <x v="2"/>
    <x v="3"/>
    <s v="L"/>
    <x v="0"/>
    <n v="15.85"/>
    <n v="95.1"/>
    <s v="Liberica"/>
    <x v="1"/>
    <x v="1"/>
  </r>
  <r>
    <s v="WMU-87639-108"/>
    <x v="496"/>
    <s v="71891-51101-VQ"/>
    <s v="R-D-0.5"/>
    <n v="1"/>
    <x v="597"/>
    <s v="cstebbingsi2@drupal.org"/>
    <x v="0"/>
    <x v="0"/>
    <s v="D"/>
    <x v="1"/>
    <n v="5.3699999999999992"/>
    <n v="5.3699999999999992"/>
    <s v="Robusta"/>
    <x v="2"/>
    <x v="0"/>
  </r>
  <r>
    <s v="USN-44968-231"/>
    <x v="497"/>
    <s v="71749-05400-CN"/>
    <s v="R-L-1"/>
    <n v="4"/>
    <x v="598"/>
    <s v=""/>
    <x v="0"/>
    <x v="0"/>
    <s v="L"/>
    <x v="0"/>
    <n v="11.95"/>
    <n v="47.8"/>
    <s v="Robusta"/>
    <x v="1"/>
    <x v="1"/>
  </r>
  <r>
    <s v="YZG-20575-451"/>
    <x v="498"/>
    <s v="64845-00270-NO"/>
    <s v="L-L-1"/>
    <n v="4"/>
    <x v="599"/>
    <s v="rzywickii4@ifeng.com"/>
    <x v="1"/>
    <x v="3"/>
    <s v="L"/>
    <x v="0"/>
    <n v="15.85"/>
    <n v="63.4"/>
    <s v="Liberi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a"/>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a"/>
    <x v="1"/>
    <x v="0"/>
  </r>
  <r>
    <s v="OWH-11126-533"/>
    <x v="131"/>
    <s v="25331-13794-SB"/>
    <s v="L-M-2.5"/>
    <n v="2"/>
    <x v="614"/>
    <s v="ftourryil@google.de"/>
    <x v="0"/>
    <x v="3"/>
    <s v="M"/>
    <x v="2"/>
    <n v="33.464999999999996"/>
    <n v="66.929999999999993"/>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celsa"/>
    <x v="0"/>
    <x v="0"/>
  </r>
  <r>
    <s v="NZN-71683-705"/>
    <x v="514"/>
    <s v="04921-85445-SL"/>
    <s v="A-L-2.5"/>
    <n v="6"/>
    <x v="619"/>
    <s v="hlarvoriq@last.fm"/>
    <x v="0"/>
    <x v="2"/>
    <s v="L"/>
    <x v="2"/>
    <n v="29.784999999999997"/>
    <n v="178.70999999999998"/>
    <s v="Arabica"/>
    <x v="1"/>
    <x v="0"/>
  </r>
  <r>
    <s v="WMA-34232-850"/>
    <x v="7"/>
    <s v="53386-94266-LJ"/>
    <s v="L-D-2.5"/>
    <n v="4"/>
    <x v="620"/>
    <s v=""/>
    <x v="0"/>
    <x v="3"/>
    <s v="D"/>
    <x v="2"/>
    <n v="29.784999999999997"/>
    <n v="119.13999999999999"/>
    <s v="Liberica"/>
    <x v="2"/>
    <x v="0"/>
  </r>
  <r>
    <s v="EZL-27919-704"/>
    <x v="481"/>
    <s v="49480-85909-DG"/>
    <s v="L-L-0.5"/>
    <n v="5"/>
    <x v="621"/>
    <s v=""/>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erica"/>
    <x v="2"/>
    <x v="1"/>
  </r>
  <r>
    <s v="EZB-68383-559"/>
    <x v="418"/>
    <s v="90123-01967-KS"/>
    <s v="R-L-1"/>
    <n v="6"/>
    <x v="629"/>
    <s v=""/>
    <x v="0"/>
    <x v="0"/>
    <s v="L"/>
    <x v="0"/>
    <n v="11.95"/>
    <n v="71.699999999999989"/>
    <s v="Robusta"/>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49999999999996"/>
    <n v="8.0549999999999997"/>
    <s v="Robusta"/>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4999999999997"/>
    <n v="178.70999999999998"/>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s v=""/>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4999999999997"/>
    <n v="119.13999999999999"/>
    <s v="Liberica"/>
    <x v="2"/>
    <x v="0"/>
  </r>
  <r>
    <s v="CWT-27056-328"/>
    <x v="531"/>
    <s v="18570-80998-ZS"/>
    <s v="E-D-0.2"/>
    <n v="6"/>
    <x v="648"/>
    <s v=""/>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s v=""/>
    <x v="1"/>
    <x v="3"/>
    <s v="D"/>
    <x v="0"/>
    <n v="12.95"/>
    <n v="25.9"/>
    <s v="Liberica"/>
    <x v="2"/>
    <x v="1"/>
  </r>
  <r>
    <s v="BLI-21697-702"/>
    <x v="534"/>
    <s v="21141-12455-VB"/>
    <s v="A-M-0.5"/>
    <n v="2"/>
    <x v="652"/>
    <s v="sdejo@newsvine.com"/>
    <x v="0"/>
    <x v="2"/>
    <s v="M"/>
    <x v="1"/>
    <n v="6.75"/>
    <n v="13.5"/>
    <s v="Arabica"/>
    <x v="0"/>
    <x v="0"/>
  </r>
  <r>
    <s v="KFJ-46568-890"/>
    <x v="535"/>
    <s v="71003-85639-HB"/>
    <s v="E-L-0.5"/>
    <n v="2"/>
    <x v="653"/>
    <s v=""/>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usta"/>
    <x v="0"/>
    <x v="1"/>
  </r>
  <r>
    <s v="CZF-40873-691"/>
    <x v="61"/>
    <s v="64988-20636-XQ"/>
    <s v="E-M-0.5"/>
    <n v="2"/>
    <x v="656"/>
    <s v=""/>
    <x v="2"/>
    <x v="1"/>
    <s v="M"/>
    <x v="1"/>
    <n v="8.25"/>
    <n v="16.5"/>
    <s v="Excels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s v="jdymokeje@prnewswire.com"/>
    <x v="1"/>
    <x v="0"/>
    <s v="L"/>
    <x v="0"/>
    <n v="11.95"/>
    <n v="35.849999999999994"/>
    <s v="Robu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usta"/>
    <x v="0"/>
    <x v="0"/>
  </r>
  <r>
    <s v="TBU-65158-068"/>
    <x v="396"/>
    <s v="60357-65386-RD"/>
    <s v="E-D-1"/>
    <n v="2"/>
    <x v="665"/>
    <s v=""/>
    <x v="0"/>
    <x v="1"/>
    <s v="D"/>
    <x v="0"/>
    <n v="12.15"/>
    <n v="24.3"/>
    <s v="Excelsa"/>
    <x v="2"/>
    <x v="1"/>
  </r>
  <r>
    <s v="TEH-08414-216"/>
    <x v="185"/>
    <s v="35099-13971-JI"/>
    <s v="E-M-2.5"/>
    <n v="2"/>
    <x v="666"/>
    <s v="geilhersenk3@networksolutions.com"/>
    <x v="0"/>
    <x v="1"/>
    <s v="M"/>
    <x v="2"/>
    <n v="31.624999999999996"/>
    <n v="63.249999999999993"/>
    <s v="Exc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eri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s v=""/>
    <x v="0"/>
    <x v="3"/>
    <s v="D"/>
    <x v="3"/>
    <n v="3.8849999999999998"/>
    <n v="15.54"/>
    <s v="Liberi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4999999999996"/>
    <n v="100.39499999999998"/>
    <s v="Liberica"/>
    <x v="0"/>
    <x v="0"/>
  </r>
  <r>
    <s v="SUZ-83036-175"/>
    <x v="550"/>
    <s v="55915-19477-MK"/>
    <s v="R-D-0.2"/>
    <n v="5"/>
    <x v="677"/>
    <s v=""/>
    <x v="0"/>
    <x v="0"/>
    <s v="D"/>
    <x v="3"/>
    <n v="2.6849999999999996"/>
    <n v="13.424999999999997"/>
    <s v="Robusta"/>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a"/>
    <x v="1"/>
    <x v="1"/>
  </r>
  <r>
    <s v="TCX-76953-071"/>
    <x v="555"/>
    <s v="94091-86957-HX"/>
    <s v="E-D-0.2"/>
    <n v="5"/>
    <x v="636"/>
    <s v="jdymokeje@prnewswire.com"/>
    <x v="1"/>
    <x v="1"/>
    <s v="D"/>
    <x v="3"/>
    <n v="3.645"/>
    <n v="18.225000000000001"/>
    <s v="Excelsa"/>
    <x v="2"/>
    <x v="1"/>
  </r>
  <r>
    <s v="LIN-88046-551"/>
    <x v="150"/>
    <s v="10725-45724-CO"/>
    <s v="R-L-0.5"/>
    <n v="4"/>
    <x v="682"/>
    <s v="kcragellkk@google.com"/>
    <x v="1"/>
    <x v="0"/>
    <s v="L"/>
    <x v="1"/>
    <n v="7.169999999999999"/>
    <n v="28.679999999999996"/>
    <s v="Robusta"/>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s v=""/>
    <x v="0"/>
    <x v="0"/>
    <s v="M"/>
    <x v="3"/>
    <n v="2.9849999999999999"/>
    <n v="17.91"/>
    <s v="Robusta"/>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celsa"/>
    <x v="2"/>
    <x v="1"/>
  </r>
  <r>
    <s v="EHJ-82097-549"/>
    <x v="561"/>
    <s v="27517-43747-YD"/>
    <s v="R-D-0.2"/>
    <n v="2"/>
    <x v="691"/>
    <s v="moilierkt@paginegialle.it"/>
    <x v="1"/>
    <x v="0"/>
    <s v="D"/>
    <x v="3"/>
    <n v="2.6849999999999996"/>
    <n v="5.3699999999999992"/>
    <s v="Robusta"/>
    <x v="2"/>
    <x v="0"/>
  </r>
  <r>
    <s v="ZFR-79447-696"/>
    <x v="562"/>
    <s v="77828-66867-KH"/>
    <s v="R-M-0.5"/>
    <n v="1"/>
    <x v="692"/>
    <s v=""/>
    <x v="0"/>
    <x v="0"/>
    <s v="M"/>
    <x v="1"/>
    <n v="5.97"/>
    <n v="5.97"/>
    <s v="Robusta"/>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4999999999997"/>
    <n v="29.784999999999997"/>
    <s v="Liberi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erica"/>
    <x v="0"/>
    <x v="1"/>
  </r>
  <r>
    <s v="LTP-31133-134"/>
    <x v="572"/>
    <s v="66527-94478-PB"/>
    <s v="A-L-0.5"/>
    <n v="3"/>
    <x v="704"/>
    <s v=""/>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s v="fconstancekz@ifeng.com"/>
    <x v="0"/>
    <x v="2"/>
    <s v="L"/>
    <x v="2"/>
    <n v="29.784999999999997"/>
    <n v="89.35499999999999"/>
    <s v="Arabica"/>
    <x v="1"/>
    <x v="1"/>
  </r>
  <r>
    <s v="CVE-15042-481"/>
    <x v="575"/>
    <s v="24972-55878-KX"/>
    <s v="R-L-1"/>
    <n v="2"/>
    <x v="696"/>
    <s v="fconstancekz@ifeng.com"/>
    <x v="0"/>
    <x v="0"/>
    <s v="L"/>
    <x v="0"/>
    <n v="11.95"/>
    <n v="23.9"/>
    <s v="Robusta"/>
    <x v="1"/>
    <x v="1"/>
  </r>
  <r>
    <s v="EJA-79176-833"/>
    <x v="576"/>
    <s v="91509-62250-GN"/>
    <s v="R-M-2.5"/>
    <n v="6"/>
    <x v="707"/>
    <s v="deburahld@google.co.jp"/>
    <x v="2"/>
    <x v="0"/>
    <s v="M"/>
    <x v="2"/>
    <n v="22.884999999999998"/>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a"/>
    <x v="1"/>
    <x v="1"/>
  </r>
  <r>
    <s v="RSR-96390-187"/>
    <x v="579"/>
    <s v="67052-76184-CB"/>
    <s v="E-M-1"/>
    <n v="6"/>
    <x v="710"/>
    <s v=""/>
    <x v="0"/>
    <x v="1"/>
    <s v="M"/>
    <x v="0"/>
    <n v="13.75"/>
    <n v="82.5"/>
    <s v="Excelsa"/>
    <x v="0"/>
    <x v="1"/>
  </r>
  <r>
    <s v="BZE-96093-118"/>
    <x v="91"/>
    <s v="43452-18035-DH"/>
    <s v="L-M-0.2"/>
    <n v="2"/>
    <x v="711"/>
    <s v="afilipczaklh@ning.com"/>
    <x v="1"/>
    <x v="3"/>
    <s v="M"/>
    <x v="3"/>
    <n v="4.3650000000000002"/>
    <n v="8.73"/>
    <s v="Liberica"/>
    <x v="0"/>
    <x v="1"/>
  </r>
  <r>
    <s v="LOU-41819-242"/>
    <x v="272"/>
    <s v="88060-50676-MV"/>
    <s v="R-M-1"/>
    <n v="2"/>
    <x v="712"/>
    <s v=""/>
    <x v="0"/>
    <x v="0"/>
    <s v="M"/>
    <x v="0"/>
    <n v="9.9499999999999993"/>
    <n v="19.899999999999999"/>
    <s v="Robusta"/>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s v=""/>
    <x v="0"/>
    <x v="1"/>
    <s v="M"/>
    <x v="0"/>
    <n v="13.75"/>
    <n v="41.25"/>
    <s v="Exc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sa"/>
    <x v="2"/>
    <x v="0"/>
  </r>
  <r>
    <s v="TBU-64277-625"/>
    <x v="32"/>
    <s v="98918-34330-GY"/>
    <s v="E-M-1"/>
    <n v="6"/>
    <x v="724"/>
    <s v=""/>
    <x v="0"/>
    <x v="1"/>
    <s v="M"/>
    <x v="0"/>
    <n v="13.75"/>
    <n v="82.5"/>
    <s v="Excelsa"/>
    <x v="0"/>
    <x v="0"/>
  </r>
  <r>
    <s v="TYP-85767-944"/>
    <x v="586"/>
    <s v="51497-50894-WU"/>
    <s v="R-M-2.5"/>
    <n v="2"/>
    <x v="725"/>
    <s v="knottramlw@odnoklassniki.ru"/>
    <x v="1"/>
    <x v="0"/>
    <s v="M"/>
    <x v="2"/>
    <n v="22.884999999999998"/>
    <n v="45.769999999999996"/>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49999999999995"/>
    <n v="17.924999999999997"/>
    <s v="Robu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a"/>
    <x v="1"/>
    <x v="1"/>
  </r>
  <r>
    <s v="UJV-32333-364"/>
    <x v="589"/>
    <s v="86110-83695-YS"/>
    <s v="L-L-0.5"/>
    <n v="1"/>
    <x v="733"/>
    <s v=""/>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a"/>
    <x v="2"/>
    <x v="0"/>
  </r>
  <r>
    <s v="OAM-76916-748"/>
    <x v="591"/>
    <s v="63025-62939-AN"/>
    <s v="E-D-1"/>
    <n v="3"/>
    <x v="736"/>
    <s v=""/>
    <x v="0"/>
    <x v="1"/>
    <s v="D"/>
    <x v="0"/>
    <n v="12.15"/>
    <n v="36.450000000000003"/>
    <s v="Excelsa"/>
    <x v="2"/>
    <x v="0"/>
  </r>
  <r>
    <s v="UMB-11223-710"/>
    <x v="592"/>
    <s v="49012-12987-QT"/>
    <s v="R-D-0.2"/>
    <n v="6"/>
    <x v="737"/>
    <s v="mfrightm8@harvard.edu"/>
    <x v="1"/>
    <x v="0"/>
    <s v="D"/>
    <x v="3"/>
    <n v="2.6849999999999996"/>
    <n v="16.11"/>
    <s v="Robusta"/>
    <x v="2"/>
    <x v="1"/>
  </r>
  <r>
    <s v="LXR-09892-726"/>
    <x v="402"/>
    <s v="50924-94200-SQ"/>
    <s v="R-D-2.5"/>
    <n v="2"/>
    <x v="738"/>
    <s v="btartem9@aol.com"/>
    <x v="0"/>
    <x v="0"/>
    <s v="D"/>
    <x v="2"/>
    <n v="20.584999999999997"/>
    <n v="41.169999999999995"/>
    <s v="Robusta"/>
    <x v="2"/>
    <x v="0"/>
  </r>
  <r>
    <s v="QXX-89943-393"/>
    <x v="593"/>
    <s v="15673-18812-IU"/>
    <s v="R-D-0.2"/>
    <n v="4"/>
    <x v="739"/>
    <s v="ckrzysztofiakma@skyrock.com"/>
    <x v="0"/>
    <x v="0"/>
    <s v="D"/>
    <x v="3"/>
    <n v="2.6849999999999996"/>
    <n v="10.739999999999998"/>
    <s v="Robusta"/>
    <x v="2"/>
    <x v="1"/>
  </r>
  <r>
    <s v="WVS-57822-366"/>
    <x v="594"/>
    <s v="52151-75971-YY"/>
    <s v="E-M-2.5"/>
    <n v="4"/>
    <x v="740"/>
    <s v="dpenquetmb@diigo.com"/>
    <x v="0"/>
    <x v="1"/>
    <s v="M"/>
    <x v="2"/>
    <n v="31.624999999999996"/>
    <n v="126.49999999999999"/>
    <s v="Excelsa"/>
    <x v="0"/>
    <x v="1"/>
  </r>
  <r>
    <s v="CLJ-23403-689"/>
    <x v="77"/>
    <s v="19413-02045-CG"/>
    <s v="R-L-1"/>
    <n v="2"/>
    <x v="741"/>
    <s v=""/>
    <x v="2"/>
    <x v="0"/>
    <s v="L"/>
    <x v="0"/>
    <n v="11.95"/>
    <n v="23.9"/>
    <s v="Robusta"/>
    <x v="1"/>
    <x v="1"/>
  </r>
  <r>
    <s v="XNU-83276-288"/>
    <x v="595"/>
    <s v="98185-92775-KT"/>
    <s v="R-M-0.5"/>
    <n v="1"/>
    <x v="742"/>
    <s v=""/>
    <x v="0"/>
    <x v="0"/>
    <s v="M"/>
    <x v="1"/>
    <n v="5.97"/>
    <n v="5.97"/>
    <s v="Robusta"/>
    <x v="0"/>
    <x v="1"/>
  </r>
  <r>
    <s v="YOG-94666-679"/>
    <x v="596"/>
    <s v="86991-53901-AT"/>
    <s v="L-D-0.2"/>
    <n v="2"/>
    <x v="743"/>
    <s v=""/>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s v=""/>
    <x v="0"/>
    <x v="0"/>
    <s v="L"/>
    <x v="2"/>
    <n v="27.484999999999996"/>
    <n v="137.42499999999998"/>
    <s v="Robusta"/>
    <x v="1"/>
    <x v="1"/>
  </r>
  <r>
    <s v="HBH-64794-080"/>
    <x v="597"/>
    <s v="40560-18556-YE"/>
    <s v="R-D-0.2"/>
    <n v="3"/>
    <x v="746"/>
    <s v=""/>
    <x v="0"/>
    <x v="0"/>
    <s v="D"/>
    <x v="3"/>
    <n v="2.6849999999999996"/>
    <n v="8.0549999999999997"/>
    <s v="Robusta"/>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ica"/>
    <x v="2"/>
    <x v="0"/>
  </r>
  <r>
    <s v="YAC-50329-982"/>
    <x v="598"/>
    <s v="75419-92838-TI"/>
    <s v="E-M-2.5"/>
    <n v="1"/>
    <x v="749"/>
    <s v="cbrydeml@tuttocitta.it"/>
    <x v="0"/>
    <x v="1"/>
    <s v="M"/>
    <x v="2"/>
    <n v="31.624999999999996"/>
    <n v="31.624999999999996"/>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s v=""/>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celsa"/>
    <x v="0"/>
    <x v="0"/>
  </r>
  <r>
    <s v="NOA-79645-377"/>
    <x v="604"/>
    <s v="53729-30320-XZ"/>
    <s v="R-D-0.5"/>
    <n v="5"/>
    <x v="756"/>
    <s v="etrippmt@wp.com"/>
    <x v="0"/>
    <x v="0"/>
    <s v="D"/>
    <x v="1"/>
    <n v="5.3699999999999992"/>
    <n v="26.849999999999994"/>
    <s v="Robusta"/>
    <x v="2"/>
    <x v="1"/>
  </r>
  <r>
    <s v="KMS-49214-806"/>
    <x v="605"/>
    <s v="50384-52703-LA"/>
    <s v="E-L-2.5"/>
    <n v="4"/>
    <x v="757"/>
    <s v="lmacmanusmu@imdb.com"/>
    <x v="0"/>
    <x v="1"/>
    <s v="L"/>
    <x v="2"/>
    <n v="34.154999999999994"/>
    <n v="136.61999999999998"/>
    <s v="Exc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4999999999997"/>
    <n v="82.339999999999989"/>
    <s v="Robu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s v=""/>
    <x v="0"/>
    <x v="3"/>
    <s v="M"/>
    <x v="2"/>
    <n v="33.464999999999996"/>
    <n v="100.39499999999998"/>
    <s v="Liberi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sa"/>
    <x v="0"/>
    <x v="1"/>
  </r>
  <r>
    <s v="HGE-19842-613"/>
    <x v="613"/>
    <s v="49401-45041-ZU"/>
    <s v="R-L-0.5"/>
    <n v="4"/>
    <x v="773"/>
    <s v="jedinboronc@reverbnation.com"/>
    <x v="0"/>
    <x v="0"/>
    <s v="L"/>
    <x v="1"/>
    <n v="7.169999999999999"/>
    <n v="28.679999999999996"/>
    <s v="Robusta"/>
    <x v="1"/>
    <x v="0"/>
  </r>
  <r>
    <s v="WBA-85905-175"/>
    <x v="611"/>
    <s v="41252-45992-VS"/>
    <s v="L-M-0.2"/>
    <n v="1"/>
    <x v="774"/>
    <s v="ttewelsonnd@cdbaby.com"/>
    <x v="0"/>
    <x v="3"/>
    <s v="M"/>
    <x v="3"/>
    <n v="4.3650000000000002"/>
    <n v="4.3650000000000002"/>
    <s v="Liberica"/>
    <x v="0"/>
    <x v="1"/>
  </r>
  <r>
    <s v="DZI-35365-596"/>
    <x v="493"/>
    <s v="54798-14109-HC"/>
    <s v="E-M-0.2"/>
    <n v="2"/>
    <x v="760"/>
    <s v="oskermen3@hatena.ne.jp"/>
    <x v="0"/>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s v=""/>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4999999999997"/>
    <n v="119.13999999999999"/>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a"/>
    <x v="1"/>
    <x v="0"/>
  </r>
  <r>
    <s v="WFK-99317-827"/>
    <x v="619"/>
    <s v="32058-76765-ZL"/>
    <s v="L-D-2.5"/>
    <n v="3"/>
    <x v="786"/>
    <s v="dcrownshawnr@photobucket.com"/>
    <x v="0"/>
    <x v="3"/>
    <s v="D"/>
    <x v="2"/>
    <n v="29.784999999999997"/>
    <n v="89.35499999999999"/>
    <s v="Liberica"/>
    <x v="2"/>
    <x v="1"/>
  </r>
  <r>
    <s v="SFD-00372-284"/>
    <x v="440"/>
    <s v="54798-14109-HC"/>
    <s v="L-M-0.2"/>
    <n v="2"/>
    <x v="760"/>
    <s v="oskermen3@hatena.ne.jp"/>
    <x v="0"/>
    <x v="3"/>
    <s v="M"/>
    <x v="3"/>
    <n v="4.3650000000000002"/>
    <n v="8.73"/>
    <s v="Liberica"/>
    <x v="0"/>
    <x v="0"/>
  </r>
  <r>
    <s v="SXC-62166-515"/>
    <x v="489"/>
    <s v="69171-65646-UC"/>
    <s v="R-L-2.5"/>
    <n v="5"/>
    <x v="787"/>
    <s v="jreddochnt@sun.com"/>
    <x v="0"/>
    <x v="0"/>
    <s v="L"/>
    <x v="2"/>
    <n v="27.484999999999996"/>
    <n v="137.42499999999998"/>
    <s v="Robusta"/>
    <x v="1"/>
    <x v="1"/>
  </r>
  <r>
    <s v="YIE-87008-621"/>
    <x v="620"/>
    <s v="22503-52799-MI"/>
    <s v="L-M-0.5"/>
    <n v="4"/>
    <x v="788"/>
    <s v="stitleynu@whitehouse.gov"/>
    <x v="0"/>
    <x v="3"/>
    <s v="M"/>
    <x v="1"/>
    <n v="8.73"/>
    <n v="34.92"/>
    <s v="Liberica"/>
    <x v="0"/>
    <x v="1"/>
  </r>
  <r>
    <s v="HRM-94548-288"/>
    <x v="621"/>
    <s v="08934-65581-ZI"/>
    <s v="A-L-2.5"/>
    <n v="6"/>
    <x v="789"/>
    <s v="rsimaonv@simplemachines.org"/>
    <x v="0"/>
    <x v="2"/>
    <s v="L"/>
    <x v="2"/>
    <n v="29.784999999999997"/>
    <n v="178.70999999999998"/>
    <s v="Arabica"/>
    <x v="1"/>
    <x v="1"/>
  </r>
  <r>
    <s v="UJG-34731-295"/>
    <x v="374"/>
    <s v="15764-22559-ZT"/>
    <s v="A-M-2.5"/>
    <n v="1"/>
    <x v="790"/>
    <s v=""/>
    <x v="0"/>
    <x v="2"/>
    <s v="M"/>
    <x v="2"/>
    <n v="25.874999999999996"/>
    <n v="25.874999999999996"/>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erica"/>
    <x v="0"/>
    <x v="0"/>
  </r>
  <r>
    <s v="RXN-55491-201"/>
    <x v="354"/>
    <s v="86071-79238-CX"/>
    <s v="R-L-0.2"/>
    <n v="6"/>
    <x v="794"/>
    <s v="rpysono0@constantcontact.com"/>
    <x v="1"/>
    <x v="0"/>
    <s v="L"/>
    <x v="3"/>
    <n v="3.584999999999999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sa"/>
    <x v="0"/>
    <x v="0"/>
  </r>
  <r>
    <s v="FHD-94983-982"/>
    <x v="625"/>
    <s v="62839-56723-CH"/>
    <s v="R-M-0.5"/>
    <n v="3"/>
    <x v="799"/>
    <s v=""/>
    <x v="0"/>
    <x v="0"/>
    <s v="M"/>
    <x v="1"/>
    <n v="5.97"/>
    <n v="17.91"/>
    <s v="Robusta"/>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s v=""/>
    <x v="0"/>
    <x v="0"/>
    <s v="L"/>
    <x v="2"/>
    <n v="27.484999999999996"/>
    <n v="27.484999999999996"/>
    <s v="Robusta"/>
    <x v="1"/>
    <x v="0"/>
  </r>
  <r>
    <s v="FWD-85967-769"/>
    <x v="631"/>
    <s v="20256-54689-LO"/>
    <s v="E-D-0.2"/>
    <n v="3"/>
    <x v="807"/>
    <s v=""/>
    <x v="0"/>
    <x v="1"/>
    <s v="D"/>
    <x v="3"/>
    <n v="3.645"/>
    <n v="10.935"/>
    <s v="Excelsa"/>
    <x v="2"/>
    <x v="1"/>
  </r>
  <r>
    <s v="KTO-53793-109"/>
    <x v="229"/>
    <s v="17572-27091-AA"/>
    <s v="R-L-0.2"/>
    <n v="2"/>
    <x v="808"/>
    <s v="chatfullog@ebay.com"/>
    <x v="0"/>
    <x v="0"/>
    <s v="L"/>
    <x v="3"/>
    <n v="3.5849999999999995"/>
    <n v="7.169999999999999"/>
    <s v="Robusta"/>
    <x v="1"/>
    <x v="1"/>
  </r>
  <r>
    <s v="OCK-89033-348"/>
    <x v="632"/>
    <s v="82300-88786-UE"/>
    <s v="A-L-0.2"/>
    <n v="6"/>
    <x v="809"/>
    <s v=""/>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a"/>
    <x v="2"/>
    <x v="0"/>
  </r>
  <r>
    <s v="HST-96923-073"/>
    <x v="76"/>
    <s v="54722-76431-EX"/>
    <s v="R-D-2.5"/>
    <n v="6"/>
    <x v="813"/>
    <s v="hpetroulisol@state.tx.us"/>
    <x v="1"/>
    <x v="0"/>
    <s v="D"/>
    <x v="2"/>
    <n v="20.584999999999997"/>
    <n v="123.50999999999999"/>
    <s v="Robusta"/>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a"/>
    <x v="2"/>
    <x v="0"/>
  </r>
  <r>
    <s v="UOM-71431-481"/>
    <x v="182"/>
    <s v="65732-22589-OW"/>
    <s v="R-D-2.5"/>
    <n v="1"/>
    <x v="810"/>
    <s v="kmarrisonoq@dropbox.com"/>
    <x v="0"/>
    <x v="0"/>
    <s v="D"/>
    <x v="2"/>
    <n v="20.584999999999997"/>
    <n v="20.584999999999997"/>
    <s v="Robu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erica"/>
    <x v="1"/>
    <x v="0"/>
  </r>
  <r>
    <s v="KAW-95195-329"/>
    <x v="640"/>
    <s v="34570-99384-AF"/>
    <s v="R-D-2.5"/>
    <n v="4"/>
    <x v="821"/>
    <s v=""/>
    <x v="1"/>
    <x v="0"/>
    <s v="D"/>
    <x v="2"/>
    <n v="20.584999999999997"/>
    <n v="82.339999999999989"/>
    <s v="Robusta"/>
    <x v="2"/>
    <x v="0"/>
  </r>
  <r>
    <s v="QDO-57268-842"/>
    <x v="612"/>
    <s v="57808-90533-UE"/>
    <s v="E-M-2.5"/>
    <n v="5"/>
    <x v="822"/>
    <s v=""/>
    <x v="0"/>
    <x v="1"/>
    <s v="M"/>
    <x v="2"/>
    <n v="31.624999999999996"/>
    <n v="158.12499999999997"/>
    <s v="Excelsa"/>
    <x v="0"/>
    <x v="1"/>
  </r>
  <r>
    <s v="IIZ-24416-212"/>
    <x v="641"/>
    <s v="76060-30540-LB"/>
    <s v="R-D-0.5"/>
    <n v="6"/>
    <x v="823"/>
    <s v="bcargenow@geocities.jp"/>
    <x v="0"/>
    <x v="0"/>
    <s v="D"/>
    <x v="1"/>
    <n v="5.3699999999999992"/>
    <n v="32.22"/>
    <s v="Robusta"/>
    <x v="2"/>
    <x v="0"/>
  </r>
  <r>
    <s v="AWP-11469-510"/>
    <x v="36"/>
    <s v="76730-63769-ND"/>
    <s v="E-D-1"/>
    <n v="2"/>
    <x v="824"/>
    <s v="rsticklerox@printfriendly.com"/>
    <x v="2"/>
    <x v="1"/>
    <s v="D"/>
    <x v="0"/>
    <n v="12.15"/>
    <n v="24.3"/>
    <s v="Excelsa"/>
    <x v="2"/>
    <x v="1"/>
  </r>
  <r>
    <s v="KXA-27983-918"/>
    <x v="642"/>
    <s v="96042-27290-EQ"/>
    <s v="R-L-0.5"/>
    <n v="5"/>
    <x v="825"/>
    <s v=""/>
    <x v="0"/>
    <x v="0"/>
    <s v="L"/>
    <x v="1"/>
    <n v="7.169999999999999"/>
    <n v="35.849999999999994"/>
    <s v="Robusta"/>
    <x v="1"/>
    <x v="1"/>
  </r>
  <r>
    <s v="VKQ-39009-292"/>
    <x v="219"/>
    <s v="57808-90533-UE"/>
    <s v="L-M-1"/>
    <n v="5"/>
    <x v="822"/>
    <s v=""/>
    <x v="0"/>
    <x v="3"/>
    <s v="M"/>
    <x v="0"/>
    <n v="14.55"/>
    <n v="72.75"/>
    <s v="Liberica"/>
    <x v="0"/>
    <x v="1"/>
  </r>
  <r>
    <s v="PDB-98743-282"/>
    <x v="643"/>
    <s v="51940-02669-OR"/>
    <s v="L-L-1"/>
    <n v="3"/>
    <x v="826"/>
    <s v=""/>
    <x v="1"/>
    <x v="3"/>
    <s v="L"/>
    <x v="0"/>
    <n v="15.85"/>
    <n v="47.55"/>
    <s v="Liberica"/>
    <x v="1"/>
    <x v="1"/>
  </r>
  <r>
    <s v="SXW-34014-556"/>
    <x v="644"/>
    <s v="99144-98314-GN"/>
    <s v="R-L-0.2"/>
    <n v="1"/>
    <x v="827"/>
    <s v="djevonp1@ibm.com"/>
    <x v="0"/>
    <x v="0"/>
    <s v="L"/>
    <x v="3"/>
    <n v="3.5849999999999995"/>
    <n v="3.5849999999999995"/>
    <s v="Robusta"/>
    <x v="1"/>
    <x v="0"/>
  </r>
  <r>
    <s v="QOJ-38788-727"/>
    <x v="136"/>
    <s v="16358-63919-CE"/>
    <s v="E-M-2.5"/>
    <n v="5"/>
    <x v="828"/>
    <s v="hrannerp2@omniture.com"/>
    <x v="0"/>
    <x v="1"/>
    <s v="M"/>
    <x v="2"/>
    <n v="31.624999999999996"/>
    <n v="158.12499999999997"/>
    <s v="Excelsa"/>
    <x v="0"/>
    <x v="1"/>
  </r>
  <r>
    <s v="TGF-38649-658"/>
    <x v="645"/>
    <s v="67743-54817-UT"/>
    <s v="L-M-0.5"/>
    <n v="2"/>
    <x v="829"/>
    <s v="bimriep3@addtoany.com"/>
    <x v="0"/>
    <x v="3"/>
    <s v="M"/>
    <x v="1"/>
    <n v="8.73"/>
    <n v="17.46"/>
    <s v="Liberica"/>
    <x v="0"/>
    <x v="1"/>
  </r>
  <r>
    <s v="EAI-25194-209"/>
    <x v="646"/>
    <s v="44601-51441-BH"/>
    <s v="A-L-2.5"/>
    <n v="5"/>
    <x v="830"/>
    <s v="dsopperp4@eventbrite.com"/>
    <x v="0"/>
    <x v="2"/>
    <s v="L"/>
    <x v="2"/>
    <n v="29.784999999999997"/>
    <n v="148.92499999999998"/>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usta"/>
    <x v="1"/>
    <x v="1"/>
  </r>
  <r>
    <s v="MEK-85120-243"/>
    <x v="649"/>
    <s v="06623-54610-HC"/>
    <s v="R-L-0.2"/>
    <n v="3"/>
    <x v="835"/>
    <s v=""/>
    <x v="0"/>
    <x v="0"/>
    <s v="L"/>
    <x v="3"/>
    <n v="3.5849999999999995"/>
    <n v="10.754999999999999"/>
    <s v="Robu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x v="0"/>
    <x v="0"/>
    <s v="M"/>
    <x v="2"/>
    <n v="22.884999999999998"/>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s v=""/>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49999999999996"/>
    <n v="13.424999999999997"/>
    <s v="Robusta"/>
    <x v="2"/>
    <x v="0"/>
  </r>
  <r>
    <s v="ERC-54560-934"/>
    <x v="652"/>
    <s v="11932-85629-CU"/>
    <s v="R-D-2.5"/>
    <n v="6"/>
    <x v="845"/>
    <s v="hreuvenpk@whitehouse.gov"/>
    <x v="0"/>
    <x v="0"/>
    <s v="D"/>
    <x v="2"/>
    <n v="20.584999999999997"/>
    <n v="123.50999999999999"/>
    <s v="Robusta"/>
    <x v="2"/>
    <x v="1"/>
  </r>
  <r>
    <s v="RUK-78200-416"/>
    <x v="653"/>
    <s v="36192-07175-XC"/>
    <s v="L-D-0.2"/>
    <n v="2"/>
    <x v="846"/>
    <s v="mattwoolpl@nba.com"/>
    <x v="0"/>
    <x v="3"/>
    <s v="D"/>
    <x v="3"/>
    <n v="3.8849999999999998"/>
    <n v="7.77"/>
    <s v="Liberica"/>
    <x v="2"/>
    <x v="1"/>
  </r>
  <r>
    <s v="KHK-13105-388"/>
    <x v="177"/>
    <s v="46242-54946-ZW"/>
    <s v="A-M-1"/>
    <n v="6"/>
    <x v="847"/>
    <s v=""/>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4999999999997"/>
    <n v="89.35499999999999"/>
    <s v="Arabica"/>
    <x v="1"/>
    <x v="1"/>
  </r>
  <r>
    <s v="UGK-07613-982"/>
    <x v="654"/>
    <s v="57808-90533-UE"/>
    <s v="A-M-0.5"/>
    <n v="3"/>
    <x v="822"/>
    <s v=""/>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4999999999996"/>
    <n v="63.249999999999993"/>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s v=""/>
    <x v="0"/>
    <x v="2"/>
    <s v="D"/>
    <x v="1"/>
    <n v="5.97"/>
    <n v="23.88"/>
    <s v="Arabica"/>
    <x v="2"/>
    <x v="0"/>
  </r>
  <r>
    <s v="EQH-53569-934"/>
    <x v="659"/>
    <s v="53667-91553-LT"/>
    <s v="E-M-1"/>
    <n v="4"/>
    <x v="856"/>
    <s v="bsillispw@istockphoto.com"/>
    <x v="0"/>
    <x v="1"/>
    <s v="M"/>
    <x v="0"/>
    <n v="13.75"/>
    <n v="55"/>
    <s v="Excelsa"/>
    <x v="0"/>
    <x v="1"/>
  </r>
  <r>
    <s v="XKK-06692-189"/>
    <x v="558"/>
    <s v="86579-92122-OC"/>
    <s v="R-D-1"/>
    <n v="3"/>
    <x v="857"/>
    <s v=""/>
    <x v="0"/>
    <x v="0"/>
    <s v="D"/>
    <x v="0"/>
    <n v="8.9499999999999993"/>
    <n v="26.849999999999998"/>
    <s v="Robusta"/>
    <x v="2"/>
    <x v="0"/>
  </r>
  <r>
    <s v="BYP-16005-016"/>
    <x v="660"/>
    <s v="01474-63436-TP"/>
    <s v="R-M-2.5"/>
    <n v="5"/>
    <x v="858"/>
    <s v="rcuttspy@techcrunch.com"/>
    <x v="0"/>
    <x v="0"/>
    <s v="M"/>
    <x v="2"/>
    <n v="22.884999999999998"/>
    <n v="114.42499999999998"/>
    <s v="Robu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4999999999998"/>
    <n v="91.539999999999992"/>
    <s v="Robusta"/>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erica"/>
    <x v="1"/>
    <x v="1"/>
  </r>
  <r>
    <s v="LXS-63326-144"/>
    <x v="334"/>
    <s v="35367-50483-AR"/>
    <s v="R-L-0.5"/>
    <n v="2"/>
    <x v="863"/>
    <s v="gsiudaq4@nytimes.com"/>
    <x v="0"/>
    <x v="0"/>
    <s v="L"/>
    <x v="1"/>
    <n v="7.169999999999999"/>
    <n v="14.339999999999998"/>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a"/>
    <x v="1"/>
    <x v="1"/>
  </r>
  <r>
    <s v="CZD-56716-840"/>
    <x v="665"/>
    <s v="15456-29250-RU"/>
    <s v="L-D-2.5"/>
    <n v="4"/>
    <x v="868"/>
    <s v=""/>
    <x v="0"/>
    <x v="3"/>
    <s v="D"/>
    <x v="2"/>
    <n v="29.784999999999997"/>
    <n v="119.13999999999999"/>
    <s v="Liberica"/>
    <x v="2"/>
    <x v="1"/>
  </r>
  <r>
    <s v="UBI-59229-277"/>
    <x v="44"/>
    <s v="00886-35803-FG"/>
    <s v="L-D-0.5"/>
    <n v="3"/>
    <x v="869"/>
    <s v=""/>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6"/>
    <n v="109.93999999999998"/>
    <s v="Robusta"/>
    <x v="1"/>
    <x v="1"/>
  </r>
  <r>
    <s v="SHT-04865-419"/>
    <x v="666"/>
    <s v="69215-90789-DL"/>
    <s v="R-L-0.2"/>
    <n v="4"/>
    <x v="873"/>
    <s v=""/>
    <x v="0"/>
    <x v="0"/>
    <s v="L"/>
    <x v="3"/>
    <n v="3.5849999999999995"/>
    <n v="14.339999999999998"/>
    <s v="Robusta"/>
    <x v="1"/>
    <x v="0"/>
  </r>
  <r>
    <s v="UQI-28177-865"/>
    <x v="577"/>
    <s v="04317-46176-TB"/>
    <s v="R-L-0.2"/>
    <n v="6"/>
    <x v="874"/>
    <s v="ieberleinqf@hc360.com"/>
    <x v="0"/>
    <x v="0"/>
    <s v="L"/>
    <x v="3"/>
    <n v="3.5849999999999995"/>
    <n v="21.509999999999998"/>
    <s v="Robusta"/>
    <x v="1"/>
    <x v="1"/>
  </r>
  <r>
    <s v="OIB-13664-879"/>
    <x v="114"/>
    <s v="04713-57765-KR"/>
    <s v="A-M-1"/>
    <n v="2"/>
    <x v="875"/>
    <s v="jdrengqg@uiuc.edu"/>
    <x v="1"/>
    <x v="2"/>
    <s v="M"/>
    <x v="0"/>
    <n v="11.25"/>
    <n v="22.5"/>
    <s v="Arabica"/>
    <x v="0"/>
    <x v="0"/>
  </r>
  <r>
    <s v="PJS-30996-485"/>
    <x v="4"/>
    <s v="86579-92122-OC"/>
    <s v="A-L-0.2"/>
    <n v="1"/>
    <x v="857"/>
    <s v=""/>
    <x v="0"/>
    <x v="2"/>
    <s v="L"/>
    <x v="3"/>
    <n v="3.8849999999999998"/>
    <n v="3.8849999999999998"/>
    <s v="Arabica"/>
    <x v="1"/>
    <x v="0"/>
  </r>
  <r>
    <s v="HEL-86709-449"/>
    <x v="667"/>
    <s v="86579-92122-OC"/>
    <s v="E-D-2.5"/>
    <n v="1"/>
    <x v="857"/>
    <s v=""/>
    <x v="0"/>
    <x v="1"/>
    <s v="D"/>
    <x v="2"/>
    <n v="27.945"/>
    <n v="27.945"/>
    <s v="Excelsa"/>
    <x v="2"/>
    <x v="0"/>
  </r>
  <r>
    <s v="NCH-55389-562"/>
    <x v="110"/>
    <s v="86579-92122-OC"/>
    <s v="E-L-2.5"/>
    <n v="5"/>
    <x v="857"/>
    <s v=""/>
    <x v="0"/>
    <x v="1"/>
    <s v="L"/>
    <x v="2"/>
    <n v="34.154999999999994"/>
    <n v="170.77499999999998"/>
    <s v="Excelsa"/>
    <x v="1"/>
    <x v="0"/>
  </r>
  <r>
    <s v="NCH-55389-562"/>
    <x v="110"/>
    <s v="86579-92122-OC"/>
    <s v="R-L-2.5"/>
    <n v="2"/>
    <x v="857"/>
    <s v=""/>
    <x v="0"/>
    <x v="0"/>
    <s v="L"/>
    <x v="2"/>
    <n v="27.484999999999996"/>
    <n v="54.969999999999992"/>
    <s v="Robusta"/>
    <x v="1"/>
    <x v="0"/>
  </r>
  <r>
    <s v="NCH-55389-562"/>
    <x v="110"/>
    <s v="86579-92122-OC"/>
    <s v="E-L-1"/>
    <n v="1"/>
    <x v="857"/>
    <s v=""/>
    <x v="0"/>
    <x v="1"/>
    <s v="L"/>
    <x v="0"/>
    <n v="14.85"/>
    <n v="14.85"/>
    <s v="Excelsa"/>
    <x v="1"/>
    <x v="0"/>
  </r>
  <r>
    <s v="NCH-55389-562"/>
    <x v="110"/>
    <s v="86579-92122-OC"/>
    <s v="A-L-0.2"/>
    <n v="2"/>
    <x v="857"/>
    <s v=""/>
    <x v="0"/>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s v=""/>
    <x v="0"/>
    <x v="2"/>
    <s v="D"/>
    <x v="2"/>
    <n v="22.884999999999998"/>
    <n v="45.769999999999996"/>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celsa"/>
    <x v="1"/>
    <x v="0"/>
  </r>
  <r>
    <s v="DWY-56352-412"/>
    <x v="674"/>
    <s v="55427-08059-DF"/>
    <s v="R-D-0.2"/>
    <n v="1"/>
    <x v="884"/>
    <s v="zwalisiakqv@ucsd.edu"/>
    <x v="1"/>
    <x v="0"/>
    <s v="D"/>
    <x v="3"/>
    <n v="2.6849999999999996"/>
    <n v="2.6849999999999996"/>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erica"/>
    <x v="2"/>
    <x v="0"/>
  </r>
  <r>
    <s v="ZDC-64769-740"/>
    <x v="676"/>
    <s v="79463-01597-FQ"/>
    <s v="E-M-0.5"/>
    <n v="1"/>
    <x v="887"/>
    <s v=""/>
    <x v="0"/>
    <x v="1"/>
    <s v="M"/>
    <x v="1"/>
    <n v="8.25"/>
    <n v="8.25"/>
    <s v="Excelsa"/>
    <x v="0"/>
    <x v="1"/>
  </r>
  <r>
    <s v="TED-81959-419"/>
    <x v="677"/>
    <s v="27702-50024-XC"/>
    <s v="A-L-2.5"/>
    <n v="5"/>
    <x v="888"/>
    <s v="nfurberqz@jugem.jp"/>
    <x v="0"/>
    <x v="2"/>
    <s v="L"/>
    <x v="2"/>
    <n v="29.784999999999997"/>
    <n v="148.92499999999998"/>
    <s v="Arabica"/>
    <x v="1"/>
    <x v="1"/>
  </r>
  <r>
    <s v="FDO-25756-141"/>
    <x v="629"/>
    <s v="57360-46846-NS"/>
    <s v="A-L-2.5"/>
    <n v="3"/>
    <x v="889"/>
    <s v=""/>
    <x v="1"/>
    <x v="2"/>
    <s v="L"/>
    <x v="2"/>
    <n v="29.784999999999997"/>
    <n v="89.35499999999999"/>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699999999999992"/>
    <n v="5.3699999999999992"/>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a"/>
    <x v="1"/>
    <x v="0"/>
  </r>
  <r>
    <s v="TXF-79780-017"/>
    <x v="112"/>
    <s v="92048-47813-QB"/>
    <s v="R-L-1"/>
    <n v="5"/>
    <x v="894"/>
    <s v="mblakemorer5@nsw.gov.au"/>
    <x v="0"/>
    <x v="0"/>
    <s v="L"/>
    <x v="0"/>
    <n v="11.95"/>
    <n v="59.75"/>
    <s v="Robusta"/>
    <x v="1"/>
    <x v="1"/>
  </r>
  <r>
    <s v="ALM-80762-974"/>
    <x v="55"/>
    <s v="84045-66771-SL"/>
    <s v="A-L-0.5"/>
    <n v="3"/>
    <x v="890"/>
    <s v="ckeaver1@ucoz.com"/>
    <x v="0"/>
    <x v="2"/>
    <s v="L"/>
    <x v="1"/>
    <n v="7.77"/>
    <n v="23.31"/>
    <s v="Arabica"/>
    <x v="1"/>
    <x v="1"/>
  </r>
  <r>
    <s v="NXF-15738-707"/>
    <x v="680"/>
    <s v="28699-16256-XV"/>
    <s v="R-D-0.5"/>
    <n v="2"/>
    <x v="895"/>
    <s v=""/>
    <x v="0"/>
    <x v="0"/>
    <s v="D"/>
    <x v="1"/>
    <n v="5.3699999999999992"/>
    <n v="10.739999999999998"/>
    <s v="Robusta"/>
    <x v="2"/>
    <x v="1"/>
  </r>
  <r>
    <s v="MVV-19034-198"/>
    <x v="94"/>
    <s v="98476-63654-CG"/>
    <s v="E-D-2.5"/>
    <n v="6"/>
    <x v="896"/>
    <s v=""/>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sa"/>
    <x v="0"/>
    <x v="0"/>
  </r>
  <r>
    <s v="LHX-81117-166"/>
    <x v="683"/>
    <s v="01282-28364-RZ"/>
    <s v="R-L-1"/>
    <n v="4"/>
    <x v="901"/>
    <s v="kogeneayrd@utexas.edu"/>
    <x v="0"/>
    <x v="0"/>
    <s v="L"/>
    <x v="0"/>
    <n v="11.95"/>
    <n v="47.8"/>
    <s v="Robusta"/>
    <x v="1"/>
    <x v="1"/>
  </r>
  <r>
    <s v="GCD-75444-320"/>
    <x v="594"/>
    <s v="51277-93873-RP"/>
    <s v="L-M-2.5"/>
    <n v="1"/>
    <x v="902"/>
    <s v="cayrere@symantec.com"/>
    <x v="0"/>
    <x v="3"/>
    <s v="M"/>
    <x v="2"/>
    <n v="33.464999999999996"/>
    <n v="33.464999999999996"/>
    <s v="Liberi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usta"/>
    <x v="0"/>
    <x v="0"/>
  </r>
  <r>
    <s v="OQA-93249-841"/>
    <x v="647"/>
    <s v="03917-13632-KC"/>
    <s v="A-M-2.5"/>
    <n v="6"/>
    <x v="905"/>
    <s v=""/>
    <x v="0"/>
    <x v="2"/>
    <s v="M"/>
    <x v="2"/>
    <n v="25.874999999999996"/>
    <n v="155.24999999999997"/>
    <s v="Arabica"/>
    <x v="0"/>
    <x v="0"/>
  </r>
  <r>
    <s v="DUV-12075-132"/>
    <x v="366"/>
    <s v="62494-09113-RP"/>
    <s v="E-D-0.2"/>
    <n v="5"/>
    <x v="906"/>
    <s v=""/>
    <x v="0"/>
    <x v="1"/>
    <s v="D"/>
    <x v="3"/>
    <n v="3.645"/>
    <n v="18.225000000000001"/>
    <s v="Excelsa"/>
    <x v="2"/>
    <x v="1"/>
  </r>
  <r>
    <s v="DUV-12075-132"/>
    <x v="366"/>
    <s v="62494-09113-RP"/>
    <s v="L-D-0.5"/>
    <n v="2"/>
    <x v="906"/>
    <s v=""/>
    <x v="0"/>
    <x v="3"/>
    <s v="D"/>
    <x v="1"/>
    <n v="7.77"/>
    <n v="15.54"/>
    <s v="Liberica"/>
    <x v="2"/>
    <x v="1"/>
  </r>
  <r>
    <s v="KPO-24942-184"/>
    <x v="684"/>
    <s v="70567-65133-CN"/>
    <s v="L-L-2.5"/>
    <n v="3"/>
    <x v="907"/>
    <s v=""/>
    <x v="1"/>
    <x v="3"/>
    <s v="L"/>
    <x v="2"/>
    <n v="36.454999999999998"/>
    <n v="109.36499999999999"/>
    <s v="Liberi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6"/>
    <n v="27.484999999999996"/>
    <s v="Robusta"/>
    <x v="1"/>
    <x v="1"/>
  </r>
  <r>
    <s v="AEZ-13242-456"/>
    <x v="686"/>
    <s v="62494-09113-RP"/>
    <s v="R-M-0.5"/>
    <n v="5"/>
    <x v="906"/>
    <s v=""/>
    <x v="0"/>
    <x v="0"/>
    <s v="M"/>
    <x v="1"/>
    <n v="5.97"/>
    <n v="29.849999999999998"/>
    <s v="Robu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032BDF-AE24-4C6D-AD02-69BE89744FA9}" name="TotalSales" cacheId="34"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5">
  <location ref="A3:G49"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8"/>
  </colFields>
  <colItems count="5">
    <i>
      <x/>
    </i>
    <i>
      <x v="1"/>
    </i>
    <i>
      <x v="2"/>
    </i>
    <i>
      <x v="3"/>
    </i>
    <i t="grand">
      <x/>
    </i>
  </colItems>
  <dataFields count="1">
    <dataField name="Sum of Sales" fld="12" baseField="15" baseItem="1" numFmtId="168"/>
  </dataFields>
  <chartFormats count="8">
    <chartFormat chart="4" format="0" series="1">
      <pivotArea type="data" outline="0" fieldPosition="0">
        <references count="2">
          <reference field="4294967294" count="1" selected="0">
            <x v="0"/>
          </reference>
          <reference field="8" count="1" selected="0">
            <x v="0"/>
          </reference>
        </references>
      </pivotArea>
    </chartFormat>
    <chartFormat chart="4" format="1" series="1">
      <pivotArea type="data" outline="0" fieldPosition="0">
        <references count="2">
          <reference field="4294967294" count="1" selected="0">
            <x v="0"/>
          </reference>
          <reference field="8" count="1" selected="0">
            <x v="1"/>
          </reference>
        </references>
      </pivotArea>
    </chartFormat>
    <chartFormat chart="4" format="2" series="1">
      <pivotArea type="data" outline="0" fieldPosition="0">
        <references count="2">
          <reference field="4294967294" count="1" selected="0">
            <x v="0"/>
          </reference>
          <reference field="8" count="1" selected="0">
            <x v="2"/>
          </reference>
        </references>
      </pivotArea>
    </chartFormat>
    <chartFormat chart="4" format="3" series="1">
      <pivotArea type="data" outline="0" fieldPosition="0">
        <references count="2">
          <reference field="4294967294" count="1" selected="0">
            <x v="0"/>
          </reference>
          <reference field="8" count="1" selected="0">
            <x v="3"/>
          </reference>
        </references>
      </pivotArea>
    </chartFormat>
    <chartFormat chart="14" format="8" series="1">
      <pivotArea type="data" outline="0" fieldPosition="0">
        <references count="2">
          <reference field="4294967294" count="1" selected="0">
            <x v="0"/>
          </reference>
          <reference field="8" count="1" selected="0">
            <x v="0"/>
          </reference>
        </references>
      </pivotArea>
    </chartFormat>
    <chartFormat chart="14" format="9" series="1">
      <pivotArea type="data" outline="0" fieldPosition="0">
        <references count="2">
          <reference field="4294967294" count="1" selected="0">
            <x v="0"/>
          </reference>
          <reference field="8" count="1" selected="0">
            <x v="1"/>
          </reference>
        </references>
      </pivotArea>
    </chartFormat>
    <chartFormat chart="14" format="10" series="1">
      <pivotArea type="data" outline="0" fieldPosition="0">
        <references count="2">
          <reference field="4294967294" count="1" selected="0">
            <x v="0"/>
          </reference>
          <reference field="8" count="1" selected="0">
            <x v="2"/>
          </reference>
        </references>
      </pivotArea>
    </chartFormat>
    <chartFormat chart="14"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70EA3B-359A-4377-B1B2-87619CF7B4F9}" name="TotalSales" cacheId="3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8">
  <location ref="A3:B7"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7" baseItem="1" numFmtId="169"/>
  </dataFields>
  <chartFormats count="10">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7" count="1" selected="0">
            <x v="0"/>
          </reference>
        </references>
      </pivotArea>
    </chartFormat>
    <chartFormat chart="19" format="2">
      <pivotArea type="data" outline="0" fieldPosition="0">
        <references count="2">
          <reference field="4294967294" count="1" selected="0">
            <x v="0"/>
          </reference>
          <reference field="7" count="1" selected="0">
            <x v="1"/>
          </reference>
        </references>
      </pivotArea>
    </chartFormat>
    <chartFormat chart="19" format="3">
      <pivotArea type="data" outline="0" fieldPosition="0">
        <references count="2">
          <reference field="4294967294" count="1" selected="0">
            <x v="0"/>
          </reference>
          <reference field="7" count="1" selected="0">
            <x v="2"/>
          </reference>
        </references>
      </pivotArea>
    </chartFormat>
    <chartFormat chart="26" format="4" series="1">
      <pivotArea type="data" outline="0" fieldPosition="0">
        <references count="1">
          <reference field="4294967294" count="1" selected="0">
            <x v="0"/>
          </reference>
        </references>
      </pivotArea>
    </chartFormat>
    <chartFormat chart="26" format="5">
      <pivotArea type="data" outline="0" fieldPosition="0">
        <references count="2">
          <reference field="4294967294" count="1" selected="0">
            <x v="0"/>
          </reference>
          <reference field="7" count="1" selected="0">
            <x v="0"/>
          </reference>
        </references>
      </pivotArea>
    </chartFormat>
    <chartFormat chart="26" format="6">
      <pivotArea type="data" outline="0" fieldPosition="0">
        <references count="2">
          <reference field="4294967294" count="1" selected="0">
            <x v="0"/>
          </reference>
          <reference field="7" count="1" selected="0">
            <x v="2"/>
          </reference>
        </references>
      </pivotArea>
    </chartFormat>
    <chartFormat chart="27" format="7" series="1">
      <pivotArea type="data" outline="0" fieldPosition="0">
        <references count="1">
          <reference field="4294967294" count="1" selected="0">
            <x v="0"/>
          </reference>
        </references>
      </pivotArea>
    </chartFormat>
    <chartFormat chart="27" format="8">
      <pivotArea type="data" outline="0" fieldPosition="0">
        <references count="2">
          <reference field="4294967294" count="1" selected="0">
            <x v="0"/>
          </reference>
          <reference field="7" count="1" selected="0">
            <x v="0"/>
          </reference>
        </references>
      </pivotArea>
    </chartFormat>
    <chartFormat chart="27" format="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0"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5D558B-39D5-4909-82AE-2E6598607733}" name="TotalSales" cacheId="3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2">
  <location ref="A3:B9"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7" baseItem="1" numFmtId="169"/>
  </dataFields>
  <chartFormats count="4">
    <chartFormat chart="13"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0"/>
          </reference>
        </references>
      </pivotArea>
    </chartFormat>
    <chartFormat chart="31" format="8" series="1">
      <pivotArea type="data" outline="0" fieldPosition="0">
        <references count="1">
          <reference field="4294967294" count="1" selected="0">
            <x v="0"/>
          </reference>
        </references>
      </pivotArea>
    </chartFormat>
  </chartFormats>
  <pivotTableStyleInfo name="PivotStyleMedium9" showRowHeaders="1" showColHeaders="0"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1ED3CB8-68B8-46AA-AEDA-67BC8CFB865B}" sourceName="Size">
  <pivotTables>
    <pivotTable tabId="18" name="TotalSales"/>
  </pivotTables>
  <data>
    <tabular pivotCacheId="60828137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06CBF39-E110-4467-AEEA-8BE22772D7D4}" sourceName="Roast Type Name">
  <pivotTables>
    <pivotTable tabId="18" name="TotalSales"/>
  </pivotTables>
  <data>
    <tabular pivotCacheId="60828137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ity_Card" xr10:uid="{D35AB27A-A91F-4F6F-9095-2C953EEEFA02}" sourceName="Loyality Card">
  <pivotTables>
    <pivotTable tabId="18" name="TotalSales"/>
  </pivotTables>
  <data>
    <tabular pivotCacheId="60828137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0445D66-045B-4906-9913-B0EC96351EF7}" cache="Slicer_Size" caption="Size" columnCount="2" style="blue_slicer" rowHeight="241300"/>
  <slicer name="Roast Type Name" xr10:uid="{3156EB41-2A87-4D55-BA57-520A577BA197}" cache="Slicer_Roast_Type_Name" caption="Roast Type Name" columnCount="3" style="blue_slicer" rowHeight="241300"/>
  <slicer name="Loyality Card" xr10:uid="{1B1F4699-FB34-4B73-90E8-6A4D535E473D}" cache="Slicer_Loyality_Card" caption="Loyality Card" style="blue_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A81F7B-76EA-4CB9-8BE4-38820EB29751}" name="Order" displayName="Order" ref="A1:P1001" totalsRowShown="0" headerRowDxfId="14">
  <autoFilter ref="A1:P1001" xr:uid="{C5A81F7B-76EA-4CB9-8BE4-38820EB29751}"/>
  <tableColumns count="16">
    <tableColumn id="1" xr3:uid="{2D7C1DA3-44AA-4801-B716-8A891B7E3FF4}" name="Order ID" dataDxfId="13"/>
    <tableColumn id="2" xr3:uid="{EBB913DD-B98A-4926-AC6C-ECA909539FD2}" name="Order Date" dataDxfId="12"/>
    <tableColumn id="3" xr3:uid="{837AA578-9AAB-48DD-94B7-3CABC2EE7ADE}" name="Customer ID" dataDxfId="11"/>
    <tableColumn id="4" xr3:uid="{107E68DC-8032-465C-AA3E-B9BF4EBCF7C2}" name="Product ID"/>
    <tableColumn id="5" xr3:uid="{4E594C76-3B9D-415E-86F4-7F560ADE047C}" name="Quantity" dataDxfId="10"/>
    <tableColumn id="6" xr3:uid="{1B350BDD-557E-4AC5-9F9D-5981AD79E5BB}" name="Customer Name" dataDxfId="9">
      <calculatedColumnFormula>_xlfn.XLOOKUP(C2,customers!$A$1:$A$1001,customers!$B$1:$B$1001,,0)</calculatedColumnFormula>
    </tableColumn>
    <tableColumn id="7" xr3:uid="{21C1A214-24E6-4C22-9D3B-3B3C9DC34D90}" name="Email" dataDxfId="8">
      <calculatedColumnFormula>IF(_xlfn.XLOOKUP(C2,customers!$A$1:$A$1001,customers!$C$1:$C$1001,,0)=0,"",_xlfn.XLOOKUP(C2,customers!$A$1:$A$1001,customers!$C$1:$C$1001,,0))</calculatedColumnFormula>
    </tableColumn>
    <tableColumn id="8" xr3:uid="{65C16C88-68FB-4A6D-9291-EBB132E42B02}" name="Country" dataDxfId="7">
      <calculatedColumnFormula>_xlfn.XLOOKUP(C2,customers!$A$1:$A$1001,customers!$G$1:$G$1001,,0)</calculatedColumnFormula>
    </tableColumn>
    <tableColumn id="9" xr3:uid="{98A0B114-7B60-40B7-89BE-7CDDE317F43D}" name="Coffee Type">
      <calculatedColumnFormula>INDEX(products!$A$1:$G$49,MATCH(orders!$D2,products!$A$1:$A$49,0),MATCH(orders!I$1,products!$A$1:$G$1,0))</calculatedColumnFormula>
    </tableColumn>
    <tableColumn id="10" xr3:uid="{1E0D2136-F87F-4D66-840E-D9960B17B2C7}" name="Roast Type">
      <calculatedColumnFormula>INDEX(products!$A$1:$G$49,MATCH(orders!$D2,products!$A$1:$A$49,0),MATCH(orders!J$1,products!$A$1:$G$1,0))</calculatedColumnFormula>
    </tableColumn>
    <tableColumn id="11" xr3:uid="{5879BF59-B1D1-4B55-B9C3-19F02626885C}" name="Size" dataDxfId="6">
      <calculatedColumnFormula>INDEX(products!$A$1:$G$49,MATCH(orders!$D2,products!$A$1:$A$49,0),MATCH(orders!K$1,products!$A$1:$G$1,0))</calculatedColumnFormula>
    </tableColumn>
    <tableColumn id="12" xr3:uid="{981FDA5A-EA6B-4D1E-9A35-9E8B4DE7B612}" name="Unit Price" dataDxfId="5">
      <calculatedColumnFormula>INDEX(products!$A$1:$G$49,MATCH(orders!$D2,products!$A$1:$A$49,0),MATCH(orders!L$1,products!$A$1:$G$1,0))</calculatedColumnFormula>
    </tableColumn>
    <tableColumn id="13" xr3:uid="{4DA06B0E-D283-4F0E-B386-8C8A111044E6}" name="Sales" dataDxfId="4">
      <calculatedColumnFormula>L2*E2</calculatedColumnFormula>
    </tableColumn>
    <tableColumn id="14" xr3:uid="{8E97D356-9F8B-4ED2-A86D-3E55716A26CC}" name="Coffee Types Names">
      <calculatedColumnFormula>IF(I2="Rob","Robusta",IF(I2="Exc","Excelsa",IF(I2="Lib","Liberica",IF(I2="Ara","Arabica",""))))</calculatedColumnFormula>
    </tableColumn>
    <tableColumn id="15" xr3:uid="{7B7995C2-3327-4D8D-8C6C-738E2F916FBD}" name="Roast Type Name">
      <calculatedColumnFormula>IF(J2  = "M","Medium", IF(J2 = "L", "Light", IF(J2 = "D","Dark")))</calculatedColumnFormula>
    </tableColumn>
    <tableColumn id="16" xr3:uid="{F97137F2-AC11-425A-B2B9-7A2625D1DAF0}" name="Loyality Card" dataDxfId="2">
      <calculatedColumnFormula>_xlfn.XLOOKUP(Order[[#This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7C17111-D25F-474D-81F3-9292C3687855}" sourceName="Order Date">
  <pivotTables>
    <pivotTable tabId="18" name="TotalSales"/>
  </pivotTables>
  <state minimalRefreshVersion="6" lastRefreshVersion="6" pivotCacheId="60828137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C704768-C642-4D7A-875D-AD578326F0C8}" cache="NativeTimeline_Order_Date" caption="Order Date" level="2" selectionLevel="2" scrollPosition="2019-01-01T00:00:00" style="blue_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E59D9-C645-4B8B-B0CD-2308A5CF0F7B}">
  <dimension ref="AD1:AD10"/>
  <sheetViews>
    <sheetView showGridLines="0" showRowColHeaders="0" tabSelected="1" zoomScale="70" zoomScaleNormal="70" workbookViewId="0">
      <selection activeCell="A8" sqref="A8"/>
    </sheetView>
  </sheetViews>
  <sheetFormatPr defaultRowHeight="14.5" x14ac:dyDescent="0.35"/>
  <cols>
    <col min="1" max="1" width="1.6328125" customWidth="1"/>
  </cols>
  <sheetData>
    <row r="1" spans="30:30" ht="5" customHeight="1" x14ac:dyDescent="0.35"/>
    <row r="10" spans="30:30" x14ac:dyDescent="0.35">
      <c r="AD10" t="s">
        <v>6219</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B57C-E2CE-4C50-B7D2-0B8D003A2F77}">
  <dimension ref="A3:G49"/>
  <sheetViews>
    <sheetView topLeftCell="G1" zoomScale="70" zoomScaleNormal="70" workbookViewId="0">
      <selection activeCell="H24" sqref="H24"/>
    </sheetView>
  </sheetViews>
  <sheetFormatPr defaultRowHeight="14.5" x14ac:dyDescent="0.35"/>
  <cols>
    <col min="1" max="1" width="12.36328125" bestFit="1" customWidth="1"/>
    <col min="2" max="2" width="21.08984375" bestFit="1" customWidth="1"/>
    <col min="3" max="6" width="13.81640625" bestFit="1" customWidth="1"/>
    <col min="7" max="7" width="10.7265625" bestFit="1" customWidth="1"/>
  </cols>
  <sheetData>
    <row r="3" spans="1:7" x14ac:dyDescent="0.35">
      <c r="A3" s="6" t="s">
        <v>6217</v>
      </c>
      <c r="C3" s="6" t="s">
        <v>9</v>
      </c>
    </row>
    <row r="4" spans="1:7" x14ac:dyDescent="0.35">
      <c r="A4" s="6" t="s">
        <v>6215</v>
      </c>
      <c r="B4" s="6" t="s">
        <v>6216</v>
      </c>
      <c r="C4" t="s">
        <v>6193</v>
      </c>
      <c r="D4" t="s">
        <v>6194</v>
      </c>
      <c r="E4" t="s">
        <v>6195</v>
      </c>
      <c r="F4" t="s">
        <v>6192</v>
      </c>
      <c r="G4" t="s">
        <v>6198</v>
      </c>
    </row>
    <row r="5" spans="1:7" x14ac:dyDescent="0.35">
      <c r="A5" t="s">
        <v>6199</v>
      </c>
      <c r="B5" t="s">
        <v>6203</v>
      </c>
      <c r="C5" s="7">
        <v>186.85499999999999</v>
      </c>
      <c r="D5" s="7">
        <v>305.97000000000003</v>
      </c>
      <c r="E5" s="7">
        <v>213.15999999999997</v>
      </c>
      <c r="F5" s="7">
        <v>123</v>
      </c>
      <c r="G5" s="7">
        <v>828.98500000000001</v>
      </c>
    </row>
    <row r="6" spans="1:7" x14ac:dyDescent="0.35">
      <c r="B6" t="s">
        <v>6204</v>
      </c>
      <c r="C6" s="7">
        <v>251.96499999999997</v>
      </c>
      <c r="D6" s="7">
        <v>129.46</v>
      </c>
      <c r="E6" s="7">
        <v>434.03999999999996</v>
      </c>
      <c r="F6" s="7">
        <v>171.93999999999997</v>
      </c>
      <c r="G6" s="7">
        <v>987.40499999999986</v>
      </c>
    </row>
    <row r="7" spans="1:7" x14ac:dyDescent="0.35">
      <c r="B7" t="s">
        <v>6205</v>
      </c>
      <c r="C7" s="7">
        <v>224.94499999999999</v>
      </c>
      <c r="D7" s="7">
        <v>349.12</v>
      </c>
      <c r="E7" s="7">
        <v>321.04000000000002</v>
      </c>
      <c r="F7" s="7">
        <v>126.035</v>
      </c>
      <c r="G7" s="7">
        <v>1021.14</v>
      </c>
    </row>
    <row r="8" spans="1:7" x14ac:dyDescent="0.35">
      <c r="B8" t="s">
        <v>6206</v>
      </c>
      <c r="C8" s="7">
        <v>307.12</v>
      </c>
      <c r="D8" s="7">
        <v>681.07499999999993</v>
      </c>
      <c r="E8" s="7">
        <v>533.70499999999993</v>
      </c>
      <c r="F8" s="7">
        <v>158.85</v>
      </c>
      <c r="G8" s="7">
        <v>1680.7499999999998</v>
      </c>
    </row>
    <row r="9" spans="1:7" x14ac:dyDescent="0.35">
      <c r="B9" t="s">
        <v>6207</v>
      </c>
      <c r="C9" s="7">
        <v>53.664999999999992</v>
      </c>
      <c r="D9" s="7">
        <v>83.025000000000006</v>
      </c>
      <c r="E9" s="7">
        <v>193.83499999999998</v>
      </c>
      <c r="F9" s="7">
        <v>68.039999999999992</v>
      </c>
      <c r="G9" s="7">
        <v>398.56499999999994</v>
      </c>
    </row>
    <row r="10" spans="1:7" x14ac:dyDescent="0.35">
      <c r="B10" t="s">
        <v>6208</v>
      </c>
      <c r="C10" s="7">
        <v>163.01999999999998</v>
      </c>
      <c r="D10" s="7">
        <v>678.3599999999999</v>
      </c>
      <c r="E10" s="7">
        <v>171.04500000000002</v>
      </c>
      <c r="F10" s="7">
        <v>372.255</v>
      </c>
      <c r="G10" s="7">
        <v>1384.6799999999998</v>
      </c>
    </row>
    <row r="11" spans="1:7" x14ac:dyDescent="0.35">
      <c r="B11" t="s">
        <v>6209</v>
      </c>
      <c r="C11" s="7">
        <v>345.02</v>
      </c>
      <c r="D11" s="7">
        <v>273.86999999999995</v>
      </c>
      <c r="E11" s="7">
        <v>184.12999999999997</v>
      </c>
      <c r="F11" s="7">
        <v>201.11499999999998</v>
      </c>
      <c r="G11" s="7">
        <v>1004.1349999999999</v>
      </c>
    </row>
    <row r="12" spans="1:7" x14ac:dyDescent="0.35">
      <c r="B12" t="s">
        <v>6210</v>
      </c>
      <c r="C12" s="7">
        <v>334.89</v>
      </c>
      <c r="D12" s="7">
        <v>70.95</v>
      </c>
      <c r="E12" s="7">
        <v>134.23000000000002</v>
      </c>
      <c r="F12" s="7">
        <v>166.27499999999998</v>
      </c>
      <c r="G12" s="7">
        <v>706.34499999999991</v>
      </c>
    </row>
    <row r="13" spans="1:7" x14ac:dyDescent="0.35">
      <c r="B13" t="s">
        <v>6211</v>
      </c>
      <c r="C13" s="7">
        <v>178.70999999999998</v>
      </c>
      <c r="D13" s="7">
        <v>166.1</v>
      </c>
      <c r="E13" s="7">
        <v>439.30999999999995</v>
      </c>
      <c r="F13" s="7">
        <v>492.9</v>
      </c>
      <c r="G13" s="7">
        <v>1277.02</v>
      </c>
    </row>
    <row r="14" spans="1:7" x14ac:dyDescent="0.35">
      <c r="B14" t="s">
        <v>6212</v>
      </c>
      <c r="C14" s="7">
        <v>301.98500000000001</v>
      </c>
      <c r="D14" s="7">
        <v>153.76499999999999</v>
      </c>
      <c r="E14" s="7">
        <v>215.55499999999998</v>
      </c>
      <c r="F14" s="7">
        <v>213.66499999999999</v>
      </c>
      <c r="G14" s="7">
        <v>884.96999999999991</v>
      </c>
    </row>
    <row r="15" spans="1:7" x14ac:dyDescent="0.35">
      <c r="B15" t="s">
        <v>6213</v>
      </c>
      <c r="C15" s="7">
        <v>312.83499999999998</v>
      </c>
      <c r="D15" s="7">
        <v>63.249999999999993</v>
      </c>
      <c r="E15" s="7">
        <v>350.89500000000004</v>
      </c>
      <c r="F15" s="7">
        <v>96.405000000000001</v>
      </c>
      <c r="G15" s="7">
        <v>823.38499999999999</v>
      </c>
    </row>
    <row r="16" spans="1:7" x14ac:dyDescent="0.35">
      <c r="B16" t="s">
        <v>6214</v>
      </c>
      <c r="C16" s="7">
        <v>265.62</v>
      </c>
      <c r="D16" s="7">
        <v>526.51499999999987</v>
      </c>
      <c r="E16" s="7">
        <v>187.06</v>
      </c>
      <c r="F16" s="7">
        <v>210.58999999999997</v>
      </c>
      <c r="G16" s="7">
        <v>1189.7849999999999</v>
      </c>
    </row>
    <row r="17" spans="1:7" x14ac:dyDescent="0.35">
      <c r="A17" t="s">
        <v>6200</v>
      </c>
      <c r="B17" t="s">
        <v>6203</v>
      </c>
      <c r="C17" s="7">
        <v>47.25</v>
      </c>
      <c r="D17" s="7">
        <v>65.805000000000007</v>
      </c>
      <c r="E17" s="7">
        <v>274.67500000000001</v>
      </c>
      <c r="F17" s="7">
        <v>179.22</v>
      </c>
      <c r="G17" s="7">
        <v>566.95000000000005</v>
      </c>
    </row>
    <row r="18" spans="1:7" x14ac:dyDescent="0.35">
      <c r="B18" t="s">
        <v>6204</v>
      </c>
      <c r="C18" s="7">
        <v>745.44999999999993</v>
      </c>
      <c r="D18" s="7">
        <v>428.88499999999999</v>
      </c>
      <c r="E18" s="7">
        <v>194.17499999999998</v>
      </c>
      <c r="F18" s="7">
        <v>429.82999999999993</v>
      </c>
      <c r="G18" s="7">
        <v>1798.34</v>
      </c>
    </row>
    <row r="19" spans="1:7" x14ac:dyDescent="0.35">
      <c r="B19" t="s">
        <v>6205</v>
      </c>
      <c r="C19" s="7">
        <v>130.47</v>
      </c>
      <c r="D19" s="7">
        <v>271.48500000000001</v>
      </c>
      <c r="E19" s="7">
        <v>281.20499999999998</v>
      </c>
      <c r="F19" s="7">
        <v>231.63000000000002</v>
      </c>
      <c r="G19" s="7">
        <v>914.79000000000008</v>
      </c>
    </row>
    <row r="20" spans="1:7" x14ac:dyDescent="0.35">
      <c r="B20" t="s">
        <v>6206</v>
      </c>
      <c r="C20" s="7">
        <v>27</v>
      </c>
      <c r="D20" s="7">
        <v>347.26</v>
      </c>
      <c r="E20" s="7">
        <v>147.51</v>
      </c>
      <c r="F20" s="7">
        <v>240.04</v>
      </c>
      <c r="G20" s="7">
        <v>761.81</v>
      </c>
    </row>
    <row r="21" spans="1:7" x14ac:dyDescent="0.35">
      <c r="B21" t="s">
        <v>6207</v>
      </c>
      <c r="C21" s="7">
        <v>255.11499999999995</v>
      </c>
      <c r="D21" s="7">
        <v>541.73</v>
      </c>
      <c r="E21" s="7">
        <v>83.43</v>
      </c>
      <c r="F21" s="7">
        <v>59.079999999999991</v>
      </c>
      <c r="G21" s="7">
        <v>939.35500000000013</v>
      </c>
    </row>
    <row r="22" spans="1:7" x14ac:dyDescent="0.35">
      <c r="B22" t="s">
        <v>6208</v>
      </c>
      <c r="C22" s="7">
        <v>584.78999999999985</v>
      </c>
      <c r="D22" s="7">
        <v>357.42999999999995</v>
      </c>
      <c r="E22" s="7">
        <v>355.34</v>
      </c>
      <c r="F22" s="7">
        <v>140.88</v>
      </c>
      <c r="G22" s="7">
        <v>1438.4399999999996</v>
      </c>
    </row>
    <row r="23" spans="1:7" x14ac:dyDescent="0.35">
      <c r="B23" t="s">
        <v>6209</v>
      </c>
      <c r="C23" s="7">
        <v>430.62</v>
      </c>
      <c r="D23" s="7">
        <v>227.42500000000001</v>
      </c>
      <c r="E23" s="7">
        <v>236.315</v>
      </c>
      <c r="F23" s="7">
        <v>414.58499999999992</v>
      </c>
      <c r="G23" s="7">
        <v>1308.9450000000002</v>
      </c>
    </row>
    <row r="24" spans="1:7" x14ac:dyDescent="0.35">
      <c r="B24" t="s">
        <v>6210</v>
      </c>
      <c r="C24" s="7">
        <v>22.5</v>
      </c>
      <c r="D24" s="7">
        <v>77.72</v>
      </c>
      <c r="E24" s="7">
        <v>60.5</v>
      </c>
      <c r="F24" s="7">
        <v>139.67999999999998</v>
      </c>
      <c r="G24" s="7">
        <v>300.39999999999998</v>
      </c>
    </row>
    <row r="25" spans="1:7" x14ac:dyDescent="0.35">
      <c r="B25" t="s">
        <v>6211</v>
      </c>
      <c r="C25" s="7">
        <v>126.14999999999999</v>
      </c>
      <c r="D25" s="7">
        <v>195.11</v>
      </c>
      <c r="E25" s="7">
        <v>89.13</v>
      </c>
      <c r="F25" s="7">
        <v>302.65999999999997</v>
      </c>
      <c r="G25" s="7">
        <v>713.05</v>
      </c>
    </row>
    <row r="26" spans="1:7" x14ac:dyDescent="0.35">
      <c r="B26" t="s">
        <v>6212</v>
      </c>
      <c r="C26" s="7">
        <v>376.03</v>
      </c>
      <c r="D26" s="7">
        <v>523.24</v>
      </c>
      <c r="E26" s="7">
        <v>440.96499999999997</v>
      </c>
      <c r="F26" s="7">
        <v>174.46999999999997</v>
      </c>
      <c r="G26" s="7">
        <v>1514.7049999999999</v>
      </c>
    </row>
    <row r="27" spans="1:7" x14ac:dyDescent="0.35">
      <c r="B27" t="s">
        <v>6213</v>
      </c>
      <c r="C27" s="7">
        <v>515.17999999999995</v>
      </c>
      <c r="D27" s="7">
        <v>142.56</v>
      </c>
      <c r="E27" s="7">
        <v>347.03999999999996</v>
      </c>
      <c r="F27" s="7">
        <v>104.08499999999999</v>
      </c>
      <c r="G27" s="7">
        <v>1108.865</v>
      </c>
    </row>
    <row r="28" spans="1:7" x14ac:dyDescent="0.35">
      <c r="B28" t="s">
        <v>6214</v>
      </c>
      <c r="C28" s="7">
        <v>95.859999999999985</v>
      </c>
      <c r="D28" s="7">
        <v>484.76</v>
      </c>
      <c r="E28" s="7">
        <v>94.17</v>
      </c>
      <c r="F28" s="7">
        <v>77.10499999999999</v>
      </c>
      <c r="G28" s="7">
        <v>751.89499999999998</v>
      </c>
    </row>
    <row r="29" spans="1:7" x14ac:dyDescent="0.35">
      <c r="A29" t="s">
        <v>6201</v>
      </c>
      <c r="B29" t="s">
        <v>6203</v>
      </c>
      <c r="C29" s="7">
        <v>258.34500000000003</v>
      </c>
      <c r="D29" s="7">
        <v>139.625</v>
      </c>
      <c r="E29" s="7">
        <v>279.52000000000004</v>
      </c>
      <c r="F29" s="7">
        <v>160.19499999999999</v>
      </c>
      <c r="G29" s="7">
        <v>837.68499999999995</v>
      </c>
    </row>
    <row r="30" spans="1:7" x14ac:dyDescent="0.35">
      <c r="B30" t="s">
        <v>6204</v>
      </c>
      <c r="C30" s="7">
        <v>342.2</v>
      </c>
      <c r="D30" s="7">
        <v>284.24999999999994</v>
      </c>
      <c r="E30" s="7">
        <v>251.83</v>
      </c>
      <c r="F30" s="7">
        <v>80.550000000000011</v>
      </c>
      <c r="G30" s="7">
        <v>958.82999999999993</v>
      </c>
    </row>
    <row r="31" spans="1:7" x14ac:dyDescent="0.35">
      <c r="B31" t="s">
        <v>6205</v>
      </c>
      <c r="C31" s="7">
        <v>418.30499999999989</v>
      </c>
      <c r="D31" s="7">
        <v>468.125</v>
      </c>
      <c r="E31" s="7">
        <v>405.05500000000006</v>
      </c>
      <c r="F31" s="7">
        <v>253.15499999999997</v>
      </c>
      <c r="G31" s="7">
        <v>1544.6399999999999</v>
      </c>
    </row>
    <row r="32" spans="1:7" x14ac:dyDescent="0.35">
      <c r="B32" t="s">
        <v>6206</v>
      </c>
      <c r="C32" s="7">
        <v>102.32999999999998</v>
      </c>
      <c r="D32" s="7">
        <v>242.14000000000001</v>
      </c>
      <c r="E32" s="7">
        <v>554.875</v>
      </c>
      <c r="F32" s="7">
        <v>106.23999999999998</v>
      </c>
      <c r="G32" s="7">
        <v>1005.585</v>
      </c>
    </row>
    <row r="33" spans="1:7" x14ac:dyDescent="0.35">
      <c r="B33" t="s">
        <v>6207</v>
      </c>
      <c r="C33" s="7">
        <v>234.71999999999997</v>
      </c>
      <c r="D33" s="7">
        <v>133.08000000000001</v>
      </c>
      <c r="E33" s="7">
        <v>267.2</v>
      </c>
      <c r="F33" s="7">
        <v>272.68999999999994</v>
      </c>
      <c r="G33" s="7">
        <v>907.68999999999994</v>
      </c>
    </row>
    <row r="34" spans="1:7" x14ac:dyDescent="0.35">
      <c r="B34" t="s">
        <v>6208</v>
      </c>
      <c r="C34" s="7">
        <v>430.39</v>
      </c>
      <c r="D34" s="7">
        <v>136.20500000000001</v>
      </c>
      <c r="E34" s="7">
        <v>209.6</v>
      </c>
      <c r="F34" s="7">
        <v>88.334999999999994</v>
      </c>
      <c r="G34" s="7">
        <v>864.53000000000009</v>
      </c>
    </row>
    <row r="35" spans="1:7" x14ac:dyDescent="0.35">
      <c r="B35" t="s">
        <v>6209</v>
      </c>
      <c r="C35" s="7">
        <v>109.005</v>
      </c>
      <c r="D35" s="7">
        <v>393.57499999999999</v>
      </c>
      <c r="E35" s="7">
        <v>61.034999999999997</v>
      </c>
      <c r="F35" s="7">
        <v>199.48999999999998</v>
      </c>
      <c r="G35" s="7">
        <v>763.10500000000002</v>
      </c>
    </row>
    <row r="36" spans="1:7" x14ac:dyDescent="0.35">
      <c r="B36" t="s">
        <v>6210</v>
      </c>
      <c r="C36" s="7">
        <v>287.52499999999998</v>
      </c>
      <c r="D36" s="7">
        <v>288.67</v>
      </c>
      <c r="E36" s="7">
        <v>125.58</v>
      </c>
      <c r="F36" s="7">
        <v>374.13499999999999</v>
      </c>
      <c r="G36" s="7">
        <v>1075.9099999999999</v>
      </c>
    </row>
    <row r="37" spans="1:7" x14ac:dyDescent="0.35">
      <c r="B37" t="s">
        <v>6211</v>
      </c>
      <c r="C37" s="7">
        <v>840.92999999999984</v>
      </c>
      <c r="D37" s="7">
        <v>409.875</v>
      </c>
      <c r="E37" s="7">
        <v>171.32999999999998</v>
      </c>
      <c r="F37" s="7">
        <v>221.43999999999997</v>
      </c>
      <c r="G37" s="7">
        <v>1643.5749999999998</v>
      </c>
    </row>
    <row r="38" spans="1:7" x14ac:dyDescent="0.35">
      <c r="B38" t="s">
        <v>6212</v>
      </c>
      <c r="C38" s="7">
        <v>299.07</v>
      </c>
      <c r="D38" s="7">
        <v>260.32499999999999</v>
      </c>
      <c r="E38" s="7">
        <v>584.64</v>
      </c>
      <c r="F38" s="7">
        <v>256.36500000000001</v>
      </c>
      <c r="G38" s="7">
        <v>1400.3999999999999</v>
      </c>
    </row>
    <row r="39" spans="1:7" x14ac:dyDescent="0.35">
      <c r="B39" t="s">
        <v>6213</v>
      </c>
      <c r="C39" s="7">
        <v>323.32499999999999</v>
      </c>
      <c r="D39" s="7">
        <v>565.57000000000005</v>
      </c>
      <c r="E39" s="7">
        <v>537.80999999999995</v>
      </c>
      <c r="F39" s="7">
        <v>189.47499999999999</v>
      </c>
      <c r="G39" s="7">
        <v>1616.1799999999998</v>
      </c>
    </row>
    <row r="40" spans="1:7" x14ac:dyDescent="0.35">
      <c r="B40" t="s">
        <v>6214</v>
      </c>
      <c r="C40" s="7">
        <v>399.48499999999996</v>
      </c>
      <c r="D40" s="7">
        <v>148.19999999999999</v>
      </c>
      <c r="E40" s="7">
        <v>388.21999999999997</v>
      </c>
      <c r="F40" s="7">
        <v>212.07499999999999</v>
      </c>
      <c r="G40" s="7">
        <v>1147.98</v>
      </c>
    </row>
    <row r="41" spans="1:7" x14ac:dyDescent="0.35">
      <c r="A41" t="s">
        <v>6202</v>
      </c>
      <c r="B41" t="s">
        <v>6203</v>
      </c>
      <c r="C41" s="7">
        <v>112.69499999999999</v>
      </c>
      <c r="D41" s="7">
        <v>166.32</v>
      </c>
      <c r="E41" s="7">
        <v>843.71499999999992</v>
      </c>
      <c r="F41" s="7">
        <v>146.685</v>
      </c>
      <c r="G41" s="7">
        <v>1269.415</v>
      </c>
    </row>
    <row r="42" spans="1:7" x14ac:dyDescent="0.35">
      <c r="B42" t="s">
        <v>6204</v>
      </c>
      <c r="C42" s="7">
        <v>114.87999999999998</v>
      </c>
      <c r="D42" s="7">
        <v>133.815</v>
      </c>
      <c r="E42" s="7">
        <v>91.175000000000011</v>
      </c>
      <c r="F42" s="7">
        <v>53.759999999999991</v>
      </c>
      <c r="G42" s="7">
        <v>393.63</v>
      </c>
    </row>
    <row r="43" spans="1:7" x14ac:dyDescent="0.35">
      <c r="B43" t="s">
        <v>6205</v>
      </c>
      <c r="C43" s="7">
        <v>277.76</v>
      </c>
      <c r="D43" s="7">
        <v>175.41</v>
      </c>
      <c r="E43" s="7">
        <v>462.50999999999993</v>
      </c>
      <c r="F43" s="7">
        <v>399.52499999999998</v>
      </c>
      <c r="G43" s="7">
        <v>1315.2049999999999</v>
      </c>
    </row>
    <row r="44" spans="1:7" x14ac:dyDescent="0.35">
      <c r="B44" t="s">
        <v>6206</v>
      </c>
      <c r="C44" s="7">
        <v>197.89499999999998</v>
      </c>
      <c r="D44" s="7">
        <v>289.755</v>
      </c>
      <c r="E44" s="7">
        <v>88.545000000000002</v>
      </c>
      <c r="F44" s="7">
        <v>200.25499999999997</v>
      </c>
      <c r="G44" s="7">
        <v>776.44999999999993</v>
      </c>
    </row>
    <row r="45" spans="1:7" x14ac:dyDescent="0.35">
      <c r="B45" t="s">
        <v>6207</v>
      </c>
      <c r="C45" s="7">
        <v>193.11499999999998</v>
      </c>
      <c r="D45" s="7">
        <v>212.49499999999998</v>
      </c>
      <c r="E45" s="7">
        <v>292.29000000000002</v>
      </c>
      <c r="F45" s="7">
        <v>304.46999999999997</v>
      </c>
      <c r="G45" s="7">
        <v>1002.3699999999999</v>
      </c>
    </row>
    <row r="46" spans="1:7" x14ac:dyDescent="0.35">
      <c r="B46" t="s">
        <v>6208</v>
      </c>
      <c r="C46" s="7">
        <v>179.79</v>
      </c>
      <c r="D46" s="7">
        <v>426.2</v>
      </c>
      <c r="E46" s="7">
        <v>170.08999999999997</v>
      </c>
      <c r="F46" s="7">
        <v>379.31</v>
      </c>
      <c r="G46" s="7">
        <v>1155.3899999999999</v>
      </c>
    </row>
    <row r="47" spans="1:7" x14ac:dyDescent="0.35">
      <c r="B47" t="s">
        <v>6209</v>
      </c>
      <c r="C47" s="7">
        <v>247.28999999999996</v>
      </c>
      <c r="D47" s="7">
        <v>246.685</v>
      </c>
      <c r="E47" s="7">
        <v>271.05499999999995</v>
      </c>
      <c r="F47" s="7">
        <v>141.69999999999999</v>
      </c>
      <c r="G47" s="7">
        <v>906.73</v>
      </c>
    </row>
    <row r="48" spans="1:7" x14ac:dyDescent="0.35">
      <c r="B48" t="s">
        <v>6210</v>
      </c>
      <c r="C48" s="7">
        <v>116.39499999999998</v>
      </c>
      <c r="D48" s="7">
        <v>41.25</v>
      </c>
      <c r="E48" s="7">
        <v>15.54</v>
      </c>
      <c r="F48" s="7">
        <v>71.06</v>
      </c>
      <c r="G48" s="7">
        <v>244.24499999999998</v>
      </c>
    </row>
    <row r="49" spans="1:7" x14ac:dyDescent="0.35">
      <c r="A49" t="s">
        <v>6198</v>
      </c>
      <c r="C49" s="7">
        <v>11768.495000000003</v>
      </c>
      <c r="D49" s="7">
        <v>12306.440000000002</v>
      </c>
      <c r="E49" s="7">
        <v>12054.075000000003</v>
      </c>
      <c r="F49" s="7">
        <v>9005.244999999999</v>
      </c>
      <c r="G49" s="7">
        <v>45134.255000000005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7678-EA0D-4A9A-A597-7112158C6734}">
  <dimension ref="A3:B7"/>
  <sheetViews>
    <sheetView zoomScale="70" zoomScaleNormal="70" workbookViewId="0">
      <selection activeCell="A3" sqref="A3"/>
    </sheetView>
  </sheetViews>
  <sheetFormatPr defaultRowHeight="14.5" x14ac:dyDescent="0.35"/>
  <cols>
    <col min="1" max="1" width="14.1796875" bestFit="1" customWidth="1"/>
    <col min="2" max="3" width="11.26953125" bestFit="1" customWidth="1"/>
    <col min="4" max="6" width="13.81640625" bestFit="1" customWidth="1"/>
    <col min="7" max="7" width="10.7265625" bestFit="1" customWidth="1"/>
  </cols>
  <sheetData>
    <row r="3" spans="1:2" x14ac:dyDescent="0.35">
      <c r="A3" s="6" t="s">
        <v>7</v>
      </c>
      <c r="B3" t="s">
        <v>6217</v>
      </c>
    </row>
    <row r="4" spans="1:2" x14ac:dyDescent="0.35">
      <c r="A4" t="s">
        <v>28</v>
      </c>
      <c r="B4" s="8">
        <v>2798.5050000000001</v>
      </c>
    </row>
    <row r="5" spans="1:2" x14ac:dyDescent="0.35">
      <c r="A5" t="s">
        <v>318</v>
      </c>
      <c r="B5" s="8">
        <v>6696.8649999999989</v>
      </c>
    </row>
    <row r="6" spans="1:2" x14ac:dyDescent="0.35">
      <c r="A6" t="s">
        <v>19</v>
      </c>
      <c r="B6" s="8">
        <v>35638.88499999998</v>
      </c>
    </row>
    <row r="7" spans="1:2" x14ac:dyDescent="0.35">
      <c r="A7" t="s">
        <v>6198</v>
      </c>
      <c r="B7" s="8">
        <v>45134.254999999976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B5C89-4BFB-40C5-A971-7B7F24C42E21}">
  <dimension ref="A3:B9"/>
  <sheetViews>
    <sheetView zoomScale="70" zoomScaleNormal="70" workbookViewId="0">
      <selection activeCell="A3" sqref="A3:B9"/>
    </sheetView>
  </sheetViews>
  <sheetFormatPr defaultRowHeight="14.5" x14ac:dyDescent="0.35"/>
  <cols>
    <col min="1" max="1" width="17.26953125" bestFit="1" customWidth="1"/>
    <col min="2" max="3" width="11.26953125" bestFit="1" customWidth="1"/>
    <col min="4" max="6" width="13.81640625" bestFit="1" customWidth="1"/>
    <col min="7" max="7" width="10.7265625" bestFit="1" customWidth="1"/>
  </cols>
  <sheetData>
    <row r="3" spans="1:2" x14ac:dyDescent="0.35">
      <c r="A3" s="6" t="s">
        <v>4</v>
      </c>
      <c r="B3" t="s">
        <v>6217</v>
      </c>
    </row>
    <row r="4" spans="1:2" x14ac:dyDescent="0.35">
      <c r="A4" t="s">
        <v>3753</v>
      </c>
      <c r="B4" s="8">
        <v>278.01</v>
      </c>
    </row>
    <row r="5" spans="1:2" x14ac:dyDescent="0.35">
      <c r="A5" t="s">
        <v>1598</v>
      </c>
      <c r="B5" s="8">
        <v>281.67499999999995</v>
      </c>
    </row>
    <row r="6" spans="1:2" x14ac:dyDescent="0.35">
      <c r="A6" t="s">
        <v>2587</v>
      </c>
      <c r="B6" s="8">
        <v>289.11</v>
      </c>
    </row>
    <row r="7" spans="1:2" x14ac:dyDescent="0.35">
      <c r="A7" t="s">
        <v>5765</v>
      </c>
      <c r="B7" s="8">
        <v>307.04499999999996</v>
      </c>
    </row>
    <row r="8" spans="1:2" x14ac:dyDescent="0.35">
      <c r="A8" t="s">
        <v>5114</v>
      </c>
      <c r="B8" s="8">
        <v>317.06999999999994</v>
      </c>
    </row>
    <row r="9" spans="1:2" x14ac:dyDescent="0.35">
      <c r="A9" t="s">
        <v>6198</v>
      </c>
      <c r="B9" s="8">
        <v>1472.9099999999999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P3" sqref="P3"/>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17.7265625" customWidth="1"/>
    <col min="7" max="7" width="19.6328125" customWidth="1"/>
    <col min="8" max="8" width="14.1796875" customWidth="1"/>
    <col min="9" max="9" width="12.26953125" customWidth="1"/>
    <col min="10" max="10" width="11.453125" customWidth="1"/>
    <col min="11" max="11" width="5.81640625" bestFit="1" customWidth="1"/>
    <col min="12" max="12" width="10.453125" customWidth="1"/>
    <col min="13" max="13" width="11" customWidth="1"/>
    <col min="14" max="14" width="19.08984375" customWidth="1"/>
    <col min="15" max="15" width="16.7265625" customWidth="1"/>
    <col min="16" max="16" width="13.90625"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6218</v>
      </c>
    </row>
    <row r="2" spans="1:16" x14ac:dyDescent="0.3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IF(I2="Rob","Robusta",IF(I2="Exc","Excelsa",IF(I2="Lib","Liberica",IF(I2="Ara","Arabica",""))))</f>
        <v>Robusta</v>
      </c>
      <c r="O2" t="str">
        <f>IF(J2  = "M","Medium", IF(J2 = "L", "Light", IF(J2 = "D","Dark")))</f>
        <v>Medium</v>
      </c>
      <c r="P2" t="str">
        <f>_xlfn.XLOOKUP(Order[[#This Row],[Customer ID]],customers!$A$1:$A$1001,customers!$I$1:$I$1001,,0)</f>
        <v>Yes</v>
      </c>
    </row>
    <row r="3" spans="1:16" x14ac:dyDescent="0.3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IF(I3="Rob","Robusta",IF(I3="Exc","Excelsa",IF(I3="Lib","Liberica",IF(I3="Ara","Arabica",""))))</f>
        <v>Excelsa</v>
      </c>
      <c r="O3" t="str">
        <f t="shared" ref="O3:O66" si="2">IF(J3  = "M","Medium", IF(J3 = "L", "Light", IF(J3 = "D","Dark")))</f>
        <v>Medium</v>
      </c>
      <c r="P3" t="str">
        <f>_xlfn.XLOOKUP(Order[[#This Row],[Customer ID]],customers!$A$1:$A$1001,customers!$I$1:$I$1001,,0)</f>
        <v>Yes</v>
      </c>
    </row>
    <row r="4" spans="1:16" x14ac:dyDescent="0.3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_xlfn.XLOOKUP(Order[[#This Row],[Customer ID]],customers!$A$1:$A$1001,customers!$I$1:$I$1001,,0)</f>
        <v>Yes</v>
      </c>
    </row>
    <row r="5" spans="1:16" x14ac:dyDescent="0.3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_xlfn.XLOOKUP(Order[[#This Row],[Customer ID]],customers!$A$1:$A$1001,customers!$I$1:$I$1001,,0)</f>
        <v>No</v>
      </c>
    </row>
    <row r="6" spans="1:16" x14ac:dyDescent="0.3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_xlfn.XLOOKUP(Order[[#This Row],[Customer ID]],customers!$A$1:$A$1001,customers!$I$1:$I$1001,,0)</f>
        <v>No</v>
      </c>
    </row>
    <row r="7" spans="1:16" x14ac:dyDescent="0.3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_xlfn.XLOOKUP(Order[[#This Row],[Customer ID]],customers!$A$1:$A$1001,customers!$I$1:$I$1001,,0)</f>
        <v>No</v>
      </c>
    </row>
    <row r="8" spans="1:16" x14ac:dyDescent="0.3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_xlfn.XLOOKUP(Order[[#This Row],[Customer ID]],customers!$A$1:$A$1001,customers!$I$1:$I$1001,,0)</f>
        <v>Yes</v>
      </c>
    </row>
    <row r="9" spans="1:16" x14ac:dyDescent="0.3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_xlfn.XLOOKUP(Order[[#This Row],[Customer ID]],customers!$A$1:$A$1001,customers!$I$1:$I$1001,,0)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_xlfn.XLOOKUP(Order[[#This Row],[Customer ID]],customers!$A$1:$A$1001,customers!$I$1:$I$1001,,0)</f>
        <v>No</v>
      </c>
    </row>
    <row r="11" spans="1:16" x14ac:dyDescent="0.3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_xlfn.XLOOKUP(Order[[#This Row],[Customer ID]],customers!$A$1:$A$1001,customers!$I$1:$I$1001,,0)</f>
        <v>No</v>
      </c>
    </row>
    <row r="12" spans="1:16" x14ac:dyDescent="0.3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_xlfn.XLOOKUP(Order[[#This Row],[Customer ID]],customers!$A$1:$A$1001,customers!$I$1:$I$1001,,0)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_xlfn.XLOOKUP(Order[[#This Row],[Customer ID]],customers!$A$1:$A$1001,customers!$I$1:$I$1001,,0)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_xlfn.XLOOKUP(Order[[#This Row],[Customer ID]],customers!$A$1:$A$1001,customers!$I$1:$I$1001,,0)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_xlfn.XLOOKUP(Order[[#This Row],[Customer ID]],customers!$A$1:$A$1001,customers!$I$1:$I$1001,,0)</f>
        <v>No</v>
      </c>
    </row>
    <row r="16" spans="1:16" x14ac:dyDescent="0.3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_xlfn.XLOOKUP(Order[[#This Row],[Customer ID]],customers!$A$1:$A$1001,customers!$I$1:$I$1001,,0)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_xlfn.XLOOKUP(Order[[#This Row],[Customer ID]],customers!$A$1:$A$1001,customers!$I$1:$I$1001,,0)</f>
        <v>No</v>
      </c>
    </row>
    <row r="18" spans="1:16" x14ac:dyDescent="0.3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_xlfn.XLOOKUP(Order[[#This Row],[Customer ID]],customers!$A$1:$A$1001,customers!$I$1:$I$1001,,0)</f>
        <v>No</v>
      </c>
    </row>
    <row r="19" spans="1:16" x14ac:dyDescent="0.3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_xlfn.XLOOKUP(Order[[#This Row],[Customer ID]],customers!$A$1:$A$1001,customers!$I$1:$I$1001,,0)</f>
        <v>No</v>
      </c>
    </row>
    <row r="20" spans="1:16" x14ac:dyDescent="0.3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_xlfn.XLOOKUP(Order[[#This Row],[Customer ID]],customers!$A$1:$A$1001,customers!$I$1:$I$1001,,0)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_xlfn.XLOOKUP(Order[[#This Row],[Customer ID]],customers!$A$1:$A$1001,customers!$I$1:$I$1001,,0)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_xlfn.XLOOKUP(Order[[#This Row],[Customer ID]],customers!$A$1:$A$1001,customers!$I$1:$I$1001,,0)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_xlfn.XLOOKUP(Order[[#This Row],[Customer ID]],customers!$A$1:$A$1001,customers!$I$1:$I$1001,,0)</f>
        <v>No</v>
      </c>
    </row>
    <row r="24" spans="1:16" x14ac:dyDescent="0.3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_xlfn.XLOOKUP(Order[[#This Row],[Customer ID]],customers!$A$1:$A$1001,customers!$I$1:$I$1001,,0)</f>
        <v>Yes</v>
      </c>
    </row>
    <row r="25" spans="1:16" x14ac:dyDescent="0.3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_xlfn.XLOOKUP(Order[[#This Row],[Customer ID]],customers!$A$1:$A$1001,customers!$I$1:$I$1001,,0)</f>
        <v>Yes</v>
      </c>
    </row>
    <row r="26" spans="1:16" x14ac:dyDescent="0.3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_xlfn.XLOOKUP(Order[[#This Row],[Customer ID]],customers!$A$1:$A$1001,customers!$I$1:$I$1001,,0)</f>
        <v>No</v>
      </c>
    </row>
    <row r="27" spans="1:16" x14ac:dyDescent="0.3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_xlfn.XLOOKUP(Order[[#This Row],[Customer ID]],customers!$A$1:$A$1001,customers!$I$1:$I$1001,,0)</f>
        <v>Yes</v>
      </c>
    </row>
    <row r="28" spans="1:16" x14ac:dyDescent="0.3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_xlfn.XLOOKUP(Order[[#This Row],[Customer ID]],customers!$A$1:$A$1001,customers!$I$1:$I$1001,,0)</f>
        <v>Yes</v>
      </c>
    </row>
    <row r="29" spans="1:16" x14ac:dyDescent="0.3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_xlfn.XLOOKUP(Order[[#This Row],[Customer ID]],customers!$A$1:$A$1001,customers!$I$1:$I$1001,,0)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_xlfn.XLOOKUP(Order[[#This Row],[Customer ID]],customers!$A$1:$A$1001,customers!$I$1:$I$1001,,0)</f>
        <v>No</v>
      </c>
    </row>
    <row r="31" spans="1:16" x14ac:dyDescent="0.3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_xlfn.XLOOKUP(Order[[#This Row],[Customer ID]],customers!$A$1:$A$1001,customers!$I$1:$I$1001,,0)</f>
        <v>Yes</v>
      </c>
    </row>
    <row r="32" spans="1:16" x14ac:dyDescent="0.3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_xlfn.XLOOKUP(Order[[#This Row],[Customer ID]],customers!$A$1:$A$1001,customers!$I$1:$I$1001,,0)</f>
        <v>No</v>
      </c>
    </row>
    <row r="33" spans="1:16" x14ac:dyDescent="0.3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_xlfn.XLOOKUP(Order[[#This Row],[Customer ID]],customers!$A$1:$A$1001,customers!$I$1:$I$1001,,0)</f>
        <v>No</v>
      </c>
    </row>
    <row r="34" spans="1:16" x14ac:dyDescent="0.3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_xlfn.XLOOKUP(Order[[#This Row],[Customer ID]],customers!$A$1:$A$1001,customers!$I$1:$I$1001,,0)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_xlfn.XLOOKUP(Order[[#This Row],[Customer ID]],customers!$A$1:$A$1001,customers!$I$1:$I$1001,,0)</f>
        <v>No</v>
      </c>
    </row>
    <row r="36" spans="1:16" x14ac:dyDescent="0.3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_xlfn.XLOOKUP(Order[[#This Row],[Customer ID]],customers!$A$1:$A$1001,customers!$I$1:$I$1001,,0)</f>
        <v>Yes</v>
      </c>
    </row>
    <row r="37" spans="1:16" x14ac:dyDescent="0.3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_xlfn.XLOOKUP(Order[[#This Row],[Customer ID]],customers!$A$1:$A$1001,customers!$I$1:$I$1001,,0)</f>
        <v>No</v>
      </c>
    </row>
    <row r="38" spans="1:16" x14ac:dyDescent="0.3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_xlfn.XLOOKUP(Order[[#This Row],[Customer ID]],customers!$A$1:$A$1001,customers!$I$1:$I$1001,,0)</f>
        <v>No</v>
      </c>
    </row>
    <row r="39" spans="1:16" x14ac:dyDescent="0.3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_xlfn.XLOOKUP(Order[[#This Row],[Customer ID]],customers!$A$1:$A$1001,customers!$I$1:$I$1001,,0)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_xlfn.XLOOKUP(Order[[#This Row],[Customer ID]],customers!$A$1:$A$1001,customers!$I$1:$I$1001,,0)</f>
        <v>No</v>
      </c>
    </row>
    <row r="41" spans="1:16" x14ac:dyDescent="0.3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_xlfn.XLOOKUP(Order[[#This Row],[Customer ID]],customers!$A$1:$A$1001,customers!$I$1:$I$1001,,0)</f>
        <v>Yes</v>
      </c>
    </row>
    <row r="42" spans="1:16" x14ac:dyDescent="0.3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_xlfn.XLOOKUP(Order[[#This Row],[Customer ID]],customers!$A$1:$A$1001,customers!$I$1:$I$1001,,0)</f>
        <v>No</v>
      </c>
    </row>
    <row r="43" spans="1:16" x14ac:dyDescent="0.3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_xlfn.XLOOKUP(Order[[#This Row],[Customer ID]],customers!$A$1:$A$1001,customers!$I$1:$I$1001,,0)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_xlfn.XLOOKUP(Order[[#This Row],[Customer ID]],customers!$A$1:$A$1001,customers!$I$1:$I$1001,,0)</f>
        <v>Yes</v>
      </c>
    </row>
    <row r="45" spans="1:16" x14ac:dyDescent="0.3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_xlfn.XLOOKUP(Order[[#This Row],[Customer ID]],customers!$A$1:$A$1001,customers!$I$1:$I$1001,,0)</f>
        <v>No</v>
      </c>
    </row>
    <row r="46" spans="1:16" x14ac:dyDescent="0.3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_xlfn.XLOOKUP(Order[[#This Row],[Customer ID]],customers!$A$1:$A$1001,customers!$I$1:$I$1001,,0)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_xlfn.XLOOKUP(Order[[#This Row],[Customer ID]],customers!$A$1:$A$1001,customers!$I$1:$I$1001,,0)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_xlfn.XLOOKUP(Order[[#This Row],[Customer ID]],customers!$A$1:$A$1001,customers!$I$1:$I$1001,,0)</f>
        <v>Yes</v>
      </c>
    </row>
    <row r="49" spans="1:16" x14ac:dyDescent="0.3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_xlfn.XLOOKUP(Order[[#This Row],[Customer ID]],customers!$A$1:$A$1001,customers!$I$1:$I$1001,,0)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_xlfn.XLOOKUP(Order[[#This Row],[Customer ID]],customers!$A$1:$A$1001,customers!$I$1:$I$1001,,0)</f>
        <v>No</v>
      </c>
    </row>
    <row r="51" spans="1:16" x14ac:dyDescent="0.3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_xlfn.XLOOKUP(Order[[#This Row],[Customer ID]],customers!$A$1:$A$1001,customers!$I$1:$I$1001,,0)</f>
        <v>No</v>
      </c>
    </row>
    <row r="52" spans="1:16" x14ac:dyDescent="0.3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_xlfn.XLOOKUP(Order[[#This Row],[Customer ID]],customers!$A$1:$A$1001,customers!$I$1:$I$1001,,0)</f>
        <v>No</v>
      </c>
    </row>
    <row r="53" spans="1:16" x14ac:dyDescent="0.3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_xlfn.XLOOKUP(Order[[#This Row],[Customer ID]],customers!$A$1:$A$1001,customers!$I$1:$I$1001,,0)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_xlfn.XLOOKUP(Order[[#This Row],[Customer ID]],customers!$A$1:$A$1001,customers!$I$1:$I$1001,,0)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_xlfn.XLOOKUP(Order[[#This Row],[Customer ID]],customers!$A$1:$A$1001,customers!$I$1:$I$1001,,0)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_xlfn.XLOOKUP(Order[[#This Row],[Customer ID]],customers!$A$1:$A$1001,customers!$I$1:$I$1001,,0)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_xlfn.XLOOKUP(Order[[#This Row],[Customer ID]],customers!$A$1:$A$1001,customers!$I$1:$I$1001,,0)</f>
        <v>No</v>
      </c>
    </row>
    <row r="58" spans="1:16" x14ac:dyDescent="0.3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_xlfn.XLOOKUP(Order[[#This Row],[Customer ID]],customers!$A$1:$A$1001,customers!$I$1:$I$1001,,0)</f>
        <v>Yes</v>
      </c>
    </row>
    <row r="59" spans="1:16" x14ac:dyDescent="0.3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_xlfn.XLOOKUP(Order[[#This Row],[Customer ID]],customers!$A$1:$A$1001,customers!$I$1:$I$1001,,0)</f>
        <v>No</v>
      </c>
    </row>
    <row r="60" spans="1:16" x14ac:dyDescent="0.3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_xlfn.XLOOKUP(Order[[#This Row],[Customer ID]],customers!$A$1:$A$1001,customers!$I$1:$I$1001,,0)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_xlfn.XLOOKUP(Order[[#This Row],[Customer ID]],customers!$A$1:$A$1001,customers!$I$1:$I$1001,,0)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_xlfn.XLOOKUP(Order[[#This Row],[Customer ID]],customers!$A$1:$A$1001,customers!$I$1:$I$1001,,0)</f>
        <v>No</v>
      </c>
    </row>
    <row r="63" spans="1:16" x14ac:dyDescent="0.3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_xlfn.XLOOKUP(Order[[#This Row],[Customer ID]],customers!$A$1:$A$1001,customers!$I$1:$I$1001,,0)</f>
        <v>Yes</v>
      </c>
    </row>
    <row r="64" spans="1:16" x14ac:dyDescent="0.3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_xlfn.XLOOKUP(Order[[#This Row],[Customer ID]],customers!$A$1:$A$1001,customers!$I$1:$I$1001,,0)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_xlfn.XLOOKUP(Order[[#This Row],[Customer ID]],customers!$A$1:$A$1001,customers!$I$1:$I$1001,,0)</f>
        <v>No</v>
      </c>
    </row>
    <row r="66" spans="1:16" x14ac:dyDescent="0.3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_xlfn.XLOOKUP(Order[[#This Row],[Customer ID]],customers!$A$1:$A$1001,customers!$I$1:$I$1001,,0)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IF(I67="Rob","Robusta",IF(I67="Exc","Excelsa",IF(I67="Lib","Liberica",IF(I67="Ara","Arabica",""))))</f>
        <v>Robusta</v>
      </c>
      <c r="O67" t="str">
        <f t="shared" ref="O67:O130" si="5">IF(J67  = "M","Medium", IF(J67 = "L", "Light", IF(J67 = "D","Dark")))</f>
        <v>Dark</v>
      </c>
      <c r="P67" t="str">
        <f>_xlfn.XLOOKUP(Order[[#This Row],[Customer ID]],customers!$A$1:$A$1001,customers!$I$1:$I$1001,,0)</f>
        <v>Yes</v>
      </c>
    </row>
    <row r="68" spans="1:16" x14ac:dyDescent="0.3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_xlfn.XLOOKUP(Order[[#This Row],[Customer ID]],customers!$A$1:$A$1001,customers!$I$1:$I$1001,,0)</f>
        <v>Yes</v>
      </c>
    </row>
    <row r="69" spans="1:16" x14ac:dyDescent="0.3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_xlfn.XLOOKUP(Order[[#This Row],[Customer ID]],customers!$A$1:$A$1001,customers!$I$1:$I$1001,,0)</f>
        <v>No</v>
      </c>
    </row>
    <row r="70" spans="1:16" x14ac:dyDescent="0.3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_xlfn.XLOOKUP(Order[[#This Row],[Customer ID]],customers!$A$1:$A$1001,customers!$I$1:$I$1001,,0)</f>
        <v>No</v>
      </c>
    </row>
    <row r="71" spans="1:16" x14ac:dyDescent="0.3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_xlfn.XLOOKUP(Order[[#This Row],[Customer ID]],customers!$A$1:$A$1001,customers!$I$1:$I$1001,,0)</f>
        <v>Yes</v>
      </c>
    </row>
    <row r="72" spans="1:16" x14ac:dyDescent="0.3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_xlfn.XLOOKUP(Order[[#This Row],[Customer ID]],customers!$A$1:$A$1001,customers!$I$1:$I$1001,,0)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_xlfn.XLOOKUP(Order[[#This Row],[Customer ID]],customers!$A$1:$A$1001,customers!$I$1:$I$1001,,0)</f>
        <v>No</v>
      </c>
    </row>
    <row r="74" spans="1:16" x14ac:dyDescent="0.3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_xlfn.XLOOKUP(Order[[#This Row],[Customer ID]],customers!$A$1:$A$1001,customers!$I$1:$I$1001,,0)</f>
        <v>No</v>
      </c>
    </row>
    <row r="75" spans="1:16" x14ac:dyDescent="0.3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_xlfn.XLOOKUP(Order[[#This Row],[Customer ID]],customers!$A$1:$A$1001,customers!$I$1:$I$1001,,0)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_xlfn.XLOOKUP(Order[[#This Row],[Customer ID]],customers!$A$1:$A$1001,customers!$I$1:$I$1001,,0)</f>
        <v>Yes</v>
      </c>
    </row>
    <row r="77" spans="1:16" x14ac:dyDescent="0.3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_xlfn.XLOOKUP(Order[[#This Row],[Customer ID]],customers!$A$1:$A$1001,customers!$I$1:$I$1001,,0)</f>
        <v>Yes</v>
      </c>
    </row>
    <row r="78" spans="1:16" x14ac:dyDescent="0.3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_xlfn.XLOOKUP(Order[[#This Row],[Customer ID]],customers!$A$1:$A$1001,customers!$I$1:$I$1001,,0)</f>
        <v>Yes</v>
      </c>
    </row>
    <row r="79" spans="1:16" x14ac:dyDescent="0.3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_xlfn.XLOOKUP(Order[[#This Row],[Customer ID]],customers!$A$1:$A$1001,customers!$I$1:$I$1001,,0)</f>
        <v>No</v>
      </c>
    </row>
    <row r="80" spans="1:16" x14ac:dyDescent="0.3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_xlfn.XLOOKUP(Order[[#This Row],[Customer ID]],customers!$A$1:$A$1001,customers!$I$1:$I$1001,,0)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_xlfn.XLOOKUP(Order[[#This Row],[Customer ID]],customers!$A$1:$A$1001,customers!$I$1:$I$1001,,0)</f>
        <v>No</v>
      </c>
    </row>
    <row r="82" spans="1:16" x14ac:dyDescent="0.3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_xlfn.XLOOKUP(Order[[#This Row],[Customer ID]],customers!$A$1:$A$1001,customers!$I$1:$I$1001,,0)</f>
        <v>Yes</v>
      </c>
    </row>
    <row r="83" spans="1:16" x14ac:dyDescent="0.3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_xlfn.XLOOKUP(Order[[#This Row],[Customer ID]],customers!$A$1:$A$1001,customers!$I$1:$I$1001,,0)</f>
        <v>Yes</v>
      </c>
    </row>
    <row r="84" spans="1:16" x14ac:dyDescent="0.3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_xlfn.XLOOKUP(Order[[#This Row],[Customer ID]],customers!$A$1:$A$1001,customers!$I$1:$I$1001,,0)</f>
        <v>Yes</v>
      </c>
    </row>
    <row r="85" spans="1:16" x14ac:dyDescent="0.3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_xlfn.XLOOKUP(Order[[#This Row],[Customer ID]],customers!$A$1:$A$1001,customers!$I$1:$I$1001,,0)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_xlfn.XLOOKUP(Order[[#This Row],[Customer ID]],customers!$A$1:$A$1001,customers!$I$1:$I$1001,,0)</f>
        <v>No</v>
      </c>
    </row>
    <row r="87" spans="1:16" x14ac:dyDescent="0.3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_xlfn.XLOOKUP(Order[[#This Row],[Customer ID]],customers!$A$1:$A$1001,customers!$I$1:$I$1001,,0)</f>
        <v>No</v>
      </c>
    </row>
    <row r="88" spans="1:16" x14ac:dyDescent="0.3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_xlfn.XLOOKUP(Order[[#This Row],[Customer ID]],customers!$A$1:$A$1001,customers!$I$1:$I$1001,,0)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_xlfn.XLOOKUP(Order[[#This Row],[Customer ID]],customers!$A$1:$A$1001,customers!$I$1:$I$1001,,0)</f>
        <v>No</v>
      </c>
    </row>
    <row r="90" spans="1:16" x14ac:dyDescent="0.3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_xlfn.XLOOKUP(Order[[#This Row],[Customer ID]],customers!$A$1:$A$1001,customers!$I$1:$I$1001,,0)</f>
        <v>No</v>
      </c>
    </row>
    <row r="91" spans="1:16" x14ac:dyDescent="0.3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_xlfn.XLOOKUP(Order[[#This Row],[Customer ID]],customers!$A$1:$A$1001,customers!$I$1:$I$1001,,0)</f>
        <v>No</v>
      </c>
    </row>
    <row r="92" spans="1:16" x14ac:dyDescent="0.3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_xlfn.XLOOKUP(Order[[#This Row],[Customer ID]],customers!$A$1:$A$1001,customers!$I$1:$I$1001,,0)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_xlfn.XLOOKUP(Order[[#This Row],[Customer ID]],customers!$A$1:$A$1001,customers!$I$1:$I$1001,,0)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_xlfn.XLOOKUP(Order[[#This Row],[Customer ID]],customers!$A$1:$A$1001,customers!$I$1:$I$1001,,0)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_xlfn.XLOOKUP(Order[[#This Row],[Customer ID]],customers!$A$1:$A$1001,customers!$I$1:$I$1001,,0)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_xlfn.XLOOKUP(Order[[#This Row],[Customer ID]],customers!$A$1:$A$1001,customers!$I$1:$I$1001,,0)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_xlfn.XLOOKUP(Order[[#This Row],[Customer ID]],customers!$A$1:$A$1001,customers!$I$1:$I$1001,,0)</f>
        <v>No</v>
      </c>
    </row>
    <row r="98" spans="1:16" x14ac:dyDescent="0.3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_xlfn.XLOOKUP(Order[[#This Row],[Customer ID]],customers!$A$1:$A$1001,customers!$I$1:$I$1001,,0)</f>
        <v>No</v>
      </c>
    </row>
    <row r="99" spans="1:16" x14ac:dyDescent="0.3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_xlfn.XLOOKUP(Order[[#This Row],[Customer ID]],customers!$A$1:$A$1001,customers!$I$1:$I$1001,,0)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_xlfn.XLOOKUP(Order[[#This Row],[Customer ID]],customers!$A$1:$A$1001,customers!$I$1:$I$1001,,0)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_xlfn.XLOOKUP(Order[[#This Row],[Customer ID]],customers!$A$1:$A$1001,customers!$I$1:$I$1001,,0)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_xlfn.XLOOKUP(Order[[#This Row],[Customer ID]],customers!$A$1:$A$1001,customers!$I$1:$I$1001,,0)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_xlfn.XLOOKUP(Order[[#This Row],[Customer ID]],customers!$A$1:$A$1001,customers!$I$1:$I$1001,,0)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_xlfn.XLOOKUP(Order[[#This Row],[Customer ID]],customers!$A$1:$A$1001,customers!$I$1:$I$1001,,0)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_xlfn.XLOOKUP(Order[[#This Row],[Customer ID]],customers!$A$1:$A$1001,customers!$I$1:$I$1001,,0)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_xlfn.XLOOKUP(Order[[#This Row],[Customer ID]],customers!$A$1:$A$1001,customers!$I$1:$I$1001,,0)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_xlfn.XLOOKUP(Order[[#This Row],[Customer ID]],customers!$A$1:$A$1001,customers!$I$1:$I$1001,,0)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_xlfn.XLOOKUP(Order[[#This Row],[Customer ID]],customers!$A$1:$A$1001,customers!$I$1:$I$1001,,0)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_xlfn.XLOOKUP(Order[[#This Row],[Customer ID]],customers!$A$1:$A$1001,customers!$I$1:$I$1001,,0)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_xlfn.XLOOKUP(Order[[#This Row],[Customer ID]],customers!$A$1:$A$1001,customers!$I$1:$I$1001,,0)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_xlfn.XLOOKUP(Order[[#This Row],[Customer ID]],customers!$A$1:$A$1001,customers!$I$1:$I$1001,,0)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_xlfn.XLOOKUP(Order[[#This Row],[Customer ID]],customers!$A$1:$A$1001,customers!$I$1:$I$1001,,0)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_xlfn.XLOOKUP(Order[[#This Row],[Customer ID]],customers!$A$1:$A$1001,customers!$I$1:$I$1001,,0)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_xlfn.XLOOKUP(Order[[#This Row],[Customer ID]],customers!$A$1:$A$1001,customers!$I$1:$I$1001,,0)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_xlfn.XLOOKUP(Order[[#This Row],[Customer ID]],customers!$A$1:$A$1001,customers!$I$1:$I$1001,,0)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_xlfn.XLOOKUP(Order[[#This Row],[Customer ID]],customers!$A$1:$A$1001,customers!$I$1:$I$1001,,0)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_xlfn.XLOOKUP(Order[[#This Row],[Customer ID]],customers!$A$1:$A$1001,customers!$I$1:$I$1001,,0)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_xlfn.XLOOKUP(Order[[#This Row],[Customer ID]],customers!$A$1:$A$1001,customers!$I$1:$I$1001,,0)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_xlfn.XLOOKUP(Order[[#This Row],[Customer ID]],customers!$A$1:$A$1001,customers!$I$1:$I$1001,,0)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_xlfn.XLOOKUP(Order[[#This Row],[Customer ID]],customers!$A$1:$A$1001,customers!$I$1:$I$1001,,0)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_xlfn.XLOOKUP(Order[[#This Row],[Customer ID]],customers!$A$1:$A$1001,customers!$I$1:$I$1001,,0)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_xlfn.XLOOKUP(Order[[#This Row],[Customer ID]],customers!$A$1:$A$1001,customers!$I$1:$I$1001,,0)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_xlfn.XLOOKUP(Order[[#This Row],[Customer ID]],customers!$A$1:$A$1001,customers!$I$1:$I$1001,,0)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_xlfn.XLOOKUP(Order[[#This Row],[Customer ID]],customers!$A$1:$A$1001,customers!$I$1:$I$1001,,0)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_xlfn.XLOOKUP(Order[[#This Row],[Customer ID]],customers!$A$1:$A$1001,customers!$I$1:$I$1001,,0)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_xlfn.XLOOKUP(Order[[#This Row],[Customer ID]],customers!$A$1:$A$1001,customers!$I$1:$I$1001,,0)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_xlfn.XLOOKUP(Order[[#This Row],[Customer ID]],customers!$A$1:$A$1001,customers!$I$1:$I$1001,,0)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_xlfn.XLOOKUP(Order[[#This Row],[Customer ID]],customers!$A$1:$A$1001,customers!$I$1:$I$1001,,0)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_xlfn.XLOOKUP(Order[[#This Row],[Customer ID]],customers!$A$1:$A$1001,customers!$I$1:$I$1001,,0)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_xlfn.XLOOKUP(Order[[#This Row],[Customer ID]],customers!$A$1:$A$1001,customers!$I$1:$I$1001,,0)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IF(I131="Rob","Robusta",IF(I131="Exc","Excelsa",IF(I131="Lib","Liberica",IF(I131="Ara","Arabica",""))))</f>
        <v>Excelsa</v>
      </c>
      <c r="O131" t="str">
        <f t="shared" ref="O131:O194" si="8">IF(J131  = "M","Medium", IF(J131 = "L", "Light", IF(J131 = "D","Dark")))</f>
        <v>Dark</v>
      </c>
      <c r="P131" t="str">
        <f>_xlfn.XLOOKUP(Order[[#This Row],[Customer ID]],customers!$A$1:$A$1001,customers!$I$1:$I$1001,,0)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_xlfn.XLOOKUP(Order[[#This Row],[Customer ID]],customers!$A$1:$A$1001,customers!$I$1:$I$1001,,0)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_xlfn.XLOOKUP(Order[[#This Row],[Customer ID]],customers!$A$1:$A$1001,customers!$I$1:$I$1001,,0)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_xlfn.XLOOKUP(Order[[#This Row],[Customer ID]],customers!$A$1:$A$1001,customers!$I$1:$I$1001,,0)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_xlfn.XLOOKUP(Order[[#This Row],[Customer ID]],customers!$A$1:$A$1001,customers!$I$1:$I$1001,,0)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_xlfn.XLOOKUP(Order[[#This Row],[Customer ID]],customers!$A$1:$A$1001,customers!$I$1:$I$1001,,0)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_xlfn.XLOOKUP(Order[[#This Row],[Customer ID]],customers!$A$1:$A$1001,customers!$I$1:$I$1001,,0)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_xlfn.XLOOKUP(Order[[#This Row],[Customer ID]],customers!$A$1:$A$1001,customers!$I$1:$I$1001,,0)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_xlfn.XLOOKUP(Order[[#This Row],[Customer ID]],customers!$A$1:$A$1001,customers!$I$1:$I$1001,,0)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_xlfn.XLOOKUP(Order[[#This Row],[Customer ID]],customers!$A$1:$A$1001,customers!$I$1:$I$1001,,0)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_xlfn.XLOOKUP(Order[[#This Row],[Customer ID]],customers!$A$1:$A$1001,customers!$I$1:$I$1001,,0)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_xlfn.XLOOKUP(Order[[#This Row],[Customer ID]],customers!$A$1:$A$1001,customers!$I$1:$I$1001,,0)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_xlfn.XLOOKUP(Order[[#This Row],[Customer ID]],customers!$A$1:$A$1001,customers!$I$1:$I$1001,,0)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_xlfn.XLOOKUP(Order[[#This Row],[Customer ID]],customers!$A$1:$A$1001,customers!$I$1:$I$1001,,0)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_xlfn.XLOOKUP(Order[[#This Row],[Customer ID]],customers!$A$1:$A$1001,customers!$I$1:$I$1001,,0)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_xlfn.XLOOKUP(Order[[#This Row],[Customer ID]],customers!$A$1:$A$1001,customers!$I$1:$I$1001,,0)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_xlfn.XLOOKUP(Order[[#This Row],[Customer ID]],customers!$A$1:$A$1001,customers!$I$1:$I$1001,,0)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_xlfn.XLOOKUP(Order[[#This Row],[Customer ID]],customers!$A$1:$A$1001,customers!$I$1:$I$1001,,0)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_xlfn.XLOOKUP(Order[[#This Row],[Customer ID]],customers!$A$1:$A$1001,customers!$I$1:$I$1001,,0)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_xlfn.XLOOKUP(Order[[#This Row],[Customer ID]],customers!$A$1:$A$1001,customers!$I$1:$I$1001,,0)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_xlfn.XLOOKUP(Order[[#This Row],[Customer ID]],customers!$A$1:$A$1001,customers!$I$1:$I$1001,,0)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_xlfn.XLOOKUP(Order[[#This Row],[Customer ID]],customers!$A$1:$A$1001,customers!$I$1:$I$1001,,0)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_xlfn.XLOOKUP(Order[[#This Row],[Customer ID]],customers!$A$1:$A$1001,customers!$I$1:$I$1001,,0)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_xlfn.XLOOKUP(Order[[#This Row],[Customer ID]],customers!$A$1:$A$1001,customers!$I$1:$I$1001,,0)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_xlfn.XLOOKUP(Order[[#This Row],[Customer ID]],customers!$A$1:$A$1001,customers!$I$1:$I$1001,,0)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_xlfn.XLOOKUP(Order[[#This Row],[Customer ID]],customers!$A$1:$A$1001,customers!$I$1:$I$1001,,0)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_xlfn.XLOOKUP(Order[[#This Row],[Customer ID]],customers!$A$1:$A$1001,customers!$I$1:$I$1001,,0)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_xlfn.XLOOKUP(Order[[#This Row],[Customer ID]],customers!$A$1:$A$1001,customers!$I$1:$I$1001,,0)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_xlfn.XLOOKUP(Order[[#This Row],[Customer ID]],customers!$A$1:$A$1001,customers!$I$1:$I$1001,,0)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_xlfn.XLOOKUP(Order[[#This Row],[Customer ID]],customers!$A$1:$A$1001,customers!$I$1:$I$1001,,0)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_xlfn.XLOOKUP(Order[[#This Row],[Customer ID]],customers!$A$1:$A$1001,customers!$I$1:$I$1001,,0)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_xlfn.XLOOKUP(Order[[#This Row],[Customer ID]],customers!$A$1:$A$1001,customers!$I$1:$I$1001,,0)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_xlfn.XLOOKUP(Order[[#This Row],[Customer ID]],customers!$A$1:$A$1001,customers!$I$1:$I$1001,,0)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_xlfn.XLOOKUP(Order[[#This Row],[Customer ID]],customers!$A$1:$A$1001,customers!$I$1:$I$1001,,0)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_xlfn.XLOOKUP(Order[[#This Row],[Customer ID]],customers!$A$1:$A$1001,customers!$I$1:$I$1001,,0)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_xlfn.XLOOKUP(Order[[#This Row],[Customer ID]],customers!$A$1:$A$1001,customers!$I$1:$I$1001,,0)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_xlfn.XLOOKUP(Order[[#This Row],[Customer ID]],customers!$A$1:$A$1001,customers!$I$1:$I$1001,,0)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_xlfn.XLOOKUP(Order[[#This Row],[Customer ID]],customers!$A$1:$A$1001,customers!$I$1:$I$1001,,0)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_xlfn.XLOOKUP(Order[[#This Row],[Customer ID]],customers!$A$1:$A$1001,customers!$I$1:$I$1001,,0)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_xlfn.XLOOKUP(Order[[#This Row],[Customer ID]],customers!$A$1:$A$1001,customers!$I$1:$I$1001,,0)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_xlfn.XLOOKUP(Order[[#This Row],[Customer ID]],customers!$A$1:$A$1001,customers!$I$1:$I$1001,,0)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_xlfn.XLOOKUP(Order[[#This Row],[Customer ID]],customers!$A$1:$A$1001,customers!$I$1:$I$1001,,0)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_xlfn.XLOOKUP(Order[[#This Row],[Customer ID]],customers!$A$1:$A$1001,customers!$I$1:$I$1001,,0)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_xlfn.XLOOKUP(Order[[#This Row],[Customer ID]],customers!$A$1:$A$1001,customers!$I$1:$I$1001,,0)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_xlfn.XLOOKUP(Order[[#This Row],[Customer ID]],customers!$A$1:$A$1001,customers!$I$1:$I$1001,,0)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_xlfn.XLOOKUP(Order[[#This Row],[Customer ID]],customers!$A$1:$A$1001,customers!$I$1:$I$1001,,0)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_xlfn.XLOOKUP(Order[[#This Row],[Customer ID]],customers!$A$1:$A$1001,customers!$I$1:$I$1001,,0)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_xlfn.XLOOKUP(Order[[#This Row],[Customer ID]],customers!$A$1:$A$1001,customers!$I$1:$I$1001,,0)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_xlfn.XLOOKUP(Order[[#This Row],[Customer ID]],customers!$A$1:$A$1001,customers!$I$1:$I$1001,,0)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_xlfn.XLOOKUP(Order[[#This Row],[Customer ID]],customers!$A$1:$A$1001,customers!$I$1:$I$1001,,0)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_xlfn.XLOOKUP(Order[[#This Row],[Customer ID]],customers!$A$1:$A$1001,customers!$I$1:$I$1001,,0)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_xlfn.XLOOKUP(Order[[#This Row],[Customer ID]],customers!$A$1:$A$1001,customers!$I$1:$I$1001,,0)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_xlfn.XLOOKUP(Order[[#This Row],[Customer ID]],customers!$A$1:$A$1001,customers!$I$1:$I$1001,,0)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_xlfn.XLOOKUP(Order[[#This Row],[Customer ID]],customers!$A$1:$A$1001,customers!$I$1:$I$1001,,0)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_xlfn.XLOOKUP(Order[[#This Row],[Customer ID]],customers!$A$1:$A$1001,customers!$I$1:$I$1001,,0)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_xlfn.XLOOKUP(Order[[#This Row],[Customer ID]],customers!$A$1:$A$1001,customers!$I$1:$I$1001,,0)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_xlfn.XLOOKUP(Order[[#This Row],[Customer ID]],customers!$A$1:$A$1001,customers!$I$1:$I$1001,,0)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_xlfn.XLOOKUP(Order[[#This Row],[Customer ID]],customers!$A$1:$A$1001,customers!$I$1:$I$1001,,0)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_xlfn.XLOOKUP(Order[[#This Row],[Customer ID]],customers!$A$1:$A$1001,customers!$I$1:$I$1001,,0)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_xlfn.XLOOKUP(Order[[#This Row],[Customer ID]],customers!$A$1:$A$1001,customers!$I$1:$I$1001,,0)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_xlfn.XLOOKUP(Order[[#This Row],[Customer ID]],customers!$A$1:$A$1001,customers!$I$1:$I$1001,,0)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_xlfn.XLOOKUP(Order[[#This Row],[Customer ID]],customers!$A$1:$A$1001,customers!$I$1:$I$1001,,0)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_xlfn.XLOOKUP(Order[[#This Row],[Customer ID]],customers!$A$1:$A$1001,customers!$I$1:$I$1001,,0)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_xlfn.XLOOKUP(Order[[#This Row],[Customer ID]],customers!$A$1:$A$1001,customers!$I$1:$I$1001,,0)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IF(I195="Rob","Robusta",IF(I195="Exc","Excelsa",IF(I195="Lib","Liberica",IF(I195="Ara","Arabica",""))))</f>
        <v>Excelsa</v>
      </c>
      <c r="O195" t="str">
        <f t="shared" ref="O195:O258" si="11">IF(J195  = "M","Medium", IF(J195 = "L", "Light", IF(J195 = "D","Dark")))</f>
        <v>Light</v>
      </c>
      <c r="P195" t="str">
        <f>_xlfn.XLOOKUP(Order[[#This Row],[Customer ID]],customers!$A$1:$A$1001,customers!$I$1:$I$1001,,0)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_xlfn.XLOOKUP(Order[[#This Row],[Customer ID]],customers!$A$1:$A$1001,customers!$I$1:$I$1001,,0)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_xlfn.XLOOKUP(Order[[#This Row],[Customer ID]],customers!$A$1:$A$1001,customers!$I$1:$I$1001,,0)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_xlfn.XLOOKUP(Order[[#This Row],[Customer ID]],customers!$A$1:$A$1001,customers!$I$1:$I$1001,,0)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_xlfn.XLOOKUP(Order[[#This Row],[Customer ID]],customers!$A$1:$A$1001,customers!$I$1:$I$1001,,0)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_xlfn.XLOOKUP(Order[[#This Row],[Customer ID]],customers!$A$1:$A$1001,customers!$I$1:$I$1001,,0)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_xlfn.XLOOKUP(Order[[#This Row],[Customer ID]],customers!$A$1:$A$1001,customers!$I$1:$I$1001,,0)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_xlfn.XLOOKUP(Order[[#This Row],[Customer ID]],customers!$A$1:$A$1001,customers!$I$1:$I$1001,,0)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_xlfn.XLOOKUP(Order[[#This Row],[Customer ID]],customers!$A$1:$A$1001,customers!$I$1:$I$1001,,0)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_xlfn.XLOOKUP(Order[[#This Row],[Customer ID]],customers!$A$1:$A$1001,customers!$I$1:$I$1001,,0)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_xlfn.XLOOKUP(Order[[#This Row],[Customer ID]],customers!$A$1:$A$1001,customers!$I$1:$I$1001,,0)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_xlfn.XLOOKUP(Order[[#This Row],[Customer ID]],customers!$A$1:$A$1001,customers!$I$1:$I$1001,,0)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_xlfn.XLOOKUP(Order[[#This Row],[Customer ID]],customers!$A$1:$A$1001,customers!$I$1:$I$1001,,0)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_xlfn.XLOOKUP(Order[[#This Row],[Customer ID]],customers!$A$1:$A$1001,customers!$I$1:$I$1001,,0)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_xlfn.XLOOKUP(Order[[#This Row],[Customer ID]],customers!$A$1:$A$1001,customers!$I$1:$I$1001,,0)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_xlfn.XLOOKUP(Order[[#This Row],[Customer ID]],customers!$A$1:$A$1001,customers!$I$1:$I$1001,,0)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_xlfn.XLOOKUP(Order[[#This Row],[Customer ID]],customers!$A$1:$A$1001,customers!$I$1:$I$1001,,0)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_xlfn.XLOOKUP(Order[[#This Row],[Customer ID]],customers!$A$1:$A$1001,customers!$I$1:$I$1001,,0)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_xlfn.XLOOKUP(Order[[#This Row],[Customer ID]],customers!$A$1:$A$1001,customers!$I$1:$I$1001,,0)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_xlfn.XLOOKUP(Order[[#This Row],[Customer ID]],customers!$A$1:$A$1001,customers!$I$1:$I$1001,,0)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_xlfn.XLOOKUP(Order[[#This Row],[Customer ID]],customers!$A$1:$A$1001,customers!$I$1:$I$1001,,0)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_xlfn.XLOOKUP(Order[[#This Row],[Customer ID]],customers!$A$1:$A$1001,customers!$I$1:$I$1001,,0)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_xlfn.XLOOKUP(Order[[#This Row],[Customer ID]],customers!$A$1:$A$1001,customers!$I$1:$I$1001,,0)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_xlfn.XLOOKUP(Order[[#This Row],[Customer ID]],customers!$A$1:$A$1001,customers!$I$1:$I$1001,,0)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_xlfn.XLOOKUP(Order[[#This Row],[Customer ID]],customers!$A$1:$A$1001,customers!$I$1:$I$1001,,0)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_xlfn.XLOOKUP(Order[[#This Row],[Customer ID]],customers!$A$1:$A$1001,customers!$I$1:$I$1001,,0)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_xlfn.XLOOKUP(Order[[#This Row],[Customer ID]],customers!$A$1:$A$1001,customers!$I$1:$I$1001,,0)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_xlfn.XLOOKUP(Order[[#This Row],[Customer ID]],customers!$A$1:$A$1001,customers!$I$1:$I$1001,,0)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_xlfn.XLOOKUP(Order[[#This Row],[Customer ID]],customers!$A$1:$A$1001,customers!$I$1:$I$1001,,0)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_xlfn.XLOOKUP(Order[[#This Row],[Customer ID]],customers!$A$1:$A$1001,customers!$I$1:$I$1001,,0)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_xlfn.XLOOKUP(Order[[#This Row],[Customer ID]],customers!$A$1:$A$1001,customers!$I$1:$I$1001,,0)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_xlfn.XLOOKUP(Order[[#This Row],[Customer ID]],customers!$A$1:$A$1001,customers!$I$1:$I$1001,,0)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_xlfn.XLOOKUP(Order[[#This Row],[Customer ID]],customers!$A$1:$A$1001,customers!$I$1:$I$1001,,0)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_xlfn.XLOOKUP(Order[[#This Row],[Customer ID]],customers!$A$1:$A$1001,customers!$I$1:$I$1001,,0)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_xlfn.XLOOKUP(Order[[#This Row],[Customer ID]],customers!$A$1:$A$1001,customers!$I$1:$I$1001,,0)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_xlfn.XLOOKUP(Order[[#This Row],[Customer ID]],customers!$A$1:$A$1001,customers!$I$1:$I$1001,,0)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_xlfn.XLOOKUP(Order[[#This Row],[Customer ID]],customers!$A$1:$A$1001,customers!$I$1:$I$1001,,0)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_xlfn.XLOOKUP(Order[[#This Row],[Customer ID]],customers!$A$1:$A$1001,customers!$I$1:$I$1001,,0)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_xlfn.XLOOKUP(Order[[#This Row],[Customer ID]],customers!$A$1:$A$1001,customers!$I$1:$I$1001,,0)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_xlfn.XLOOKUP(Order[[#This Row],[Customer ID]],customers!$A$1:$A$1001,customers!$I$1:$I$1001,,0)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_xlfn.XLOOKUP(Order[[#This Row],[Customer ID]],customers!$A$1:$A$1001,customers!$I$1:$I$1001,,0)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_xlfn.XLOOKUP(Order[[#This Row],[Customer ID]],customers!$A$1:$A$1001,customers!$I$1:$I$1001,,0)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_xlfn.XLOOKUP(Order[[#This Row],[Customer ID]],customers!$A$1:$A$1001,customers!$I$1:$I$1001,,0)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_xlfn.XLOOKUP(Order[[#This Row],[Customer ID]],customers!$A$1:$A$1001,customers!$I$1:$I$1001,,0)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_xlfn.XLOOKUP(Order[[#This Row],[Customer ID]],customers!$A$1:$A$1001,customers!$I$1:$I$1001,,0)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_xlfn.XLOOKUP(Order[[#This Row],[Customer ID]],customers!$A$1:$A$1001,customers!$I$1:$I$1001,,0)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_xlfn.XLOOKUP(Order[[#This Row],[Customer ID]],customers!$A$1:$A$1001,customers!$I$1:$I$1001,,0)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_xlfn.XLOOKUP(Order[[#This Row],[Customer ID]],customers!$A$1:$A$1001,customers!$I$1:$I$1001,,0)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_xlfn.XLOOKUP(Order[[#This Row],[Customer ID]],customers!$A$1:$A$1001,customers!$I$1:$I$1001,,0)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_xlfn.XLOOKUP(Order[[#This Row],[Customer ID]],customers!$A$1:$A$1001,customers!$I$1:$I$1001,,0)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_xlfn.XLOOKUP(Order[[#This Row],[Customer ID]],customers!$A$1:$A$1001,customers!$I$1:$I$1001,,0)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_xlfn.XLOOKUP(Order[[#This Row],[Customer ID]],customers!$A$1:$A$1001,customers!$I$1:$I$1001,,0)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_xlfn.XLOOKUP(Order[[#This Row],[Customer ID]],customers!$A$1:$A$1001,customers!$I$1:$I$1001,,0)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_xlfn.XLOOKUP(Order[[#This Row],[Customer ID]],customers!$A$1:$A$1001,customers!$I$1:$I$1001,,0)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_xlfn.XLOOKUP(Order[[#This Row],[Customer ID]],customers!$A$1:$A$1001,customers!$I$1:$I$1001,,0)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_xlfn.XLOOKUP(Order[[#This Row],[Customer ID]],customers!$A$1:$A$1001,customers!$I$1:$I$1001,,0)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_xlfn.XLOOKUP(Order[[#This Row],[Customer ID]],customers!$A$1:$A$1001,customers!$I$1:$I$1001,,0)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_xlfn.XLOOKUP(Order[[#This Row],[Customer ID]],customers!$A$1:$A$1001,customers!$I$1:$I$1001,,0)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_xlfn.XLOOKUP(Order[[#This Row],[Customer ID]],customers!$A$1:$A$1001,customers!$I$1:$I$1001,,0)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_xlfn.XLOOKUP(Order[[#This Row],[Customer ID]],customers!$A$1:$A$1001,customers!$I$1:$I$1001,,0)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_xlfn.XLOOKUP(Order[[#This Row],[Customer ID]],customers!$A$1:$A$1001,customers!$I$1:$I$1001,,0)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_xlfn.XLOOKUP(Order[[#This Row],[Customer ID]],customers!$A$1:$A$1001,customers!$I$1:$I$1001,,0)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_xlfn.XLOOKUP(Order[[#This Row],[Customer ID]],customers!$A$1:$A$1001,customers!$I$1:$I$1001,,0)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_xlfn.XLOOKUP(Order[[#This Row],[Customer ID]],customers!$A$1:$A$1001,customers!$I$1:$I$1001,,0)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IF(I259="Rob","Robusta",IF(I259="Exc","Excelsa",IF(I259="Lib","Liberica",IF(I259="Ara","Arabica",""))))</f>
        <v>Excelsa</v>
      </c>
      <c r="O259" t="str">
        <f t="shared" ref="O259:O322" si="14">IF(J259  = "M","Medium", IF(J259 = "L", "Light", IF(J259 = "D","Dark")))</f>
        <v>Dark</v>
      </c>
      <c r="P259" t="str">
        <f>_xlfn.XLOOKUP(Order[[#This Row],[Customer ID]],customers!$A$1:$A$1001,customers!$I$1:$I$1001,,0)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_xlfn.XLOOKUP(Order[[#This Row],[Customer ID]],customers!$A$1:$A$1001,customers!$I$1:$I$1001,,0)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_xlfn.XLOOKUP(Order[[#This Row],[Customer ID]],customers!$A$1:$A$1001,customers!$I$1:$I$1001,,0)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_xlfn.XLOOKUP(Order[[#This Row],[Customer ID]],customers!$A$1:$A$1001,customers!$I$1:$I$1001,,0)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_xlfn.XLOOKUP(Order[[#This Row],[Customer ID]],customers!$A$1:$A$1001,customers!$I$1:$I$1001,,0)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_xlfn.XLOOKUP(Order[[#This Row],[Customer ID]],customers!$A$1:$A$1001,customers!$I$1:$I$1001,,0)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_xlfn.XLOOKUP(Order[[#This Row],[Customer ID]],customers!$A$1:$A$1001,customers!$I$1:$I$1001,,0)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_xlfn.XLOOKUP(Order[[#This Row],[Customer ID]],customers!$A$1:$A$1001,customers!$I$1:$I$1001,,0)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_xlfn.XLOOKUP(Order[[#This Row],[Customer ID]],customers!$A$1:$A$1001,customers!$I$1:$I$1001,,0)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_xlfn.XLOOKUP(Order[[#This Row],[Customer ID]],customers!$A$1:$A$1001,customers!$I$1:$I$1001,,0)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_xlfn.XLOOKUP(Order[[#This Row],[Customer ID]],customers!$A$1:$A$1001,customers!$I$1:$I$1001,,0)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_xlfn.XLOOKUP(Order[[#This Row],[Customer ID]],customers!$A$1:$A$1001,customers!$I$1:$I$1001,,0)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_xlfn.XLOOKUP(Order[[#This Row],[Customer ID]],customers!$A$1:$A$1001,customers!$I$1:$I$1001,,0)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_xlfn.XLOOKUP(Order[[#This Row],[Customer ID]],customers!$A$1:$A$1001,customers!$I$1:$I$1001,,0)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_xlfn.XLOOKUP(Order[[#This Row],[Customer ID]],customers!$A$1:$A$1001,customers!$I$1:$I$1001,,0)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_xlfn.XLOOKUP(Order[[#This Row],[Customer ID]],customers!$A$1:$A$1001,customers!$I$1:$I$1001,,0)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_xlfn.XLOOKUP(Order[[#This Row],[Customer ID]],customers!$A$1:$A$1001,customers!$I$1:$I$1001,,0)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_xlfn.XLOOKUP(Order[[#This Row],[Customer ID]],customers!$A$1:$A$1001,customers!$I$1:$I$1001,,0)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_xlfn.XLOOKUP(Order[[#This Row],[Customer ID]],customers!$A$1:$A$1001,customers!$I$1:$I$1001,,0)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_xlfn.XLOOKUP(Order[[#This Row],[Customer ID]],customers!$A$1:$A$1001,customers!$I$1:$I$1001,,0)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_xlfn.XLOOKUP(Order[[#This Row],[Customer ID]],customers!$A$1:$A$1001,customers!$I$1:$I$1001,,0)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_xlfn.XLOOKUP(Order[[#This Row],[Customer ID]],customers!$A$1:$A$1001,customers!$I$1:$I$1001,,0)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_xlfn.XLOOKUP(Order[[#This Row],[Customer ID]],customers!$A$1:$A$1001,customers!$I$1:$I$1001,,0)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_xlfn.XLOOKUP(Order[[#This Row],[Customer ID]],customers!$A$1:$A$1001,customers!$I$1:$I$1001,,0)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_xlfn.XLOOKUP(Order[[#This Row],[Customer ID]],customers!$A$1:$A$1001,customers!$I$1:$I$1001,,0)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_xlfn.XLOOKUP(Order[[#This Row],[Customer ID]],customers!$A$1:$A$1001,customers!$I$1:$I$1001,,0)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_xlfn.XLOOKUP(Order[[#This Row],[Customer ID]],customers!$A$1:$A$1001,customers!$I$1:$I$1001,,0)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_xlfn.XLOOKUP(Order[[#This Row],[Customer ID]],customers!$A$1:$A$1001,customers!$I$1:$I$1001,,0)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_xlfn.XLOOKUP(Order[[#This Row],[Customer ID]],customers!$A$1:$A$1001,customers!$I$1:$I$1001,,0)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_xlfn.XLOOKUP(Order[[#This Row],[Customer ID]],customers!$A$1:$A$1001,customers!$I$1:$I$1001,,0)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_xlfn.XLOOKUP(Order[[#This Row],[Customer ID]],customers!$A$1:$A$1001,customers!$I$1:$I$1001,,0)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_xlfn.XLOOKUP(Order[[#This Row],[Customer ID]],customers!$A$1:$A$1001,customers!$I$1:$I$1001,,0)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_xlfn.XLOOKUP(Order[[#This Row],[Customer ID]],customers!$A$1:$A$1001,customers!$I$1:$I$1001,,0)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_xlfn.XLOOKUP(Order[[#This Row],[Customer ID]],customers!$A$1:$A$1001,customers!$I$1:$I$1001,,0)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_xlfn.XLOOKUP(Order[[#This Row],[Customer ID]],customers!$A$1:$A$1001,customers!$I$1:$I$1001,,0)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_xlfn.XLOOKUP(Order[[#This Row],[Customer ID]],customers!$A$1:$A$1001,customers!$I$1:$I$1001,,0)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_xlfn.XLOOKUP(Order[[#This Row],[Customer ID]],customers!$A$1:$A$1001,customers!$I$1:$I$1001,,0)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_xlfn.XLOOKUP(Order[[#This Row],[Customer ID]],customers!$A$1:$A$1001,customers!$I$1:$I$1001,,0)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_xlfn.XLOOKUP(Order[[#This Row],[Customer ID]],customers!$A$1:$A$1001,customers!$I$1:$I$1001,,0)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_xlfn.XLOOKUP(Order[[#This Row],[Customer ID]],customers!$A$1:$A$1001,customers!$I$1:$I$1001,,0)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_xlfn.XLOOKUP(Order[[#This Row],[Customer ID]],customers!$A$1:$A$1001,customers!$I$1:$I$1001,,0)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_xlfn.XLOOKUP(Order[[#This Row],[Customer ID]],customers!$A$1:$A$1001,customers!$I$1:$I$1001,,0)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_xlfn.XLOOKUP(Order[[#This Row],[Customer ID]],customers!$A$1:$A$1001,customers!$I$1:$I$1001,,0)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_xlfn.XLOOKUP(Order[[#This Row],[Customer ID]],customers!$A$1:$A$1001,customers!$I$1:$I$1001,,0)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_xlfn.XLOOKUP(Order[[#This Row],[Customer ID]],customers!$A$1:$A$1001,customers!$I$1:$I$1001,,0)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_xlfn.XLOOKUP(Order[[#This Row],[Customer ID]],customers!$A$1:$A$1001,customers!$I$1:$I$1001,,0)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_xlfn.XLOOKUP(Order[[#This Row],[Customer ID]],customers!$A$1:$A$1001,customers!$I$1:$I$1001,,0)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_xlfn.XLOOKUP(Order[[#This Row],[Customer ID]],customers!$A$1:$A$1001,customers!$I$1:$I$1001,,0)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_xlfn.XLOOKUP(Order[[#This Row],[Customer ID]],customers!$A$1:$A$1001,customers!$I$1:$I$1001,,0)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_xlfn.XLOOKUP(Order[[#This Row],[Customer ID]],customers!$A$1:$A$1001,customers!$I$1:$I$1001,,0)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_xlfn.XLOOKUP(Order[[#This Row],[Customer ID]],customers!$A$1:$A$1001,customers!$I$1:$I$1001,,0)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_xlfn.XLOOKUP(Order[[#This Row],[Customer ID]],customers!$A$1:$A$1001,customers!$I$1:$I$1001,,0)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_xlfn.XLOOKUP(Order[[#This Row],[Customer ID]],customers!$A$1:$A$1001,customers!$I$1:$I$1001,,0)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_xlfn.XLOOKUP(Order[[#This Row],[Customer ID]],customers!$A$1:$A$1001,customers!$I$1:$I$1001,,0)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_xlfn.XLOOKUP(Order[[#This Row],[Customer ID]],customers!$A$1:$A$1001,customers!$I$1:$I$1001,,0)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_xlfn.XLOOKUP(Order[[#This Row],[Customer ID]],customers!$A$1:$A$1001,customers!$I$1:$I$1001,,0)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_xlfn.XLOOKUP(Order[[#This Row],[Customer ID]],customers!$A$1:$A$1001,customers!$I$1:$I$1001,,0)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_xlfn.XLOOKUP(Order[[#This Row],[Customer ID]],customers!$A$1:$A$1001,customers!$I$1:$I$1001,,0)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_xlfn.XLOOKUP(Order[[#This Row],[Customer ID]],customers!$A$1:$A$1001,customers!$I$1:$I$1001,,0)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_xlfn.XLOOKUP(Order[[#This Row],[Customer ID]],customers!$A$1:$A$1001,customers!$I$1:$I$1001,,0)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_xlfn.XLOOKUP(Order[[#This Row],[Customer ID]],customers!$A$1:$A$1001,customers!$I$1:$I$1001,,0)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_xlfn.XLOOKUP(Order[[#This Row],[Customer ID]],customers!$A$1:$A$1001,customers!$I$1:$I$1001,,0)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_xlfn.XLOOKUP(Order[[#This Row],[Customer ID]],customers!$A$1:$A$1001,customers!$I$1:$I$1001,,0)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_xlfn.XLOOKUP(Order[[#This Row],[Customer ID]],customers!$A$1:$A$1001,customers!$I$1:$I$1001,,0)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IF(I323="Rob","Robusta",IF(I323="Exc","Excelsa",IF(I323="Lib","Liberica",IF(I323="Ara","Arabica",""))))</f>
        <v>Arabica</v>
      </c>
      <c r="O323" t="str">
        <f t="shared" ref="O323:O386" si="17">IF(J323  = "M","Medium", IF(J323 = "L", "Light", IF(J323 = "D","Dark")))</f>
        <v>Medium</v>
      </c>
      <c r="P323" t="str">
        <f>_xlfn.XLOOKUP(Order[[#This Row],[Customer ID]],customers!$A$1:$A$1001,customers!$I$1:$I$1001,,0)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_xlfn.XLOOKUP(Order[[#This Row],[Customer ID]],customers!$A$1:$A$1001,customers!$I$1:$I$1001,,0)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_xlfn.XLOOKUP(Order[[#This Row],[Customer ID]],customers!$A$1:$A$1001,customers!$I$1:$I$1001,,0)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_xlfn.XLOOKUP(Order[[#This Row],[Customer ID]],customers!$A$1:$A$1001,customers!$I$1:$I$1001,,0)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_xlfn.XLOOKUP(Order[[#This Row],[Customer ID]],customers!$A$1:$A$1001,customers!$I$1:$I$1001,,0)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_xlfn.XLOOKUP(Order[[#This Row],[Customer ID]],customers!$A$1:$A$1001,customers!$I$1:$I$1001,,0)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_xlfn.XLOOKUP(Order[[#This Row],[Customer ID]],customers!$A$1:$A$1001,customers!$I$1:$I$1001,,0)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_xlfn.XLOOKUP(Order[[#This Row],[Customer ID]],customers!$A$1:$A$1001,customers!$I$1:$I$1001,,0)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_xlfn.XLOOKUP(Order[[#This Row],[Customer ID]],customers!$A$1:$A$1001,customers!$I$1:$I$1001,,0)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_xlfn.XLOOKUP(Order[[#This Row],[Customer ID]],customers!$A$1:$A$1001,customers!$I$1:$I$1001,,0)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_xlfn.XLOOKUP(Order[[#This Row],[Customer ID]],customers!$A$1:$A$1001,customers!$I$1:$I$1001,,0)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_xlfn.XLOOKUP(Order[[#This Row],[Customer ID]],customers!$A$1:$A$1001,customers!$I$1:$I$1001,,0)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_xlfn.XLOOKUP(Order[[#This Row],[Customer ID]],customers!$A$1:$A$1001,customers!$I$1:$I$1001,,0)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_xlfn.XLOOKUP(Order[[#This Row],[Customer ID]],customers!$A$1:$A$1001,customers!$I$1:$I$1001,,0)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_xlfn.XLOOKUP(Order[[#This Row],[Customer ID]],customers!$A$1:$A$1001,customers!$I$1:$I$1001,,0)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_xlfn.XLOOKUP(Order[[#This Row],[Customer ID]],customers!$A$1:$A$1001,customers!$I$1:$I$1001,,0)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_xlfn.XLOOKUP(Order[[#This Row],[Customer ID]],customers!$A$1:$A$1001,customers!$I$1:$I$1001,,0)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_xlfn.XLOOKUP(Order[[#This Row],[Customer ID]],customers!$A$1:$A$1001,customers!$I$1:$I$1001,,0)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_xlfn.XLOOKUP(Order[[#This Row],[Customer ID]],customers!$A$1:$A$1001,customers!$I$1:$I$1001,,0)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_xlfn.XLOOKUP(Order[[#This Row],[Customer ID]],customers!$A$1:$A$1001,customers!$I$1:$I$1001,,0)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_xlfn.XLOOKUP(Order[[#This Row],[Customer ID]],customers!$A$1:$A$1001,customers!$I$1:$I$1001,,0)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_xlfn.XLOOKUP(Order[[#This Row],[Customer ID]],customers!$A$1:$A$1001,customers!$I$1:$I$1001,,0)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_xlfn.XLOOKUP(Order[[#This Row],[Customer ID]],customers!$A$1:$A$1001,customers!$I$1:$I$1001,,0)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_xlfn.XLOOKUP(Order[[#This Row],[Customer ID]],customers!$A$1:$A$1001,customers!$I$1:$I$1001,,0)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_xlfn.XLOOKUP(Order[[#This Row],[Customer ID]],customers!$A$1:$A$1001,customers!$I$1:$I$1001,,0)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_xlfn.XLOOKUP(Order[[#This Row],[Customer ID]],customers!$A$1:$A$1001,customers!$I$1:$I$1001,,0)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_xlfn.XLOOKUP(Order[[#This Row],[Customer ID]],customers!$A$1:$A$1001,customers!$I$1:$I$1001,,0)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_xlfn.XLOOKUP(Order[[#This Row],[Customer ID]],customers!$A$1:$A$1001,customers!$I$1:$I$1001,,0)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_xlfn.XLOOKUP(Order[[#This Row],[Customer ID]],customers!$A$1:$A$1001,customers!$I$1:$I$1001,,0)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_xlfn.XLOOKUP(Order[[#This Row],[Customer ID]],customers!$A$1:$A$1001,customers!$I$1:$I$1001,,0)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_xlfn.XLOOKUP(Order[[#This Row],[Customer ID]],customers!$A$1:$A$1001,customers!$I$1:$I$1001,,0)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_xlfn.XLOOKUP(Order[[#This Row],[Customer ID]],customers!$A$1:$A$1001,customers!$I$1:$I$1001,,0)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_xlfn.XLOOKUP(Order[[#This Row],[Customer ID]],customers!$A$1:$A$1001,customers!$I$1:$I$1001,,0)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_xlfn.XLOOKUP(Order[[#This Row],[Customer ID]],customers!$A$1:$A$1001,customers!$I$1:$I$1001,,0)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_xlfn.XLOOKUP(Order[[#This Row],[Customer ID]],customers!$A$1:$A$1001,customers!$I$1:$I$1001,,0)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_xlfn.XLOOKUP(Order[[#This Row],[Customer ID]],customers!$A$1:$A$1001,customers!$I$1:$I$1001,,0)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_xlfn.XLOOKUP(Order[[#This Row],[Customer ID]],customers!$A$1:$A$1001,customers!$I$1:$I$1001,,0)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_xlfn.XLOOKUP(Order[[#This Row],[Customer ID]],customers!$A$1:$A$1001,customers!$I$1:$I$1001,,0)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_xlfn.XLOOKUP(Order[[#This Row],[Customer ID]],customers!$A$1:$A$1001,customers!$I$1:$I$1001,,0)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_xlfn.XLOOKUP(Order[[#This Row],[Customer ID]],customers!$A$1:$A$1001,customers!$I$1:$I$1001,,0)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_xlfn.XLOOKUP(Order[[#This Row],[Customer ID]],customers!$A$1:$A$1001,customers!$I$1:$I$1001,,0)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_xlfn.XLOOKUP(Order[[#This Row],[Customer ID]],customers!$A$1:$A$1001,customers!$I$1:$I$1001,,0)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_xlfn.XLOOKUP(Order[[#This Row],[Customer ID]],customers!$A$1:$A$1001,customers!$I$1:$I$1001,,0)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_xlfn.XLOOKUP(Order[[#This Row],[Customer ID]],customers!$A$1:$A$1001,customers!$I$1:$I$1001,,0)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_xlfn.XLOOKUP(Order[[#This Row],[Customer ID]],customers!$A$1:$A$1001,customers!$I$1:$I$1001,,0)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_xlfn.XLOOKUP(Order[[#This Row],[Customer ID]],customers!$A$1:$A$1001,customers!$I$1:$I$1001,,0)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_xlfn.XLOOKUP(Order[[#This Row],[Customer ID]],customers!$A$1:$A$1001,customers!$I$1:$I$1001,,0)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_xlfn.XLOOKUP(Order[[#This Row],[Customer ID]],customers!$A$1:$A$1001,customers!$I$1:$I$1001,,0)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_xlfn.XLOOKUP(Order[[#This Row],[Customer ID]],customers!$A$1:$A$1001,customers!$I$1:$I$1001,,0)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_xlfn.XLOOKUP(Order[[#This Row],[Customer ID]],customers!$A$1:$A$1001,customers!$I$1:$I$1001,,0)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_xlfn.XLOOKUP(Order[[#This Row],[Customer ID]],customers!$A$1:$A$1001,customers!$I$1:$I$1001,,0)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_xlfn.XLOOKUP(Order[[#This Row],[Customer ID]],customers!$A$1:$A$1001,customers!$I$1:$I$1001,,0)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_xlfn.XLOOKUP(Order[[#This Row],[Customer ID]],customers!$A$1:$A$1001,customers!$I$1:$I$1001,,0)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_xlfn.XLOOKUP(Order[[#This Row],[Customer ID]],customers!$A$1:$A$1001,customers!$I$1:$I$1001,,0)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_xlfn.XLOOKUP(Order[[#This Row],[Customer ID]],customers!$A$1:$A$1001,customers!$I$1:$I$1001,,0)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_xlfn.XLOOKUP(Order[[#This Row],[Customer ID]],customers!$A$1:$A$1001,customers!$I$1:$I$1001,,0)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_xlfn.XLOOKUP(Order[[#This Row],[Customer ID]],customers!$A$1:$A$1001,customers!$I$1:$I$1001,,0)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_xlfn.XLOOKUP(Order[[#This Row],[Customer ID]],customers!$A$1:$A$1001,customers!$I$1:$I$1001,,0)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_xlfn.XLOOKUP(Order[[#This Row],[Customer ID]],customers!$A$1:$A$1001,customers!$I$1:$I$1001,,0)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_xlfn.XLOOKUP(Order[[#This Row],[Customer ID]],customers!$A$1:$A$1001,customers!$I$1:$I$1001,,0)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_xlfn.XLOOKUP(Order[[#This Row],[Customer ID]],customers!$A$1:$A$1001,customers!$I$1:$I$1001,,0)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_xlfn.XLOOKUP(Order[[#This Row],[Customer ID]],customers!$A$1:$A$1001,customers!$I$1:$I$1001,,0)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_xlfn.XLOOKUP(Order[[#This Row],[Customer ID]],customers!$A$1:$A$1001,customers!$I$1:$I$1001,,0)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_xlfn.XLOOKUP(Order[[#This Row],[Customer ID]],customers!$A$1:$A$1001,customers!$I$1:$I$1001,,0)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IF(I387="Rob","Robusta",IF(I387="Exc","Excelsa",IF(I387="Lib","Liberica",IF(I387="Ara","Arabica",""))))</f>
        <v>Liberica</v>
      </c>
      <c r="O387" t="str">
        <f t="shared" ref="O387:O450" si="20">IF(J387  = "M","Medium", IF(J387 = "L", "Light", IF(J387 = "D","Dark")))</f>
        <v>Medium</v>
      </c>
      <c r="P387" t="str">
        <f>_xlfn.XLOOKUP(Order[[#This Row],[Customer ID]],customers!$A$1:$A$1001,customers!$I$1:$I$1001,,0)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_xlfn.XLOOKUP(Order[[#This Row],[Customer ID]],customers!$A$1:$A$1001,customers!$I$1:$I$1001,,0)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_xlfn.XLOOKUP(Order[[#This Row],[Customer ID]],customers!$A$1:$A$1001,customers!$I$1:$I$1001,,0)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_xlfn.XLOOKUP(Order[[#This Row],[Customer ID]],customers!$A$1:$A$1001,customers!$I$1:$I$1001,,0)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_xlfn.XLOOKUP(Order[[#This Row],[Customer ID]],customers!$A$1:$A$1001,customers!$I$1:$I$1001,,0)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_xlfn.XLOOKUP(Order[[#This Row],[Customer ID]],customers!$A$1:$A$1001,customers!$I$1:$I$1001,,0)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_xlfn.XLOOKUP(Order[[#This Row],[Customer ID]],customers!$A$1:$A$1001,customers!$I$1:$I$1001,,0)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_xlfn.XLOOKUP(Order[[#This Row],[Customer ID]],customers!$A$1:$A$1001,customers!$I$1:$I$1001,,0)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_xlfn.XLOOKUP(Order[[#This Row],[Customer ID]],customers!$A$1:$A$1001,customers!$I$1:$I$1001,,0)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_xlfn.XLOOKUP(Order[[#This Row],[Customer ID]],customers!$A$1:$A$1001,customers!$I$1:$I$1001,,0)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_xlfn.XLOOKUP(Order[[#This Row],[Customer ID]],customers!$A$1:$A$1001,customers!$I$1:$I$1001,,0)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_xlfn.XLOOKUP(Order[[#This Row],[Customer ID]],customers!$A$1:$A$1001,customers!$I$1:$I$1001,,0)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_xlfn.XLOOKUP(Order[[#This Row],[Customer ID]],customers!$A$1:$A$1001,customers!$I$1:$I$1001,,0)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_xlfn.XLOOKUP(Order[[#This Row],[Customer ID]],customers!$A$1:$A$1001,customers!$I$1:$I$1001,,0)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_xlfn.XLOOKUP(Order[[#This Row],[Customer ID]],customers!$A$1:$A$1001,customers!$I$1:$I$1001,,0)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_xlfn.XLOOKUP(Order[[#This Row],[Customer ID]],customers!$A$1:$A$1001,customers!$I$1:$I$1001,,0)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_xlfn.XLOOKUP(Order[[#This Row],[Customer ID]],customers!$A$1:$A$1001,customers!$I$1:$I$1001,,0)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_xlfn.XLOOKUP(Order[[#This Row],[Customer ID]],customers!$A$1:$A$1001,customers!$I$1:$I$1001,,0)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_xlfn.XLOOKUP(Order[[#This Row],[Customer ID]],customers!$A$1:$A$1001,customers!$I$1:$I$1001,,0)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_xlfn.XLOOKUP(Order[[#This Row],[Customer ID]],customers!$A$1:$A$1001,customers!$I$1:$I$1001,,0)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_xlfn.XLOOKUP(Order[[#This Row],[Customer ID]],customers!$A$1:$A$1001,customers!$I$1:$I$1001,,0)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_xlfn.XLOOKUP(Order[[#This Row],[Customer ID]],customers!$A$1:$A$1001,customers!$I$1:$I$1001,,0)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_xlfn.XLOOKUP(Order[[#This Row],[Customer ID]],customers!$A$1:$A$1001,customers!$I$1:$I$1001,,0)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_xlfn.XLOOKUP(Order[[#This Row],[Customer ID]],customers!$A$1:$A$1001,customers!$I$1:$I$1001,,0)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_xlfn.XLOOKUP(Order[[#This Row],[Customer ID]],customers!$A$1:$A$1001,customers!$I$1:$I$1001,,0)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_xlfn.XLOOKUP(Order[[#This Row],[Customer ID]],customers!$A$1:$A$1001,customers!$I$1:$I$1001,,0)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_xlfn.XLOOKUP(Order[[#This Row],[Customer ID]],customers!$A$1:$A$1001,customers!$I$1:$I$1001,,0)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_xlfn.XLOOKUP(Order[[#This Row],[Customer ID]],customers!$A$1:$A$1001,customers!$I$1:$I$1001,,0)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_xlfn.XLOOKUP(Order[[#This Row],[Customer ID]],customers!$A$1:$A$1001,customers!$I$1:$I$1001,,0)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_xlfn.XLOOKUP(Order[[#This Row],[Customer ID]],customers!$A$1:$A$1001,customers!$I$1:$I$1001,,0)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_xlfn.XLOOKUP(Order[[#This Row],[Customer ID]],customers!$A$1:$A$1001,customers!$I$1:$I$1001,,0)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_xlfn.XLOOKUP(Order[[#This Row],[Customer ID]],customers!$A$1:$A$1001,customers!$I$1:$I$1001,,0)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_xlfn.XLOOKUP(Order[[#This Row],[Customer ID]],customers!$A$1:$A$1001,customers!$I$1:$I$1001,,0)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_xlfn.XLOOKUP(Order[[#This Row],[Customer ID]],customers!$A$1:$A$1001,customers!$I$1:$I$1001,,0)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_xlfn.XLOOKUP(Order[[#This Row],[Customer ID]],customers!$A$1:$A$1001,customers!$I$1:$I$1001,,0)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_xlfn.XLOOKUP(Order[[#This Row],[Customer ID]],customers!$A$1:$A$1001,customers!$I$1:$I$1001,,0)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_xlfn.XLOOKUP(Order[[#This Row],[Customer ID]],customers!$A$1:$A$1001,customers!$I$1:$I$1001,,0)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_xlfn.XLOOKUP(Order[[#This Row],[Customer ID]],customers!$A$1:$A$1001,customers!$I$1:$I$1001,,0)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_xlfn.XLOOKUP(Order[[#This Row],[Customer ID]],customers!$A$1:$A$1001,customers!$I$1:$I$1001,,0)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_xlfn.XLOOKUP(Order[[#This Row],[Customer ID]],customers!$A$1:$A$1001,customers!$I$1:$I$1001,,0)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_xlfn.XLOOKUP(Order[[#This Row],[Customer ID]],customers!$A$1:$A$1001,customers!$I$1:$I$1001,,0)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_xlfn.XLOOKUP(Order[[#This Row],[Customer ID]],customers!$A$1:$A$1001,customers!$I$1:$I$1001,,0)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_xlfn.XLOOKUP(Order[[#This Row],[Customer ID]],customers!$A$1:$A$1001,customers!$I$1:$I$1001,,0)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_xlfn.XLOOKUP(Order[[#This Row],[Customer ID]],customers!$A$1:$A$1001,customers!$I$1:$I$1001,,0)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_xlfn.XLOOKUP(Order[[#This Row],[Customer ID]],customers!$A$1:$A$1001,customers!$I$1:$I$1001,,0)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_xlfn.XLOOKUP(Order[[#This Row],[Customer ID]],customers!$A$1:$A$1001,customers!$I$1:$I$1001,,0)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_xlfn.XLOOKUP(Order[[#This Row],[Customer ID]],customers!$A$1:$A$1001,customers!$I$1:$I$1001,,0)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_xlfn.XLOOKUP(Order[[#This Row],[Customer ID]],customers!$A$1:$A$1001,customers!$I$1:$I$1001,,0)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_xlfn.XLOOKUP(Order[[#This Row],[Customer ID]],customers!$A$1:$A$1001,customers!$I$1:$I$1001,,0)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_xlfn.XLOOKUP(Order[[#This Row],[Customer ID]],customers!$A$1:$A$1001,customers!$I$1:$I$1001,,0)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_xlfn.XLOOKUP(Order[[#This Row],[Customer ID]],customers!$A$1:$A$1001,customers!$I$1:$I$1001,,0)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_xlfn.XLOOKUP(Order[[#This Row],[Customer ID]],customers!$A$1:$A$1001,customers!$I$1:$I$1001,,0)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_xlfn.XLOOKUP(Order[[#This Row],[Customer ID]],customers!$A$1:$A$1001,customers!$I$1:$I$1001,,0)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_xlfn.XLOOKUP(Order[[#This Row],[Customer ID]],customers!$A$1:$A$1001,customers!$I$1:$I$1001,,0)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_xlfn.XLOOKUP(Order[[#This Row],[Customer ID]],customers!$A$1:$A$1001,customers!$I$1:$I$1001,,0)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_xlfn.XLOOKUP(Order[[#This Row],[Customer ID]],customers!$A$1:$A$1001,customers!$I$1:$I$1001,,0)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_xlfn.XLOOKUP(Order[[#This Row],[Customer ID]],customers!$A$1:$A$1001,customers!$I$1:$I$1001,,0)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_xlfn.XLOOKUP(Order[[#This Row],[Customer ID]],customers!$A$1:$A$1001,customers!$I$1:$I$1001,,0)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_xlfn.XLOOKUP(Order[[#This Row],[Customer ID]],customers!$A$1:$A$1001,customers!$I$1:$I$1001,,0)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_xlfn.XLOOKUP(Order[[#This Row],[Customer ID]],customers!$A$1:$A$1001,customers!$I$1:$I$1001,,0)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_xlfn.XLOOKUP(Order[[#This Row],[Customer ID]],customers!$A$1:$A$1001,customers!$I$1:$I$1001,,0)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_xlfn.XLOOKUP(Order[[#This Row],[Customer ID]],customers!$A$1:$A$1001,customers!$I$1:$I$1001,,0)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_xlfn.XLOOKUP(Order[[#This Row],[Customer ID]],customers!$A$1:$A$1001,customers!$I$1:$I$1001,,0)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_xlfn.XLOOKUP(Order[[#This Row],[Customer ID]],customers!$A$1:$A$1001,customers!$I$1:$I$1001,,0)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IF(I451="Rob","Robusta",IF(I451="Exc","Excelsa",IF(I451="Lib","Liberica",IF(I451="Ara","Arabica",""))))</f>
        <v>Robusta</v>
      </c>
      <c r="O451" t="str">
        <f t="shared" ref="O451:O514" si="23">IF(J451  = "M","Medium", IF(J451 = "L", "Light", IF(J451 = "D","Dark")))</f>
        <v>Dark</v>
      </c>
      <c r="P451" t="str">
        <f>_xlfn.XLOOKUP(Order[[#This Row],[Customer ID]],customers!$A$1:$A$1001,customers!$I$1:$I$1001,,0)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_xlfn.XLOOKUP(Order[[#This Row],[Customer ID]],customers!$A$1:$A$1001,customers!$I$1:$I$1001,,0)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_xlfn.XLOOKUP(Order[[#This Row],[Customer ID]],customers!$A$1:$A$1001,customers!$I$1:$I$1001,,0)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_xlfn.XLOOKUP(Order[[#This Row],[Customer ID]],customers!$A$1:$A$1001,customers!$I$1:$I$1001,,0)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_xlfn.XLOOKUP(Order[[#This Row],[Customer ID]],customers!$A$1:$A$1001,customers!$I$1:$I$1001,,0)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_xlfn.XLOOKUP(Order[[#This Row],[Customer ID]],customers!$A$1:$A$1001,customers!$I$1:$I$1001,,0)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_xlfn.XLOOKUP(Order[[#This Row],[Customer ID]],customers!$A$1:$A$1001,customers!$I$1:$I$1001,,0)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_xlfn.XLOOKUP(Order[[#This Row],[Customer ID]],customers!$A$1:$A$1001,customers!$I$1:$I$1001,,0)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_xlfn.XLOOKUP(Order[[#This Row],[Customer ID]],customers!$A$1:$A$1001,customers!$I$1:$I$1001,,0)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_xlfn.XLOOKUP(Order[[#This Row],[Customer ID]],customers!$A$1:$A$1001,customers!$I$1:$I$1001,,0)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_xlfn.XLOOKUP(Order[[#This Row],[Customer ID]],customers!$A$1:$A$1001,customers!$I$1:$I$1001,,0)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_xlfn.XLOOKUP(Order[[#This Row],[Customer ID]],customers!$A$1:$A$1001,customers!$I$1:$I$1001,,0)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_xlfn.XLOOKUP(Order[[#This Row],[Customer ID]],customers!$A$1:$A$1001,customers!$I$1:$I$1001,,0)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_xlfn.XLOOKUP(Order[[#This Row],[Customer ID]],customers!$A$1:$A$1001,customers!$I$1:$I$1001,,0)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_xlfn.XLOOKUP(Order[[#This Row],[Customer ID]],customers!$A$1:$A$1001,customers!$I$1:$I$1001,,0)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_xlfn.XLOOKUP(Order[[#This Row],[Customer ID]],customers!$A$1:$A$1001,customers!$I$1:$I$1001,,0)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_xlfn.XLOOKUP(Order[[#This Row],[Customer ID]],customers!$A$1:$A$1001,customers!$I$1:$I$1001,,0)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_xlfn.XLOOKUP(Order[[#This Row],[Customer ID]],customers!$A$1:$A$1001,customers!$I$1:$I$1001,,0)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_xlfn.XLOOKUP(Order[[#This Row],[Customer ID]],customers!$A$1:$A$1001,customers!$I$1:$I$1001,,0)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_xlfn.XLOOKUP(Order[[#This Row],[Customer ID]],customers!$A$1:$A$1001,customers!$I$1:$I$1001,,0)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_xlfn.XLOOKUP(Order[[#This Row],[Customer ID]],customers!$A$1:$A$1001,customers!$I$1:$I$1001,,0)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_xlfn.XLOOKUP(Order[[#This Row],[Customer ID]],customers!$A$1:$A$1001,customers!$I$1:$I$1001,,0)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_xlfn.XLOOKUP(Order[[#This Row],[Customer ID]],customers!$A$1:$A$1001,customers!$I$1:$I$1001,,0)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_xlfn.XLOOKUP(Order[[#This Row],[Customer ID]],customers!$A$1:$A$1001,customers!$I$1:$I$1001,,0)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_xlfn.XLOOKUP(Order[[#This Row],[Customer ID]],customers!$A$1:$A$1001,customers!$I$1:$I$1001,,0)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_xlfn.XLOOKUP(Order[[#This Row],[Customer ID]],customers!$A$1:$A$1001,customers!$I$1:$I$1001,,0)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_xlfn.XLOOKUP(Order[[#This Row],[Customer ID]],customers!$A$1:$A$1001,customers!$I$1:$I$1001,,0)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_xlfn.XLOOKUP(Order[[#This Row],[Customer ID]],customers!$A$1:$A$1001,customers!$I$1:$I$1001,,0)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_xlfn.XLOOKUP(Order[[#This Row],[Customer ID]],customers!$A$1:$A$1001,customers!$I$1:$I$1001,,0)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_xlfn.XLOOKUP(Order[[#This Row],[Customer ID]],customers!$A$1:$A$1001,customers!$I$1:$I$1001,,0)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_xlfn.XLOOKUP(Order[[#This Row],[Customer ID]],customers!$A$1:$A$1001,customers!$I$1:$I$1001,,0)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_xlfn.XLOOKUP(Order[[#This Row],[Customer ID]],customers!$A$1:$A$1001,customers!$I$1:$I$1001,,0)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_xlfn.XLOOKUP(Order[[#This Row],[Customer ID]],customers!$A$1:$A$1001,customers!$I$1:$I$1001,,0)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_xlfn.XLOOKUP(Order[[#This Row],[Customer ID]],customers!$A$1:$A$1001,customers!$I$1:$I$1001,,0)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_xlfn.XLOOKUP(Order[[#This Row],[Customer ID]],customers!$A$1:$A$1001,customers!$I$1:$I$1001,,0)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_xlfn.XLOOKUP(Order[[#This Row],[Customer ID]],customers!$A$1:$A$1001,customers!$I$1:$I$1001,,0)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_xlfn.XLOOKUP(Order[[#This Row],[Customer ID]],customers!$A$1:$A$1001,customers!$I$1:$I$1001,,0)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_xlfn.XLOOKUP(Order[[#This Row],[Customer ID]],customers!$A$1:$A$1001,customers!$I$1:$I$1001,,0)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_xlfn.XLOOKUP(Order[[#This Row],[Customer ID]],customers!$A$1:$A$1001,customers!$I$1:$I$1001,,0)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_xlfn.XLOOKUP(Order[[#This Row],[Customer ID]],customers!$A$1:$A$1001,customers!$I$1:$I$1001,,0)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_xlfn.XLOOKUP(Order[[#This Row],[Customer ID]],customers!$A$1:$A$1001,customers!$I$1:$I$1001,,0)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_xlfn.XLOOKUP(Order[[#This Row],[Customer ID]],customers!$A$1:$A$1001,customers!$I$1:$I$1001,,0)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_xlfn.XLOOKUP(Order[[#This Row],[Customer ID]],customers!$A$1:$A$1001,customers!$I$1:$I$1001,,0)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_xlfn.XLOOKUP(Order[[#This Row],[Customer ID]],customers!$A$1:$A$1001,customers!$I$1:$I$1001,,0)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_xlfn.XLOOKUP(Order[[#This Row],[Customer ID]],customers!$A$1:$A$1001,customers!$I$1:$I$1001,,0)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_xlfn.XLOOKUP(Order[[#This Row],[Customer ID]],customers!$A$1:$A$1001,customers!$I$1:$I$1001,,0)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_xlfn.XLOOKUP(Order[[#This Row],[Customer ID]],customers!$A$1:$A$1001,customers!$I$1:$I$1001,,0)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_xlfn.XLOOKUP(Order[[#This Row],[Customer ID]],customers!$A$1:$A$1001,customers!$I$1:$I$1001,,0)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_xlfn.XLOOKUP(Order[[#This Row],[Customer ID]],customers!$A$1:$A$1001,customers!$I$1:$I$1001,,0)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_xlfn.XLOOKUP(Order[[#This Row],[Customer ID]],customers!$A$1:$A$1001,customers!$I$1:$I$1001,,0)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_xlfn.XLOOKUP(Order[[#This Row],[Customer ID]],customers!$A$1:$A$1001,customers!$I$1:$I$1001,,0)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_xlfn.XLOOKUP(Order[[#This Row],[Customer ID]],customers!$A$1:$A$1001,customers!$I$1:$I$1001,,0)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_xlfn.XLOOKUP(Order[[#This Row],[Customer ID]],customers!$A$1:$A$1001,customers!$I$1:$I$1001,,0)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_xlfn.XLOOKUP(Order[[#This Row],[Customer ID]],customers!$A$1:$A$1001,customers!$I$1:$I$1001,,0)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_xlfn.XLOOKUP(Order[[#This Row],[Customer ID]],customers!$A$1:$A$1001,customers!$I$1:$I$1001,,0)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_xlfn.XLOOKUP(Order[[#This Row],[Customer ID]],customers!$A$1:$A$1001,customers!$I$1:$I$1001,,0)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_xlfn.XLOOKUP(Order[[#This Row],[Customer ID]],customers!$A$1:$A$1001,customers!$I$1:$I$1001,,0)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_xlfn.XLOOKUP(Order[[#This Row],[Customer ID]],customers!$A$1:$A$1001,customers!$I$1:$I$1001,,0)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_xlfn.XLOOKUP(Order[[#This Row],[Customer ID]],customers!$A$1:$A$1001,customers!$I$1:$I$1001,,0)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_xlfn.XLOOKUP(Order[[#This Row],[Customer ID]],customers!$A$1:$A$1001,customers!$I$1:$I$1001,,0)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_xlfn.XLOOKUP(Order[[#This Row],[Customer ID]],customers!$A$1:$A$1001,customers!$I$1:$I$1001,,0)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_xlfn.XLOOKUP(Order[[#This Row],[Customer ID]],customers!$A$1:$A$1001,customers!$I$1:$I$1001,,0)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_xlfn.XLOOKUP(Order[[#This Row],[Customer ID]],customers!$A$1:$A$1001,customers!$I$1:$I$1001,,0)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_xlfn.XLOOKUP(Order[[#This Row],[Customer ID]],customers!$A$1:$A$1001,customers!$I$1:$I$1001,,0)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IF(I515="Rob","Robusta",IF(I515="Exc","Excelsa",IF(I515="Lib","Liberica",IF(I515="Ara","Arabica",""))))</f>
        <v>Liberica</v>
      </c>
      <c r="O515" t="str">
        <f t="shared" ref="O515:O578" si="26">IF(J515  = "M","Medium", IF(J515 = "L", "Light", IF(J515 = "D","Dark")))</f>
        <v>Light</v>
      </c>
      <c r="P515" t="str">
        <f>_xlfn.XLOOKUP(Order[[#This Row],[Customer ID]],customers!$A$1:$A$1001,customers!$I$1:$I$1001,,0)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_xlfn.XLOOKUP(Order[[#This Row],[Customer ID]],customers!$A$1:$A$1001,customers!$I$1:$I$1001,,0)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_xlfn.XLOOKUP(Order[[#This Row],[Customer ID]],customers!$A$1:$A$1001,customers!$I$1:$I$1001,,0)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_xlfn.XLOOKUP(Order[[#This Row],[Customer ID]],customers!$A$1:$A$1001,customers!$I$1:$I$1001,,0)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_xlfn.XLOOKUP(Order[[#This Row],[Customer ID]],customers!$A$1:$A$1001,customers!$I$1:$I$1001,,0)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_xlfn.XLOOKUP(Order[[#This Row],[Customer ID]],customers!$A$1:$A$1001,customers!$I$1:$I$1001,,0)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_xlfn.XLOOKUP(Order[[#This Row],[Customer ID]],customers!$A$1:$A$1001,customers!$I$1:$I$1001,,0)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_xlfn.XLOOKUP(Order[[#This Row],[Customer ID]],customers!$A$1:$A$1001,customers!$I$1:$I$1001,,0)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_xlfn.XLOOKUP(Order[[#This Row],[Customer ID]],customers!$A$1:$A$1001,customers!$I$1:$I$1001,,0)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_xlfn.XLOOKUP(Order[[#This Row],[Customer ID]],customers!$A$1:$A$1001,customers!$I$1:$I$1001,,0)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_xlfn.XLOOKUP(Order[[#This Row],[Customer ID]],customers!$A$1:$A$1001,customers!$I$1:$I$1001,,0)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_xlfn.XLOOKUP(Order[[#This Row],[Customer ID]],customers!$A$1:$A$1001,customers!$I$1:$I$1001,,0)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_xlfn.XLOOKUP(Order[[#This Row],[Customer ID]],customers!$A$1:$A$1001,customers!$I$1:$I$1001,,0)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_xlfn.XLOOKUP(Order[[#This Row],[Customer ID]],customers!$A$1:$A$1001,customers!$I$1:$I$1001,,0)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_xlfn.XLOOKUP(Order[[#This Row],[Customer ID]],customers!$A$1:$A$1001,customers!$I$1:$I$1001,,0)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_xlfn.XLOOKUP(Order[[#This Row],[Customer ID]],customers!$A$1:$A$1001,customers!$I$1:$I$1001,,0)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_xlfn.XLOOKUP(Order[[#This Row],[Customer ID]],customers!$A$1:$A$1001,customers!$I$1:$I$1001,,0)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_xlfn.XLOOKUP(Order[[#This Row],[Customer ID]],customers!$A$1:$A$1001,customers!$I$1:$I$1001,,0)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_xlfn.XLOOKUP(Order[[#This Row],[Customer ID]],customers!$A$1:$A$1001,customers!$I$1:$I$1001,,0)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_xlfn.XLOOKUP(Order[[#This Row],[Customer ID]],customers!$A$1:$A$1001,customers!$I$1:$I$1001,,0)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_xlfn.XLOOKUP(Order[[#This Row],[Customer ID]],customers!$A$1:$A$1001,customers!$I$1:$I$1001,,0)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_xlfn.XLOOKUP(Order[[#This Row],[Customer ID]],customers!$A$1:$A$1001,customers!$I$1:$I$1001,,0)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_xlfn.XLOOKUP(Order[[#This Row],[Customer ID]],customers!$A$1:$A$1001,customers!$I$1:$I$1001,,0)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_xlfn.XLOOKUP(Order[[#This Row],[Customer ID]],customers!$A$1:$A$1001,customers!$I$1:$I$1001,,0)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_xlfn.XLOOKUP(Order[[#This Row],[Customer ID]],customers!$A$1:$A$1001,customers!$I$1:$I$1001,,0)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_xlfn.XLOOKUP(Order[[#This Row],[Customer ID]],customers!$A$1:$A$1001,customers!$I$1:$I$1001,,0)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_xlfn.XLOOKUP(Order[[#This Row],[Customer ID]],customers!$A$1:$A$1001,customers!$I$1:$I$1001,,0)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_xlfn.XLOOKUP(Order[[#This Row],[Customer ID]],customers!$A$1:$A$1001,customers!$I$1:$I$1001,,0)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_xlfn.XLOOKUP(Order[[#This Row],[Customer ID]],customers!$A$1:$A$1001,customers!$I$1:$I$1001,,0)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_xlfn.XLOOKUP(Order[[#This Row],[Customer ID]],customers!$A$1:$A$1001,customers!$I$1:$I$1001,,0)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_xlfn.XLOOKUP(Order[[#This Row],[Customer ID]],customers!$A$1:$A$1001,customers!$I$1:$I$1001,,0)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_xlfn.XLOOKUP(Order[[#This Row],[Customer ID]],customers!$A$1:$A$1001,customers!$I$1:$I$1001,,0)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_xlfn.XLOOKUP(Order[[#This Row],[Customer ID]],customers!$A$1:$A$1001,customers!$I$1:$I$1001,,0)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_xlfn.XLOOKUP(Order[[#This Row],[Customer ID]],customers!$A$1:$A$1001,customers!$I$1:$I$1001,,0)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_xlfn.XLOOKUP(Order[[#This Row],[Customer ID]],customers!$A$1:$A$1001,customers!$I$1:$I$1001,,0)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_xlfn.XLOOKUP(Order[[#This Row],[Customer ID]],customers!$A$1:$A$1001,customers!$I$1:$I$1001,,0)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_xlfn.XLOOKUP(Order[[#This Row],[Customer ID]],customers!$A$1:$A$1001,customers!$I$1:$I$1001,,0)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_xlfn.XLOOKUP(Order[[#This Row],[Customer ID]],customers!$A$1:$A$1001,customers!$I$1:$I$1001,,0)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_xlfn.XLOOKUP(Order[[#This Row],[Customer ID]],customers!$A$1:$A$1001,customers!$I$1:$I$1001,,0)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_xlfn.XLOOKUP(Order[[#This Row],[Customer ID]],customers!$A$1:$A$1001,customers!$I$1:$I$1001,,0)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_xlfn.XLOOKUP(Order[[#This Row],[Customer ID]],customers!$A$1:$A$1001,customers!$I$1:$I$1001,,0)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_xlfn.XLOOKUP(Order[[#This Row],[Customer ID]],customers!$A$1:$A$1001,customers!$I$1:$I$1001,,0)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_xlfn.XLOOKUP(Order[[#This Row],[Customer ID]],customers!$A$1:$A$1001,customers!$I$1:$I$1001,,0)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_xlfn.XLOOKUP(Order[[#This Row],[Customer ID]],customers!$A$1:$A$1001,customers!$I$1:$I$1001,,0)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_xlfn.XLOOKUP(Order[[#This Row],[Customer ID]],customers!$A$1:$A$1001,customers!$I$1:$I$1001,,0)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_xlfn.XLOOKUP(Order[[#This Row],[Customer ID]],customers!$A$1:$A$1001,customers!$I$1:$I$1001,,0)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_xlfn.XLOOKUP(Order[[#This Row],[Customer ID]],customers!$A$1:$A$1001,customers!$I$1:$I$1001,,0)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_xlfn.XLOOKUP(Order[[#This Row],[Customer ID]],customers!$A$1:$A$1001,customers!$I$1:$I$1001,,0)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_xlfn.XLOOKUP(Order[[#This Row],[Customer ID]],customers!$A$1:$A$1001,customers!$I$1:$I$1001,,0)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_xlfn.XLOOKUP(Order[[#This Row],[Customer ID]],customers!$A$1:$A$1001,customers!$I$1:$I$1001,,0)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_xlfn.XLOOKUP(Order[[#This Row],[Customer ID]],customers!$A$1:$A$1001,customers!$I$1:$I$1001,,0)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_xlfn.XLOOKUP(Order[[#This Row],[Customer ID]],customers!$A$1:$A$1001,customers!$I$1:$I$1001,,0)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_xlfn.XLOOKUP(Order[[#This Row],[Customer ID]],customers!$A$1:$A$1001,customers!$I$1:$I$1001,,0)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_xlfn.XLOOKUP(Order[[#This Row],[Customer ID]],customers!$A$1:$A$1001,customers!$I$1:$I$1001,,0)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_xlfn.XLOOKUP(Order[[#This Row],[Customer ID]],customers!$A$1:$A$1001,customers!$I$1:$I$1001,,0)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_xlfn.XLOOKUP(Order[[#This Row],[Customer ID]],customers!$A$1:$A$1001,customers!$I$1:$I$1001,,0)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_xlfn.XLOOKUP(Order[[#This Row],[Customer ID]],customers!$A$1:$A$1001,customers!$I$1:$I$1001,,0)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_xlfn.XLOOKUP(Order[[#This Row],[Customer ID]],customers!$A$1:$A$1001,customers!$I$1:$I$1001,,0)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_xlfn.XLOOKUP(Order[[#This Row],[Customer ID]],customers!$A$1:$A$1001,customers!$I$1:$I$1001,,0)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_xlfn.XLOOKUP(Order[[#This Row],[Customer ID]],customers!$A$1:$A$1001,customers!$I$1:$I$1001,,0)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_xlfn.XLOOKUP(Order[[#This Row],[Customer ID]],customers!$A$1:$A$1001,customers!$I$1:$I$1001,,0)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_xlfn.XLOOKUP(Order[[#This Row],[Customer ID]],customers!$A$1:$A$1001,customers!$I$1:$I$1001,,0)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_xlfn.XLOOKUP(Order[[#This Row],[Customer ID]],customers!$A$1:$A$1001,customers!$I$1:$I$1001,,0)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_xlfn.XLOOKUP(Order[[#This Row],[Customer ID]],customers!$A$1:$A$1001,customers!$I$1:$I$1001,,0)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IF(I579="Rob","Robusta",IF(I579="Exc","Excelsa",IF(I579="Lib","Liberica",IF(I579="Ara","Arabica",""))))</f>
        <v>Liberica</v>
      </c>
      <c r="O579" t="str">
        <f t="shared" ref="O579:O642" si="29">IF(J579  = "M","Medium", IF(J579 = "L", "Light", IF(J579 = "D","Dark")))</f>
        <v>Medium</v>
      </c>
      <c r="P579" t="str">
        <f>_xlfn.XLOOKUP(Order[[#This Row],[Customer ID]],customers!$A$1:$A$1001,customers!$I$1:$I$1001,,0)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_xlfn.XLOOKUP(Order[[#This Row],[Customer ID]],customers!$A$1:$A$1001,customers!$I$1:$I$1001,,0)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_xlfn.XLOOKUP(Order[[#This Row],[Customer ID]],customers!$A$1:$A$1001,customers!$I$1:$I$1001,,0)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_xlfn.XLOOKUP(Order[[#This Row],[Customer ID]],customers!$A$1:$A$1001,customers!$I$1:$I$1001,,0)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_xlfn.XLOOKUP(Order[[#This Row],[Customer ID]],customers!$A$1:$A$1001,customers!$I$1:$I$1001,,0)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_xlfn.XLOOKUP(Order[[#This Row],[Customer ID]],customers!$A$1:$A$1001,customers!$I$1:$I$1001,,0)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_xlfn.XLOOKUP(Order[[#This Row],[Customer ID]],customers!$A$1:$A$1001,customers!$I$1:$I$1001,,0)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_xlfn.XLOOKUP(Order[[#This Row],[Customer ID]],customers!$A$1:$A$1001,customers!$I$1:$I$1001,,0)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_xlfn.XLOOKUP(Order[[#This Row],[Customer ID]],customers!$A$1:$A$1001,customers!$I$1:$I$1001,,0)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_xlfn.XLOOKUP(Order[[#This Row],[Customer ID]],customers!$A$1:$A$1001,customers!$I$1:$I$1001,,0)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_xlfn.XLOOKUP(Order[[#This Row],[Customer ID]],customers!$A$1:$A$1001,customers!$I$1:$I$1001,,0)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_xlfn.XLOOKUP(Order[[#This Row],[Customer ID]],customers!$A$1:$A$1001,customers!$I$1:$I$1001,,0)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_xlfn.XLOOKUP(Order[[#This Row],[Customer ID]],customers!$A$1:$A$1001,customers!$I$1:$I$1001,,0)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_xlfn.XLOOKUP(Order[[#This Row],[Customer ID]],customers!$A$1:$A$1001,customers!$I$1:$I$1001,,0)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_xlfn.XLOOKUP(Order[[#This Row],[Customer ID]],customers!$A$1:$A$1001,customers!$I$1:$I$1001,,0)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_xlfn.XLOOKUP(Order[[#This Row],[Customer ID]],customers!$A$1:$A$1001,customers!$I$1:$I$1001,,0)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_xlfn.XLOOKUP(Order[[#This Row],[Customer ID]],customers!$A$1:$A$1001,customers!$I$1:$I$1001,,0)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_xlfn.XLOOKUP(Order[[#This Row],[Customer ID]],customers!$A$1:$A$1001,customers!$I$1:$I$1001,,0)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_xlfn.XLOOKUP(Order[[#This Row],[Customer ID]],customers!$A$1:$A$1001,customers!$I$1:$I$1001,,0)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_xlfn.XLOOKUP(Order[[#This Row],[Customer ID]],customers!$A$1:$A$1001,customers!$I$1:$I$1001,,0)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_xlfn.XLOOKUP(Order[[#This Row],[Customer ID]],customers!$A$1:$A$1001,customers!$I$1:$I$1001,,0)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_xlfn.XLOOKUP(Order[[#This Row],[Customer ID]],customers!$A$1:$A$1001,customers!$I$1:$I$1001,,0)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_xlfn.XLOOKUP(Order[[#This Row],[Customer ID]],customers!$A$1:$A$1001,customers!$I$1:$I$1001,,0)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_xlfn.XLOOKUP(Order[[#This Row],[Customer ID]],customers!$A$1:$A$1001,customers!$I$1:$I$1001,,0)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_xlfn.XLOOKUP(Order[[#This Row],[Customer ID]],customers!$A$1:$A$1001,customers!$I$1:$I$1001,,0)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_xlfn.XLOOKUP(Order[[#This Row],[Customer ID]],customers!$A$1:$A$1001,customers!$I$1:$I$1001,,0)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_xlfn.XLOOKUP(Order[[#This Row],[Customer ID]],customers!$A$1:$A$1001,customers!$I$1:$I$1001,,0)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_xlfn.XLOOKUP(Order[[#This Row],[Customer ID]],customers!$A$1:$A$1001,customers!$I$1:$I$1001,,0)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_xlfn.XLOOKUP(Order[[#This Row],[Customer ID]],customers!$A$1:$A$1001,customers!$I$1:$I$1001,,0)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_xlfn.XLOOKUP(Order[[#This Row],[Customer ID]],customers!$A$1:$A$1001,customers!$I$1:$I$1001,,0)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_xlfn.XLOOKUP(Order[[#This Row],[Customer ID]],customers!$A$1:$A$1001,customers!$I$1:$I$1001,,0)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_xlfn.XLOOKUP(Order[[#This Row],[Customer ID]],customers!$A$1:$A$1001,customers!$I$1:$I$1001,,0)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_xlfn.XLOOKUP(Order[[#This Row],[Customer ID]],customers!$A$1:$A$1001,customers!$I$1:$I$1001,,0)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_xlfn.XLOOKUP(Order[[#This Row],[Customer ID]],customers!$A$1:$A$1001,customers!$I$1:$I$1001,,0)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_xlfn.XLOOKUP(Order[[#This Row],[Customer ID]],customers!$A$1:$A$1001,customers!$I$1:$I$1001,,0)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_xlfn.XLOOKUP(Order[[#This Row],[Customer ID]],customers!$A$1:$A$1001,customers!$I$1:$I$1001,,0)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_xlfn.XLOOKUP(Order[[#This Row],[Customer ID]],customers!$A$1:$A$1001,customers!$I$1:$I$1001,,0)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_xlfn.XLOOKUP(Order[[#This Row],[Customer ID]],customers!$A$1:$A$1001,customers!$I$1:$I$1001,,0)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_xlfn.XLOOKUP(Order[[#This Row],[Customer ID]],customers!$A$1:$A$1001,customers!$I$1:$I$1001,,0)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_xlfn.XLOOKUP(Order[[#This Row],[Customer ID]],customers!$A$1:$A$1001,customers!$I$1:$I$1001,,0)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_xlfn.XLOOKUP(Order[[#This Row],[Customer ID]],customers!$A$1:$A$1001,customers!$I$1:$I$1001,,0)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_xlfn.XLOOKUP(Order[[#This Row],[Customer ID]],customers!$A$1:$A$1001,customers!$I$1:$I$1001,,0)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_xlfn.XLOOKUP(Order[[#This Row],[Customer ID]],customers!$A$1:$A$1001,customers!$I$1:$I$1001,,0)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_xlfn.XLOOKUP(Order[[#This Row],[Customer ID]],customers!$A$1:$A$1001,customers!$I$1:$I$1001,,0)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_xlfn.XLOOKUP(Order[[#This Row],[Customer ID]],customers!$A$1:$A$1001,customers!$I$1:$I$1001,,0)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_xlfn.XLOOKUP(Order[[#This Row],[Customer ID]],customers!$A$1:$A$1001,customers!$I$1:$I$1001,,0)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_xlfn.XLOOKUP(Order[[#This Row],[Customer ID]],customers!$A$1:$A$1001,customers!$I$1:$I$1001,,0)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_xlfn.XLOOKUP(Order[[#This Row],[Customer ID]],customers!$A$1:$A$1001,customers!$I$1:$I$1001,,0)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_xlfn.XLOOKUP(Order[[#This Row],[Customer ID]],customers!$A$1:$A$1001,customers!$I$1:$I$1001,,0)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_xlfn.XLOOKUP(Order[[#This Row],[Customer ID]],customers!$A$1:$A$1001,customers!$I$1:$I$1001,,0)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_xlfn.XLOOKUP(Order[[#This Row],[Customer ID]],customers!$A$1:$A$1001,customers!$I$1:$I$1001,,0)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_xlfn.XLOOKUP(Order[[#This Row],[Customer ID]],customers!$A$1:$A$1001,customers!$I$1:$I$1001,,0)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_xlfn.XLOOKUP(Order[[#This Row],[Customer ID]],customers!$A$1:$A$1001,customers!$I$1:$I$1001,,0)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_xlfn.XLOOKUP(Order[[#This Row],[Customer ID]],customers!$A$1:$A$1001,customers!$I$1:$I$1001,,0)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_xlfn.XLOOKUP(Order[[#This Row],[Customer ID]],customers!$A$1:$A$1001,customers!$I$1:$I$1001,,0)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_xlfn.XLOOKUP(Order[[#This Row],[Customer ID]],customers!$A$1:$A$1001,customers!$I$1:$I$1001,,0)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_xlfn.XLOOKUP(Order[[#This Row],[Customer ID]],customers!$A$1:$A$1001,customers!$I$1:$I$1001,,0)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_xlfn.XLOOKUP(Order[[#This Row],[Customer ID]],customers!$A$1:$A$1001,customers!$I$1:$I$1001,,0)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_xlfn.XLOOKUP(Order[[#This Row],[Customer ID]],customers!$A$1:$A$1001,customers!$I$1:$I$1001,,0)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_xlfn.XLOOKUP(Order[[#This Row],[Customer ID]],customers!$A$1:$A$1001,customers!$I$1:$I$1001,,0)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_xlfn.XLOOKUP(Order[[#This Row],[Customer ID]],customers!$A$1:$A$1001,customers!$I$1:$I$1001,,0)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_xlfn.XLOOKUP(Order[[#This Row],[Customer ID]],customers!$A$1:$A$1001,customers!$I$1:$I$1001,,0)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_xlfn.XLOOKUP(Order[[#This Row],[Customer ID]],customers!$A$1:$A$1001,customers!$I$1:$I$1001,,0)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_xlfn.XLOOKUP(Order[[#This Row],[Customer ID]],customers!$A$1:$A$1001,customers!$I$1:$I$1001,,0)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IF(I643="Rob","Robusta",IF(I643="Exc","Excelsa",IF(I643="Lib","Liberica",IF(I643="Ara","Arabica",""))))</f>
        <v>Robusta</v>
      </c>
      <c r="O643" t="str">
        <f t="shared" ref="O643:O706" si="32">IF(J643  = "M","Medium", IF(J643 = "L", "Light", IF(J643 = "D","Dark")))</f>
        <v>Light</v>
      </c>
      <c r="P643" t="str">
        <f>_xlfn.XLOOKUP(Order[[#This Row],[Customer ID]],customers!$A$1:$A$1001,customers!$I$1:$I$1001,,0)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_xlfn.XLOOKUP(Order[[#This Row],[Customer ID]],customers!$A$1:$A$1001,customers!$I$1:$I$1001,,0)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_xlfn.XLOOKUP(Order[[#This Row],[Customer ID]],customers!$A$1:$A$1001,customers!$I$1:$I$1001,,0)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_xlfn.XLOOKUP(Order[[#This Row],[Customer ID]],customers!$A$1:$A$1001,customers!$I$1:$I$1001,,0)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_xlfn.XLOOKUP(Order[[#This Row],[Customer ID]],customers!$A$1:$A$1001,customers!$I$1:$I$1001,,0)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_xlfn.XLOOKUP(Order[[#This Row],[Customer ID]],customers!$A$1:$A$1001,customers!$I$1:$I$1001,,0)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_xlfn.XLOOKUP(Order[[#This Row],[Customer ID]],customers!$A$1:$A$1001,customers!$I$1:$I$1001,,0)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_xlfn.XLOOKUP(Order[[#This Row],[Customer ID]],customers!$A$1:$A$1001,customers!$I$1:$I$1001,,0)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_xlfn.XLOOKUP(Order[[#This Row],[Customer ID]],customers!$A$1:$A$1001,customers!$I$1:$I$1001,,0)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_xlfn.XLOOKUP(Order[[#This Row],[Customer ID]],customers!$A$1:$A$1001,customers!$I$1:$I$1001,,0)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_xlfn.XLOOKUP(Order[[#This Row],[Customer ID]],customers!$A$1:$A$1001,customers!$I$1:$I$1001,,0)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_xlfn.XLOOKUP(Order[[#This Row],[Customer ID]],customers!$A$1:$A$1001,customers!$I$1:$I$1001,,0)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_xlfn.XLOOKUP(Order[[#This Row],[Customer ID]],customers!$A$1:$A$1001,customers!$I$1:$I$1001,,0)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_xlfn.XLOOKUP(Order[[#This Row],[Customer ID]],customers!$A$1:$A$1001,customers!$I$1:$I$1001,,0)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_xlfn.XLOOKUP(Order[[#This Row],[Customer ID]],customers!$A$1:$A$1001,customers!$I$1:$I$1001,,0)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_xlfn.XLOOKUP(Order[[#This Row],[Customer ID]],customers!$A$1:$A$1001,customers!$I$1:$I$1001,,0)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_xlfn.XLOOKUP(Order[[#This Row],[Customer ID]],customers!$A$1:$A$1001,customers!$I$1:$I$1001,,0)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_xlfn.XLOOKUP(Order[[#This Row],[Customer ID]],customers!$A$1:$A$1001,customers!$I$1:$I$1001,,0)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_xlfn.XLOOKUP(Order[[#This Row],[Customer ID]],customers!$A$1:$A$1001,customers!$I$1:$I$1001,,0)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_xlfn.XLOOKUP(Order[[#This Row],[Customer ID]],customers!$A$1:$A$1001,customers!$I$1:$I$1001,,0)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_xlfn.XLOOKUP(Order[[#This Row],[Customer ID]],customers!$A$1:$A$1001,customers!$I$1:$I$1001,,0)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_xlfn.XLOOKUP(Order[[#This Row],[Customer ID]],customers!$A$1:$A$1001,customers!$I$1:$I$1001,,0)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_xlfn.XLOOKUP(Order[[#This Row],[Customer ID]],customers!$A$1:$A$1001,customers!$I$1:$I$1001,,0)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_xlfn.XLOOKUP(Order[[#This Row],[Customer ID]],customers!$A$1:$A$1001,customers!$I$1:$I$1001,,0)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_xlfn.XLOOKUP(Order[[#This Row],[Customer ID]],customers!$A$1:$A$1001,customers!$I$1:$I$1001,,0)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_xlfn.XLOOKUP(Order[[#This Row],[Customer ID]],customers!$A$1:$A$1001,customers!$I$1:$I$1001,,0)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_xlfn.XLOOKUP(Order[[#This Row],[Customer ID]],customers!$A$1:$A$1001,customers!$I$1:$I$1001,,0)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_xlfn.XLOOKUP(Order[[#This Row],[Customer ID]],customers!$A$1:$A$1001,customers!$I$1:$I$1001,,0)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_xlfn.XLOOKUP(Order[[#This Row],[Customer ID]],customers!$A$1:$A$1001,customers!$I$1:$I$1001,,0)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_xlfn.XLOOKUP(Order[[#This Row],[Customer ID]],customers!$A$1:$A$1001,customers!$I$1:$I$1001,,0)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_xlfn.XLOOKUP(Order[[#This Row],[Customer ID]],customers!$A$1:$A$1001,customers!$I$1:$I$1001,,0)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_xlfn.XLOOKUP(Order[[#This Row],[Customer ID]],customers!$A$1:$A$1001,customers!$I$1:$I$1001,,0)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_xlfn.XLOOKUP(Order[[#This Row],[Customer ID]],customers!$A$1:$A$1001,customers!$I$1:$I$1001,,0)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_xlfn.XLOOKUP(Order[[#This Row],[Customer ID]],customers!$A$1:$A$1001,customers!$I$1:$I$1001,,0)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_xlfn.XLOOKUP(Order[[#This Row],[Customer ID]],customers!$A$1:$A$1001,customers!$I$1:$I$1001,,0)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_xlfn.XLOOKUP(Order[[#This Row],[Customer ID]],customers!$A$1:$A$1001,customers!$I$1:$I$1001,,0)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_xlfn.XLOOKUP(Order[[#This Row],[Customer ID]],customers!$A$1:$A$1001,customers!$I$1:$I$1001,,0)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_xlfn.XLOOKUP(Order[[#This Row],[Customer ID]],customers!$A$1:$A$1001,customers!$I$1:$I$1001,,0)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_xlfn.XLOOKUP(Order[[#This Row],[Customer ID]],customers!$A$1:$A$1001,customers!$I$1:$I$1001,,0)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_xlfn.XLOOKUP(Order[[#This Row],[Customer ID]],customers!$A$1:$A$1001,customers!$I$1:$I$1001,,0)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_xlfn.XLOOKUP(Order[[#This Row],[Customer ID]],customers!$A$1:$A$1001,customers!$I$1:$I$1001,,0)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_xlfn.XLOOKUP(Order[[#This Row],[Customer ID]],customers!$A$1:$A$1001,customers!$I$1:$I$1001,,0)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_xlfn.XLOOKUP(Order[[#This Row],[Customer ID]],customers!$A$1:$A$1001,customers!$I$1:$I$1001,,0)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_xlfn.XLOOKUP(Order[[#This Row],[Customer ID]],customers!$A$1:$A$1001,customers!$I$1:$I$1001,,0)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_xlfn.XLOOKUP(Order[[#This Row],[Customer ID]],customers!$A$1:$A$1001,customers!$I$1:$I$1001,,0)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_xlfn.XLOOKUP(Order[[#This Row],[Customer ID]],customers!$A$1:$A$1001,customers!$I$1:$I$1001,,0)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_xlfn.XLOOKUP(Order[[#This Row],[Customer ID]],customers!$A$1:$A$1001,customers!$I$1:$I$1001,,0)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_xlfn.XLOOKUP(Order[[#This Row],[Customer ID]],customers!$A$1:$A$1001,customers!$I$1:$I$1001,,0)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_xlfn.XLOOKUP(Order[[#This Row],[Customer ID]],customers!$A$1:$A$1001,customers!$I$1:$I$1001,,0)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_xlfn.XLOOKUP(Order[[#This Row],[Customer ID]],customers!$A$1:$A$1001,customers!$I$1:$I$1001,,0)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_xlfn.XLOOKUP(Order[[#This Row],[Customer ID]],customers!$A$1:$A$1001,customers!$I$1:$I$1001,,0)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_xlfn.XLOOKUP(Order[[#This Row],[Customer ID]],customers!$A$1:$A$1001,customers!$I$1:$I$1001,,0)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_xlfn.XLOOKUP(Order[[#This Row],[Customer ID]],customers!$A$1:$A$1001,customers!$I$1:$I$1001,,0)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_xlfn.XLOOKUP(Order[[#This Row],[Customer ID]],customers!$A$1:$A$1001,customers!$I$1:$I$1001,,0)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_xlfn.XLOOKUP(Order[[#This Row],[Customer ID]],customers!$A$1:$A$1001,customers!$I$1:$I$1001,,0)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_xlfn.XLOOKUP(Order[[#This Row],[Customer ID]],customers!$A$1:$A$1001,customers!$I$1:$I$1001,,0)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_xlfn.XLOOKUP(Order[[#This Row],[Customer ID]],customers!$A$1:$A$1001,customers!$I$1:$I$1001,,0)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_xlfn.XLOOKUP(Order[[#This Row],[Customer ID]],customers!$A$1:$A$1001,customers!$I$1:$I$1001,,0)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_xlfn.XLOOKUP(Order[[#This Row],[Customer ID]],customers!$A$1:$A$1001,customers!$I$1:$I$1001,,0)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_xlfn.XLOOKUP(Order[[#This Row],[Customer ID]],customers!$A$1:$A$1001,customers!$I$1:$I$1001,,0)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_xlfn.XLOOKUP(Order[[#This Row],[Customer ID]],customers!$A$1:$A$1001,customers!$I$1:$I$1001,,0)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_xlfn.XLOOKUP(Order[[#This Row],[Customer ID]],customers!$A$1:$A$1001,customers!$I$1:$I$1001,,0)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_xlfn.XLOOKUP(Order[[#This Row],[Customer ID]],customers!$A$1:$A$1001,customers!$I$1:$I$1001,,0)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_xlfn.XLOOKUP(Order[[#This Row],[Customer ID]],customers!$A$1:$A$1001,customers!$I$1:$I$1001,,0)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IF(I707="Rob","Robusta",IF(I707="Exc","Excelsa",IF(I707="Lib","Liberica",IF(I707="Ara","Arabica",""))))</f>
        <v>Excelsa</v>
      </c>
      <c r="O707" t="str">
        <f t="shared" ref="O707:O770" si="35">IF(J707  = "M","Medium", IF(J707 = "L", "Light", IF(J707 = "D","Dark")))</f>
        <v>Light</v>
      </c>
      <c r="P707" t="str">
        <f>_xlfn.XLOOKUP(Order[[#This Row],[Customer ID]],customers!$A$1:$A$1001,customers!$I$1:$I$1001,,0)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_xlfn.XLOOKUP(Order[[#This Row],[Customer ID]],customers!$A$1:$A$1001,customers!$I$1:$I$1001,,0)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_xlfn.XLOOKUP(Order[[#This Row],[Customer ID]],customers!$A$1:$A$1001,customers!$I$1:$I$1001,,0)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_xlfn.XLOOKUP(Order[[#This Row],[Customer ID]],customers!$A$1:$A$1001,customers!$I$1:$I$1001,,0)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_xlfn.XLOOKUP(Order[[#This Row],[Customer ID]],customers!$A$1:$A$1001,customers!$I$1:$I$1001,,0)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_xlfn.XLOOKUP(Order[[#This Row],[Customer ID]],customers!$A$1:$A$1001,customers!$I$1:$I$1001,,0)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_xlfn.XLOOKUP(Order[[#This Row],[Customer ID]],customers!$A$1:$A$1001,customers!$I$1:$I$1001,,0)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_xlfn.XLOOKUP(Order[[#This Row],[Customer ID]],customers!$A$1:$A$1001,customers!$I$1:$I$1001,,0)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_xlfn.XLOOKUP(Order[[#This Row],[Customer ID]],customers!$A$1:$A$1001,customers!$I$1:$I$1001,,0)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_xlfn.XLOOKUP(Order[[#This Row],[Customer ID]],customers!$A$1:$A$1001,customers!$I$1:$I$1001,,0)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_xlfn.XLOOKUP(Order[[#This Row],[Customer ID]],customers!$A$1:$A$1001,customers!$I$1:$I$1001,,0)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_xlfn.XLOOKUP(Order[[#This Row],[Customer ID]],customers!$A$1:$A$1001,customers!$I$1:$I$1001,,0)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_xlfn.XLOOKUP(Order[[#This Row],[Customer ID]],customers!$A$1:$A$1001,customers!$I$1:$I$1001,,0)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_xlfn.XLOOKUP(Order[[#This Row],[Customer ID]],customers!$A$1:$A$1001,customers!$I$1:$I$1001,,0)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_xlfn.XLOOKUP(Order[[#This Row],[Customer ID]],customers!$A$1:$A$1001,customers!$I$1:$I$1001,,0)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_xlfn.XLOOKUP(Order[[#This Row],[Customer ID]],customers!$A$1:$A$1001,customers!$I$1:$I$1001,,0)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_xlfn.XLOOKUP(Order[[#This Row],[Customer ID]],customers!$A$1:$A$1001,customers!$I$1:$I$1001,,0)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_xlfn.XLOOKUP(Order[[#This Row],[Customer ID]],customers!$A$1:$A$1001,customers!$I$1:$I$1001,,0)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_xlfn.XLOOKUP(Order[[#This Row],[Customer ID]],customers!$A$1:$A$1001,customers!$I$1:$I$1001,,0)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_xlfn.XLOOKUP(Order[[#This Row],[Customer ID]],customers!$A$1:$A$1001,customers!$I$1:$I$1001,,0)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_xlfn.XLOOKUP(Order[[#This Row],[Customer ID]],customers!$A$1:$A$1001,customers!$I$1:$I$1001,,0)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_xlfn.XLOOKUP(Order[[#This Row],[Customer ID]],customers!$A$1:$A$1001,customers!$I$1:$I$1001,,0)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_xlfn.XLOOKUP(Order[[#This Row],[Customer ID]],customers!$A$1:$A$1001,customers!$I$1:$I$1001,,0)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_xlfn.XLOOKUP(Order[[#This Row],[Customer ID]],customers!$A$1:$A$1001,customers!$I$1:$I$1001,,0)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_xlfn.XLOOKUP(Order[[#This Row],[Customer ID]],customers!$A$1:$A$1001,customers!$I$1:$I$1001,,0)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_xlfn.XLOOKUP(Order[[#This Row],[Customer ID]],customers!$A$1:$A$1001,customers!$I$1:$I$1001,,0)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_xlfn.XLOOKUP(Order[[#This Row],[Customer ID]],customers!$A$1:$A$1001,customers!$I$1:$I$1001,,0)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_xlfn.XLOOKUP(Order[[#This Row],[Customer ID]],customers!$A$1:$A$1001,customers!$I$1:$I$1001,,0)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_xlfn.XLOOKUP(Order[[#This Row],[Customer ID]],customers!$A$1:$A$1001,customers!$I$1:$I$1001,,0)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_xlfn.XLOOKUP(Order[[#This Row],[Customer ID]],customers!$A$1:$A$1001,customers!$I$1:$I$1001,,0)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_xlfn.XLOOKUP(Order[[#This Row],[Customer ID]],customers!$A$1:$A$1001,customers!$I$1:$I$1001,,0)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_xlfn.XLOOKUP(Order[[#This Row],[Customer ID]],customers!$A$1:$A$1001,customers!$I$1:$I$1001,,0)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_xlfn.XLOOKUP(Order[[#This Row],[Customer ID]],customers!$A$1:$A$1001,customers!$I$1:$I$1001,,0)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_xlfn.XLOOKUP(Order[[#This Row],[Customer ID]],customers!$A$1:$A$1001,customers!$I$1:$I$1001,,0)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_xlfn.XLOOKUP(Order[[#This Row],[Customer ID]],customers!$A$1:$A$1001,customers!$I$1:$I$1001,,0)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_xlfn.XLOOKUP(Order[[#This Row],[Customer ID]],customers!$A$1:$A$1001,customers!$I$1:$I$1001,,0)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_xlfn.XLOOKUP(Order[[#This Row],[Customer ID]],customers!$A$1:$A$1001,customers!$I$1:$I$1001,,0)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_xlfn.XLOOKUP(Order[[#This Row],[Customer ID]],customers!$A$1:$A$1001,customers!$I$1:$I$1001,,0)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_xlfn.XLOOKUP(Order[[#This Row],[Customer ID]],customers!$A$1:$A$1001,customers!$I$1:$I$1001,,0)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_xlfn.XLOOKUP(Order[[#This Row],[Customer ID]],customers!$A$1:$A$1001,customers!$I$1:$I$1001,,0)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_xlfn.XLOOKUP(Order[[#This Row],[Customer ID]],customers!$A$1:$A$1001,customers!$I$1:$I$1001,,0)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_xlfn.XLOOKUP(Order[[#This Row],[Customer ID]],customers!$A$1:$A$1001,customers!$I$1:$I$1001,,0)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_xlfn.XLOOKUP(Order[[#This Row],[Customer ID]],customers!$A$1:$A$1001,customers!$I$1:$I$1001,,0)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_xlfn.XLOOKUP(Order[[#This Row],[Customer ID]],customers!$A$1:$A$1001,customers!$I$1:$I$1001,,0)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_xlfn.XLOOKUP(Order[[#This Row],[Customer ID]],customers!$A$1:$A$1001,customers!$I$1:$I$1001,,0)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_xlfn.XLOOKUP(Order[[#This Row],[Customer ID]],customers!$A$1:$A$1001,customers!$I$1:$I$1001,,0)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_xlfn.XLOOKUP(Order[[#This Row],[Customer ID]],customers!$A$1:$A$1001,customers!$I$1:$I$1001,,0)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_xlfn.XLOOKUP(Order[[#This Row],[Customer ID]],customers!$A$1:$A$1001,customers!$I$1:$I$1001,,0)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_xlfn.XLOOKUP(Order[[#This Row],[Customer ID]],customers!$A$1:$A$1001,customers!$I$1:$I$1001,,0)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_xlfn.XLOOKUP(Order[[#This Row],[Customer ID]],customers!$A$1:$A$1001,customers!$I$1:$I$1001,,0)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_xlfn.XLOOKUP(Order[[#This Row],[Customer ID]],customers!$A$1:$A$1001,customers!$I$1:$I$1001,,0)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_xlfn.XLOOKUP(Order[[#This Row],[Customer ID]],customers!$A$1:$A$1001,customers!$I$1:$I$1001,,0)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_xlfn.XLOOKUP(Order[[#This Row],[Customer ID]],customers!$A$1:$A$1001,customers!$I$1:$I$1001,,0)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_xlfn.XLOOKUP(Order[[#This Row],[Customer ID]],customers!$A$1:$A$1001,customers!$I$1:$I$1001,,0)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_xlfn.XLOOKUP(Order[[#This Row],[Customer ID]],customers!$A$1:$A$1001,customers!$I$1:$I$1001,,0)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_xlfn.XLOOKUP(Order[[#This Row],[Customer ID]],customers!$A$1:$A$1001,customers!$I$1:$I$1001,,0)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_xlfn.XLOOKUP(Order[[#This Row],[Customer ID]],customers!$A$1:$A$1001,customers!$I$1:$I$1001,,0)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_xlfn.XLOOKUP(Order[[#This Row],[Customer ID]],customers!$A$1:$A$1001,customers!$I$1:$I$1001,,0)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_xlfn.XLOOKUP(Order[[#This Row],[Customer ID]],customers!$A$1:$A$1001,customers!$I$1:$I$1001,,0)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_xlfn.XLOOKUP(Order[[#This Row],[Customer ID]],customers!$A$1:$A$1001,customers!$I$1:$I$1001,,0)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_xlfn.XLOOKUP(Order[[#This Row],[Customer ID]],customers!$A$1:$A$1001,customers!$I$1:$I$1001,,0)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_xlfn.XLOOKUP(Order[[#This Row],[Customer ID]],customers!$A$1:$A$1001,customers!$I$1:$I$1001,,0)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_xlfn.XLOOKUP(Order[[#This Row],[Customer ID]],customers!$A$1:$A$1001,customers!$I$1:$I$1001,,0)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_xlfn.XLOOKUP(Order[[#This Row],[Customer ID]],customers!$A$1:$A$1001,customers!$I$1:$I$1001,,0)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IF(I771="Rob","Robusta",IF(I771="Exc","Excelsa",IF(I771="Lib","Liberica",IF(I771="Ara","Arabica",""))))</f>
        <v>Robusta</v>
      </c>
      <c r="O771" t="str">
        <f t="shared" ref="O771:O834" si="38">IF(J771  = "M","Medium", IF(J771 = "L", "Light", IF(J771 = "D","Dark")))</f>
        <v>Medium</v>
      </c>
      <c r="P771" t="str">
        <f>_xlfn.XLOOKUP(Order[[#This Row],[Customer ID]],customers!$A$1:$A$1001,customers!$I$1:$I$1001,,0)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_xlfn.XLOOKUP(Order[[#This Row],[Customer ID]],customers!$A$1:$A$1001,customers!$I$1:$I$1001,,0)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_xlfn.XLOOKUP(Order[[#This Row],[Customer ID]],customers!$A$1:$A$1001,customers!$I$1:$I$1001,,0)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_xlfn.XLOOKUP(Order[[#This Row],[Customer ID]],customers!$A$1:$A$1001,customers!$I$1:$I$1001,,0)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_xlfn.XLOOKUP(Order[[#This Row],[Customer ID]],customers!$A$1:$A$1001,customers!$I$1:$I$1001,,0)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_xlfn.XLOOKUP(Order[[#This Row],[Customer ID]],customers!$A$1:$A$1001,customers!$I$1:$I$1001,,0)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_xlfn.XLOOKUP(Order[[#This Row],[Customer ID]],customers!$A$1:$A$1001,customers!$I$1:$I$1001,,0)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_xlfn.XLOOKUP(Order[[#This Row],[Customer ID]],customers!$A$1:$A$1001,customers!$I$1:$I$1001,,0)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_xlfn.XLOOKUP(Order[[#This Row],[Customer ID]],customers!$A$1:$A$1001,customers!$I$1:$I$1001,,0)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_xlfn.XLOOKUP(Order[[#This Row],[Customer ID]],customers!$A$1:$A$1001,customers!$I$1:$I$1001,,0)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_xlfn.XLOOKUP(Order[[#This Row],[Customer ID]],customers!$A$1:$A$1001,customers!$I$1:$I$1001,,0)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_xlfn.XLOOKUP(Order[[#This Row],[Customer ID]],customers!$A$1:$A$1001,customers!$I$1:$I$1001,,0)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_xlfn.XLOOKUP(Order[[#This Row],[Customer ID]],customers!$A$1:$A$1001,customers!$I$1:$I$1001,,0)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_xlfn.XLOOKUP(Order[[#This Row],[Customer ID]],customers!$A$1:$A$1001,customers!$I$1:$I$1001,,0)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_xlfn.XLOOKUP(Order[[#This Row],[Customer ID]],customers!$A$1:$A$1001,customers!$I$1:$I$1001,,0)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_xlfn.XLOOKUP(Order[[#This Row],[Customer ID]],customers!$A$1:$A$1001,customers!$I$1:$I$1001,,0)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_xlfn.XLOOKUP(Order[[#This Row],[Customer ID]],customers!$A$1:$A$1001,customers!$I$1:$I$1001,,0)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_xlfn.XLOOKUP(Order[[#This Row],[Customer ID]],customers!$A$1:$A$1001,customers!$I$1:$I$1001,,0)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_xlfn.XLOOKUP(Order[[#This Row],[Customer ID]],customers!$A$1:$A$1001,customers!$I$1:$I$1001,,0)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_xlfn.XLOOKUP(Order[[#This Row],[Customer ID]],customers!$A$1:$A$1001,customers!$I$1:$I$1001,,0)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_xlfn.XLOOKUP(Order[[#This Row],[Customer ID]],customers!$A$1:$A$1001,customers!$I$1:$I$1001,,0)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_xlfn.XLOOKUP(Order[[#This Row],[Customer ID]],customers!$A$1:$A$1001,customers!$I$1:$I$1001,,0)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_xlfn.XLOOKUP(Order[[#This Row],[Customer ID]],customers!$A$1:$A$1001,customers!$I$1:$I$1001,,0)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_xlfn.XLOOKUP(Order[[#This Row],[Customer ID]],customers!$A$1:$A$1001,customers!$I$1:$I$1001,,0)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_xlfn.XLOOKUP(Order[[#This Row],[Customer ID]],customers!$A$1:$A$1001,customers!$I$1:$I$1001,,0)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_xlfn.XLOOKUP(Order[[#This Row],[Customer ID]],customers!$A$1:$A$1001,customers!$I$1:$I$1001,,0)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_xlfn.XLOOKUP(Order[[#This Row],[Customer ID]],customers!$A$1:$A$1001,customers!$I$1:$I$1001,,0)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_xlfn.XLOOKUP(Order[[#This Row],[Customer ID]],customers!$A$1:$A$1001,customers!$I$1:$I$1001,,0)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_xlfn.XLOOKUP(Order[[#This Row],[Customer ID]],customers!$A$1:$A$1001,customers!$I$1:$I$1001,,0)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_xlfn.XLOOKUP(Order[[#This Row],[Customer ID]],customers!$A$1:$A$1001,customers!$I$1:$I$1001,,0)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_xlfn.XLOOKUP(Order[[#This Row],[Customer ID]],customers!$A$1:$A$1001,customers!$I$1:$I$1001,,0)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_xlfn.XLOOKUP(Order[[#This Row],[Customer ID]],customers!$A$1:$A$1001,customers!$I$1:$I$1001,,0)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_xlfn.XLOOKUP(Order[[#This Row],[Customer ID]],customers!$A$1:$A$1001,customers!$I$1:$I$1001,,0)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_xlfn.XLOOKUP(Order[[#This Row],[Customer ID]],customers!$A$1:$A$1001,customers!$I$1:$I$1001,,0)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_xlfn.XLOOKUP(Order[[#This Row],[Customer ID]],customers!$A$1:$A$1001,customers!$I$1:$I$1001,,0)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_xlfn.XLOOKUP(Order[[#This Row],[Customer ID]],customers!$A$1:$A$1001,customers!$I$1:$I$1001,,0)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_xlfn.XLOOKUP(Order[[#This Row],[Customer ID]],customers!$A$1:$A$1001,customers!$I$1:$I$1001,,0)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_xlfn.XLOOKUP(Order[[#This Row],[Customer ID]],customers!$A$1:$A$1001,customers!$I$1:$I$1001,,0)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_xlfn.XLOOKUP(Order[[#This Row],[Customer ID]],customers!$A$1:$A$1001,customers!$I$1:$I$1001,,0)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_xlfn.XLOOKUP(Order[[#This Row],[Customer ID]],customers!$A$1:$A$1001,customers!$I$1:$I$1001,,0)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_xlfn.XLOOKUP(Order[[#This Row],[Customer ID]],customers!$A$1:$A$1001,customers!$I$1:$I$1001,,0)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_xlfn.XLOOKUP(Order[[#This Row],[Customer ID]],customers!$A$1:$A$1001,customers!$I$1:$I$1001,,0)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_xlfn.XLOOKUP(Order[[#This Row],[Customer ID]],customers!$A$1:$A$1001,customers!$I$1:$I$1001,,0)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_xlfn.XLOOKUP(Order[[#This Row],[Customer ID]],customers!$A$1:$A$1001,customers!$I$1:$I$1001,,0)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_xlfn.XLOOKUP(Order[[#This Row],[Customer ID]],customers!$A$1:$A$1001,customers!$I$1:$I$1001,,0)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_xlfn.XLOOKUP(Order[[#This Row],[Customer ID]],customers!$A$1:$A$1001,customers!$I$1:$I$1001,,0)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_xlfn.XLOOKUP(Order[[#This Row],[Customer ID]],customers!$A$1:$A$1001,customers!$I$1:$I$1001,,0)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_xlfn.XLOOKUP(Order[[#This Row],[Customer ID]],customers!$A$1:$A$1001,customers!$I$1:$I$1001,,0)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_xlfn.XLOOKUP(Order[[#This Row],[Customer ID]],customers!$A$1:$A$1001,customers!$I$1:$I$1001,,0)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_xlfn.XLOOKUP(Order[[#This Row],[Customer ID]],customers!$A$1:$A$1001,customers!$I$1:$I$1001,,0)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_xlfn.XLOOKUP(Order[[#This Row],[Customer ID]],customers!$A$1:$A$1001,customers!$I$1:$I$1001,,0)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_xlfn.XLOOKUP(Order[[#This Row],[Customer ID]],customers!$A$1:$A$1001,customers!$I$1:$I$1001,,0)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_xlfn.XLOOKUP(Order[[#This Row],[Customer ID]],customers!$A$1:$A$1001,customers!$I$1:$I$1001,,0)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_xlfn.XLOOKUP(Order[[#This Row],[Customer ID]],customers!$A$1:$A$1001,customers!$I$1:$I$1001,,0)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_xlfn.XLOOKUP(Order[[#This Row],[Customer ID]],customers!$A$1:$A$1001,customers!$I$1:$I$1001,,0)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_xlfn.XLOOKUP(Order[[#This Row],[Customer ID]],customers!$A$1:$A$1001,customers!$I$1:$I$1001,,0)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_xlfn.XLOOKUP(Order[[#This Row],[Customer ID]],customers!$A$1:$A$1001,customers!$I$1:$I$1001,,0)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_xlfn.XLOOKUP(Order[[#This Row],[Customer ID]],customers!$A$1:$A$1001,customers!$I$1:$I$1001,,0)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_xlfn.XLOOKUP(Order[[#This Row],[Customer ID]],customers!$A$1:$A$1001,customers!$I$1:$I$1001,,0)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_xlfn.XLOOKUP(Order[[#This Row],[Customer ID]],customers!$A$1:$A$1001,customers!$I$1:$I$1001,,0)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_xlfn.XLOOKUP(Order[[#This Row],[Customer ID]],customers!$A$1:$A$1001,customers!$I$1:$I$1001,,0)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_xlfn.XLOOKUP(Order[[#This Row],[Customer ID]],customers!$A$1:$A$1001,customers!$I$1:$I$1001,,0)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_xlfn.XLOOKUP(Order[[#This Row],[Customer ID]],customers!$A$1:$A$1001,customers!$I$1:$I$1001,,0)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_xlfn.XLOOKUP(Order[[#This Row],[Customer ID]],customers!$A$1:$A$1001,customers!$I$1:$I$1001,,0)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IF(I835="Rob","Robusta",IF(I835="Exc","Excelsa",IF(I835="Lib","Liberica",IF(I835="Ara","Arabica",""))))</f>
        <v>Robusta</v>
      </c>
      <c r="O835" t="str">
        <f t="shared" ref="O835:O898" si="41">IF(J835  = "M","Medium", IF(J835 = "L", "Light", IF(J835 = "D","Dark")))</f>
        <v>Dark</v>
      </c>
      <c r="P835" t="str">
        <f>_xlfn.XLOOKUP(Order[[#This Row],[Customer ID]],customers!$A$1:$A$1001,customers!$I$1:$I$1001,,0)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_xlfn.XLOOKUP(Order[[#This Row],[Customer ID]],customers!$A$1:$A$1001,customers!$I$1:$I$1001,,0)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_xlfn.XLOOKUP(Order[[#This Row],[Customer ID]],customers!$A$1:$A$1001,customers!$I$1:$I$1001,,0)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_xlfn.XLOOKUP(Order[[#This Row],[Customer ID]],customers!$A$1:$A$1001,customers!$I$1:$I$1001,,0)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_xlfn.XLOOKUP(Order[[#This Row],[Customer ID]],customers!$A$1:$A$1001,customers!$I$1:$I$1001,,0)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_xlfn.XLOOKUP(Order[[#This Row],[Customer ID]],customers!$A$1:$A$1001,customers!$I$1:$I$1001,,0)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_xlfn.XLOOKUP(Order[[#This Row],[Customer ID]],customers!$A$1:$A$1001,customers!$I$1:$I$1001,,0)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_xlfn.XLOOKUP(Order[[#This Row],[Customer ID]],customers!$A$1:$A$1001,customers!$I$1:$I$1001,,0)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_xlfn.XLOOKUP(Order[[#This Row],[Customer ID]],customers!$A$1:$A$1001,customers!$I$1:$I$1001,,0)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_xlfn.XLOOKUP(Order[[#This Row],[Customer ID]],customers!$A$1:$A$1001,customers!$I$1:$I$1001,,0)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_xlfn.XLOOKUP(Order[[#This Row],[Customer ID]],customers!$A$1:$A$1001,customers!$I$1:$I$1001,,0)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_xlfn.XLOOKUP(Order[[#This Row],[Customer ID]],customers!$A$1:$A$1001,customers!$I$1:$I$1001,,0)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_xlfn.XLOOKUP(Order[[#This Row],[Customer ID]],customers!$A$1:$A$1001,customers!$I$1:$I$1001,,0)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_xlfn.XLOOKUP(Order[[#This Row],[Customer ID]],customers!$A$1:$A$1001,customers!$I$1:$I$1001,,0)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_xlfn.XLOOKUP(Order[[#This Row],[Customer ID]],customers!$A$1:$A$1001,customers!$I$1:$I$1001,,0)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_xlfn.XLOOKUP(Order[[#This Row],[Customer ID]],customers!$A$1:$A$1001,customers!$I$1:$I$1001,,0)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_xlfn.XLOOKUP(Order[[#This Row],[Customer ID]],customers!$A$1:$A$1001,customers!$I$1:$I$1001,,0)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_xlfn.XLOOKUP(Order[[#This Row],[Customer ID]],customers!$A$1:$A$1001,customers!$I$1:$I$1001,,0)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_xlfn.XLOOKUP(Order[[#This Row],[Customer ID]],customers!$A$1:$A$1001,customers!$I$1:$I$1001,,0)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_xlfn.XLOOKUP(Order[[#This Row],[Customer ID]],customers!$A$1:$A$1001,customers!$I$1:$I$1001,,0)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_xlfn.XLOOKUP(Order[[#This Row],[Customer ID]],customers!$A$1:$A$1001,customers!$I$1:$I$1001,,0)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_xlfn.XLOOKUP(Order[[#This Row],[Customer ID]],customers!$A$1:$A$1001,customers!$I$1:$I$1001,,0)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_xlfn.XLOOKUP(Order[[#This Row],[Customer ID]],customers!$A$1:$A$1001,customers!$I$1:$I$1001,,0)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_xlfn.XLOOKUP(Order[[#This Row],[Customer ID]],customers!$A$1:$A$1001,customers!$I$1:$I$1001,,0)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_xlfn.XLOOKUP(Order[[#This Row],[Customer ID]],customers!$A$1:$A$1001,customers!$I$1:$I$1001,,0)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_xlfn.XLOOKUP(Order[[#This Row],[Customer ID]],customers!$A$1:$A$1001,customers!$I$1:$I$1001,,0)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_xlfn.XLOOKUP(Order[[#This Row],[Customer ID]],customers!$A$1:$A$1001,customers!$I$1:$I$1001,,0)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_xlfn.XLOOKUP(Order[[#This Row],[Customer ID]],customers!$A$1:$A$1001,customers!$I$1:$I$1001,,0)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_xlfn.XLOOKUP(Order[[#This Row],[Customer ID]],customers!$A$1:$A$1001,customers!$I$1:$I$1001,,0)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_xlfn.XLOOKUP(Order[[#This Row],[Customer ID]],customers!$A$1:$A$1001,customers!$I$1:$I$1001,,0)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_xlfn.XLOOKUP(Order[[#This Row],[Customer ID]],customers!$A$1:$A$1001,customers!$I$1:$I$1001,,0)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_xlfn.XLOOKUP(Order[[#This Row],[Customer ID]],customers!$A$1:$A$1001,customers!$I$1:$I$1001,,0)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_xlfn.XLOOKUP(Order[[#This Row],[Customer ID]],customers!$A$1:$A$1001,customers!$I$1:$I$1001,,0)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_xlfn.XLOOKUP(Order[[#This Row],[Customer ID]],customers!$A$1:$A$1001,customers!$I$1:$I$1001,,0)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_xlfn.XLOOKUP(Order[[#This Row],[Customer ID]],customers!$A$1:$A$1001,customers!$I$1:$I$1001,,0)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_xlfn.XLOOKUP(Order[[#This Row],[Customer ID]],customers!$A$1:$A$1001,customers!$I$1:$I$1001,,0)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_xlfn.XLOOKUP(Order[[#This Row],[Customer ID]],customers!$A$1:$A$1001,customers!$I$1:$I$1001,,0)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_xlfn.XLOOKUP(Order[[#This Row],[Customer ID]],customers!$A$1:$A$1001,customers!$I$1:$I$1001,,0)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_xlfn.XLOOKUP(Order[[#This Row],[Customer ID]],customers!$A$1:$A$1001,customers!$I$1:$I$1001,,0)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_xlfn.XLOOKUP(Order[[#This Row],[Customer ID]],customers!$A$1:$A$1001,customers!$I$1:$I$1001,,0)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_xlfn.XLOOKUP(Order[[#This Row],[Customer ID]],customers!$A$1:$A$1001,customers!$I$1:$I$1001,,0)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_xlfn.XLOOKUP(Order[[#This Row],[Customer ID]],customers!$A$1:$A$1001,customers!$I$1:$I$1001,,0)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_xlfn.XLOOKUP(Order[[#This Row],[Customer ID]],customers!$A$1:$A$1001,customers!$I$1:$I$1001,,0)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_xlfn.XLOOKUP(Order[[#This Row],[Customer ID]],customers!$A$1:$A$1001,customers!$I$1:$I$1001,,0)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_xlfn.XLOOKUP(Order[[#This Row],[Customer ID]],customers!$A$1:$A$1001,customers!$I$1:$I$1001,,0)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_xlfn.XLOOKUP(Order[[#This Row],[Customer ID]],customers!$A$1:$A$1001,customers!$I$1:$I$1001,,0)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_xlfn.XLOOKUP(Order[[#This Row],[Customer ID]],customers!$A$1:$A$1001,customers!$I$1:$I$1001,,0)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_xlfn.XLOOKUP(Order[[#This Row],[Customer ID]],customers!$A$1:$A$1001,customers!$I$1:$I$1001,,0)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_xlfn.XLOOKUP(Order[[#This Row],[Customer ID]],customers!$A$1:$A$1001,customers!$I$1:$I$1001,,0)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_xlfn.XLOOKUP(Order[[#This Row],[Customer ID]],customers!$A$1:$A$1001,customers!$I$1:$I$1001,,0)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_xlfn.XLOOKUP(Order[[#This Row],[Customer ID]],customers!$A$1:$A$1001,customers!$I$1:$I$1001,,0)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_xlfn.XLOOKUP(Order[[#This Row],[Customer ID]],customers!$A$1:$A$1001,customers!$I$1:$I$1001,,0)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_xlfn.XLOOKUP(Order[[#This Row],[Customer ID]],customers!$A$1:$A$1001,customers!$I$1:$I$1001,,0)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_xlfn.XLOOKUP(Order[[#This Row],[Customer ID]],customers!$A$1:$A$1001,customers!$I$1:$I$1001,,0)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_xlfn.XLOOKUP(Order[[#This Row],[Customer ID]],customers!$A$1:$A$1001,customers!$I$1:$I$1001,,0)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_xlfn.XLOOKUP(Order[[#This Row],[Customer ID]],customers!$A$1:$A$1001,customers!$I$1:$I$1001,,0)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_xlfn.XLOOKUP(Order[[#This Row],[Customer ID]],customers!$A$1:$A$1001,customers!$I$1:$I$1001,,0)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_xlfn.XLOOKUP(Order[[#This Row],[Customer ID]],customers!$A$1:$A$1001,customers!$I$1:$I$1001,,0)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_xlfn.XLOOKUP(Order[[#This Row],[Customer ID]],customers!$A$1:$A$1001,customers!$I$1:$I$1001,,0)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_xlfn.XLOOKUP(Order[[#This Row],[Customer ID]],customers!$A$1:$A$1001,customers!$I$1:$I$1001,,0)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_xlfn.XLOOKUP(Order[[#This Row],[Customer ID]],customers!$A$1:$A$1001,customers!$I$1:$I$1001,,0)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_xlfn.XLOOKUP(Order[[#This Row],[Customer ID]],customers!$A$1:$A$1001,customers!$I$1:$I$1001,,0)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_xlfn.XLOOKUP(Order[[#This Row],[Customer ID]],customers!$A$1:$A$1001,customers!$I$1:$I$1001,,0)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_xlfn.XLOOKUP(Order[[#This Row],[Customer ID]],customers!$A$1:$A$1001,customers!$I$1:$I$1001,,0)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IF(I899="Rob","Robusta",IF(I899="Exc","Excelsa",IF(I899="Lib","Liberica",IF(I899="Ara","Arabica",""))))</f>
        <v>Excelsa</v>
      </c>
      <c r="O899" t="str">
        <f t="shared" ref="O899:O962" si="44">IF(J899  = "M","Medium", IF(J899 = "L", "Light", IF(J899 = "D","Dark")))</f>
        <v>Dark</v>
      </c>
      <c r="P899" t="str">
        <f>_xlfn.XLOOKUP(Order[[#This Row],[Customer ID]],customers!$A$1:$A$1001,customers!$I$1:$I$1001,,0)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_xlfn.XLOOKUP(Order[[#This Row],[Customer ID]],customers!$A$1:$A$1001,customers!$I$1:$I$1001,,0)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_xlfn.XLOOKUP(Order[[#This Row],[Customer ID]],customers!$A$1:$A$1001,customers!$I$1:$I$1001,,0)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_xlfn.XLOOKUP(Order[[#This Row],[Customer ID]],customers!$A$1:$A$1001,customers!$I$1:$I$1001,,0)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_xlfn.XLOOKUP(Order[[#This Row],[Customer ID]],customers!$A$1:$A$1001,customers!$I$1:$I$1001,,0)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_xlfn.XLOOKUP(Order[[#This Row],[Customer ID]],customers!$A$1:$A$1001,customers!$I$1:$I$1001,,0)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_xlfn.XLOOKUP(Order[[#This Row],[Customer ID]],customers!$A$1:$A$1001,customers!$I$1:$I$1001,,0)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_xlfn.XLOOKUP(Order[[#This Row],[Customer ID]],customers!$A$1:$A$1001,customers!$I$1:$I$1001,,0)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_xlfn.XLOOKUP(Order[[#This Row],[Customer ID]],customers!$A$1:$A$1001,customers!$I$1:$I$1001,,0)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_xlfn.XLOOKUP(Order[[#This Row],[Customer ID]],customers!$A$1:$A$1001,customers!$I$1:$I$1001,,0)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_xlfn.XLOOKUP(Order[[#This Row],[Customer ID]],customers!$A$1:$A$1001,customers!$I$1:$I$1001,,0)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_xlfn.XLOOKUP(Order[[#This Row],[Customer ID]],customers!$A$1:$A$1001,customers!$I$1:$I$1001,,0)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_xlfn.XLOOKUP(Order[[#This Row],[Customer ID]],customers!$A$1:$A$1001,customers!$I$1:$I$1001,,0)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_xlfn.XLOOKUP(Order[[#This Row],[Customer ID]],customers!$A$1:$A$1001,customers!$I$1:$I$1001,,0)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_xlfn.XLOOKUP(Order[[#This Row],[Customer ID]],customers!$A$1:$A$1001,customers!$I$1:$I$1001,,0)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_xlfn.XLOOKUP(Order[[#This Row],[Customer ID]],customers!$A$1:$A$1001,customers!$I$1:$I$1001,,0)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_xlfn.XLOOKUP(Order[[#This Row],[Customer ID]],customers!$A$1:$A$1001,customers!$I$1:$I$1001,,0)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_xlfn.XLOOKUP(Order[[#This Row],[Customer ID]],customers!$A$1:$A$1001,customers!$I$1:$I$1001,,0)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_xlfn.XLOOKUP(Order[[#This Row],[Customer ID]],customers!$A$1:$A$1001,customers!$I$1:$I$1001,,0)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_xlfn.XLOOKUP(Order[[#This Row],[Customer ID]],customers!$A$1:$A$1001,customers!$I$1:$I$1001,,0)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_xlfn.XLOOKUP(Order[[#This Row],[Customer ID]],customers!$A$1:$A$1001,customers!$I$1:$I$1001,,0)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_xlfn.XLOOKUP(Order[[#This Row],[Customer ID]],customers!$A$1:$A$1001,customers!$I$1:$I$1001,,0)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_xlfn.XLOOKUP(Order[[#This Row],[Customer ID]],customers!$A$1:$A$1001,customers!$I$1:$I$1001,,0)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_xlfn.XLOOKUP(Order[[#This Row],[Customer ID]],customers!$A$1:$A$1001,customers!$I$1:$I$1001,,0)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_xlfn.XLOOKUP(Order[[#This Row],[Customer ID]],customers!$A$1:$A$1001,customers!$I$1:$I$1001,,0)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_xlfn.XLOOKUP(Order[[#This Row],[Customer ID]],customers!$A$1:$A$1001,customers!$I$1:$I$1001,,0)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_xlfn.XLOOKUP(Order[[#This Row],[Customer ID]],customers!$A$1:$A$1001,customers!$I$1:$I$1001,,0)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_xlfn.XLOOKUP(Order[[#This Row],[Customer ID]],customers!$A$1:$A$1001,customers!$I$1:$I$1001,,0)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_xlfn.XLOOKUP(Order[[#This Row],[Customer ID]],customers!$A$1:$A$1001,customers!$I$1:$I$1001,,0)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_xlfn.XLOOKUP(Order[[#This Row],[Customer ID]],customers!$A$1:$A$1001,customers!$I$1:$I$1001,,0)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_xlfn.XLOOKUP(Order[[#This Row],[Customer ID]],customers!$A$1:$A$1001,customers!$I$1:$I$1001,,0)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_xlfn.XLOOKUP(Order[[#This Row],[Customer ID]],customers!$A$1:$A$1001,customers!$I$1:$I$1001,,0)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_xlfn.XLOOKUP(Order[[#This Row],[Customer ID]],customers!$A$1:$A$1001,customers!$I$1:$I$1001,,0)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_xlfn.XLOOKUP(Order[[#This Row],[Customer ID]],customers!$A$1:$A$1001,customers!$I$1:$I$1001,,0)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_xlfn.XLOOKUP(Order[[#This Row],[Customer ID]],customers!$A$1:$A$1001,customers!$I$1:$I$1001,,0)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_xlfn.XLOOKUP(Order[[#This Row],[Customer ID]],customers!$A$1:$A$1001,customers!$I$1:$I$1001,,0)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_xlfn.XLOOKUP(Order[[#This Row],[Customer ID]],customers!$A$1:$A$1001,customers!$I$1:$I$1001,,0)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_xlfn.XLOOKUP(Order[[#This Row],[Customer ID]],customers!$A$1:$A$1001,customers!$I$1:$I$1001,,0)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_xlfn.XLOOKUP(Order[[#This Row],[Customer ID]],customers!$A$1:$A$1001,customers!$I$1:$I$1001,,0)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_xlfn.XLOOKUP(Order[[#This Row],[Customer ID]],customers!$A$1:$A$1001,customers!$I$1:$I$1001,,0)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_xlfn.XLOOKUP(Order[[#This Row],[Customer ID]],customers!$A$1:$A$1001,customers!$I$1:$I$1001,,0)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_xlfn.XLOOKUP(Order[[#This Row],[Customer ID]],customers!$A$1:$A$1001,customers!$I$1:$I$1001,,0)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_xlfn.XLOOKUP(Order[[#This Row],[Customer ID]],customers!$A$1:$A$1001,customers!$I$1:$I$1001,,0)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_xlfn.XLOOKUP(Order[[#This Row],[Customer ID]],customers!$A$1:$A$1001,customers!$I$1:$I$1001,,0)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_xlfn.XLOOKUP(Order[[#This Row],[Customer ID]],customers!$A$1:$A$1001,customers!$I$1:$I$1001,,0)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_xlfn.XLOOKUP(Order[[#This Row],[Customer ID]],customers!$A$1:$A$1001,customers!$I$1:$I$1001,,0)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_xlfn.XLOOKUP(Order[[#This Row],[Customer ID]],customers!$A$1:$A$1001,customers!$I$1:$I$1001,,0)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_xlfn.XLOOKUP(Order[[#This Row],[Customer ID]],customers!$A$1:$A$1001,customers!$I$1:$I$1001,,0)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_xlfn.XLOOKUP(Order[[#This Row],[Customer ID]],customers!$A$1:$A$1001,customers!$I$1:$I$1001,,0)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_xlfn.XLOOKUP(Order[[#This Row],[Customer ID]],customers!$A$1:$A$1001,customers!$I$1:$I$1001,,0)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_xlfn.XLOOKUP(Order[[#This Row],[Customer ID]],customers!$A$1:$A$1001,customers!$I$1:$I$1001,,0)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_xlfn.XLOOKUP(Order[[#This Row],[Customer ID]],customers!$A$1:$A$1001,customers!$I$1:$I$1001,,0)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_xlfn.XLOOKUP(Order[[#This Row],[Customer ID]],customers!$A$1:$A$1001,customers!$I$1:$I$1001,,0)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_xlfn.XLOOKUP(Order[[#This Row],[Customer ID]],customers!$A$1:$A$1001,customers!$I$1:$I$1001,,0)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_xlfn.XLOOKUP(Order[[#This Row],[Customer ID]],customers!$A$1:$A$1001,customers!$I$1:$I$1001,,0)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_xlfn.XLOOKUP(Order[[#This Row],[Customer ID]],customers!$A$1:$A$1001,customers!$I$1:$I$1001,,0)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_xlfn.XLOOKUP(Order[[#This Row],[Customer ID]],customers!$A$1:$A$1001,customers!$I$1:$I$1001,,0)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_xlfn.XLOOKUP(Order[[#This Row],[Customer ID]],customers!$A$1:$A$1001,customers!$I$1:$I$1001,,0)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_xlfn.XLOOKUP(Order[[#This Row],[Customer ID]],customers!$A$1:$A$1001,customers!$I$1:$I$1001,,0)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_xlfn.XLOOKUP(Order[[#This Row],[Customer ID]],customers!$A$1:$A$1001,customers!$I$1:$I$1001,,0)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_xlfn.XLOOKUP(Order[[#This Row],[Customer ID]],customers!$A$1:$A$1001,customers!$I$1:$I$1001,,0)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_xlfn.XLOOKUP(Order[[#This Row],[Customer ID]],customers!$A$1:$A$1001,customers!$I$1:$I$1001,,0)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_xlfn.XLOOKUP(Order[[#This Row],[Customer ID]],customers!$A$1:$A$1001,customers!$I$1:$I$1001,,0)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_xlfn.XLOOKUP(Order[[#This Row],[Customer ID]],customers!$A$1:$A$1001,customers!$I$1:$I$1001,,0)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IF(I963="Rob","Robusta",IF(I963="Exc","Excelsa",IF(I963="Lib","Liberica",IF(I963="Ara","Arabica",""))))</f>
        <v>Arabica</v>
      </c>
      <c r="O963" t="str">
        <f t="shared" ref="O963:O1001" si="47">IF(J963  = "M","Medium", IF(J963 = "L", "Light", IF(J963 = "D","Dark")))</f>
        <v>Dark</v>
      </c>
      <c r="P963" t="str">
        <f>_xlfn.XLOOKUP(Order[[#This Row],[Customer ID]],customers!$A$1:$A$1001,customers!$I$1:$I$1001,,0)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_xlfn.XLOOKUP(Order[[#This Row],[Customer ID]],customers!$A$1:$A$1001,customers!$I$1:$I$1001,,0)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_xlfn.XLOOKUP(Order[[#This Row],[Customer ID]],customers!$A$1:$A$1001,customers!$I$1:$I$1001,,0)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_xlfn.XLOOKUP(Order[[#This Row],[Customer ID]],customers!$A$1:$A$1001,customers!$I$1:$I$1001,,0)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_xlfn.XLOOKUP(Order[[#This Row],[Customer ID]],customers!$A$1:$A$1001,customers!$I$1:$I$1001,,0)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_xlfn.XLOOKUP(Order[[#This Row],[Customer ID]],customers!$A$1:$A$1001,customers!$I$1:$I$1001,,0)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_xlfn.XLOOKUP(Order[[#This Row],[Customer ID]],customers!$A$1:$A$1001,customers!$I$1:$I$1001,,0)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_xlfn.XLOOKUP(Order[[#This Row],[Customer ID]],customers!$A$1:$A$1001,customers!$I$1:$I$1001,,0)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_xlfn.XLOOKUP(Order[[#This Row],[Customer ID]],customers!$A$1:$A$1001,customers!$I$1:$I$1001,,0)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_xlfn.XLOOKUP(Order[[#This Row],[Customer ID]],customers!$A$1:$A$1001,customers!$I$1:$I$1001,,0)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_xlfn.XLOOKUP(Order[[#This Row],[Customer ID]],customers!$A$1:$A$1001,customers!$I$1:$I$1001,,0)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_xlfn.XLOOKUP(Order[[#This Row],[Customer ID]],customers!$A$1:$A$1001,customers!$I$1:$I$1001,,0)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_xlfn.XLOOKUP(Order[[#This Row],[Customer ID]],customers!$A$1:$A$1001,customers!$I$1:$I$1001,,0)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_xlfn.XLOOKUP(Order[[#This Row],[Customer ID]],customers!$A$1:$A$1001,customers!$I$1:$I$1001,,0)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_xlfn.XLOOKUP(Order[[#This Row],[Customer ID]],customers!$A$1:$A$1001,customers!$I$1:$I$1001,,0)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_xlfn.XLOOKUP(Order[[#This Row],[Customer ID]],customers!$A$1:$A$1001,customers!$I$1:$I$1001,,0)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_xlfn.XLOOKUP(Order[[#This Row],[Customer ID]],customers!$A$1:$A$1001,customers!$I$1:$I$1001,,0)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_xlfn.XLOOKUP(Order[[#This Row],[Customer ID]],customers!$A$1:$A$1001,customers!$I$1:$I$1001,,0)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_xlfn.XLOOKUP(Order[[#This Row],[Customer ID]],customers!$A$1:$A$1001,customers!$I$1:$I$1001,,0)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_xlfn.XLOOKUP(Order[[#This Row],[Customer ID]],customers!$A$1:$A$1001,customers!$I$1:$I$1001,,0)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_xlfn.XLOOKUP(Order[[#This Row],[Customer ID]],customers!$A$1:$A$1001,customers!$I$1:$I$1001,,0)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_xlfn.XLOOKUP(Order[[#This Row],[Customer ID]],customers!$A$1:$A$1001,customers!$I$1:$I$1001,,0)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_xlfn.XLOOKUP(Order[[#This Row],[Customer ID]],customers!$A$1:$A$1001,customers!$I$1:$I$1001,,0)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_xlfn.XLOOKUP(Order[[#This Row],[Customer ID]],customers!$A$1:$A$1001,customers!$I$1:$I$1001,,0)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_xlfn.XLOOKUP(Order[[#This Row],[Customer ID]],customers!$A$1:$A$1001,customers!$I$1:$I$1001,,0)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_xlfn.XLOOKUP(Order[[#This Row],[Customer ID]],customers!$A$1:$A$1001,customers!$I$1:$I$1001,,0)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_xlfn.XLOOKUP(Order[[#This Row],[Customer ID]],customers!$A$1:$A$1001,customers!$I$1:$I$1001,,0)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_xlfn.XLOOKUP(Order[[#This Row],[Customer ID]],customers!$A$1:$A$1001,customers!$I$1:$I$1001,,0)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_xlfn.XLOOKUP(Order[[#This Row],[Customer ID]],customers!$A$1:$A$1001,customers!$I$1:$I$1001,,0)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_xlfn.XLOOKUP(Order[[#This Row],[Customer ID]],customers!$A$1:$A$1001,customers!$I$1:$I$1001,,0)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_xlfn.XLOOKUP(Order[[#This Row],[Customer ID]],customers!$A$1:$A$1001,customers!$I$1:$I$1001,,0)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_xlfn.XLOOKUP(Order[[#This Row],[Customer ID]],customers!$A$1:$A$1001,customers!$I$1:$I$1001,,0)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_xlfn.XLOOKUP(Order[[#This Row],[Customer ID]],customers!$A$1:$A$1001,customers!$I$1:$I$1001,,0)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_xlfn.XLOOKUP(Order[[#This Row],[Customer ID]],customers!$A$1:$A$1001,customers!$I$1:$I$1001,,0)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_xlfn.XLOOKUP(Order[[#This Row],[Customer ID]],customers!$A$1:$A$1001,customers!$I$1:$I$1001,,0)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_xlfn.XLOOKUP(Order[[#This Row],[Customer ID]],customers!$A$1:$A$1001,customers!$I$1:$I$1001,,0)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_xlfn.XLOOKUP(Order[[#This Row],[Customer ID]],customers!$A$1:$A$1001,customers!$I$1:$I$1001,,0)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_xlfn.XLOOKUP(Order[[#This Row],[Customer ID]],customers!$A$1:$A$1001,customers!$I$1:$I$1001,,0)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79" workbookViewId="0">
      <selection activeCell="C1" sqref="C1"/>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Total_sales</vt:lpstr>
      <vt:lpstr>Country_ BarChart</vt:lpstr>
      <vt:lpstr>Top5_customers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Gorika .</cp:lastModifiedBy>
  <cp:revision/>
  <dcterms:created xsi:type="dcterms:W3CDTF">2022-11-26T09:51:45Z</dcterms:created>
  <dcterms:modified xsi:type="dcterms:W3CDTF">2025-02-07T16:21:05Z</dcterms:modified>
  <cp:category/>
  <cp:contentStatus/>
</cp:coreProperties>
</file>