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\\fs\mrs\Департамент развития\ЖК Румянцево\"/>
    </mc:Choice>
  </mc:AlternateContent>
  <bookViews>
    <workbookView xWindow="0" yWindow="0" windowWidth="28800" windowHeight="11835" tabRatio="767"/>
  </bookViews>
  <sheets>
    <sheet name="шахматка" sheetId="14" r:id="rId1"/>
    <sheet name="конкуренты" sheetId="12" r:id="rId2"/>
    <sheet name="мичурино-запад (панель)" sheetId="1" r:id="rId3"/>
    <sheet name="внуково 2016 (монолит)" sheetId="2" r:id="rId4"/>
    <sheet name="лучи панель" sheetId="3" r:id="rId5"/>
    <sheet name="первый московский панель исх" sheetId="4" r:id="rId6"/>
    <sheet name="первый мосмковский сводная" sheetId="6" r:id="rId7"/>
    <sheet name="переделкино ближнее монолит исх" sheetId="7" r:id="rId8"/>
    <sheet name="переделкино ближнее сводная" sheetId="8" r:id="rId9"/>
    <sheet name="Лобачевский_монолит" sheetId="9" r:id="rId10"/>
    <sheet name="О7_монолит" sheetId="10" r:id="rId11"/>
  </sheets>
  <definedNames>
    <definedName name="_xlnm._FilterDatabase" localSheetId="3" hidden="1">'внуково 2016 (монолит)'!$A$4:$H$50</definedName>
    <definedName name="_xlnm._FilterDatabase" localSheetId="4" hidden="1">'лучи панель'!$A$4:$H$146</definedName>
    <definedName name="_xlnm._FilterDatabase" localSheetId="2" hidden="1">'мичурино-запад (панель)'!$A$4:$G$4</definedName>
    <definedName name="_xlnm._FilterDatabase" localSheetId="5" hidden="1">'первый московский панель исх'!$A$1:$I$425</definedName>
    <definedName name="_xlnm._FilterDatabase" localSheetId="7" hidden="1">'переделкино ближнее монолит исх'!$A$1:$I$812</definedName>
  </definedNames>
  <calcPr calcId="152511"/>
  <pivotCaches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86" i="14" l="1"/>
  <c r="AR86" i="14" s="1"/>
  <c r="AI86" i="14"/>
  <c r="AJ86" i="14" s="1"/>
  <c r="AA86" i="14"/>
  <c r="AB86" i="14" s="1"/>
  <c r="S86" i="14"/>
  <c r="T86" i="14" s="1"/>
  <c r="K86" i="14"/>
  <c r="L86" i="14" s="1"/>
  <c r="C86" i="14"/>
  <c r="D86" i="14" s="1"/>
  <c r="AC84" i="14"/>
  <c r="M84" i="14"/>
  <c r="AR82" i="14"/>
  <c r="AQ82" i="14"/>
  <c r="AQ84" i="14" s="1"/>
  <c r="AR84" i="14" s="1"/>
  <c r="AM82" i="14"/>
  <c r="AJ82" i="14"/>
  <c r="AI82" i="14"/>
  <c r="AI84" i="14" s="1"/>
  <c r="AJ84" i="14" s="1"/>
  <c r="AE82" i="14"/>
  <c r="AA82" i="14"/>
  <c r="AA84" i="14" s="1"/>
  <c r="AB84" i="14" s="1"/>
  <c r="W82" i="14"/>
  <c r="S82" i="14"/>
  <c r="S84" i="14" s="1"/>
  <c r="T84" i="14" s="1"/>
  <c r="O82" i="14"/>
  <c r="K82" i="14"/>
  <c r="K84" i="14" s="1"/>
  <c r="L84" i="14" s="1"/>
  <c r="G82" i="14"/>
  <c r="C82" i="14"/>
  <c r="C84" i="14" s="1"/>
  <c r="D84" i="14" s="1"/>
  <c r="AQ80" i="14"/>
  <c r="AR80" i="14" s="1"/>
  <c r="AP80" i="14"/>
  <c r="AO80" i="14"/>
  <c r="AO82" i="14" s="1"/>
  <c r="AP82" i="14" s="1"/>
  <c r="AM80" i="14"/>
  <c r="AN80" i="14" s="1"/>
  <c r="AK80" i="14"/>
  <c r="AI80" i="14"/>
  <c r="AJ80" i="14" s="1"/>
  <c r="AG80" i="14"/>
  <c r="AG82" i="14" s="1"/>
  <c r="AH82" i="14" s="1"/>
  <c r="AE80" i="14"/>
  <c r="AF80" i="14" s="1"/>
  <c r="AC80" i="14"/>
  <c r="AC82" i="14" s="1"/>
  <c r="AD82" i="14" s="1"/>
  <c r="AA80" i="14"/>
  <c r="AB80" i="14" s="1"/>
  <c r="Z80" i="14"/>
  <c r="Y80" i="14"/>
  <c r="Y82" i="14" s="1"/>
  <c r="Z82" i="14" s="1"/>
  <c r="W80" i="14"/>
  <c r="X80" i="14" s="1"/>
  <c r="U80" i="14"/>
  <c r="S80" i="14"/>
  <c r="T80" i="14" s="1"/>
  <c r="Q80" i="14"/>
  <c r="Q82" i="14" s="1"/>
  <c r="R82" i="14" s="1"/>
  <c r="O80" i="14"/>
  <c r="P80" i="14" s="1"/>
  <c r="N80" i="14"/>
  <c r="M80" i="14"/>
  <c r="M82" i="14" s="1"/>
  <c r="N82" i="14" s="1"/>
  <c r="K80" i="14"/>
  <c r="L80" i="14" s="1"/>
  <c r="J80" i="14"/>
  <c r="I80" i="14"/>
  <c r="I82" i="14" s="1"/>
  <c r="J82" i="14" s="1"/>
  <c r="G80" i="14"/>
  <c r="H80" i="14" s="1"/>
  <c r="E80" i="14"/>
  <c r="C80" i="14"/>
  <c r="D80" i="14" s="1"/>
  <c r="AR78" i="14"/>
  <c r="AP78" i="14"/>
  <c r="AN78" i="14"/>
  <c r="AL78" i="14"/>
  <c r="AJ78" i="14"/>
  <c r="AH78" i="14"/>
  <c r="AF78" i="14"/>
  <c r="AD78" i="14"/>
  <c r="AB78" i="14"/>
  <c r="Z78" i="14"/>
  <c r="X78" i="14"/>
  <c r="V78" i="14"/>
  <c r="T78" i="14"/>
  <c r="R78" i="14"/>
  <c r="P78" i="14"/>
  <c r="N78" i="14"/>
  <c r="L78" i="14"/>
  <c r="J78" i="14"/>
  <c r="H78" i="14"/>
  <c r="F78" i="14"/>
  <c r="D78" i="14"/>
  <c r="AR76" i="14"/>
  <c r="AQ76" i="14"/>
  <c r="AO76" i="14"/>
  <c r="AP76" i="14" s="1"/>
  <c r="AN76" i="14"/>
  <c r="AM76" i="14"/>
  <c r="AK76" i="14"/>
  <c r="AL76" i="14" s="1"/>
  <c r="AJ76" i="14"/>
  <c r="AI76" i="14"/>
  <c r="AG76" i="14"/>
  <c r="AH76" i="14" s="1"/>
  <c r="AF76" i="14"/>
  <c r="AE76" i="14"/>
  <c r="AC76" i="14"/>
  <c r="AD76" i="14" s="1"/>
  <c r="AB76" i="14"/>
  <c r="AA76" i="14"/>
  <c r="Y76" i="14"/>
  <c r="Z76" i="14" s="1"/>
  <c r="X76" i="14"/>
  <c r="W76" i="14"/>
  <c r="U76" i="14"/>
  <c r="V76" i="14" s="1"/>
  <c r="T76" i="14"/>
  <c r="S76" i="14"/>
  <c r="Q76" i="14"/>
  <c r="R76" i="14" s="1"/>
  <c r="P76" i="14"/>
  <c r="O76" i="14"/>
  <c r="M76" i="14"/>
  <c r="N76" i="14" s="1"/>
  <c r="L76" i="14"/>
  <c r="K76" i="14"/>
  <c r="I76" i="14"/>
  <c r="J76" i="14" s="1"/>
  <c r="H76" i="14"/>
  <c r="G76" i="14"/>
  <c r="E76" i="14"/>
  <c r="F76" i="14" s="1"/>
  <c r="D76" i="14"/>
  <c r="C76" i="14"/>
  <c r="AQ74" i="14"/>
  <c r="AR74" i="14" s="1"/>
  <c r="AP74" i="14"/>
  <c r="AO74" i="14"/>
  <c r="AM74" i="14"/>
  <c r="AN74" i="14" s="1"/>
  <c r="AL74" i="14"/>
  <c r="AK74" i="14"/>
  <c r="AI74" i="14"/>
  <c r="AJ74" i="14" s="1"/>
  <c r="AH74" i="14"/>
  <c r="AG74" i="14"/>
  <c r="AE74" i="14"/>
  <c r="AF74" i="14" s="1"/>
  <c r="AD74" i="14"/>
  <c r="AC74" i="14"/>
  <c r="AA74" i="14"/>
  <c r="AB74" i="14" s="1"/>
  <c r="Z74" i="14"/>
  <c r="Y74" i="14"/>
  <c r="W74" i="14"/>
  <c r="X74" i="14" s="1"/>
  <c r="V74" i="14"/>
  <c r="U74" i="14"/>
  <c r="S74" i="14"/>
  <c r="T74" i="14" s="1"/>
  <c r="R74" i="14"/>
  <c r="Q74" i="14"/>
  <c r="O74" i="14"/>
  <c r="P74" i="14" s="1"/>
  <c r="N74" i="14"/>
  <c r="M74" i="14"/>
  <c r="K74" i="14"/>
  <c r="L74" i="14" s="1"/>
  <c r="J74" i="14"/>
  <c r="I74" i="14"/>
  <c r="G74" i="14"/>
  <c r="H74" i="14" s="1"/>
  <c r="F74" i="14"/>
  <c r="E74" i="14"/>
  <c r="C74" i="14"/>
  <c r="D74" i="14" s="1"/>
  <c r="AR72" i="14"/>
  <c r="AQ72" i="14"/>
  <c r="AO72" i="14"/>
  <c r="AP72" i="14" s="1"/>
  <c r="AN72" i="14"/>
  <c r="AM72" i="14"/>
  <c r="AK72" i="14"/>
  <c r="AL72" i="14" s="1"/>
  <c r="AJ72" i="14"/>
  <c r="AI72" i="14"/>
  <c r="AG72" i="14"/>
  <c r="AH72" i="14" s="1"/>
  <c r="AF72" i="14"/>
  <c r="AE72" i="14"/>
  <c r="AC72" i="14"/>
  <c r="AD72" i="14" s="1"/>
  <c r="AB72" i="14"/>
  <c r="AA72" i="14"/>
  <c r="Y72" i="14"/>
  <c r="Z72" i="14" s="1"/>
  <c r="X72" i="14"/>
  <c r="W72" i="14"/>
  <c r="U72" i="14"/>
  <c r="V72" i="14" s="1"/>
  <c r="T72" i="14"/>
  <c r="S72" i="14"/>
  <c r="Q72" i="14"/>
  <c r="R72" i="14" s="1"/>
  <c r="P72" i="14"/>
  <c r="O72" i="14"/>
  <c r="M72" i="14"/>
  <c r="N72" i="14" s="1"/>
  <c r="L72" i="14"/>
  <c r="K72" i="14"/>
  <c r="I72" i="14"/>
  <c r="J72" i="14" s="1"/>
  <c r="H72" i="14"/>
  <c r="G72" i="14"/>
  <c r="E72" i="14"/>
  <c r="F72" i="14" s="1"/>
  <c r="D72" i="14"/>
  <c r="C72" i="14"/>
  <c r="AI71" i="14"/>
  <c r="AQ70" i="14"/>
  <c r="AR70" i="14" s="1"/>
  <c r="AO70" i="14"/>
  <c r="AP70" i="14" s="1"/>
  <c r="AM70" i="14"/>
  <c r="AN70" i="14" s="1"/>
  <c r="AK70" i="14"/>
  <c r="AL70" i="14" s="1"/>
  <c r="AJ70" i="14"/>
  <c r="AI70" i="14"/>
  <c r="AG70" i="14"/>
  <c r="AH70" i="14" s="1"/>
  <c r="AF70" i="14"/>
  <c r="AE70" i="14"/>
  <c r="AC70" i="14"/>
  <c r="AD70" i="14" s="1"/>
  <c r="AB70" i="14"/>
  <c r="AA70" i="14"/>
  <c r="Y70" i="14"/>
  <c r="Z70" i="14" s="1"/>
  <c r="W70" i="14"/>
  <c r="X70" i="14" s="1"/>
  <c r="U70" i="14"/>
  <c r="V70" i="14" s="1"/>
  <c r="T70" i="14"/>
  <c r="S70" i="14"/>
  <c r="Q70" i="14"/>
  <c r="R70" i="14" s="1"/>
  <c r="P70" i="14"/>
  <c r="O70" i="14"/>
  <c r="M70" i="14"/>
  <c r="N70" i="14" s="1"/>
  <c r="K70" i="14"/>
  <c r="L70" i="14" s="1"/>
  <c r="I70" i="14"/>
  <c r="J70" i="14" s="1"/>
  <c r="G70" i="14"/>
  <c r="H70" i="14" s="1"/>
  <c r="E70" i="14"/>
  <c r="F70" i="14" s="1"/>
  <c r="D70" i="14"/>
  <c r="C70" i="14"/>
  <c r="AI69" i="14"/>
  <c r="AQ68" i="14"/>
  <c r="AR68" i="14" s="1"/>
  <c r="AP68" i="14"/>
  <c r="AO68" i="14"/>
  <c r="AM68" i="14"/>
  <c r="AN68" i="14" s="1"/>
  <c r="AL68" i="14"/>
  <c r="AK68" i="14"/>
  <c r="AI68" i="14"/>
  <c r="AJ68" i="14" s="1"/>
  <c r="AH68" i="14"/>
  <c r="AG68" i="14"/>
  <c r="AE68" i="14"/>
  <c r="AF68" i="14" s="1"/>
  <c r="AD68" i="14"/>
  <c r="AC68" i="14"/>
  <c r="AA68" i="14"/>
  <c r="AB68" i="14" s="1"/>
  <c r="Z68" i="14"/>
  <c r="Y68" i="14"/>
  <c r="W68" i="14"/>
  <c r="X68" i="14" s="1"/>
  <c r="V68" i="14"/>
  <c r="U68" i="14"/>
  <c r="S68" i="14"/>
  <c r="T68" i="14" s="1"/>
  <c r="R68" i="14"/>
  <c r="Q68" i="14"/>
  <c r="O68" i="14"/>
  <c r="P68" i="14" s="1"/>
  <c r="N68" i="14"/>
  <c r="M68" i="14"/>
  <c r="K68" i="14"/>
  <c r="L68" i="14" s="1"/>
  <c r="J68" i="14"/>
  <c r="I68" i="14"/>
  <c r="G68" i="14"/>
  <c r="H68" i="14" s="1"/>
  <c r="F68" i="14"/>
  <c r="E68" i="14"/>
  <c r="C68" i="14"/>
  <c r="D68" i="14" s="1"/>
  <c r="AR66" i="14"/>
  <c r="AQ66" i="14"/>
  <c r="AO66" i="14"/>
  <c r="AP66" i="14" s="1"/>
  <c r="AN66" i="14"/>
  <c r="AM66" i="14"/>
  <c r="AK66" i="14"/>
  <c r="AL66" i="14" s="1"/>
  <c r="AJ66" i="14"/>
  <c r="AI66" i="14"/>
  <c r="AG66" i="14"/>
  <c r="AH66" i="14" s="1"/>
  <c r="AF66" i="14"/>
  <c r="AE66" i="14"/>
  <c r="AC66" i="14"/>
  <c r="AD66" i="14" s="1"/>
  <c r="AB66" i="14"/>
  <c r="AA66" i="14"/>
  <c r="Y66" i="14"/>
  <c r="Z66" i="14" s="1"/>
  <c r="X66" i="14"/>
  <c r="W66" i="14"/>
  <c r="U66" i="14"/>
  <c r="V66" i="14" s="1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AR64" i="14"/>
  <c r="AQ64" i="14"/>
  <c r="AP64" i="14"/>
  <c r="AO64" i="14"/>
  <c r="AN64" i="14"/>
  <c r="AM64" i="14"/>
  <c r="AL64" i="14"/>
  <c r="AK64" i="14"/>
  <c r="AJ64" i="14"/>
  <c r="AI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AR62" i="14"/>
  <c r="AQ62" i="14"/>
  <c r="AP62" i="14"/>
  <c r="AO62" i="14"/>
  <c r="AN62" i="14"/>
  <c r="AM62" i="14"/>
  <c r="AL62" i="14"/>
  <c r="AK62" i="14"/>
  <c r="AJ62" i="14"/>
  <c r="AI62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AR60" i="14"/>
  <c r="AQ60" i="14"/>
  <c r="AP60" i="14"/>
  <c r="AO60" i="14"/>
  <c r="AN60" i="14"/>
  <c r="AM60" i="14"/>
  <c r="AL60" i="14"/>
  <c r="AK60" i="14"/>
  <c r="AJ60" i="14"/>
  <c r="AI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AR58" i="14"/>
  <c r="AQ58" i="14"/>
  <c r="AP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AR56" i="14"/>
  <c r="AQ56" i="14"/>
  <c r="AQ54" i="14" s="1"/>
  <c r="AP56" i="14"/>
  <c r="AO56" i="14"/>
  <c r="AN56" i="14"/>
  <c r="AM56" i="14"/>
  <c r="AM54" i="14" s="1"/>
  <c r="AL56" i="14"/>
  <c r="AK56" i="14"/>
  <c r="AJ56" i="14"/>
  <c r="AI56" i="14"/>
  <c r="AI54" i="14" s="1"/>
  <c r="AH56" i="14"/>
  <c r="AG56" i="14"/>
  <c r="AF56" i="14"/>
  <c r="AE56" i="14"/>
  <c r="AE54" i="14" s="1"/>
  <c r="AD56" i="14"/>
  <c r="AC56" i="14"/>
  <c r="AB56" i="14"/>
  <c r="AA56" i="14"/>
  <c r="AA54" i="14" s="1"/>
  <c r="Z56" i="14"/>
  <c r="Y56" i="14"/>
  <c r="X56" i="14"/>
  <c r="W56" i="14"/>
  <c r="W54" i="14" s="1"/>
  <c r="V56" i="14"/>
  <c r="U56" i="14"/>
  <c r="T56" i="14"/>
  <c r="S56" i="14"/>
  <c r="S54" i="14" s="1"/>
  <c r="R56" i="14"/>
  <c r="Q56" i="14"/>
  <c r="P56" i="14"/>
  <c r="O56" i="14"/>
  <c r="O54" i="14" s="1"/>
  <c r="N56" i="14"/>
  <c r="M56" i="14"/>
  <c r="L56" i="14"/>
  <c r="K56" i="14"/>
  <c r="K54" i="14" s="1"/>
  <c r="J56" i="14"/>
  <c r="I56" i="14"/>
  <c r="H56" i="14"/>
  <c r="G56" i="14"/>
  <c r="G54" i="14" s="1"/>
  <c r="F56" i="14"/>
  <c r="E56" i="14"/>
  <c r="D56" i="14"/>
  <c r="C56" i="14"/>
  <c r="C54" i="14" s="1"/>
  <c r="AP54" i="14"/>
  <c r="AO54" i="14"/>
  <c r="AO52" i="14" s="1"/>
  <c r="AP52" i="14" s="1"/>
  <c r="AL54" i="14"/>
  <c r="AK54" i="14"/>
  <c r="AK52" i="14" s="1"/>
  <c r="AL52" i="14" s="1"/>
  <c r="AH54" i="14"/>
  <c r="AG54" i="14"/>
  <c r="AD54" i="14"/>
  <c r="AC54" i="14"/>
  <c r="Z54" i="14"/>
  <c r="Y54" i="14"/>
  <c r="V54" i="14"/>
  <c r="U54" i="14"/>
  <c r="R54" i="14"/>
  <c r="Q54" i="14"/>
  <c r="N54" i="14"/>
  <c r="M54" i="14"/>
  <c r="J54" i="14"/>
  <c r="I54" i="14"/>
  <c r="F54" i="14"/>
  <c r="E54" i="14"/>
  <c r="AN52" i="14"/>
  <c r="AM52" i="14"/>
  <c r="AF52" i="14"/>
  <c r="AE52" i="14"/>
  <c r="X52" i="14"/>
  <c r="W52" i="14"/>
  <c r="P52" i="14"/>
  <c r="O52" i="14"/>
  <c r="H52" i="14"/>
  <c r="G52" i="14"/>
  <c r="AP50" i="14"/>
  <c r="AO50" i="14"/>
  <c r="AO48" i="14" s="1"/>
  <c r="AP48" i="14" s="1"/>
  <c r="AH50" i="14"/>
  <c r="AG50" i="14"/>
  <c r="Z50" i="14"/>
  <c r="Y50" i="14"/>
  <c r="R50" i="14"/>
  <c r="Q50" i="14"/>
  <c r="J50" i="14"/>
  <c r="I50" i="14"/>
  <c r="AB48" i="14"/>
  <c r="AA48" i="14"/>
  <c r="T48" i="14"/>
  <c r="S48" i="14"/>
  <c r="L48" i="14"/>
  <c r="K48" i="14"/>
  <c r="D48" i="14"/>
  <c r="C48" i="14"/>
  <c r="AB46" i="14"/>
  <c r="AA46" i="14"/>
  <c r="T46" i="14"/>
  <c r="S46" i="14"/>
  <c r="L46" i="14"/>
  <c r="K46" i="14"/>
  <c r="D46" i="14"/>
  <c r="C46" i="14"/>
  <c r="AB44" i="14"/>
  <c r="AA44" i="14"/>
  <c r="T44" i="14"/>
  <c r="S44" i="14"/>
  <c r="L44" i="14"/>
  <c r="K44" i="14"/>
  <c r="D44" i="14"/>
  <c r="C44" i="14"/>
  <c r="AF42" i="14"/>
  <c r="AE42" i="14"/>
  <c r="AB42" i="14"/>
  <c r="AA42" i="14"/>
  <c r="X42" i="14"/>
  <c r="W42" i="14"/>
  <c r="T42" i="14"/>
  <c r="S42" i="14"/>
  <c r="P42" i="14"/>
  <c r="O42" i="14"/>
  <c r="L42" i="14"/>
  <c r="K42" i="14"/>
  <c r="D42" i="14"/>
  <c r="C42" i="14"/>
  <c r="AF40" i="14"/>
  <c r="AE40" i="14"/>
  <c r="AA40" i="14"/>
  <c r="AB40" i="14" s="1"/>
  <c r="X40" i="14"/>
  <c r="W40" i="14"/>
  <c r="S40" i="14"/>
  <c r="T40" i="14" s="1"/>
  <c r="P40" i="14"/>
  <c r="O40" i="14"/>
  <c r="K40" i="14"/>
  <c r="L40" i="14" s="1"/>
  <c r="C40" i="14"/>
  <c r="D40" i="14" s="1"/>
  <c r="A39" i="14"/>
  <c r="V32" i="14"/>
  <c r="F32" i="14"/>
  <c r="AH30" i="14"/>
  <c r="AG30" i="14"/>
  <c r="AG32" i="14" s="1"/>
  <c r="AH32" i="14" s="1"/>
  <c r="AE30" i="14"/>
  <c r="AF30" i="14" s="1"/>
  <c r="AD30" i="14"/>
  <c r="AC30" i="14"/>
  <c r="AC32" i="14" s="1"/>
  <c r="AD32" i="14" s="1"/>
  <c r="AA30" i="14"/>
  <c r="AB30" i="14" s="1"/>
  <c r="Y30" i="14"/>
  <c r="Y32" i="14" s="1"/>
  <c r="Z32" i="14" s="1"/>
  <c r="W30" i="14"/>
  <c r="X30" i="14" s="1"/>
  <c r="V30" i="14"/>
  <c r="U30" i="14"/>
  <c r="U32" i="14" s="1"/>
  <c r="S30" i="14"/>
  <c r="S32" i="14" s="1"/>
  <c r="T32" i="14" s="1"/>
  <c r="Q30" i="14"/>
  <c r="Q32" i="14" s="1"/>
  <c r="R32" i="14" s="1"/>
  <c r="O30" i="14"/>
  <c r="P30" i="14" s="1"/>
  <c r="N30" i="14"/>
  <c r="M30" i="14"/>
  <c r="M32" i="14" s="1"/>
  <c r="N32" i="14" s="1"/>
  <c r="K30" i="14"/>
  <c r="K32" i="14" s="1"/>
  <c r="L32" i="14" s="1"/>
  <c r="I30" i="14"/>
  <c r="I32" i="14" s="1"/>
  <c r="J32" i="14" s="1"/>
  <c r="G30" i="14"/>
  <c r="H30" i="14" s="1"/>
  <c r="F30" i="14"/>
  <c r="E30" i="14"/>
  <c r="E32" i="14" s="1"/>
  <c r="C30" i="14"/>
  <c r="C32" i="14" s="1"/>
  <c r="D32" i="14" s="1"/>
  <c r="Y29" i="14"/>
  <c r="Z30" i="14" s="1"/>
  <c r="W29" i="14"/>
  <c r="U29" i="14"/>
  <c r="S29" i="14"/>
  <c r="T30" i="14" s="1"/>
  <c r="Q29" i="14"/>
  <c r="R30" i="14" s="1"/>
  <c r="O29" i="14"/>
  <c r="M29" i="14"/>
  <c r="K29" i="14"/>
  <c r="L30" i="14" s="1"/>
  <c r="I29" i="14"/>
  <c r="J30" i="14" s="1"/>
  <c r="G29" i="14"/>
  <c r="E29" i="14"/>
  <c r="C29" i="14"/>
  <c r="D30" i="14" s="1"/>
  <c r="AH28" i="14"/>
  <c r="AF28" i="14"/>
  <c r="AD28" i="14"/>
  <c r="AB28" i="14"/>
  <c r="Y27" i="14"/>
  <c r="Z28" i="14" s="1"/>
  <c r="W27" i="14"/>
  <c r="X28" i="14" s="1"/>
  <c r="U27" i="14"/>
  <c r="V28" i="14" s="1"/>
  <c r="S27" i="14"/>
  <c r="T28" i="14" s="1"/>
  <c r="Q27" i="14"/>
  <c r="Q25" i="14" s="1"/>
  <c r="O27" i="14"/>
  <c r="P28" i="14" s="1"/>
  <c r="M27" i="14"/>
  <c r="N28" i="14" s="1"/>
  <c r="K27" i="14"/>
  <c r="L28" i="14" s="1"/>
  <c r="I27" i="14"/>
  <c r="I25" i="14" s="1"/>
  <c r="G27" i="14"/>
  <c r="H28" i="14" s="1"/>
  <c r="E27" i="14"/>
  <c r="F28" i="14" s="1"/>
  <c r="C27" i="14"/>
  <c r="D28" i="14" s="1"/>
  <c r="AH26" i="14"/>
  <c r="AG26" i="14"/>
  <c r="AF26" i="14"/>
  <c r="AE26" i="14"/>
  <c r="AD26" i="14"/>
  <c r="AC26" i="14"/>
  <c r="AB26" i="14"/>
  <c r="AA26" i="14"/>
  <c r="Y26" i="14"/>
  <c r="Y24" i="14" s="1"/>
  <c r="Y22" i="14" s="1"/>
  <c r="W26" i="14"/>
  <c r="U26" i="14"/>
  <c r="U24" i="14" s="1"/>
  <c r="U22" i="14" s="1"/>
  <c r="S26" i="14"/>
  <c r="Q26" i="14"/>
  <c r="P26" i="14"/>
  <c r="O26" i="14"/>
  <c r="N26" i="14"/>
  <c r="M26" i="14"/>
  <c r="K26" i="14"/>
  <c r="I26" i="14"/>
  <c r="I24" i="14" s="1"/>
  <c r="I22" i="14" s="1"/>
  <c r="G26" i="14"/>
  <c r="E26" i="14"/>
  <c r="E24" i="14" s="1"/>
  <c r="E22" i="14" s="1"/>
  <c r="C26" i="14"/>
  <c r="U25" i="14"/>
  <c r="V26" i="14" s="1"/>
  <c r="S25" i="14"/>
  <c r="T26" i="14" s="1"/>
  <c r="O25" i="14"/>
  <c r="M25" i="14"/>
  <c r="K25" i="14"/>
  <c r="L26" i="14" s="1"/>
  <c r="G25" i="14"/>
  <c r="H26" i="14" s="1"/>
  <c r="E25" i="14"/>
  <c r="F26" i="14" s="1"/>
  <c r="C25" i="14"/>
  <c r="AH24" i="14"/>
  <c r="AG24" i="14"/>
  <c r="AF24" i="14"/>
  <c r="AE24" i="14"/>
  <c r="AD24" i="14"/>
  <c r="AC24" i="14"/>
  <c r="AB24" i="14"/>
  <c r="AA24" i="14"/>
  <c r="W24" i="14"/>
  <c r="S24" i="14"/>
  <c r="Q24" i="14"/>
  <c r="P24" i="14"/>
  <c r="O24" i="14"/>
  <c r="N24" i="14"/>
  <c r="M24" i="14"/>
  <c r="M22" i="14" s="1"/>
  <c r="K24" i="14"/>
  <c r="G24" i="14"/>
  <c r="C24" i="14"/>
  <c r="U23" i="14"/>
  <c r="V24" i="14" s="1"/>
  <c r="S23" i="14"/>
  <c r="T24" i="14" s="1"/>
  <c r="O23" i="14"/>
  <c r="M23" i="14"/>
  <c r="K23" i="14"/>
  <c r="L24" i="14" s="1"/>
  <c r="E23" i="14"/>
  <c r="F24" i="14" s="1"/>
  <c r="C23" i="14"/>
  <c r="AH22" i="14"/>
  <c r="AG22" i="14"/>
  <c r="AF22" i="14"/>
  <c r="AE22" i="14"/>
  <c r="AD22" i="14"/>
  <c r="AC22" i="14"/>
  <c r="AB22" i="14"/>
  <c r="AA22" i="14"/>
  <c r="X22" i="14"/>
  <c r="W22" i="14"/>
  <c r="W20" i="14" s="1"/>
  <c r="T22" i="14"/>
  <c r="S22" i="14"/>
  <c r="R22" i="14"/>
  <c r="Q22" i="14"/>
  <c r="P22" i="14"/>
  <c r="O22" i="14"/>
  <c r="L22" i="14"/>
  <c r="K22" i="14"/>
  <c r="H22" i="14"/>
  <c r="G22" i="14"/>
  <c r="G20" i="14" s="1"/>
  <c r="D22" i="14"/>
  <c r="C22" i="14"/>
  <c r="AG20" i="14"/>
  <c r="AH20" i="14" s="1"/>
  <c r="AE20" i="14"/>
  <c r="AF20" i="14" s="1"/>
  <c r="AC20" i="14"/>
  <c r="AD20" i="14" s="1"/>
  <c r="AA20" i="14"/>
  <c r="AB20" i="14" s="1"/>
  <c r="S20" i="14"/>
  <c r="T20" i="14" s="1"/>
  <c r="Q20" i="14"/>
  <c r="R20" i="14" s="1"/>
  <c r="O20" i="14"/>
  <c r="P20" i="14" s="1"/>
  <c r="K20" i="14"/>
  <c r="L20" i="14" s="1"/>
  <c r="C20" i="14"/>
  <c r="D20" i="14" s="1"/>
  <c r="AG18" i="14"/>
  <c r="AH18" i="14" s="1"/>
  <c r="AE18" i="14"/>
  <c r="AF18" i="14" s="1"/>
  <c r="AC18" i="14"/>
  <c r="AD18" i="14" s="1"/>
  <c r="AA18" i="14"/>
  <c r="AB18" i="14" s="1"/>
  <c r="S18" i="14"/>
  <c r="T18" i="14" s="1"/>
  <c r="Q18" i="14"/>
  <c r="R18" i="14" s="1"/>
  <c r="O18" i="14"/>
  <c r="P18" i="14" s="1"/>
  <c r="K18" i="14"/>
  <c r="L18" i="14" s="1"/>
  <c r="C18" i="14"/>
  <c r="D18" i="14" s="1"/>
  <c r="AG16" i="14"/>
  <c r="AH16" i="14" s="1"/>
  <c r="AE16" i="14"/>
  <c r="AF16" i="14" s="1"/>
  <c r="AC16" i="14"/>
  <c r="AD16" i="14" s="1"/>
  <c r="AA16" i="14"/>
  <c r="AB16" i="14" s="1"/>
  <c r="S16" i="14"/>
  <c r="T16" i="14" s="1"/>
  <c r="Q16" i="14"/>
  <c r="R16" i="14" s="1"/>
  <c r="O16" i="14"/>
  <c r="P16" i="14" s="1"/>
  <c r="K16" i="14"/>
  <c r="L16" i="14" s="1"/>
  <c r="C16" i="14"/>
  <c r="D16" i="14" s="1"/>
  <c r="AG14" i="14"/>
  <c r="AH14" i="14" s="1"/>
  <c r="AE14" i="14"/>
  <c r="AF14" i="14" s="1"/>
  <c r="AC14" i="14"/>
  <c r="AD14" i="14" s="1"/>
  <c r="AA14" i="14"/>
  <c r="AB14" i="14" s="1"/>
  <c r="S14" i="14"/>
  <c r="T14" i="14" s="1"/>
  <c r="Q14" i="14"/>
  <c r="R14" i="14" s="1"/>
  <c r="O14" i="14"/>
  <c r="P14" i="14" s="1"/>
  <c r="K14" i="14"/>
  <c r="L14" i="14" s="1"/>
  <c r="C14" i="14"/>
  <c r="D14" i="14" s="1"/>
  <c r="AG12" i="14"/>
  <c r="AH12" i="14" s="1"/>
  <c r="AE12" i="14"/>
  <c r="AF12" i="14" s="1"/>
  <c r="AC12" i="14"/>
  <c r="AD12" i="14" s="1"/>
  <c r="AA12" i="14"/>
  <c r="AB12" i="14" s="1"/>
  <c r="S12" i="14"/>
  <c r="T12" i="14" s="1"/>
  <c r="Q12" i="14"/>
  <c r="R12" i="14" s="1"/>
  <c r="O12" i="14"/>
  <c r="P12" i="14" s="1"/>
  <c r="K12" i="14"/>
  <c r="L12" i="14" s="1"/>
  <c r="C12" i="14"/>
  <c r="D12" i="14" s="1"/>
  <c r="AG10" i="14"/>
  <c r="AH10" i="14" s="1"/>
  <c r="AE10" i="14"/>
  <c r="AF10" i="14" s="1"/>
  <c r="AC10" i="14"/>
  <c r="AD10" i="14" s="1"/>
  <c r="AA10" i="14"/>
  <c r="AB10" i="14" s="1"/>
  <c r="S10" i="14"/>
  <c r="T10" i="14" s="1"/>
  <c r="Q10" i="14"/>
  <c r="R10" i="14" s="1"/>
  <c r="O10" i="14"/>
  <c r="P10" i="14" s="1"/>
  <c r="K10" i="14"/>
  <c r="L10" i="14" s="1"/>
  <c r="C10" i="14"/>
  <c r="D10" i="14" s="1"/>
  <c r="AG8" i="14"/>
  <c r="AH8" i="14" s="1"/>
  <c r="AE8" i="14"/>
  <c r="AF8" i="14" s="1"/>
  <c r="AC8" i="14"/>
  <c r="AD8" i="14" s="1"/>
  <c r="AA8" i="14"/>
  <c r="AB8" i="14" s="1"/>
  <c r="S8" i="14"/>
  <c r="T8" i="14" s="1"/>
  <c r="Q8" i="14"/>
  <c r="R8" i="14" s="1"/>
  <c r="O8" i="14"/>
  <c r="P8" i="14" s="1"/>
  <c r="K8" i="14"/>
  <c r="L8" i="14" s="1"/>
  <c r="AG6" i="14"/>
  <c r="AH6" i="14" s="1"/>
  <c r="AC6" i="14"/>
  <c r="AD6" i="14" s="1"/>
  <c r="Q6" i="14"/>
  <c r="R6" i="14" s="1"/>
  <c r="AG4" i="14"/>
  <c r="AH4" i="14" s="1"/>
  <c r="AH35" i="14" s="1"/>
  <c r="AC4" i="14"/>
  <c r="AD4" i="14" s="1"/>
  <c r="Q4" i="14"/>
  <c r="R4" i="14" s="1"/>
  <c r="Z22" i="14" l="1"/>
  <c r="Y20" i="14"/>
  <c r="X20" i="14"/>
  <c r="W18" i="14"/>
  <c r="M20" i="14"/>
  <c r="N22" i="14"/>
  <c r="E20" i="14"/>
  <c r="F22" i="14"/>
  <c r="H20" i="14"/>
  <c r="G18" i="14"/>
  <c r="J22" i="14"/>
  <c r="I20" i="14"/>
  <c r="U20" i="14"/>
  <c r="V22" i="14"/>
  <c r="G23" i="14"/>
  <c r="H24" i="14" s="1"/>
  <c r="D26" i="14"/>
  <c r="W25" i="14"/>
  <c r="D24" i="14"/>
  <c r="J26" i="14"/>
  <c r="I23" i="14"/>
  <c r="J24" i="14" s="1"/>
  <c r="Q23" i="14"/>
  <c r="R24" i="14" s="1"/>
  <c r="R26" i="14"/>
  <c r="R35" i="14" s="1"/>
  <c r="AD35" i="14"/>
  <c r="S6" i="14"/>
  <c r="C8" i="14"/>
  <c r="J28" i="14"/>
  <c r="U82" i="14"/>
  <c r="V80" i="14"/>
  <c r="AM84" i="14"/>
  <c r="AN82" i="14"/>
  <c r="M86" i="14"/>
  <c r="N86" i="14" s="1"/>
  <c r="N84" i="14"/>
  <c r="O6" i="14"/>
  <c r="AE6" i="14"/>
  <c r="R28" i="14"/>
  <c r="K6" i="14"/>
  <c r="AA6" i="14"/>
  <c r="Y25" i="14"/>
  <c r="G32" i="14"/>
  <c r="H32" i="14" s="1"/>
  <c r="O32" i="14"/>
  <c r="P32" i="14" s="1"/>
  <c r="W32" i="14"/>
  <c r="X32" i="14" s="1"/>
  <c r="AA32" i="14"/>
  <c r="AB32" i="14" s="1"/>
  <c r="AE32" i="14"/>
  <c r="AF32" i="14" s="1"/>
  <c r="E52" i="14"/>
  <c r="F52" i="14" s="1"/>
  <c r="E48" i="14"/>
  <c r="F48" i="14" s="1"/>
  <c r="E46" i="14"/>
  <c r="F46" i="14" s="1"/>
  <c r="E44" i="14"/>
  <c r="F44" i="14" s="1"/>
  <c r="E42" i="14"/>
  <c r="M52" i="14"/>
  <c r="N52" i="14" s="1"/>
  <c r="M48" i="14"/>
  <c r="N48" i="14" s="1"/>
  <c r="M46" i="14"/>
  <c r="N46" i="14" s="1"/>
  <c r="M44" i="14"/>
  <c r="N44" i="14" s="1"/>
  <c r="M42" i="14"/>
  <c r="U52" i="14"/>
  <c r="V52" i="14" s="1"/>
  <c r="U48" i="14"/>
  <c r="V48" i="14" s="1"/>
  <c r="U46" i="14"/>
  <c r="V46" i="14" s="1"/>
  <c r="U44" i="14"/>
  <c r="V44" i="14" s="1"/>
  <c r="U42" i="14"/>
  <c r="AC52" i="14"/>
  <c r="AD52" i="14" s="1"/>
  <c r="AC48" i="14"/>
  <c r="AD48" i="14" s="1"/>
  <c r="AC46" i="14"/>
  <c r="AD46" i="14" s="1"/>
  <c r="AC44" i="14"/>
  <c r="AD44" i="14" s="1"/>
  <c r="AC42" i="14"/>
  <c r="D54" i="14"/>
  <c r="C50" i="14"/>
  <c r="D50" i="14" s="1"/>
  <c r="D89" i="14" s="1"/>
  <c r="H54" i="14"/>
  <c r="G50" i="14"/>
  <c r="H50" i="14" s="1"/>
  <c r="L54" i="14"/>
  <c r="K50" i="14"/>
  <c r="L50" i="14" s="1"/>
  <c r="L89" i="14" s="1"/>
  <c r="P54" i="14"/>
  <c r="O50" i="14"/>
  <c r="P50" i="14" s="1"/>
  <c r="T54" i="14"/>
  <c r="S50" i="14"/>
  <c r="T50" i="14" s="1"/>
  <c r="T89" i="14" s="1"/>
  <c r="X54" i="14"/>
  <c r="W50" i="14"/>
  <c r="X50" i="14" s="1"/>
  <c r="AB54" i="14"/>
  <c r="AA50" i="14"/>
  <c r="AB50" i="14" s="1"/>
  <c r="AB89" i="14" s="1"/>
  <c r="AF54" i="14"/>
  <c r="AE50" i="14"/>
  <c r="AF50" i="14" s="1"/>
  <c r="AJ54" i="14"/>
  <c r="AI50" i="14"/>
  <c r="AN54" i="14"/>
  <c r="AM50" i="14"/>
  <c r="AN50" i="14" s="1"/>
  <c r="AR54" i="14"/>
  <c r="AQ50" i="14"/>
  <c r="AK82" i="14"/>
  <c r="AL80" i="14"/>
  <c r="O84" i="14"/>
  <c r="P82" i="14"/>
  <c r="AE84" i="14"/>
  <c r="AF82" i="14"/>
  <c r="E82" i="14"/>
  <c r="F80" i="14"/>
  <c r="AC86" i="14"/>
  <c r="AD86" i="14" s="1"/>
  <c r="AD84" i="14"/>
  <c r="G42" i="14"/>
  <c r="G44" i="14"/>
  <c r="H44" i="14" s="1"/>
  <c r="O44" i="14"/>
  <c r="P44" i="14" s="1"/>
  <c r="W44" i="14"/>
  <c r="X44" i="14" s="1"/>
  <c r="AE44" i="14"/>
  <c r="AF44" i="14" s="1"/>
  <c r="G46" i="14"/>
  <c r="H46" i="14" s="1"/>
  <c r="O46" i="14"/>
  <c r="P46" i="14" s="1"/>
  <c r="W46" i="14"/>
  <c r="X46" i="14" s="1"/>
  <c r="AE46" i="14"/>
  <c r="AF46" i="14" s="1"/>
  <c r="G48" i="14"/>
  <c r="H48" i="14" s="1"/>
  <c r="O48" i="14"/>
  <c r="P48" i="14" s="1"/>
  <c r="W48" i="14"/>
  <c r="X48" i="14" s="1"/>
  <c r="AE48" i="14"/>
  <c r="AF48" i="14" s="1"/>
  <c r="AM48" i="14"/>
  <c r="AN48" i="14" s="1"/>
  <c r="E50" i="14"/>
  <c r="F50" i="14" s="1"/>
  <c r="M50" i="14"/>
  <c r="N50" i="14" s="1"/>
  <c r="U50" i="14"/>
  <c r="V50" i="14" s="1"/>
  <c r="AC50" i="14"/>
  <c r="AD50" i="14" s="1"/>
  <c r="AK50" i="14"/>
  <c r="C52" i="14"/>
  <c r="D52" i="14" s="1"/>
  <c r="K52" i="14"/>
  <c r="L52" i="14" s="1"/>
  <c r="S52" i="14"/>
  <c r="T52" i="14" s="1"/>
  <c r="AA52" i="14"/>
  <c r="AB52" i="14" s="1"/>
  <c r="AI52" i="14"/>
  <c r="AJ52" i="14" s="1"/>
  <c r="AQ52" i="14"/>
  <c r="AR52" i="14" s="1"/>
  <c r="I52" i="14"/>
  <c r="J52" i="14" s="1"/>
  <c r="I48" i="14"/>
  <c r="J48" i="14" s="1"/>
  <c r="I46" i="14"/>
  <c r="J46" i="14" s="1"/>
  <c r="I44" i="14"/>
  <c r="J44" i="14" s="1"/>
  <c r="I42" i="14"/>
  <c r="Q52" i="14"/>
  <c r="R52" i="14" s="1"/>
  <c r="Q48" i="14"/>
  <c r="R48" i="14" s="1"/>
  <c r="Q46" i="14"/>
  <c r="R46" i="14" s="1"/>
  <c r="Q44" i="14"/>
  <c r="R44" i="14" s="1"/>
  <c r="Q42" i="14"/>
  <c r="Y52" i="14"/>
  <c r="Z52" i="14" s="1"/>
  <c r="Y48" i="14"/>
  <c r="Z48" i="14" s="1"/>
  <c r="Y46" i="14"/>
  <c r="Z46" i="14" s="1"/>
  <c r="Y44" i="14"/>
  <c r="Z44" i="14" s="1"/>
  <c r="Y42" i="14"/>
  <c r="AG52" i="14"/>
  <c r="AH52" i="14" s="1"/>
  <c r="AG48" i="14"/>
  <c r="AH48" i="14" s="1"/>
  <c r="AG46" i="14"/>
  <c r="AH46" i="14" s="1"/>
  <c r="AG44" i="14"/>
  <c r="AH44" i="14" s="1"/>
  <c r="AG42" i="14"/>
  <c r="G84" i="14"/>
  <c r="H82" i="14"/>
  <c r="W84" i="14"/>
  <c r="X82" i="14"/>
  <c r="R80" i="14"/>
  <c r="AH80" i="14"/>
  <c r="I84" i="14"/>
  <c r="Q84" i="14"/>
  <c r="Y84" i="14"/>
  <c r="AG84" i="14"/>
  <c r="AO84" i="14"/>
  <c r="AD80" i="14"/>
  <c r="D82" i="14"/>
  <c r="L82" i="14"/>
  <c r="T82" i="14"/>
  <c r="AB82" i="14"/>
  <c r="J20" i="14" l="1"/>
  <c r="I18" i="14"/>
  <c r="X18" i="14"/>
  <c r="W16" i="14"/>
  <c r="F20" i="14"/>
  <c r="E18" i="14"/>
  <c r="H18" i="14"/>
  <c r="G16" i="14"/>
  <c r="Z20" i="14"/>
  <c r="Y18" i="14"/>
  <c r="X26" i="14"/>
  <c r="W23" i="14"/>
  <c r="X24" i="14" s="1"/>
  <c r="V20" i="14"/>
  <c r="U18" i="14"/>
  <c r="N20" i="14"/>
  <c r="M18" i="14"/>
  <c r="I86" i="14"/>
  <c r="J86" i="14" s="1"/>
  <c r="J84" i="14"/>
  <c r="X84" i="14"/>
  <c r="X89" i="14" s="1"/>
  <c r="W86" i="14"/>
  <c r="X86" i="14" s="1"/>
  <c r="Z42" i="14"/>
  <c r="Y40" i="14"/>
  <c r="Z40" i="14" s="1"/>
  <c r="P84" i="14"/>
  <c r="P89" i="14" s="1"/>
  <c r="O86" i="14"/>
  <c r="P86" i="14" s="1"/>
  <c r="F42" i="14"/>
  <c r="E40" i="14"/>
  <c r="F40" i="14" s="1"/>
  <c r="Y23" i="14"/>
  <c r="Z24" i="14" s="1"/>
  <c r="Z26" i="14"/>
  <c r="V82" i="14"/>
  <c r="U84" i="14"/>
  <c r="D8" i="14"/>
  <c r="C6" i="14"/>
  <c r="AG86" i="14"/>
  <c r="AH86" i="14" s="1"/>
  <c r="AH84" i="14"/>
  <c r="R42" i="14"/>
  <c r="Q40" i="14"/>
  <c r="R40" i="14" s="1"/>
  <c r="AK48" i="14"/>
  <c r="AL48" i="14" s="1"/>
  <c r="AL50" i="14"/>
  <c r="AD42" i="14"/>
  <c r="AC40" i="14"/>
  <c r="AD40" i="14" s="1"/>
  <c r="AD89" i="14" s="1"/>
  <c r="AA4" i="14"/>
  <c r="AB4" i="14" s="1"/>
  <c r="AB6" i="14"/>
  <c r="AF6" i="14"/>
  <c r="AE4" i="14"/>
  <c r="AF4" i="14" s="1"/>
  <c r="AF35" i="14" s="1"/>
  <c r="T6" i="14"/>
  <c r="S4" i="14"/>
  <c r="T4" i="14" s="1"/>
  <c r="T35" i="14" s="1"/>
  <c r="H84" i="14"/>
  <c r="G86" i="14"/>
  <c r="H86" i="14" s="1"/>
  <c r="J42" i="14"/>
  <c r="I40" i="14"/>
  <c r="J40" i="14" s="1"/>
  <c r="J89" i="14" s="1"/>
  <c r="AF84" i="14"/>
  <c r="AF89" i="14" s="1"/>
  <c r="AE86" i="14"/>
  <c r="AF86" i="14" s="1"/>
  <c r="AL82" i="14"/>
  <c r="AK84" i="14"/>
  <c r="V42" i="14"/>
  <c r="U40" i="14"/>
  <c r="V40" i="14" s="1"/>
  <c r="K4" i="14"/>
  <c r="L4" i="14" s="1"/>
  <c r="L35" i="14" s="1"/>
  <c r="L6" i="14"/>
  <c r="P6" i="14"/>
  <c r="O4" i="14"/>
  <c r="P4" i="14" s="1"/>
  <c r="AN84" i="14"/>
  <c r="AN89" i="14" s="1"/>
  <c r="AM86" i="14"/>
  <c r="AN86" i="14" s="1"/>
  <c r="AO86" i="14"/>
  <c r="AP86" i="14" s="1"/>
  <c r="AP84" i="14"/>
  <c r="Y86" i="14"/>
  <c r="Z86" i="14" s="1"/>
  <c r="Z84" i="14"/>
  <c r="Q86" i="14"/>
  <c r="R86" i="14" s="1"/>
  <c r="R84" i="14"/>
  <c r="AH42" i="14"/>
  <c r="AG40" i="14"/>
  <c r="AH40" i="14" s="1"/>
  <c r="AH89" i="14" s="1"/>
  <c r="G40" i="14"/>
  <c r="H40" i="14" s="1"/>
  <c r="H89" i="14" s="1"/>
  <c r="H42" i="14"/>
  <c r="F82" i="14"/>
  <c r="E84" i="14"/>
  <c r="AR50" i="14"/>
  <c r="AQ48" i="14"/>
  <c r="AR48" i="14" s="1"/>
  <c r="AJ50" i="14"/>
  <c r="AI48" i="14"/>
  <c r="AJ48" i="14" s="1"/>
  <c r="AJ89" i="14" s="1"/>
  <c r="N42" i="14"/>
  <c r="M40" i="14"/>
  <c r="N40" i="14" s="1"/>
  <c r="V18" i="14" l="1"/>
  <c r="U16" i="14"/>
  <c r="Z18" i="14"/>
  <c r="Y16" i="14"/>
  <c r="J18" i="14"/>
  <c r="I16" i="14"/>
  <c r="X16" i="14"/>
  <c r="W14" i="14"/>
  <c r="F18" i="14"/>
  <c r="E16" i="14"/>
  <c r="N18" i="14"/>
  <c r="M16" i="14"/>
  <c r="H16" i="14"/>
  <c r="G14" i="14"/>
  <c r="AK86" i="14"/>
  <c r="AL86" i="14" s="1"/>
  <c r="AL84" i="14"/>
  <c r="D6" i="14"/>
  <c r="C4" i="14"/>
  <c r="D4" i="14" s="1"/>
  <c r="E86" i="14"/>
  <c r="F86" i="14" s="1"/>
  <c r="F84" i="14"/>
  <c r="F89" i="14" s="1"/>
  <c r="U86" i="14"/>
  <c r="V86" i="14" s="1"/>
  <c r="V89" i="14" s="1"/>
  <c r="V84" i="14"/>
  <c r="Z89" i="14"/>
  <c r="R89" i="14"/>
  <c r="N89" i="14"/>
  <c r="AR89" i="14"/>
  <c r="AP89" i="14"/>
  <c r="P35" i="14"/>
  <c r="AB35" i="14"/>
  <c r="AL89" i="14"/>
  <c r="H14" i="14" l="1"/>
  <c r="G12" i="14"/>
  <c r="J16" i="14"/>
  <c r="I14" i="14"/>
  <c r="N16" i="14"/>
  <c r="M14" i="14"/>
  <c r="X14" i="14"/>
  <c r="W12" i="14"/>
  <c r="Z16" i="14"/>
  <c r="Y14" i="14"/>
  <c r="F16" i="14"/>
  <c r="E14" i="14"/>
  <c r="V16" i="14"/>
  <c r="U14" i="14"/>
  <c r="AS89" i="14"/>
  <c r="D35" i="14"/>
  <c r="V14" i="14" l="1"/>
  <c r="U12" i="14"/>
  <c r="Z14" i="14"/>
  <c r="Y12" i="14"/>
  <c r="N14" i="14"/>
  <c r="M12" i="14"/>
  <c r="H12" i="14"/>
  <c r="G10" i="14"/>
  <c r="J14" i="14"/>
  <c r="I12" i="14"/>
  <c r="F14" i="14"/>
  <c r="E12" i="14"/>
  <c r="X12" i="14"/>
  <c r="W10" i="14"/>
  <c r="N12" i="14" l="1"/>
  <c r="M10" i="14"/>
  <c r="F12" i="14"/>
  <c r="E10" i="14"/>
  <c r="Z12" i="14"/>
  <c r="Y10" i="14"/>
  <c r="J12" i="14"/>
  <c r="I10" i="14"/>
  <c r="V12" i="14"/>
  <c r="U10" i="14"/>
  <c r="H10" i="14"/>
  <c r="G8" i="14"/>
  <c r="X10" i="14"/>
  <c r="W8" i="14"/>
  <c r="Z10" i="14" l="1"/>
  <c r="Y8" i="14"/>
  <c r="F10" i="14"/>
  <c r="E8" i="14"/>
  <c r="X8" i="14"/>
  <c r="W6" i="14"/>
  <c r="V10" i="14"/>
  <c r="U8" i="14"/>
  <c r="N10" i="14"/>
  <c r="M8" i="14"/>
  <c r="H8" i="14"/>
  <c r="G6" i="14"/>
  <c r="J10" i="14"/>
  <c r="I8" i="14"/>
  <c r="H6" i="14" l="1"/>
  <c r="G4" i="14"/>
  <c r="H4" i="14" s="1"/>
  <c r="V8" i="14"/>
  <c r="U6" i="14"/>
  <c r="F8" i="14"/>
  <c r="E6" i="14"/>
  <c r="J8" i="14"/>
  <c r="I6" i="14"/>
  <c r="N8" i="14"/>
  <c r="M6" i="14"/>
  <c r="X6" i="14"/>
  <c r="W4" i="14"/>
  <c r="X4" i="14" s="1"/>
  <c r="X35" i="14" s="1"/>
  <c r="Z8" i="14"/>
  <c r="Y6" i="14"/>
  <c r="V6" i="14" l="1"/>
  <c r="U4" i="14"/>
  <c r="V4" i="14" s="1"/>
  <c r="V35" i="14" s="1"/>
  <c r="J6" i="14"/>
  <c r="I4" i="14"/>
  <c r="J4" i="14" s="1"/>
  <c r="Z6" i="14"/>
  <c r="Y4" i="14"/>
  <c r="Z4" i="14" s="1"/>
  <c r="Z35" i="14" s="1"/>
  <c r="N6" i="14"/>
  <c r="M4" i="14"/>
  <c r="N4" i="14" s="1"/>
  <c r="N35" i="14" s="1"/>
  <c r="F6" i="14"/>
  <c r="E4" i="14"/>
  <c r="F4" i="14" s="1"/>
  <c r="F35" i="14" s="1"/>
  <c r="H35" i="14"/>
  <c r="J35" i="14" l="1"/>
  <c r="AI35" i="14" s="1"/>
  <c r="AK21" i="14" s="1"/>
  <c r="M25" i="12" l="1"/>
  <c r="M29" i="12" s="1"/>
  <c r="E21" i="12"/>
  <c r="T17" i="3" l="1"/>
  <c r="O13" i="3"/>
  <c r="T13" i="2"/>
  <c r="O13" i="2"/>
  <c r="S24" i="1"/>
  <c r="N24" i="1"/>
  <c r="G11" i="10" l="1"/>
  <c r="S11" i="10"/>
  <c r="T11" i="10"/>
  <c r="X11" i="10"/>
  <c r="Y11" i="10"/>
  <c r="G12" i="10"/>
  <c r="S12" i="10"/>
  <c r="T12" i="10"/>
  <c r="X12" i="10"/>
  <c r="Y12" i="10"/>
  <c r="G13" i="10"/>
  <c r="O13" i="10"/>
  <c r="S13" i="10"/>
  <c r="T13" i="10"/>
  <c r="X13" i="10"/>
  <c r="Y13" i="10"/>
  <c r="G14" i="10"/>
  <c r="X14" i="10"/>
  <c r="Y14" i="10"/>
  <c r="G15" i="10"/>
  <c r="O15" i="10"/>
  <c r="X15" i="10"/>
  <c r="Y15" i="10"/>
  <c r="G16" i="10"/>
  <c r="O16" i="10"/>
  <c r="S16" i="10"/>
  <c r="T16" i="10"/>
  <c r="X16" i="10"/>
  <c r="Y16" i="10"/>
  <c r="G17" i="10"/>
  <c r="S17" i="10"/>
  <c r="T17" i="10"/>
  <c r="X17" i="10"/>
  <c r="Y17" i="10"/>
  <c r="G18" i="10"/>
  <c r="X18" i="10"/>
  <c r="Y18" i="10"/>
  <c r="G19" i="10"/>
  <c r="S19" i="10"/>
  <c r="T19" i="10"/>
  <c r="X19" i="10"/>
  <c r="Y19" i="10"/>
  <c r="G20" i="10"/>
  <c r="X20" i="10"/>
  <c r="Y20" i="10"/>
  <c r="G21" i="10"/>
  <c r="G22" i="10"/>
  <c r="G23" i="10"/>
  <c r="O23" i="10"/>
  <c r="X23" i="10"/>
  <c r="Y23" i="10"/>
  <c r="G24" i="10"/>
  <c r="G25" i="10"/>
  <c r="X25" i="10"/>
  <c r="Y25" i="10"/>
  <c r="G26" i="10"/>
  <c r="O26" i="10"/>
  <c r="S26" i="10"/>
  <c r="T26" i="10"/>
  <c r="X26" i="10"/>
  <c r="Y26" i="10"/>
  <c r="G27" i="10"/>
  <c r="N27" i="10"/>
  <c r="O27" i="10"/>
  <c r="X27" i="10"/>
  <c r="Y27" i="10"/>
  <c r="G28" i="10"/>
  <c r="N28" i="10"/>
  <c r="O28" i="10"/>
  <c r="X28" i="10"/>
  <c r="Y28" i="10"/>
  <c r="G29" i="10"/>
  <c r="O29" i="10"/>
  <c r="G30" i="10"/>
  <c r="G31" i="10"/>
  <c r="S31" i="10"/>
  <c r="T31" i="10"/>
  <c r="G32" i="10"/>
  <c r="S32" i="10"/>
  <c r="T32" i="10"/>
  <c r="X32" i="10"/>
  <c r="Y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H11" i="9"/>
  <c r="I11" i="9"/>
  <c r="H12" i="9"/>
  <c r="I12" i="9"/>
  <c r="M12" i="9"/>
  <c r="N12" i="9"/>
  <c r="R12" i="9"/>
  <c r="S12" i="9"/>
  <c r="H13" i="9"/>
  <c r="I13" i="9"/>
  <c r="H18" i="9"/>
  <c r="I18" i="9"/>
  <c r="H19" i="9"/>
  <c r="I19" i="9"/>
  <c r="S19" i="9"/>
  <c r="H21" i="9"/>
  <c r="I21" i="9"/>
  <c r="R21" i="9"/>
  <c r="S21" i="9"/>
  <c r="H22" i="9"/>
  <c r="I22" i="9"/>
  <c r="R22" i="9"/>
  <c r="S22" i="9"/>
  <c r="H23" i="9"/>
  <c r="I23" i="9"/>
  <c r="R23" i="9"/>
  <c r="S23" i="9"/>
  <c r="H25" i="9"/>
  <c r="I25" i="9"/>
  <c r="N25" i="9"/>
  <c r="H27" i="9"/>
  <c r="I27" i="9"/>
  <c r="R27" i="9"/>
  <c r="S27" i="9"/>
  <c r="H28" i="9"/>
  <c r="I28" i="9"/>
  <c r="C29" i="9"/>
  <c r="D29" i="9"/>
  <c r="H29" i="9"/>
  <c r="I29" i="9"/>
  <c r="M29" i="9"/>
  <c r="N29" i="9"/>
  <c r="R29" i="9"/>
  <c r="S29" i="9"/>
  <c r="H30" i="9"/>
  <c r="I30" i="9"/>
  <c r="M30" i="9"/>
  <c r="N30" i="9"/>
  <c r="R30" i="9"/>
  <c r="S30" i="9"/>
  <c r="H31" i="9"/>
  <c r="I31" i="9"/>
  <c r="M31" i="9"/>
  <c r="N31" i="9"/>
  <c r="T79" i="6" l="1"/>
  <c r="T80" i="6"/>
  <c r="T81" i="6"/>
  <c r="R71" i="6"/>
  <c r="R74" i="6"/>
  <c r="R77" i="6"/>
  <c r="R80" i="6"/>
  <c r="R83" i="6"/>
  <c r="P63" i="6"/>
  <c r="P64" i="6"/>
  <c r="P66" i="6"/>
  <c r="P67" i="6"/>
  <c r="P68" i="6"/>
  <c r="P69" i="6"/>
  <c r="P71" i="6"/>
  <c r="P72" i="6"/>
  <c r="P73" i="6"/>
  <c r="P74" i="6"/>
  <c r="N63" i="6"/>
  <c r="N65" i="6"/>
  <c r="N68" i="6"/>
  <c r="N69" i="6"/>
  <c r="N71" i="6"/>
  <c r="N74" i="6"/>
  <c r="N75" i="6"/>
  <c r="N77" i="6"/>
  <c r="N81" i="6"/>
  <c r="N83" i="6"/>
  <c r="K71" i="6"/>
  <c r="K74" i="6"/>
  <c r="K76" i="6"/>
  <c r="K77" i="6"/>
  <c r="K78" i="6"/>
  <c r="K80" i="6"/>
  <c r="K81" i="6"/>
  <c r="K82" i="6"/>
  <c r="K83" i="6"/>
  <c r="I71" i="6"/>
  <c r="I73" i="6"/>
  <c r="I74" i="6"/>
  <c r="I75" i="6"/>
  <c r="I77" i="6"/>
  <c r="I78" i="6"/>
  <c r="I79" i="6"/>
  <c r="I80" i="6"/>
  <c r="I81" i="6"/>
  <c r="G64" i="6"/>
  <c r="G66" i="6"/>
  <c r="G67" i="6"/>
  <c r="G71" i="6"/>
  <c r="G72" i="6"/>
  <c r="G74" i="6"/>
  <c r="G78" i="6"/>
  <c r="G80" i="6"/>
  <c r="G81" i="6"/>
  <c r="G83" i="6"/>
  <c r="E63" i="6"/>
  <c r="E64" i="6"/>
  <c r="E65" i="6"/>
  <c r="E67" i="6"/>
  <c r="E71" i="6"/>
  <c r="E72" i="6"/>
  <c r="E75" i="6"/>
  <c r="E76" i="6"/>
  <c r="E78" i="6"/>
  <c r="E80" i="6"/>
  <c r="C64" i="6"/>
  <c r="C66" i="6"/>
  <c r="C67" i="6"/>
  <c r="C69" i="6"/>
  <c r="C70" i="6"/>
  <c r="C73" i="6"/>
  <c r="C74" i="6"/>
  <c r="C75" i="6"/>
  <c r="C76" i="6"/>
  <c r="C78" i="6"/>
  <c r="C79" i="6"/>
  <c r="R47" i="6"/>
  <c r="R48" i="6"/>
  <c r="P44" i="6"/>
  <c r="P47" i="6"/>
  <c r="P50" i="6"/>
  <c r="P53" i="6"/>
  <c r="P56" i="6"/>
  <c r="N36" i="6"/>
  <c r="N37" i="6"/>
  <c r="N39" i="6"/>
  <c r="N42" i="6"/>
  <c r="N43" i="6"/>
  <c r="N45" i="6"/>
  <c r="N48" i="6"/>
  <c r="N49" i="6"/>
  <c r="N51" i="6"/>
  <c r="N54" i="6"/>
  <c r="N55" i="6"/>
  <c r="K44" i="6"/>
  <c r="K48" i="6"/>
  <c r="K50" i="6"/>
  <c r="K51" i="6"/>
  <c r="K52" i="6"/>
  <c r="K55" i="6"/>
  <c r="K56" i="6"/>
  <c r="I45" i="6"/>
  <c r="I48" i="6"/>
  <c r="I49" i="6"/>
  <c r="I50" i="6"/>
  <c r="I51" i="6"/>
  <c r="I52" i="6"/>
  <c r="I54" i="6"/>
  <c r="I55" i="6"/>
  <c r="G38" i="6"/>
  <c r="G40" i="6"/>
  <c r="G41" i="6"/>
  <c r="G44" i="6"/>
  <c r="G45" i="6"/>
  <c r="G46" i="6"/>
  <c r="G48" i="6"/>
  <c r="G50" i="6"/>
  <c r="G52" i="6"/>
  <c r="G54" i="6"/>
  <c r="G55" i="6"/>
  <c r="E41" i="6"/>
  <c r="E49" i="6"/>
  <c r="C37" i="6"/>
  <c r="C38" i="6"/>
  <c r="C40" i="6"/>
  <c r="C43" i="6"/>
  <c r="C47" i="6"/>
  <c r="C49" i="6"/>
  <c r="O83" i="8" l="1"/>
  <c r="O86" i="8"/>
  <c r="O87" i="8"/>
  <c r="O90" i="8"/>
  <c r="O92" i="8"/>
  <c r="O94" i="8"/>
  <c r="O96" i="8"/>
  <c r="M83" i="8"/>
  <c r="M84" i="8"/>
  <c r="M86" i="8"/>
  <c r="M88" i="8"/>
  <c r="M89" i="8"/>
  <c r="M91" i="8"/>
  <c r="M92" i="8"/>
  <c r="M93" i="8"/>
  <c r="M95" i="8"/>
  <c r="M97" i="8"/>
  <c r="K83" i="8"/>
  <c r="K84" i="8"/>
  <c r="K86" i="8"/>
  <c r="K88" i="8"/>
  <c r="K89" i="8"/>
  <c r="K91" i="8"/>
  <c r="K93" i="8"/>
  <c r="K95" i="8"/>
  <c r="K97" i="8"/>
  <c r="I83" i="8"/>
  <c r="I84" i="8"/>
  <c r="I85" i="8"/>
  <c r="I86" i="8"/>
  <c r="I88" i="8"/>
  <c r="I89" i="8"/>
  <c r="I90" i="8"/>
  <c r="I91" i="8"/>
  <c r="I92" i="8"/>
  <c r="I93" i="8"/>
  <c r="I95" i="8"/>
  <c r="I96" i="8"/>
  <c r="I97" i="8"/>
  <c r="G78" i="8"/>
  <c r="G79" i="8"/>
  <c r="G80" i="8"/>
  <c r="G81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E78" i="8"/>
  <c r="E79" i="8"/>
  <c r="E80" i="8"/>
  <c r="E81" i="8"/>
  <c r="E82" i="8"/>
  <c r="E83" i="8"/>
  <c r="E84" i="8"/>
  <c r="E85" i="8"/>
  <c r="E86" i="8"/>
  <c r="E87" i="8"/>
  <c r="E89" i="8"/>
  <c r="E91" i="8"/>
  <c r="E92" i="8"/>
  <c r="E94" i="8"/>
  <c r="E95" i="8"/>
  <c r="E96" i="8"/>
  <c r="E97" i="8"/>
  <c r="C87" i="8"/>
  <c r="C90" i="8"/>
  <c r="C91" i="8"/>
  <c r="C92" i="8"/>
  <c r="C95" i="8"/>
  <c r="C96" i="8"/>
  <c r="S60" i="8"/>
  <c r="S63" i="8"/>
  <c r="S66" i="8"/>
  <c r="S68" i="8"/>
  <c r="Q61" i="8"/>
  <c r="Q63" i="8"/>
  <c r="Q64" i="8"/>
  <c r="Q65" i="8"/>
  <c r="Q66" i="8"/>
  <c r="Q67" i="8"/>
  <c r="Q68" i="8"/>
  <c r="Q69" i="8"/>
  <c r="O64" i="8"/>
  <c r="O65" i="8"/>
  <c r="M60" i="8"/>
  <c r="M61" i="8"/>
  <c r="M64" i="8"/>
  <c r="M65" i="8"/>
  <c r="M66" i="8"/>
  <c r="M67" i="8"/>
  <c r="M68" i="8"/>
  <c r="M71" i="8"/>
  <c r="M73" i="8"/>
  <c r="K66" i="8"/>
  <c r="K70" i="8"/>
  <c r="K72" i="8"/>
  <c r="I60" i="8"/>
  <c r="I61" i="8"/>
  <c r="I62" i="8"/>
  <c r="I63" i="8"/>
  <c r="I66" i="8"/>
  <c r="I67" i="8"/>
  <c r="I68" i="8"/>
  <c r="I69" i="8"/>
  <c r="I70" i="8"/>
  <c r="I71" i="8"/>
  <c r="I72" i="8"/>
  <c r="I73" i="8"/>
  <c r="G60" i="8"/>
  <c r="G63" i="8"/>
  <c r="G67" i="8"/>
  <c r="G68" i="8"/>
  <c r="G73" i="8"/>
  <c r="E66" i="8"/>
  <c r="E68" i="8"/>
  <c r="E71" i="8"/>
  <c r="E73" i="8"/>
  <c r="C57" i="8"/>
  <c r="C58" i="8"/>
  <c r="C59" i="8"/>
  <c r="C61" i="8"/>
  <c r="C62" i="8"/>
  <c r="C64" i="8"/>
  <c r="C66" i="8"/>
  <c r="C68" i="8"/>
  <c r="C70" i="8"/>
  <c r="C72" i="8"/>
  <c r="C73" i="8"/>
  <c r="U37" i="8"/>
  <c r="U39" i="8"/>
  <c r="U40" i="8"/>
  <c r="U41" i="8"/>
  <c r="U44" i="8"/>
  <c r="U46" i="8"/>
  <c r="U48" i="8"/>
  <c r="U50" i="8"/>
  <c r="S38" i="8"/>
  <c r="S40" i="8"/>
  <c r="S41" i="8"/>
  <c r="S42" i="8"/>
  <c r="S43" i="8"/>
  <c r="S44" i="8"/>
  <c r="S45" i="8"/>
  <c r="S47" i="8"/>
  <c r="S49" i="8"/>
  <c r="S51" i="8"/>
  <c r="Q37" i="8"/>
  <c r="Q38" i="8"/>
  <c r="Q40" i="8"/>
  <c r="Q42" i="8"/>
  <c r="Q43" i="8"/>
  <c r="Q45" i="8"/>
  <c r="Q47" i="8"/>
  <c r="Q49" i="8"/>
  <c r="Q51" i="8"/>
  <c r="O37" i="8"/>
  <c r="O38" i="8"/>
  <c r="O40" i="8"/>
  <c r="O41" i="8"/>
  <c r="O42" i="8"/>
  <c r="O44" i="8"/>
  <c r="O45" i="8"/>
  <c r="O46" i="8"/>
  <c r="O47" i="8"/>
  <c r="O49" i="8"/>
  <c r="M37" i="8"/>
  <c r="M38" i="8"/>
  <c r="M40" i="8"/>
  <c r="M41" i="8"/>
  <c r="M42" i="8"/>
  <c r="M43" i="8"/>
  <c r="M44" i="8"/>
  <c r="M45" i="8"/>
  <c r="M46" i="8"/>
  <c r="M47" i="8"/>
  <c r="M48" i="8"/>
  <c r="M49" i="8"/>
  <c r="M51" i="8"/>
  <c r="K37" i="8"/>
  <c r="K41" i="8"/>
  <c r="K45" i="8"/>
  <c r="K48" i="8"/>
  <c r="K49" i="8"/>
  <c r="I33" i="8"/>
  <c r="I34" i="8"/>
  <c r="I35" i="8"/>
  <c r="I38" i="8"/>
  <c r="I39" i="8"/>
  <c r="I40" i="8"/>
  <c r="I41" i="8"/>
  <c r="I43" i="8"/>
  <c r="I46" i="8"/>
  <c r="I48" i="8"/>
  <c r="I49" i="8"/>
  <c r="I50" i="8"/>
  <c r="I51" i="8"/>
  <c r="G34" i="8"/>
  <c r="G36" i="8"/>
  <c r="G37" i="8"/>
  <c r="G38" i="8"/>
  <c r="G39" i="8"/>
  <c r="G40" i="8"/>
  <c r="G41" i="8"/>
  <c r="G42" i="8"/>
  <c r="G43" i="8"/>
  <c r="G45" i="8"/>
  <c r="G49" i="8"/>
  <c r="G51" i="8"/>
  <c r="E37" i="8"/>
  <c r="E40" i="8"/>
  <c r="E43" i="8"/>
  <c r="E46" i="8"/>
  <c r="E49" i="8"/>
  <c r="E52" i="8"/>
  <c r="C34" i="8"/>
  <c r="C35" i="8"/>
  <c r="C36" i="8"/>
  <c r="C37" i="8"/>
  <c r="C40" i="8"/>
  <c r="C41" i="8"/>
  <c r="C42" i="8"/>
  <c r="C43" i="8"/>
  <c r="C45" i="8"/>
  <c r="C46" i="8"/>
  <c r="C48" i="8"/>
  <c r="C49" i="8"/>
  <c r="C51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2" i="7"/>
  <c r="I417" i="4" l="1"/>
  <c r="I418" i="4"/>
  <c r="I419" i="4"/>
  <c r="I420" i="4"/>
  <c r="I421" i="4"/>
  <c r="I422" i="4"/>
  <c r="I423" i="4"/>
  <c r="I424" i="4"/>
  <c r="I425" i="4"/>
  <c r="I416" i="4"/>
  <c r="I196" i="4" l="1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195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2" i="4"/>
  <c r="H147" i="3" l="1"/>
  <c r="H148" i="3"/>
  <c r="H149" i="3"/>
  <c r="X6" i="3"/>
  <c r="X9" i="3"/>
  <c r="X10" i="3"/>
  <c r="X12" i="3"/>
  <c r="X15" i="3"/>
  <c r="X16" i="3"/>
  <c r="X17" i="3"/>
  <c r="X18" i="3"/>
  <c r="H117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F118" i="3"/>
  <c r="H118" i="3" s="1"/>
  <c r="S6" i="3"/>
  <c r="S9" i="3"/>
  <c r="S10" i="3"/>
  <c r="S11" i="3"/>
  <c r="S12" i="3"/>
  <c r="S13" i="3"/>
  <c r="S15" i="3"/>
  <c r="S17" i="3"/>
  <c r="S19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19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5" i="3"/>
  <c r="X13" i="2"/>
  <c r="X16" i="2"/>
  <c r="S5" i="2"/>
  <c r="S6" i="2"/>
  <c r="S7" i="2"/>
  <c r="S8" i="2"/>
  <c r="S9" i="2"/>
  <c r="S10" i="2"/>
  <c r="S11" i="2"/>
  <c r="S12" i="2"/>
  <c r="S13" i="2"/>
  <c r="S14" i="2"/>
  <c r="S16" i="2"/>
  <c r="S17" i="2"/>
  <c r="S18" i="2"/>
  <c r="W9" i="1"/>
  <c r="W10" i="1"/>
  <c r="W11" i="1"/>
  <c r="W12" i="1"/>
  <c r="W13" i="1"/>
  <c r="W23" i="1"/>
  <c r="W24" i="1"/>
  <c r="W25" i="1"/>
  <c r="W26" i="1"/>
  <c r="W27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7" i="1"/>
  <c r="M26" i="1"/>
  <c r="H6" i="2"/>
  <c r="H7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50" i="2"/>
  <c r="F49" i="2"/>
  <c r="H49" i="2" s="1"/>
  <c r="F8" i="2"/>
  <c r="H8" i="2" s="1"/>
  <c r="H5" i="2"/>
  <c r="G275" i="1"/>
  <c r="G276" i="1"/>
  <c r="G277" i="1"/>
  <c r="G278" i="1"/>
  <c r="G279" i="1"/>
  <c r="G280" i="1"/>
  <c r="G281" i="1"/>
  <c r="G282" i="1"/>
  <c r="G283" i="1"/>
  <c r="G284" i="1"/>
  <c r="G285" i="1"/>
  <c r="G286" i="1"/>
  <c r="E192" i="1"/>
  <c r="E177" i="1"/>
  <c r="E152" i="1"/>
  <c r="E150" i="1"/>
  <c r="F192" i="1"/>
  <c r="F177" i="1"/>
  <c r="F152" i="1"/>
  <c r="G152" i="1" s="1"/>
  <c r="F150" i="1"/>
  <c r="G149" i="1"/>
  <c r="G151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80" i="1"/>
  <c r="G82" i="1"/>
  <c r="G83" i="1"/>
  <c r="G84" i="1"/>
  <c r="G88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46" i="1"/>
  <c r="E81" i="1"/>
  <c r="G81" i="1" s="1"/>
  <c r="E78" i="1"/>
  <c r="E79" i="1" s="1"/>
  <c r="G79" i="1" s="1"/>
  <c r="E61" i="1"/>
  <c r="G61" i="1" s="1"/>
  <c r="E51" i="1"/>
  <c r="G51" i="1" s="1"/>
  <c r="F89" i="1"/>
  <c r="G89" i="1" s="1"/>
  <c r="F85" i="1"/>
  <c r="F86" i="1" s="1"/>
  <c r="G6" i="1"/>
  <c r="G8" i="1"/>
  <c r="G11" i="1"/>
  <c r="G13" i="1"/>
  <c r="G14" i="1"/>
  <c r="G18" i="1"/>
  <c r="G30" i="1"/>
  <c r="G45" i="1"/>
  <c r="G5" i="1"/>
  <c r="E31" i="1"/>
  <c r="G31" i="1" s="1"/>
  <c r="E19" i="1"/>
  <c r="G19" i="1" s="1"/>
  <c r="E15" i="1"/>
  <c r="G15" i="1" s="1"/>
  <c r="E12" i="1"/>
  <c r="G12" i="1" s="1"/>
  <c r="E9" i="1"/>
  <c r="G9" i="1" s="1"/>
  <c r="E7" i="1"/>
  <c r="G7" i="1" s="1"/>
  <c r="G177" i="1" l="1"/>
  <c r="G150" i="1"/>
  <c r="F90" i="1"/>
  <c r="G78" i="1"/>
  <c r="G86" i="1"/>
  <c r="F87" i="1"/>
  <c r="G87" i="1" s="1"/>
  <c r="E20" i="1"/>
  <c r="G85" i="1"/>
  <c r="E16" i="1"/>
  <c r="E17" i="1" s="1"/>
  <c r="G17" i="1" s="1"/>
  <c r="E10" i="1"/>
  <c r="G10" i="1" s="1"/>
  <c r="E32" i="1"/>
  <c r="F91" i="1" l="1"/>
  <c r="G91" i="1" s="1"/>
  <c r="G90" i="1"/>
  <c r="G20" i="1"/>
  <c r="E21" i="1"/>
  <c r="G16" i="1"/>
  <c r="E33" i="1"/>
  <c r="G32" i="1"/>
  <c r="E22" i="1" l="1"/>
  <c r="G21" i="1"/>
  <c r="G33" i="1"/>
  <c r="E34" i="1"/>
  <c r="G22" i="1" l="1"/>
  <c r="E23" i="1"/>
  <c r="G34" i="1"/>
  <c r="E35" i="1"/>
  <c r="E24" i="1" l="1"/>
  <c r="G23" i="1"/>
  <c r="G35" i="1"/>
  <c r="E36" i="1"/>
  <c r="G24" i="1" l="1"/>
  <c r="E25" i="1"/>
  <c r="E37" i="1"/>
  <c r="G36" i="1"/>
  <c r="G25" i="1" l="1"/>
  <c r="E26" i="1"/>
  <c r="E38" i="1"/>
  <c r="G37" i="1"/>
  <c r="E27" i="1" l="1"/>
  <c r="G26" i="1"/>
  <c r="G38" i="1"/>
  <c r="E39" i="1"/>
  <c r="E28" i="1" l="1"/>
  <c r="G27" i="1"/>
  <c r="G39" i="1"/>
  <c r="E40" i="1"/>
  <c r="G28" i="1" l="1"/>
  <c r="E29" i="1"/>
  <c r="G29" i="1" s="1"/>
  <c r="E41" i="1"/>
  <c r="G40" i="1"/>
  <c r="E42" i="1" l="1"/>
  <c r="G41" i="1"/>
  <c r="G42" i="1" l="1"/>
  <c r="E43" i="1"/>
  <c r="G43" i="1" l="1"/>
  <c r="E44" i="1"/>
  <c r="G44" i="1" s="1"/>
</calcChain>
</file>

<file path=xl/comments1.xml><?xml version="1.0" encoding="utf-8"?>
<comments xmlns="http://schemas.openxmlformats.org/spreadsheetml/2006/main">
  <authors>
    <author>MRS9</author>
  </authors>
  <commentList>
    <comment ref="D83" authorId="0" shapeId="0">
      <text>
        <r>
          <rPr>
            <b/>
            <sz val="9"/>
            <color indexed="81"/>
            <rFont val="Tahoma"/>
            <family val="2"/>
            <charset val="204"/>
          </rPr>
          <t>MRS9:</t>
        </r>
        <r>
          <rPr>
            <sz val="9"/>
            <color indexed="81"/>
            <rFont val="Tahoma"/>
            <family val="2"/>
            <charset val="204"/>
          </rPr>
          <t xml:space="preserve">
Цена не меняется</t>
        </r>
      </text>
    </comment>
  </commentList>
</comments>
</file>

<file path=xl/sharedStrings.xml><?xml version="1.0" encoding="utf-8"?>
<sst xmlns="http://schemas.openxmlformats.org/spreadsheetml/2006/main" count="1077" uniqueCount="264">
  <si>
    <t>Комнат</t>
  </si>
  <si>
    <t>Корпус</t>
  </si>
  <si>
    <t>Секция</t>
  </si>
  <si>
    <t>Этаж</t>
  </si>
  <si>
    <t>Площадь</t>
  </si>
  <si>
    <t>1 к. кв.</t>
  </si>
  <si>
    <t>2 к. кв.</t>
  </si>
  <si>
    <t>3 к. кв.</t>
  </si>
  <si>
    <t>шаг</t>
  </si>
  <si>
    <t>Цена, руб/м2</t>
  </si>
  <si>
    <t>Площ, м2</t>
  </si>
  <si>
    <t>Кол-вл комнат</t>
  </si>
  <si>
    <t>этаж</t>
  </si>
  <si>
    <t>скц</t>
  </si>
  <si>
    <t>корп</t>
  </si>
  <si>
    <t>+7 000</t>
  </si>
  <si>
    <t>+0</t>
  </si>
  <si>
    <t>+3 000</t>
  </si>
  <si>
    <t>изменение, %</t>
  </si>
  <si>
    <t>+2 000</t>
  </si>
  <si>
    <t>+1 000</t>
  </si>
  <si>
    <t>+8 000</t>
  </si>
  <si>
    <t>№</t>
  </si>
  <si>
    <t>Площадь, м2</t>
  </si>
  <si>
    <t>+7 600</t>
  </si>
  <si>
    <t>+4 750</t>
  </si>
  <si>
    <t>+2 850</t>
  </si>
  <si>
    <t>фаза</t>
  </si>
  <si>
    <t>кол-во комн</t>
  </si>
  <si>
    <t>площ., м2</t>
  </si>
  <si>
    <t>ст-сть, руб.</t>
  </si>
  <si>
    <t>цена, руб./м2</t>
  </si>
  <si>
    <t>Общий итог</t>
  </si>
  <si>
    <t>Сумма по полю цена, руб./м2</t>
  </si>
  <si>
    <t>Названия столбцов</t>
  </si>
  <si>
    <t>7 Итог</t>
  </si>
  <si>
    <t xml:space="preserve"> -</t>
  </si>
  <si>
    <t>Различия в секции одного корпуса (виды из окна, планирвока квартиры)</t>
  </si>
  <si>
    <t>Корпус 3</t>
  </si>
  <si>
    <t>акция на квартиры на первых и последних этажах. Были дороже</t>
  </si>
  <si>
    <t>Общая стоимость</t>
  </si>
  <si>
    <t>Ст-ть, руб</t>
  </si>
  <si>
    <t>Площадь, кв,м,</t>
  </si>
  <si>
    <t>Условный номер</t>
  </si>
  <si>
    <t>Кол-во комнат</t>
  </si>
  <si>
    <t>Резюме</t>
  </si>
  <si>
    <t>Нижние этажи стоят дешевле, верхние-дороже</t>
  </si>
  <si>
    <t xml:space="preserve">Повышение стоимости начинается с 4-5 этажей. Составляет в среднем порядка 5-12%. </t>
  </si>
  <si>
    <t>Тенденция различного ценнобразия в зависимости от видовых характристик  и планировочных решений присутствует.</t>
  </si>
  <si>
    <t xml:space="preserve">Повышение стоимости последних этажей наблюдается от 7 до 12%. </t>
  </si>
  <si>
    <t>Постепенное повышенеи стоимости квадратного метра от этажа к этажу.</t>
  </si>
  <si>
    <t>Самыми дорогими по стоимости кв. м являются 15-20 этажи.</t>
  </si>
  <si>
    <t>Понижение стоимости последних этажей наблюдается от 0,2 до 5% за этаж.</t>
  </si>
  <si>
    <t>Нижние и верхние этажи стоят дешевле.</t>
  </si>
  <si>
    <t>Ценообразование в объектах-конкурентах</t>
  </si>
  <si>
    <t>ЖК</t>
  </si>
  <si>
    <t>Конструктив</t>
  </si>
  <si>
    <t>Ст-сть, руб.</t>
  </si>
  <si>
    <t>1 комнатная</t>
  </si>
  <si>
    <t>2-х комнатная</t>
  </si>
  <si>
    <t>3-х комнатная</t>
  </si>
  <si>
    <t>Ценя за 1 м2 без изменений</t>
  </si>
  <si>
    <t>Корп</t>
  </si>
  <si>
    <t>Скц</t>
  </si>
  <si>
    <t>Номер</t>
  </si>
  <si>
    <t>Цена, руб./м2</t>
  </si>
  <si>
    <t>(Все)</t>
  </si>
  <si>
    <t>9 Итог</t>
  </si>
  <si>
    <t>18 Итог</t>
  </si>
  <si>
    <t>27 Итог</t>
  </si>
  <si>
    <t>5 корп</t>
  </si>
  <si>
    <t>8 корп</t>
  </si>
  <si>
    <t>9 корп</t>
  </si>
  <si>
    <t>11 корп</t>
  </si>
  <si>
    <t>12 корп</t>
  </si>
  <si>
    <t>13 корп</t>
  </si>
  <si>
    <t>27 корп</t>
  </si>
  <si>
    <t>31 корп</t>
  </si>
  <si>
    <t>цена за 1 м2</t>
  </si>
  <si>
    <t>изменение</t>
  </si>
  <si>
    <t>Этажи по 1 комнатным</t>
  </si>
  <si>
    <t>Этажи по 2-х комнатным</t>
  </si>
  <si>
    <t>18 корп</t>
  </si>
  <si>
    <t>1 корп</t>
  </si>
  <si>
    <t>2 корп</t>
  </si>
  <si>
    <t>3 корп</t>
  </si>
  <si>
    <t>4 корп</t>
  </si>
  <si>
    <t>7 корп</t>
  </si>
  <si>
    <t>6 корп</t>
  </si>
  <si>
    <t>10 корп</t>
  </si>
  <si>
    <t>Этажи по 3-х комнатным</t>
  </si>
  <si>
    <t>Тенденция различного ценнобразия в зависимости от видовых характристик/планировочных решений/срока сдачи присутствует.</t>
  </si>
  <si>
    <t>Тенденция различного ценнобразия в зависимости от видовых характристик/планировочных/срока сдачи решений присутствует.</t>
  </si>
  <si>
    <t>Объект</t>
  </si>
  <si>
    <t>Адрес</t>
  </si>
  <si>
    <t>Застройщик</t>
  </si>
  <si>
    <t xml:space="preserve">Тип </t>
  </si>
  <si>
    <t>Срок сдачи</t>
  </si>
  <si>
    <t>Диапазон площ. кв-р, м2</t>
  </si>
  <si>
    <t>Кол-во кв-р в продаже</t>
  </si>
  <si>
    <t>Цена за 1 м2, руб.</t>
  </si>
  <si>
    <t>Ср. цена за 1 м2, руб.</t>
  </si>
  <si>
    <t>ЖК «В Солнцево»</t>
  </si>
  <si>
    <t>КП УГС</t>
  </si>
  <si>
    <t>Панель</t>
  </si>
  <si>
    <t>Сдан</t>
  </si>
  <si>
    <t>37 - 90</t>
  </si>
  <si>
    <t>?</t>
  </si>
  <si>
    <t xml:space="preserve"> ЖК «Татьянин парк» </t>
  </si>
  <si>
    <t xml:space="preserve">Новомосковский АО, Московский р-н, д. Говорово, м. Румянцево/Говорово </t>
  </si>
  <si>
    <t>МИЦ</t>
  </si>
  <si>
    <t>Монолитно-кирпичный</t>
  </si>
  <si>
    <t>40 - 135</t>
  </si>
  <si>
    <t xml:space="preserve">ЖК «Мещерский Лес» </t>
  </si>
  <si>
    <t>ГК ПИК</t>
  </si>
  <si>
    <t>4кв 2017</t>
  </si>
  <si>
    <t>22 - 93</t>
  </si>
  <si>
    <t xml:space="preserve">ЖК «Внуково 2016» </t>
  </si>
  <si>
    <t>с/п Внуковское, в р-не          д. Ликова, м. Саларьево/                            Рассказовка</t>
  </si>
  <si>
    <t>«Самолет Девелопмент»</t>
  </si>
  <si>
    <t>85 405 - 106 900</t>
  </si>
  <si>
    <t>ЖК «Рассказово»</t>
  </si>
  <si>
    <t>с/п Внуковское, д. Рассказовка, м. Юго-Западная/Рассказовка</t>
  </si>
  <si>
    <t>Sezar Group</t>
  </si>
  <si>
    <t>3кв 2017</t>
  </si>
  <si>
    <t>105 000 - 150 000</t>
  </si>
  <si>
    <t>Город-парк «Переделкино Ближнее»</t>
  </si>
  <si>
    <t>Боровское ш., д. Рассказовка, ул. Анны Ахматовой, м. Рассказовка</t>
  </si>
  <si>
    <t xml:space="preserve"> Абсолют Недвижимость</t>
  </si>
  <si>
    <t>1кв 2018</t>
  </si>
  <si>
    <t>37 - 85</t>
  </si>
  <si>
    <t>Город-парк «Первый Московский»</t>
  </si>
  <si>
    <t>г. Московский, Ленинский муницип. р-н, мкр. 5, "Северный" (1 очередь),     м. Саларьево</t>
  </si>
  <si>
    <t>Абсолют Недвижимость</t>
  </si>
  <si>
    <t>31 - 105</t>
  </si>
  <si>
    <t>ЖК «Мичурино-Запад»</t>
  </si>
  <si>
    <t>ул. Бол. Очаковская, вл. 44, м. Юго-Западная/Очаково</t>
  </si>
  <si>
    <t>ОАО «ПРАЧЕЧНАЯ «ОЧАКОВО»</t>
  </si>
  <si>
    <t>Комментарий</t>
  </si>
  <si>
    <t>105 939 - 133 626</t>
  </si>
  <si>
    <t>с отделкой</t>
  </si>
  <si>
    <t>Сдан / 2кв 2017</t>
  </si>
  <si>
    <t>125 850 - 142 850</t>
  </si>
  <si>
    <t>без отделки</t>
  </si>
  <si>
    <t>88 000 - 154 800</t>
  </si>
  <si>
    <t>с/без отделки; ЖСК</t>
  </si>
  <si>
    <t>4кв 2016</t>
  </si>
  <si>
    <t>27 - 84</t>
  </si>
  <si>
    <t>90 900 - 112 900</t>
  </si>
  <si>
    <t>с/без отделки</t>
  </si>
  <si>
    <t>38 - 99</t>
  </si>
  <si>
    <t>Панель / Монолит</t>
  </si>
  <si>
    <t>82 424 - 158 480</t>
  </si>
  <si>
    <t>94 940 - 137 902</t>
  </si>
  <si>
    <t>ЖК «Лучи»</t>
  </si>
  <si>
    <t>Производственная ул., вл. 6,  м. Румянцево</t>
  </si>
  <si>
    <t>ЛСР-Недвижимость</t>
  </si>
  <si>
    <t>35 - 99</t>
  </si>
  <si>
    <t>97 000 - 121 000</t>
  </si>
  <si>
    <t>35 - 77</t>
  </si>
  <si>
    <t>145 076 - 184 633</t>
  </si>
  <si>
    <t>Комментарии</t>
  </si>
  <si>
    <t>Мещерский лес</t>
  </si>
  <si>
    <t>Рост цен происходит примерно в 3 шага, каждый по 1 тыс. руб. (на 4,13,16 этажах)</t>
  </si>
  <si>
    <t>Лучи</t>
  </si>
  <si>
    <t>Рост цены происходит на 4 этаже на 4%-5% и далее стабилизируется.</t>
  </si>
  <si>
    <t>Мичурино-Запад</t>
  </si>
  <si>
    <t>Рост цен происходит на 2 этаже (на 4%) и на 5 этаже (на 2%). Далее стабилизируется.</t>
  </si>
  <si>
    <t>Первый Московский</t>
  </si>
  <si>
    <t>Постепенный рост цен на 1-2%. Нижние и верхние этажи стоят дешевле. Тенденция различного ценнобразия в зависимости от видовых характристик/планировочных/срока сдачи решений присутствует.</t>
  </si>
  <si>
    <t>Переделкино Ближнее</t>
  </si>
  <si>
    <t>Монолит</t>
  </si>
  <si>
    <t>Нижние и верхние этажи стоят дешевле. Тенденция различного ценнобразия в зависимости от видовых характристик/планировочных/срока сдачи решений присутствует.</t>
  </si>
  <si>
    <t>Внуково 2016</t>
  </si>
  <si>
    <t>Рост цены происходит на 6-8 этажах на 7% ина 15 этаже (+1%) и далее стабилизируется.</t>
  </si>
  <si>
    <t>O7</t>
  </si>
  <si>
    <t>Постепенное повышение стоимости квадратного метра от этажа к этажу примерно до 20 этажа.Самыми дорогими по стоимости кв. м являются 15-20 этажи. Понижение стоимости последних этажей наблюдается от 0,2 до 5% за этаж. Тенденция различного ценнобразия в зависимости от видовых характристик  и планировочных решений присутствует.</t>
  </si>
  <si>
    <t>Лобачевский</t>
  </si>
  <si>
    <t>Рост цен начинается с 4-5 этажей и составляет в среднем 5-12%. Повышение стоимости последних 
этажей наблюдается от 7 до 12%. Тенденция различного ценнобразия в зависимости от видовых характристик  и планировочных решений присутствует.</t>
  </si>
  <si>
    <t>Тип</t>
  </si>
  <si>
    <t>Площади, м2</t>
  </si>
  <si>
    <t>Мин цена м2, руб</t>
  </si>
  <si>
    <t>Макс цена м2, руб</t>
  </si>
  <si>
    <t>Мин бюджет руб</t>
  </si>
  <si>
    <t>Макс бюджет руб</t>
  </si>
  <si>
    <t>Румянцево</t>
  </si>
  <si>
    <t>Лучи
(Москва, метро, котлован)</t>
  </si>
  <si>
    <t>Мещерский лес 
(Москва, метро, котлован)</t>
  </si>
  <si>
    <t>Первый Московский 
(Москва, котлован)</t>
  </si>
  <si>
    <t>Переделкино Ближнее
(Москва, метро, котлован)</t>
  </si>
  <si>
    <t>Студия</t>
  </si>
  <si>
    <t>1-комн.</t>
  </si>
  <si>
    <t>34,6 -39,6</t>
  </si>
  <si>
    <t>33,4 - 47,7</t>
  </si>
  <si>
    <t>37,8 - 55,4</t>
  </si>
  <si>
    <t>36,5 - 38,8</t>
  </si>
  <si>
    <t>2-комн.</t>
  </si>
  <si>
    <t>54,6 - 59,6</t>
  </si>
  <si>
    <t>45,7 - 70,6</t>
  </si>
  <si>
    <t>57 ,7 - 73,6</t>
  </si>
  <si>
    <t>51,7 - 63,4</t>
  </si>
  <si>
    <t>3-комн.</t>
  </si>
  <si>
    <t>76,1 - 85,9</t>
  </si>
  <si>
    <t>85,1 - 95,1</t>
  </si>
  <si>
    <t>76,2 - 77,6</t>
  </si>
  <si>
    <t>75,2 - 84,2</t>
  </si>
  <si>
    <t>71,46 - 77,11</t>
  </si>
  <si>
    <t>54,03 - 61,38</t>
  </si>
  <si>
    <t>33,62 - 41,8</t>
  </si>
  <si>
    <t>ул. Авиаторов, д. 5, корп. 1 - 6, Производственная ул., вл. 6</t>
  </si>
  <si>
    <t>Боровское ш., вл. 2, м. Юго-Западная/Говорово</t>
  </si>
  <si>
    <t>Шаг</t>
  </si>
  <si>
    <t>К4</t>
  </si>
  <si>
    <t>1 скц</t>
  </si>
  <si>
    <t>2 скц</t>
  </si>
  <si>
    <t>3 скц</t>
  </si>
  <si>
    <t>4 скц</t>
  </si>
  <si>
    <t>юг-север</t>
  </si>
  <si>
    <t>юг</t>
  </si>
  <si>
    <t xml:space="preserve">2-х комнатная </t>
  </si>
  <si>
    <t>-500</t>
  </si>
  <si>
    <t>16 этаж</t>
  </si>
  <si>
    <t xml:space="preserve">3-х комнатная </t>
  </si>
  <si>
    <t>15 этаж</t>
  </si>
  <si>
    <t>Комн-сть</t>
  </si>
  <si>
    <t>Бюджет, руб.</t>
  </si>
  <si>
    <t>базовый этаж</t>
  </si>
  <si>
    <t>14 этаж</t>
  </si>
  <si>
    <t>13 этаж</t>
  </si>
  <si>
    <t>12 этаж</t>
  </si>
  <si>
    <t>11 этаж</t>
  </si>
  <si>
    <t>Разница цены 1м2 (руб./м2)</t>
  </si>
  <si>
    <t>между 1к и 2к</t>
  </si>
  <si>
    <t>10 этаж</t>
  </si>
  <si>
    <t>между 2к и 3к</t>
  </si>
  <si>
    <t>9 этаж</t>
  </si>
  <si>
    <t>8 этаж</t>
  </si>
  <si>
    <t>7 этаж</t>
  </si>
  <si>
    <t>Общая выручка К4+К5, руб.</t>
  </si>
  <si>
    <t>6 этаж</t>
  </si>
  <si>
    <t>5 этаж</t>
  </si>
  <si>
    <t>4 этаж</t>
  </si>
  <si>
    <t>3 этаж</t>
  </si>
  <si>
    <t>2 этаж</t>
  </si>
  <si>
    <t>1 этаж</t>
  </si>
  <si>
    <t>нежилой</t>
  </si>
  <si>
    <t>Итого:</t>
  </si>
  <si>
    <t>Выручка, руб.</t>
  </si>
  <si>
    <t>К5</t>
  </si>
  <si>
    <t>восток</t>
  </si>
  <si>
    <t>восток-запад</t>
  </si>
  <si>
    <t>запад</t>
  </si>
  <si>
    <t>25 этаж</t>
  </si>
  <si>
    <t>24 этаж</t>
  </si>
  <si>
    <t>23 этаж</t>
  </si>
  <si>
    <t>22 этаж</t>
  </si>
  <si>
    <t>юг-восток</t>
  </si>
  <si>
    <t>21 этаж</t>
  </si>
  <si>
    <t>20 этаж</t>
  </si>
  <si>
    <t>19 этаж</t>
  </si>
  <si>
    <t>18 этаж</t>
  </si>
  <si>
    <t>17 этаж</t>
  </si>
  <si>
    <t xml:space="preserve">Конкурентная среда объекта ЖК "В Солнцево" </t>
  </si>
  <si>
    <t>Исходные данные площадей квартир взяты из проектных альбомов ОАО "Моспроект-4" (том №3.4.1; том №3.5.2) с учетом коэф-тов на лоджии - 0,5 и на балконы - 0,3.
 Цены предложения сформированы с учетом конкурентной среды, индивидуальных характеристик проекта и квартир.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</si>
</sst>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_₽"/>
  </numFmts>
  <fonts count="2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rgb="FFFFFFFF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rgb="FFFFFFFF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i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b/>
      <i/>
      <sz val="8"/>
      <color rgb="FFFF0000"/>
      <name val="Calibri"/>
      <family val="2"/>
      <charset val="204"/>
      <scheme val="minor"/>
    </font>
    <font>
      <i/>
      <sz val="8"/>
      <color rgb="FFFF000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b/>
      <i/>
      <sz val="8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color indexed="8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8"/>
      <color indexed="8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68376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n">
        <color rgb="FF999999"/>
      </bottom>
      <diagonal/>
    </border>
    <border>
      <left style="thin">
        <color rgb="FF999999"/>
      </left>
      <right style="thick">
        <color rgb="FFFFFFFF"/>
      </right>
      <top style="thick">
        <color rgb="FFFFFFFF"/>
      </top>
      <bottom style="thin">
        <color rgb="FF999999"/>
      </bottom>
      <diagonal/>
    </border>
    <border>
      <left style="thick">
        <color rgb="FFFFFFFF"/>
      </left>
      <right style="thin">
        <color rgb="FF999999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n">
        <color rgb="FF999999"/>
      </left>
      <right style="thick">
        <color rgb="FFFFFFFF"/>
      </right>
      <top style="thick">
        <color rgb="FFFFFFFF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4" tint="0.39997558519241921"/>
      </bottom>
      <diagonal/>
    </border>
    <border>
      <left/>
      <right style="medium">
        <color auto="1"/>
      </right>
      <top style="medium">
        <color auto="1"/>
      </top>
      <bottom style="thin">
        <color theme="4" tint="0.3999755851924192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54">
    <xf numFmtId="0" fontId="0" fillId="0" borderId="0" xfId="0"/>
    <xf numFmtId="0" fontId="0" fillId="0" borderId="7" xfId="0" applyBorder="1" applyAlignment="1">
      <alignment horizontal="center" vertical="center"/>
    </xf>
    <xf numFmtId="3" fontId="3" fillId="0" borderId="9" xfId="0" applyNumberFormat="1" applyFont="1" applyFill="1" applyBorder="1" applyAlignment="1">
      <alignment horizontal="center" vertical="center" wrapText="1"/>
    </xf>
    <xf numFmtId="3" fontId="3" fillId="0" borderId="8" xfId="0" applyNumberFormat="1" applyFont="1" applyFill="1" applyBorder="1" applyAlignment="1">
      <alignment horizontal="center" vertical="center" wrapText="1"/>
    </xf>
    <xf numFmtId="164" fontId="0" fillId="0" borderId="7" xfId="0" quotePrefix="1" applyNumberFormat="1" applyBorder="1" applyAlignment="1">
      <alignment horizontal="center" vertical="center" wrapText="1"/>
    </xf>
    <xf numFmtId="3" fontId="3" fillId="0" borderId="6" xfId="0" applyNumberFormat="1" applyFont="1" applyFill="1" applyBorder="1" applyAlignment="1">
      <alignment horizontal="center" vertical="center" wrapText="1"/>
    </xf>
    <xf numFmtId="3" fontId="3" fillId="0" borderId="5" xfId="0" applyNumberFormat="1" applyFont="1" applyFill="1" applyBorder="1" applyAlignment="1">
      <alignment horizontal="center" vertical="center" wrapText="1"/>
    </xf>
    <xf numFmtId="164" fontId="0" fillId="0" borderId="4" xfId="0" quotePrefix="1" applyNumberFormat="1" applyBorder="1" applyAlignment="1">
      <alignment horizontal="center" vertical="center" wrapText="1"/>
    </xf>
    <xf numFmtId="10" fontId="3" fillId="0" borderId="6" xfId="1" applyNumberFormat="1" applyFont="1" applyFill="1" applyBorder="1" applyAlignment="1">
      <alignment horizontal="center" vertical="center" wrapText="1"/>
    </xf>
    <xf numFmtId="4" fontId="3" fillId="0" borderId="6" xfId="0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0" xfId="0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4" fillId="3" borderId="24" xfId="0" applyNumberFormat="1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3" fontId="5" fillId="0" borderId="26" xfId="0" applyNumberFormat="1" applyFont="1" applyFill="1" applyBorder="1" applyAlignment="1">
      <alignment horizontal="center" vertical="center" wrapText="1"/>
    </xf>
    <xf numFmtId="3" fontId="5" fillId="0" borderId="27" xfId="0" applyNumberFormat="1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10" fontId="0" fillId="0" borderId="0" xfId="1" applyNumberFormat="1" applyFont="1"/>
    <xf numFmtId="10" fontId="3" fillId="0" borderId="9" xfId="0" applyNumberFormat="1" applyFont="1" applyBorder="1" applyAlignment="1">
      <alignment horizontal="center" vertical="center"/>
    </xf>
    <xf numFmtId="164" fontId="0" fillId="0" borderId="8" xfId="0" quotePrefix="1" applyNumberFormat="1" applyBorder="1" applyAlignment="1">
      <alignment horizontal="center" vertical="center" wrapText="1"/>
    </xf>
    <xf numFmtId="10" fontId="3" fillId="0" borderId="6" xfId="1" quotePrefix="1" applyNumberFormat="1" applyFont="1" applyBorder="1" applyAlignment="1">
      <alignment horizontal="center" vertical="center" wrapText="1"/>
    </xf>
    <xf numFmtId="164" fontId="3" fillId="0" borderId="5" xfId="0" quotePrefix="1" applyNumberFormat="1" applyFont="1" applyBorder="1" applyAlignment="1">
      <alignment horizontal="center" vertical="center" wrapText="1"/>
    </xf>
    <xf numFmtId="164" fontId="3" fillId="0" borderId="6" xfId="0" quotePrefix="1" applyNumberFormat="1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top" wrapText="1"/>
    </xf>
    <xf numFmtId="0" fontId="7" fillId="0" borderId="0" xfId="0" applyFont="1"/>
    <xf numFmtId="0" fontId="0" fillId="0" borderId="5" xfId="0" applyBorder="1"/>
    <xf numFmtId="0" fontId="0" fillId="0" borderId="6" xfId="0" applyBorder="1"/>
    <xf numFmtId="0" fontId="8" fillId="0" borderId="0" xfId="0" applyFont="1"/>
    <xf numFmtId="10" fontId="8" fillId="0" borderId="0" xfId="0" applyNumberFormat="1" applyFont="1" applyAlignment="1">
      <alignment horizontal="left"/>
    </xf>
    <xf numFmtId="10" fontId="8" fillId="0" borderId="0" xfId="0" applyNumberFormat="1" applyFont="1"/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64" fontId="9" fillId="0" borderId="19" xfId="0" applyNumberFormat="1" applyFont="1" applyBorder="1" applyAlignment="1">
      <alignment horizontal="center" vertical="center" wrapText="1"/>
    </xf>
    <xf numFmtId="164" fontId="9" fillId="0" borderId="18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0" fontId="9" fillId="0" borderId="15" xfId="0" applyNumberFormat="1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 wrapText="1"/>
    </xf>
    <xf numFmtId="164" fontId="8" fillId="0" borderId="5" xfId="0" quotePrefix="1" applyNumberFormat="1" applyFont="1" applyBorder="1" applyAlignment="1">
      <alignment horizontal="center" vertical="center" wrapText="1"/>
    </xf>
    <xf numFmtId="10" fontId="8" fillId="0" borderId="6" xfId="0" applyNumberFormat="1" applyFont="1" applyBorder="1" applyAlignment="1">
      <alignment horizontal="center" vertical="center"/>
    </xf>
    <xf numFmtId="10" fontId="8" fillId="0" borderId="6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vertical="center" wrapText="1"/>
    </xf>
    <xf numFmtId="2" fontId="8" fillId="0" borderId="9" xfId="0" applyNumberFormat="1" applyFont="1" applyBorder="1" applyAlignment="1">
      <alignment horizontal="center" vertical="center" wrapText="1"/>
    </xf>
    <xf numFmtId="10" fontId="8" fillId="0" borderId="9" xfId="0" applyNumberFormat="1" applyFont="1" applyBorder="1" applyAlignment="1">
      <alignment horizontal="center" vertical="center" wrapText="1"/>
    </xf>
    <xf numFmtId="10" fontId="8" fillId="0" borderId="0" xfId="0" applyNumberFormat="1" applyFont="1" applyBorder="1" applyAlignment="1">
      <alignment horizontal="left"/>
    </xf>
    <xf numFmtId="0" fontId="8" fillId="0" borderId="0" xfId="0" applyFont="1" applyBorder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164" fontId="10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right"/>
    </xf>
    <xf numFmtId="10" fontId="10" fillId="0" borderId="0" xfId="0" applyNumberFormat="1" applyFont="1"/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164" fontId="11" fillId="0" borderId="31" xfId="0" applyNumberFormat="1" applyFont="1" applyBorder="1" applyAlignment="1">
      <alignment horizontal="center" vertical="center" wrapText="1"/>
    </xf>
    <xf numFmtId="164" fontId="11" fillId="0" borderId="3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1" fillId="0" borderId="19" xfId="0" applyNumberFormat="1" applyFont="1" applyBorder="1" applyAlignment="1">
      <alignment horizontal="center" vertical="center" wrapText="1"/>
    </xf>
    <xf numFmtId="164" fontId="11" fillId="0" borderId="18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10" fontId="11" fillId="0" borderId="15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64" fontId="10" fillId="0" borderId="11" xfId="0" applyNumberFormat="1" applyFont="1" applyBorder="1" applyAlignment="1">
      <alignment horizontal="center" vertical="center" wrapText="1"/>
    </xf>
    <xf numFmtId="164" fontId="10" fillId="0" borderId="11" xfId="0" quotePrefix="1" applyNumberFormat="1" applyFont="1" applyBorder="1" applyAlignment="1">
      <alignment horizontal="center" vertical="center" wrapText="1"/>
    </xf>
    <xf numFmtId="10" fontId="10" fillId="0" borderId="12" xfId="0" applyNumberFormat="1" applyFont="1" applyBorder="1" applyAlignment="1">
      <alignment horizontal="center" vertical="center" wrapText="1"/>
    </xf>
    <xf numFmtId="10" fontId="10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 wrapText="1"/>
    </xf>
    <xf numFmtId="164" fontId="10" fillId="0" borderId="5" xfId="0" quotePrefix="1" applyNumberFormat="1" applyFont="1" applyBorder="1" applyAlignment="1">
      <alignment horizontal="center" vertical="center" wrapText="1"/>
    </xf>
    <xf numFmtId="10" fontId="10" fillId="0" borderId="6" xfId="0" applyNumberFormat="1" applyFont="1" applyBorder="1" applyAlignment="1">
      <alignment horizontal="center" vertical="center"/>
    </xf>
    <xf numFmtId="10" fontId="10" fillId="0" borderId="6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vertical="center" wrapText="1"/>
    </xf>
    <xf numFmtId="2" fontId="10" fillId="0" borderId="9" xfId="0" applyNumberFormat="1" applyFont="1" applyBorder="1" applyAlignment="1">
      <alignment horizontal="center" vertical="center" wrapText="1"/>
    </xf>
    <xf numFmtId="10" fontId="10" fillId="0" borderId="9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/>
    </xf>
    <xf numFmtId="164" fontId="10" fillId="0" borderId="17" xfId="0" applyNumberFormat="1" applyFont="1" applyBorder="1" applyAlignment="1"/>
    <xf numFmtId="0" fontId="10" fillId="0" borderId="17" xfId="0" applyFont="1" applyBorder="1" applyAlignment="1"/>
    <xf numFmtId="164" fontId="10" fillId="0" borderId="0" xfId="0" applyNumberFormat="1" applyFont="1" applyBorder="1" applyAlignment="1">
      <alignment horizontal="right"/>
    </xf>
    <xf numFmtId="0" fontId="10" fillId="0" borderId="0" xfId="0" applyFont="1" applyBorder="1" applyAlignment="1">
      <alignment vertical="center"/>
    </xf>
    <xf numFmtId="164" fontId="10" fillId="0" borderId="0" xfId="0" applyNumberFormat="1" applyFont="1" applyBorder="1" applyAlignment="1"/>
    <xf numFmtId="0" fontId="10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vertical="center" wrapText="1"/>
    </xf>
    <xf numFmtId="2" fontId="10" fillId="0" borderId="0" xfId="0" applyNumberFormat="1" applyFont="1" applyBorder="1" applyAlignme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2" fontId="10" fillId="0" borderId="0" xfId="0" applyNumberFormat="1" applyFont="1"/>
    <xf numFmtId="164" fontId="10" fillId="0" borderId="0" xfId="0" applyNumberFormat="1" applyFont="1" applyAlignment="1"/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/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2" fontId="10" fillId="0" borderId="8" xfId="0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/>
    <xf numFmtId="0" fontId="10" fillId="0" borderId="10" xfId="0" applyFont="1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center" vertical="center" wrapText="1"/>
    </xf>
    <xf numFmtId="164" fontId="10" fillId="0" borderId="11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/>
    <xf numFmtId="2" fontId="11" fillId="0" borderId="14" xfId="0" applyNumberFormat="1" applyFont="1" applyBorder="1" applyAlignment="1">
      <alignment horizontal="center" vertical="center" wrapText="1"/>
    </xf>
    <xf numFmtId="164" fontId="11" fillId="0" borderId="14" xfId="0" applyNumberFormat="1" applyFont="1" applyBorder="1" applyAlignment="1">
      <alignment horizontal="center" vertical="center" wrapText="1"/>
    </xf>
    <xf numFmtId="164" fontId="11" fillId="0" borderId="15" xfId="0" applyNumberFormat="1" applyFont="1" applyBorder="1" applyAlignment="1">
      <alignment horizontal="center" vertical="center" wrapText="1"/>
    </xf>
    <xf numFmtId="0" fontId="10" fillId="0" borderId="0" xfId="0" applyFont="1" applyBorder="1"/>
    <xf numFmtId="164" fontId="10" fillId="0" borderId="19" xfId="0" applyNumberFormat="1" applyFont="1" applyBorder="1" applyAlignment="1">
      <alignment horizontal="right" vertical="center" wrapText="1"/>
    </xf>
    <xf numFmtId="0" fontId="8" fillId="0" borderId="0" xfId="0" applyFont="1" applyAlignment="1">
      <alignment wrapText="1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164" fontId="8" fillId="0" borderId="0" xfId="0" applyNumberFormat="1" applyFont="1"/>
    <xf numFmtId="164" fontId="9" fillId="0" borderId="14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164" fontId="8" fillId="0" borderId="12" xfId="0" applyNumberFormat="1" applyFont="1" applyBorder="1"/>
    <xf numFmtId="164" fontId="8" fillId="0" borderId="6" xfId="0" applyNumberFormat="1" applyFont="1" applyBorder="1"/>
    <xf numFmtId="164" fontId="8" fillId="0" borderId="9" xfId="0" applyNumberFormat="1" applyFont="1" applyBorder="1"/>
    <xf numFmtId="164" fontId="8" fillId="0" borderId="12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Border="1"/>
    <xf numFmtId="164" fontId="8" fillId="0" borderId="19" xfId="0" applyNumberFormat="1" applyFont="1" applyBorder="1" applyAlignment="1">
      <alignment horizontal="right" vertical="center" wrapText="1"/>
    </xf>
    <xf numFmtId="0" fontId="9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10" fontId="8" fillId="0" borderId="0" xfId="0" applyNumberFormat="1" applyFont="1" applyBorder="1"/>
    <xf numFmtId="0" fontId="8" fillId="0" borderId="0" xfId="0" applyFont="1" applyBorder="1" applyAlignment="1">
      <alignment wrapText="1"/>
    </xf>
    <xf numFmtId="0" fontId="8" fillId="0" borderId="0" xfId="0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 wrapText="1"/>
    </xf>
    <xf numFmtId="164" fontId="8" fillId="0" borderId="0" xfId="0" quotePrefix="1" applyNumberFormat="1" applyFont="1" applyBorder="1" applyAlignment="1">
      <alignment horizontal="center" vertical="center" wrapText="1"/>
    </xf>
    <xf numFmtId="10" fontId="8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/>
    <xf numFmtId="164" fontId="8" fillId="0" borderId="0" xfId="0" applyNumberFormat="1" applyFont="1" applyBorder="1" applyAlignment="1">
      <alignment horizontal="right" wrapText="1"/>
    </xf>
    <xf numFmtId="164" fontId="8" fillId="0" borderId="0" xfId="0" applyNumberFormat="1" applyFont="1" applyBorder="1" applyAlignment="1">
      <alignment wrapText="1"/>
    </xf>
    <xf numFmtId="164" fontId="8" fillId="0" borderId="0" xfId="0" applyNumberFormat="1" applyFont="1" applyBorder="1" applyAlignment="1">
      <alignment vertical="center" wrapText="1"/>
    </xf>
    <xf numFmtId="2" fontId="8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0" xfId="0" pivotButton="1" applyFont="1"/>
    <xf numFmtId="0" fontId="8" fillId="0" borderId="0" xfId="0" applyFont="1" applyAlignment="1">
      <alignment horizontal="left"/>
    </xf>
    <xf numFmtId="0" fontId="8" fillId="0" borderId="0" xfId="0" applyFont="1" applyFill="1"/>
    <xf numFmtId="0" fontId="9" fillId="0" borderId="0" xfId="0" applyFont="1" applyFill="1"/>
    <xf numFmtId="164" fontId="9" fillId="0" borderId="0" xfId="0" applyNumberFormat="1" applyFont="1" applyFill="1"/>
    <xf numFmtId="164" fontId="9" fillId="2" borderId="20" xfId="0" applyNumberFormat="1" applyFont="1" applyFill="1" applyBorder="1"/>
    <xf numFmtId="164" fontId="8" fillId="0" borderId="21" xfId="0" applyNumberFormat="1" applyFont="1" applyBorder="1"/>
    <xf numFmtId="164" fontId="8" fillId="0" borderId="22" xfId="0" applyNumberFormat="1" applyFont="1" applyBorder="1"/>
    <xf numFmtId="164" fontId="9" fillId="2" borderId="0" xfId="0" applyNumberFormat="1" applyFont="1" applyFill="1" applyBorder="1"/>
    <xf numFmtId="0" fontId="8" fillId="0" borderId="0" xfId="0" applyFont="1" applyFill="1" applyAlignment="1">
      <alignment horizontal="center" vertical="center" wrapText="1"/>
    </xf>
    <xf numFmtId="164" fontId="8" fillId="0" borderId="35" xfId="0" applyNumberFormat="1" applyFont="1" applyBorder="1"/>
    <xf numFmtId="164" fontId="8" fillId="0" borderId="4" xfId="0" applyNumberFormat="1" applyFont="1" applyBorder="1"/>
    <xf numFmtId="164" fontId="8" fillId="0" borderId="7" xfId="0" applyNumberFormat="1" applyFont="1" applyBorder="1"/>
    <xf numFmtId="164" fontId="8" fillId="0" borderId="34" xfId="0" applyNumberFormat="1" applyFont="1" applyBorder="1"/>
    <xf numFmtId="0" fontId="8" fillId="0" borderId="41" xfId="0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164" fontId="8" fillId="0" borderId="10" xfId="0" applyNumberFormat="1" applyFont="1" applyBorder="1"/>
    <xf numFmtId="164" fontId="8" fillId="0" borderId="39" xfId="0" applyNumberFormat="1" applyFont="1" applyBorder="1"/>
    <xf numFmtId="164" fontId="9" fillId="2" borderId="43" xfId="0" applyNumberFormat="1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64" fontId="9" fillId="2" borderId="9" xfId="0" applyNumberFormat="1" applyFont="1" applyFill="1" applyBorder="1" applyAlignment="1">
      <alignment horizontal="center" vertical="center" wrapText="1"/>
    </xf>
    <xf numFmtId="164" fontId="9" fillId="2" borderId="45" xfId="0" applyNumberFormat="1" applyFont="1" applyFill="1" applyBorder="1" applyAlignment="1">
      <alignment horizontal="center" vertical="center" wrapText="1"/>
    </xf>
    <xf numFmtId="164" fontId="9" fillId="0" borderId="20" xfId="0" applyNumberFormat="1" applyFont="1" applyFill="1" applyBorder="1"/>
    <xf numFmtId="164" fontId="9" fillId="0" borderId="0" xfId="0" applyNumberFormat="1" applyFont="1" applyFill="1" applyBorder="1"/>
    <xf numFmtId="164" fontId="8" fillId="0" borderId="0" xfId="0" applyNumberFormat="1" applyFont="1" applyFill="1"/>
    <xf numFmtId="0" fontId="8" fillId="0" borderId="0" xfId="0" applyFont="1" applyFill="1" applyBorder="1"/>
    <xf numFmtId="164" fontId="8" fillId="0" borderId="0" xfId="0" applyNumberFormat="1" applyFont="1" applyFill="1" applyBorder="1"/>
    <xf numFmtId="164" fontId="9" fillId="2" borderId="46" xfId="0" applyNumberFormat="1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left"/>
    </xf>
    <xf numFmtId="164" fontId="8" fillId="0" borderId="1" xfId="0" applyNumberFormat="1" applyFont="1" applyBorder="1"/>
    <xf numFmtId="164" fontId="8" fillId="0" borderId="3" xfId="0" applyNumberFormat="1" applyFont="1" applyBorder="1"/>
    <xf numFmtId="0" fontId="8" fillId="0" borderId="1" xfId="0" applyFont="1" applyBorder="1"/>
    <xf numFmtId="164" fontId="9" fillId="2" borderId="49" xfId="0" applyNumberFormat="1" applyFont="1" applyFill="1" applyBorder="1" applyAlignment="1">
      <alignment horizontal="center" vertical="center" wrapText="1"/>
    </xf>
    <xf numFmtId="164" fontId="9" fillId="2" borderId="50" xfId="0" applyNumberFormat="1" applyFont="1" applyFill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164" fontId="9" fillId="0" borderId="53" xfId="0" applyNumberFormat="1" applyFont="1" applyBorder="1" applyAlignment="1">
      <alignment horizontal="center" vertical="center" wrapText="1"/>
    </xf>
    <xf numFmtId="0" fontId="8" fillId="0" borderId="2" xfId="0" applyFont="1" applyBorder="1"/>
    <xf numFmtId="0" fontId="8" fillId="0" borderId="2" xfId="0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3" fontId="8" fillId="0" borderId="8" xfId="0" applyNumberFormat="1" applyFont="1" applyBorder="1" applyAlignment="1">
      <alignment horizontal="center" vertical="center" wrapText="1"/>
    </xf>
    <xf numFmtId="164" fontId="9" fillId="2" borderId="54" xfId="0" applyNumberFormat="1" applyFont="1" applyFill="1" applyBorder="1" applyAlignment="1">
      <alignment horizontal="center" vertical="center" wrapText="1"/>
    </xf>
    <xf numFmtId="164" fontId="8" fillId="0" borderId="36" xfId="0" applyNumberFormat="1" applyFont="1" applyBorder="1"/>
    <xf numFmtId="164" fontId="8" fillId="0" borderId="54" xfId="0" applyNumberFormat="1" applyFont="1" applyBorder="1"/>
    <xf numFmtId="164" fontId="8" fillId="0" borderId="46" xfId="0" applyNumberFormat="1" applyFont="1" applyBorder="1"/>
    <xf numFmtId="164" fontId="8" fillId="0" borderId="35" xfId="0" applyNumberFormat="1" applyFont="1" applyFill="1" applyBorder="1"/>
    <xf numFmtId="164" fontId="9" fillId="0" borderId="35" xfId="0" applyNumberFormat="1" applyFont="1" applyFill="1" applyBorder="1"/>
    <xf numFmtId="164" fontId="9" fillId="0" borderId="6" xfId="0" applyNumberFormat="1" applyFont="1" applyFill="1" applyBorder="1"/>
    <xf numFmtId="164" fontId="8" fillId="0" borderId="6" xfId="0" applyNumberFormat="1" applyFont="1" applyFill="1" applyBorder="1"/>
    <xf numFmtId="164" fontId="9" fillId="0" borderId="4" xfId="0" applyNumberFormat="1" applyFont="1" applyFill="1" applyBorder="1"/>
    <xf numFmtId="164" fontId="8" fillId="0" borderId="4" xfId="0" applyNumberFormat="1" applyFont="1" applyFill="1" applyBorder="1"/>
    <xf numFmtId="164" fontId="8" fillId="0" borderId="55" xfId="0" applyNumberFormat="1" applyFont="1" applyBorder="1"/>
    <xf numFmtId="164" fontId="8" fillId="0" borderId="56" xfId="0" applyNumberFormat="1" applyFont="1" applyBorder="1"/>
    <xf numFmtId="10" fontId="10" fillId="0" borderId="18" xfId="0" applyNumberFormat="1" applyFont="1" applyBorder="1" applyAlignment="1">
      <alignment horizontal="right" vertical="center" wrapText="1"/>
    </xf>
    <xf numFmtId="10" fontId="10" fillId="0" borderId="19" xfId="0" quotePrefix="1" applyNumberFormat="1" applyFont="1" applyBorder="1" applyAlignment="1">
      <alignment horizontal="right" vertical="center" wrapText="1"/>
    </xf>
    <xf numFmtId="10" fontId="10" fillId="0" borderId="19" xfId="0" applyNumberFormat="1" applyFont="1" applyBorder="1" applyAlignment="1">
      <alignment horizontal="right" vertical="center" wrapText="1"/>
    </xf>
    <xf numFmtId="10" fontId="8" fillId="0" borderId="19" xfId="0" applyNumberFormat="1" applyFont="1" applyBorder="1" applyAlignment="1">
      <alignment horizontal="right" vertical="center" wrapText="1"/>
    </xf>
    <xf numFmtId="0" fontId="13" fillId="0" borderId="0" xfId="0" applyFont="1"/>
    <xf numFmtId="0" fontId="14" fillId="0" borderId="0" xfId="0" applyFont="1"/>
    <xf numFmtId="0" fontId="13" fillId="6" borderId="62" xfId="0" applyFont="1" applyFill="1" applyBorder="1" applyAlignment="1">
      <alignment horizontal="center" vertical="center" wrapText="1"/>
    </xf>
    <xf numFmtId="0" fontId="13" fillId="7" borderId="62" xfId="0" applyFont="1" applyFill="1" applyBorder="1" applyAlignment="1">
      <alignment horizontal="center" vertical="center" wrapText="1"/>
    </xf>
    <xf numFmtId="0" fontId="13" fillId="8" borderId="62" xfId="0" applyFont="1" applyFill="1" applyBorder="1" applyAlignment="1">
      <alignment horizontal="center" vertical="center" wrapText="1"/>
    </xf>
    <xf numFmtId="0" fontId="13" fillId="9" borderId="62" xfId="0" applyFont="1" applyFill="1" applyBorder="1" applyAlignment="1">
      <alignment horizontal="center" vertical="center" wrapText="1"/>
    </xf>
    <xf numFmtId="0" fontId="19" fillId="6" borderId="62" xfId="0" applyFont="1" applyFill="1" applyBorder="1" applyAlignment="1">
      <alignment horizontal="center"/>
    </xf>
    <xf numFmtId="3" fontId="13" fillId="7" borderId="62" xfId="0" applyNumberFormat="1" applyFont="1" applyFill="1" applyBorder="1" applyAlignment="1">
      <alignment horizontal="center"/>
    </xf>
    <xf numFmtId="0" fontId="19" fillId="8" borderId="62" xfId="0" applyFont="1" applyFill="1" applyBorder="1" applyAlignment="1">
      <alignment horizontal="center"/>
    </xf>
    <xf numFmtId="0" fontId="19" fillId="9" borderId="62" xfId="0" applyFont="1" applyFill="1" applyBorder="1" applyAlignment="1">
      <alignment horizontal="center"/>
    </xf>
    <xf numFmtId="3" fontId="13" fillId="6" borderId="62" xfId="0" applyNumberFormat="1" applyFont="1" applyFill="1" applyBorder="1" applyAlignment="1">
      <alignment horizontal="center"/>
    </xf>
    <xf numFmtId="3" fontId="13" fillId="8" borderId="62" xfId="0" applyNumberFormat="1" applyFont="1" applyFill="1" applyBorder="1" applyAlignment="1">
      <alignment horizontal="center"/>
    </xf>
    <xf numFmtId="3" fontId="13" fillId="9" borderId="62" xfId="0" applyNumberFormat="1" applyFont="1" applyFill="1" applyBorder="1" applyAlignment="1">
      <alignment horizontal="center"/>
    </xf>
    <xf numFmtId="0" fontId="13" fillId="5" borderId="62" xfId="0" applyFont="1" applyFill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22" fillId="0" borderId="0" xfId="0" applyFont="1" applyAlignment="1">
      <alignment vertical="top" wrapText="1"/>
    </xf>
    <xf numFmtId="0" fontId="22" fillId="11" borderId="1" xfId="0" applyFont="1" applyFill="1" applyBorder="1" applyAlignment="1">
      <alignment vertical="top" wrapText="1"/>
    </xf>
    <xf numFmtId="0" fontId="22" fillId="11" borderId="38" xfId="0" applyFont="1" applyFill="1" applyBorder="1" applyAlignment="1">
      <alignment horizontal="right" vertical="top" wrapText="1"/>
    </xf>
    <xf numFmtId="0" fontId="22" fillId="10" borderId="1" xfId="0" applyFont="1" applyFill="1" applyBorder="1" applyAlignment="1">
      <alignment vertical="top" wrapText="1"/>
    </xf>
    <xf numFmtId="0" fontId="22" fillId="10" borderId="38" xfId="0" applyFont="1" applyFill="1" applyBorder="1" applyAlignment="1">
      <alignment vertical="top" wrapText="1"/>
    </xf>
    <xf numFmtId="0" fontId="22" fillId="11" borderId="55" xfId="0" applyFont="1" applyFill="1" applyBorder="1" applyAlignment="1">
      <alignment vertical="top" wrapText="1"/>
    </xf>
    <xf numFmtId="0" fontId="22" fillId="11" borderId="38" xfId="0" applyFont="1" applyFill="1" applyBorder="1" applyAlignment="1">
      <alignment vertical="top" wrapText="1"/>
    </xf>
    <xf numFmtId="164" fontId="22" fillId="11" borderId="49" xfId="0" applyNumberFormat="1" applyFont="1" applyFill="1" applyBorder="1" applyAlignment="1">
      <alignment vertical="top" wrapText="1"/>
    </xf>
    <xf numFmtId="164" fontId="22" fillId="11" borderId="61" xfId="0" applyNumberFormat="1" applyFont="1" applyFill="1" applyBorder="1" applyAlignment="1">
      <alignment vertical="top" wrapText="1"/>
    </xf>
    <xf numFmtId="164" fontId="22" fillId="10" borderId="49" xfId="0" applyNumberFormat="1" applyFont="1" applyFill="1" applyBorder="1" applyAlignment="1">
      <alignment vertical="top" wrapText="1"/>
    </xf>
    <xf numFmtId="164" fontId="22" fillId="10" borderId="61" xfId="0" applyNumberFormat="1" applyFont="1" applyFill="1" applyBorder="1" applyAlignment="1">
      <alignment vertical="top" wrapText="1"/>
    </xf>
    <xf numFmtId="164" fontId="22" fillId="10" borderId="50" xfId="0" applyNumberFormat="1" applyFont="1" applyFill="1" applyBorder="1" applyAlignment="1">
      <alignment vertical="top" wrapText="1"/>
    </xf>
    <xf numFmtId="164" fontId="22" fillId="11" borderId="66" xfId="0" applyNumberFormat="1" applyFont="1" applyFill="1" applyBorder="1" applyAlignment="1">
      <alignment vertical="top" wrapText="1"/>
    </xf>
    <xf numFmtId="164" fontId="22" fillId="11" borderId="45" xfId="0" applyNumberFormat="1" applyFont="1" applyFill="1" applyBorder="1" applyAlignment="1">
      <alignment vertical="top" wrapText="1"/>
    </xf>
    <xf numFmtId="164" fontId="22" fillId="11" borderId="9" xfId="0" applyNumberFormat="1" applyFont="1" applyFill="1" applyBorder="1" applyAlignment="1">
      <alignment vertical="top" wrapText="1"/>
    </xf>
    <xf numFmtId="164" fontId="22" fillId="0" borderId="0" xfId="0" applyNumberFormat="1" applyFont="1" applyAlignment="1">
      <alignment vertical="top" wrapText="1"/>
    </xf>
    <xf numFmtId="164" fontId="23" fillId="0" borderId="0" xfId="0" applyNumberFormat="1" applyFont="1" applyAlignment="1">
      <alignment vertical="top" wrapText="1"/>
    </xf>
    <xf numFmtId="0" fontId="22" fillId="10" borderId="59" xfId="0" applyFont="1" applyFill="1" applyBorder="1" applyAlignment="1">
      <alignment vertical="top" wrapText="1"/>
    </xf>
    <xf numFmtId="164" fontId="22" fillId="11" borderId="7" xfId="0" applyNumberFormat="1" applyFont="1" applyFill="1" applyBorder="1" applyAlignment="1">
      <alignment vertical="top" wrapText="1"/>
    </xf>
    <xf numFmtId="164" fontId="22" fillId="11" borderId="67" xfId="0" applyNumberFormat="1" applyFont="1" applyFill="1" applyBorder="1" applyAlignment="1">
      <alignment vertical="top" wrapText="1"/>
    </xf>
    <xf numFmtId="164" fontId="22" fillId="10" borderId="7" xfId="0" applyNumberFormat="1" applyFont="1" applyFill="1" applyBorder="1" applyAlignment="1">
      <alignment vertical="top" wrapText="1"/>
    </xf>
    <xf numFmtId="164" fontId="22" fillId="10" borderId="9" xfId="0" applyNumberFormat="1" applyFont="1" applyFill="1" applyBorder="1" applyAlignment="1">
      <alignment vertical="top" wrapText="1"/>
    </xf>
    <xf numFmtId="164" fontId="22" fillId="11" borderId="46" xfId="0" applyNumberFormat="1" applyFont="1" applyFill="1" applyBorder="1" applyAlignment="1">
      <alignment vertical="top" wrapText="1"/>
    </xf>
    <xf numFmtId="164" fontId="22" fillId="11" borderId="68" xfId="0" applyNumberFormat="1" applyFont="1" applyFill="1" applyBorder="1" applyAlignment="1">
      <alignment vertical="top" wrapText="1"/>
    </xf>
    <xf numFmtId="164" fontId="22" fillId="0" borderId="0" xfId="0" applyNumberFormat="1" applyFont="1" applyBorder="1" applyAlignment="1">
      <alignment vertical="center" wrapText="1"/>
    </xf>
    <xf numFmtId="164" fontId="22" fillId="0" borderId="1" xfId="0" applyNumberFormat="1" applyFont="1" applyBorder="1" applyAlignment="1">
      <alignment horizontal="center" vertical="top"/>
    </xf>
    <xf numFmtId="164" fontId="22" fillId="0" borderId="3" xfId="0" applyNumberFormat="1" applyFont="1" applyBorder="1" applyAlignment="1">
      <alignment horizontal="center" vertical="top" wrapText="1"/>
    </xf>
    <xf numFmtId="0" fontId="22" fillId="0" borderId="7" xfId="0" applyFont="1" applyBorder="1" applyAlignment="1">
      <alignment horizontal="center" vertical="top"/>
    </xf>
    <xf numFmtId="0" fontId="22" fillId="0" borderId="9" xfId="0" applyFont="1" applyBorder="1" applyAlignment="1">
      <alignment horizontal="center" vertical="top"/>
    </xf>
    <xf numFmtId="0" fontId="22" fillId="0" borderId="0" xfId="0" applyFont="1" applyFill="1" applyAlignment="1">
      <alignment vertical="top"/>
    </xf>
    <xf numFmtId="1" fontId="22" fillId="0" borderId="0" xfId="0" applyNumberFormat="1" applyFont="1" applyAlignment="1">
      <alignment vertical="top" wrapText="1"/>
    </xf>
    <xf numFmtId="0" fontId="22" fillId="0" borderId="5" xfId="0" applyFont="1" applyBorder="1" applyAlignment="1">
      <alignment vertical="top"/>
    </xf>
    <xf numFmtId="9" fontId="22" fillId="0" borderId="5" xfId="0" applyNumberFormat="1" applyFont="1" applyBorder="1" applyAlignment="1">
      <alignment horizontal="center" vertical="top" wrapText="1"/>
    </xf>
    <xf numFmtId="164" fontId="22" fillId="0" borderId="0" xfId="0" applyNumberFormat="1" applyFont="1" applyFill="1" applyAlignment="1">
      <alignment vertical="top"/>
    </xf>
    <xf numFmtId="164" fontId="22" fillId="0" borderId="5" xfId="0" applyNumberFormat="1" applyFont="1" applyBorder="1" applyAlignment="1">
      <alignment vertical="top"/>
    </xf>
    <xf numFmtId="0" fontId="22" fillId="11" borderId="59" xfId="0" applyFont="1" applyFill="1" applyBorder="1" applyAlignment="1">
      <alignment vertical="top" wrapText="1"/>
    </xf>
    <xf numFmtId="0" fontId="22" fillId="0" borderId="57" xfId="0" applyFont="1" applyBorder="1" applyAlignment="1">
      <alignment vertical="top" wrapText="1"/>
    </xf>
    <xf numFmtId="0" fontId="22" fillId="0" borderId="36" xfId="0" applyFont="1" applyBorder="1" applyAlignment="1">
      <alignment horizontal="center" vertical="top" wrapText="1"/>
    </xf>
    <xf numFmtId="164" fontId="22" fillId="0" borderId="34" xfId="0" applyNumberFormat="1" applyFont="1" applyBorder="1" applyAlignment="1">
      <alignment horizontal="center" vertical="top" wrapText="1"/>
    </xf>
    <xf numFmtId="164" fontId="22" fillId="0" borderId="36" xfId="0" applyNumberFormat="1" applyFont="1" applyBorder="1" applyAlignment="1">
      <alignment horizontal="center" vertical="top" wrapText="1"/>
    </xf>
    <xf numFmtId="164" fontId="22" fillId="0" borderId="35" xfId="0" applyNumberFormat="1" applyFont="1" applyBorder="1" applyAlignment="1">
      <alignment horizontal="center" vertical="top" wrapText="1"/>
    </xf>
    <xf numFmtId="0" fontId="22" fillId="0" borderId="0" xfId="0" applyFont="1" applyBorder="1" applyAlignment="1">
      <alignment vertical="top" wrapText="1"/>
    </xf>
    <xf numFmtId="0" fontId="22" fillId="0" borderId="0" xfId="0" applyFont="1" applyBorder="1" applyAlignment="1">
      <alignment horizontal="center" vertical="top" wrapText="1"/>
    </xf>
    <xf numFmtId="0" fontId="22" fillId="10" borderId="55" xfId="0" applyFont="1" applyFill="1" applyBorder="1" applyAlignment="1">
      <alignment vertical="top" wrapText="1"/>
    </xf>
    <xf numFmtId="164" fontId="22" fillId="0" borderId="0" xfId="0" applyNumberFormat="1" applyFont="1" applyBorder="1" applyAlignment="1">
      <alignment vertical="top" wrapText="1"/>
    </xf>
    <xf numFmtId="164" fontId="22" fillId="11" borderId="50" xfId="0" applyNumberFormat="1" applyFont="1" applyFill="1" applyBorder="1" applyAlignment="1">
      <alignment vertical="top" wrapText="1"/>
    </xf>
    <xf numFmtId="164" fontId="22" fillId="10" borderId="66" xfId="0" applyNumberFormat="1" applyFont="1" applyFill="1" applyBorder="1" applyAlignment="1">
      <alignment vertical="top" wrapText="1"/>
    </xf>
    <xf numFmtId="164" fontId="22" fillId="10" borderId="67" xfId="0" applyNumberFormat="1" applyFont="1" applyFill="1" applyBorder="1" applyAlignment="1">
      <alignment vertical="top" wrapText="1"/>
    </xf>
    <xf numFmtId="164" fontId="23" fillId="0" borderId="0" xfId="0" applyNumberFormat="1" applyFont="1" applyBorder="1" applyAlignment="1">
      <alignment vertical="top" wrapText="1"/>
    </xf>
    <xf numFmtId="164" fontId="22" fillId="11" borderId="69" xfId="0" applyNumberFormat="1" applyFont="1" applyFill="1" applyBorder="1" applyAlignment="1">
      <alignment vertical="top" wrapText="1"/>
    </xf>
    <xf numFmtId="164" fontId="22" fillId="11" borderId="70" xfId="0" applyNumberFormat="1" applyFont="1" applyFill="1" applyBorder="1" applyAlignment="1">
      <alignment vertical="top" wrapText="1"/>
    </xf>
    <xf numFmtId="164" fontId="22" fillId="10" borderId="69" xfId="0" applyNumberFormat="1" applyFont="1" applyFill="1" applyBorder="1" applyAlignment="1">
      <alignment vertical="top" wrapText="1"/>
    </xf>
    <xf numFmtId="164" fontId="22" fillId="10" borderId="71" xfId="0" applyNumberFormat="1" applyFont="1" applyFill="1" applyBorder="1" applyAlignment="1">
      <alignment vertical="top" wrapText="1"/>
    </xf>
    <xf numFmtId="164" fontId="22" fillId="10" borderId="72" xfId="0" applyNumberFormat="1" applyFont="1" applyFill="1" applyBorder="1" applyAlignment="1">
      <alignment vertical="top" wrapText="1"/>
    </xf>
    <xf numFmtId="0" fontId="22" fillId="8" borderId="1" xfId="0" applyFont="1" applyFill="1" applyBorder="1" applyAlignment="1">
      <alignment vertical="top" wrapText="1"/>
    </xf>
    <xf numFmtId="0" fontId="26" fillId="8" borderId="38" xfId="0" applyFont="1" applyFill="1" applyBorder="1" applyAlignment="1">
      <alignment vertical="top" wrapText="1"/>
    </xf>
    <xf numFmtId="0" fontId="26" fillId="11" borderId="38" xfId="0" applyFont="1" applyFill="1" applyBorder="1" applyAlignment="1">
      <alignment vertical="top" wrapText="1"/>
    </xf>
    <xf numFmtId="0" fontId="26" fillId="10" borderId="38" xfId="0" applyFont="1" applyFill="1" applyBorder="1" applyAlignment="1">
      <alignment vertical="top" wrapText="1"/>
    </xf>
    <xf numFmtId="0" fontId="22" fillId="8" borderId="38" xfId="0" applyFont="1" applyFill="1" applyBorder="1" applyAlignment="1">
      <alignment vertical="top" wrapText="1"/>
    </xf>
    <xf numFmtId="164" fontId="22" fillId="8" borderId="7" xfId="0" applyNumberFormat="1" applyFont="1" applyFill="1" applyBorder="1" applyAlignment="1">
      <alignment vertical="top" wrapText="1"/>
    </xf>
    <xf numFmtId="164" fontId="22" fillId="8" borderId="9" xfId="0" applyNumberFormat="1" applyFont="1" applyFill="1" applyBorder="1" applyAlignment="1">
      <alignment vertical="top" wrapText="1"/>
    </xf>
    <xf numFmtId="0" fontId="22" fillId="8" borderId="59" xfId="0" applyFont="1" applyFill="1" applyBorder="1" applyAlignment="1">
      <alignment vertical="top" wrapText="1"/>
    </xf>
    <xf numFmtId="164" fontId="22" fillId="10" borderId="70" xfId="0" applyNumberFormat="1" applyFont="1" applyFill="1" applyBorder="1" applyAlignment="1">
      <alignment vertical="top" wrapText="1"/>
    </xf>
    <xf numFmtId="0" fontId="22" fillId="10" borderId="30" xfId="0" applyFont="1" applyFill="1" applyBorder="1" applyAlignment="1">
      <alignment vertical="top" wrapText="1"/>
    </xf>
    <xf numFmtId="0" fontId="22" fillId="11" borderId="73" xfId="0" applyFont="1" applyFill="1" applyBorder="1" applyAlignment="1">
      <alignment vertical="top" wrapText="1"/>
    </xf>
    <xf numFmtId="0" fontId="22" fillId="10" borderId="73" xfId="0" applyFont="1" applyFill="1" applyBorder="1" applyAlignment="1">
      <alignment vertical="top" wrapText="1"/>
    </xf>
    <xf numFmtId="0" fontId="22" fillId="11" borderId="30" xfId="0" applyFont="1" applyFill="1" applyBorder="1" applyAlignment="1">
      <alignment vertical="top" wrapText="1"/>
    </xf>
    <xf numFmtId="164" fontId="22" fillId="10" borderId="46" xfId="0" applyNumberFormat="1" applyFont="1" applyFill="1" applyBorder="1" applyAlignment="1">
      <alignment vertical="top" wrapText="1"/>
    </xf>
    <xf numFmtId="164" fontId="22" fillId="11" borderId="72" xfId="0" applyNumberFormat="1" applyFont="1" applyFill="1" applyBorder="1" applyAlignment="1">
      <alignment vertical="top" wrapText="1"/>
    </xf>
    <xf numFmtId="164" fontId="22" fillId="11" borderId="71" xfId="0" applyNumberFormat="1" applyFont="1" applyFill="1" applyBorder="1" applyAlignment="1">
      <alignment vertical="top" wrapText="1"/>
    </xf>
    <xf numFmtId="164" fontId="22" fillId="8" borderId="69" xfId="0" applyNumberFormat="1" applyFont="1" applyFill="1" applyBorder="1" applyAlignment="1">
      <alignment vertical="top" wrapText="1"/>
    </xf>
    <xf numFmtId="164" fontId="22" fillId="8" borderId="70" xfId="0" applyNumberFormat="1" applyFont="1" applyFill="1" applyBorder="1" applyAlignment="1">
      <alignment vertical="top" wrapText="1"/>
    </xf>
    <xf numFmtId="164" fontId="22" fillId="10" borderId="19" xfId="0" applyNumberFormat="1" applyFont="1" applyFill="1" applyBorder="1" applyAlignment="1">
      <alignment vertical="top" wrapText="1"/>
    </xf>
    <xf numFmtId="164" fontId="22" fillId="10" borderId="74" xfId="0" applyNumberFormat="1" applyFont="1" applyFill="1" applyBorder="1" applyAlignment="1">
      <alignment vertical="top" wrapText="1"/>
    </xf>
    <xf numFmtId="164" fontId="22" fillId="11" borderId="19" xfId="0" applyNumberFormat="1" applyFont="1" applyFill="1" applyBorder="1" applyAlignment="1">
      <alignment vertical="top" wrapText="1"/>
    </xf>
    <xf numFmtId="164" fontId="22" fillId="11" borderId="74" xfId="0" applyNumberFormat="1" applyFont="1" applyFill="1" applyBorder="1" applyAlignment="1">
      <alignment vertical="top" wrapText="1"/>
    </xf>
    <xf numFmtId="0" fontId="22" fillId="0" borderId="57" xfId="0" applyFont="1" applyBorder="1" applyAlignment="1">
      <alignment horizontal="center" vertical="top" wrapText="1"/>
    </xf>
    <xf numFmtId="0" fontId="22" fillId="0" borderId="51" xfId="0" applyFont="1" applyBorder="1" applyAlignment="1">
      <alignment horizontal="center" vertical="top" wrapText="1"/>
    </xf>
    <xf numFmtId="0" fontId="13" fillId="0" borderId="57" xfId="0" applyFont="1" applyBorder="1"/>
    <xf numFmtId="0" fontId="22" fillId="0" borderId="36" xfId="0" applyFont="1" applyBorder="1" applyAlignment="1">
      <alignment vertical="top" wrapText="1"/>
    </xf>
    <xf numFmtId="0" fontId="22" fillId="0" borderId="57" xfId="0" quotePrefix="1" applyFont="1" applyBorder="1" applyAlignment="1">
      <alignment horizontal="center" vertical="top" wrapText="1"/>
    </xf>
    <xf numFmtId="0" fontId="22" fillId="0" borderId="40" xfId="0" applyFont="1" applyBorder="1" applyAlignment="1">
      <alignment horizontal="center" vertical="top" wrapText="1"/>
    </xf>
    <xf numFmtId="0" fontId="22" fillId="0" borderId="57" xfId="0" applyFont="1" applyBorder="1" applyAlignment="1">
      <alignment horizontal="center" vertical="top" wrapText="1"/>
    </xf>
    <xf numFmtId="0" fontId="24" fillId="0" borderId="56" xfId="0" applyFont="1" applyBorder="1" applyAlignment="1">
      <alignment horizontal="center" vertical="top" wrapText="1"/>
    </xf>
    <xf numFmtId="0" fontId="24" fillId="0" borderId="55" xfId="0" applyFont="1" applyBorder="1" applyAlignment="1">
      <alignment horizontal="center" vertical="top" wrapText="1"/>
    </xf>
    <xf numFmtId="164" fontId="25" fillId="0" borderId="36" xfId="0" applyNumberFormat="1" applyFont="1" applyBorder="1" applyAlignment="1">
      <alignment horizontal="center" vertical="top" wrapText="1"/>
    </xf>
    <xf numFmtId="164" fontId="25" fillId="0" borderId="35" xfId="0" applyNumberFormat="1" applyFont="1" applyBorder="1" applyAlignment="1">
      <alignment horizontal="center" vertical="top" wrapText="1"/>
    </xf>
    <xf numFmtId="0" fontId="22" fillId="0" borderId="51" xfId="0" applyFont="1" applyBorder="1" applyAlignment="1">
      <alignment horizontal="center" vertical="top" wrapText="1"/>
    </xf>
    <xf numFmtId="0" fontId="22" fillId="0" borderId="52" xfId="0" applyFont="1" applyBorder="1" applyAlignment="1">
      <alignment horizontal="center" vertical="top" wrapText="1"/>
    </xf>
    <xf numFmtId="0" fontId="22" fillId="0" borderId="53" xfId="0" applyFont="1" applyBorder="1" applyAlignment="1">
      <alignment horizontal="center" vertical="top" wrapText="1"/>
    </xf>
    <xf numFmtId="0" fontId="24" fillId="0" borderId="36" xfId="0" applyFont="1" applyBorder="1" applyAlignment="1">
      <alignment horizontal="center" vertical="top"/>
    </xf>
    <xf numFmtId="0" fontId="24" fillId="0" borderId="34" xfId="0" applyFont="1" applyBorder="1" applyAlignment="1">
      <alignment horizontal="center" vertical="top"/>
    </xf>
    <xf numFmtId="0" fontId="22" fillId="0" borderId="57" xfId="0" applyFont="1" applyBorder="1" applyAlignment="1">
      <alignment horizontal="center" vertical="center" wrapText="1"/>
    </xf>
    <xf numFmtId="0" fontId="22" fillId="0" borderId="58" xfId="0" applyFont="1" applyBorder="1" applyAlignment="1">
      <alignment horizontal="center" vertical="top" wrapText="1"/>
    </xf>
    <xf numFmtId="0" fontId="22" fillId="0" borderId="60" xfId="0" applyFont="1" applyBorder="1" applyAlignment="1">
      <alignment horizontal="center" vertical="top" wrapText="1"/>
    </xf>
    <xf numFmtId="0" fontId="22" fillId="0" borderId="44" xfId="0" applyFont="1" applyBorder="1" applyAlignment="1">
      <alignment horizontal="center" vertical="top" wrapText="1"/>
    </xf>
    <xf numFmtId="0" fontId="22" fillId="0" borderId="18" xfId="0" applyFont="1" applyBorder="1" applyAlignment="1">
      <alignment horizontal="center" vertical="top" wrapText="1"/>
    </xf>
    <xf numFmtId="0" fontId="22" fillId="0" borderId="63" xfId="0" applyFont="1" applyBorder="1" applyAlignment="1">
      <alignment horizontal="center" vertical="top" wrapText="1"/>
    </xf>
    <xf numFmtId="164" fontId="22" fillId="0" borderId="51" xfId="0" applyNumberFormat="1" applyFont="1" applyBorder="1" applyAlignment="1">
      <alignment horizontal="center" vertical="top" wrapText="1"/>
    </xf>
    <xf numFmtId="164" fontId="22" fillId="0" borderId="52" xfId="0" applyNumberFormat="1" applyFont="1" applyBorder="1" applyAlignment="1">
      <alignment horizontal="center" vertical="top" wrapText="1"/>
    </xf>
    <xf numFmtId="164" fontId="22" fillId="0" borderId="53" xfId="0" applyNumberFormat="1" applyFont="1" applyBorder="1" applyAlignment="1">
      <alignment horizontal="center" vertical="top" wrapText="1"/>
    </xf>
    <xf numFmtId="0" fontId="22" fillId="0" borderId="40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top" wrapText="1"/>
    </xf>
    <xf numFmtId="0" fontId="24" fillId="0" borderId="35" xfId="0" applyFont="1" applyBorder="1" applyAlignment="1">
      <alignment horizontal="center" vertical="top" wrapText="1"/>
    </xf>
    <xf numFmtId="0" fontId="24" fillId="0" borderId="64" xfId="0" applyFont="1" applyBorder="1" applyAlignment="1">
      <alignment horizontal="center" vertical="top" wrapText="1"/>
    </xf>
    <xf numFmtId="0" fontId="24" fillId="0" borderId="65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 wrapText="1"/>
    </xf>
    <xf numFmtId="164" fontId="25" fillId="0" borderId="64" xfId="0" applyNumberFormat="1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164" fontId="22" fillId="0" borderId="5" xfId="0" applyNumberFormat="1" applyFont="1" applyBorder="1" applyAlignment="1">
      <alignment horizontal="center" vertical="top" wrapText="1"/>
    </xf>
    <xf numFmtId="0" fontId="22" fillId="10" borderId="36" xfId="0" applyFont="1" applyFill="1" applyBorder="1" applyAlignment="1">
      <alignment horizontal="center" vertical="top"/>
    </xf>
    <xf numFmtId="0" fontId="22" fillId="10" borderId="35" xfId="0" applyFont="1" applyFill="1" applyBorder="1" applyAlignment="1">
      <alignment horizontal="center" vertical="top"/>
    </xf>
    <xf numFmtId="164" fontId="22" fillId="11" borderId="36" xfId="0" applyNumberFormat="1" applyFont="1" applyFill="1" applyBorder="1" applyAlignment="1">
      <alignment horizontal="center" vertical="top"/>
    </xf>
    <xf numFmtId="164" fontId="22" fillId="11" borderId="35" xfId="0" applyNumberFormat="1" applyFont="1" applyFill="1" applyBorder="1" applyAlignment="1">
      <alignment horizontal="center" vertical="top"/>
    </xf>
    <xf numFmtId="164" fontId="22" fillId="8" borderId="36" xfId="0" applyNumberFormat="1" applyFont="1" applyFill="1" applyBorder="1" applyAlignment="1">
      <alignment horizontal="center" vertical="top"/>
    </xf>
    <xf numFmtId="164" fontId="22" fillId="8" borderId="35" xfId="0" applyNumberFormat="1" applyFont="1" applyFill="1" applyBorder="1" applyAlignment="1">
      <alignment horizontal="center" vertical="top"/>
    </xf>
    <xf numFmtId="0" fontId="19" fillId="7" borderId="62" xfId="0" applyFont="1" applyFill="1" applyBorder="1" applyAlignment="1">
      <alignment horizontal="center" wrapText="1"/>
    </xf>
    <xf numFmtId="0" fontId="19" fillId="7" borderId="62" xfId="0" applyFont="1" applyFill="1" applyBorder="1" applyAlignment="1">
      <alignment horizontal="center"/>
    </xf>
    <xf numFmtId="0" fontId="19" fillId="8" borderId="62" xfId="0" applyFont="1" applyFill="1" applyBorder="1" applyAlignment="1">
      <alignment horizontal="center" wrapText="1"/>
    </xf>
    <xf numFmtId="0" fontId="19" fillId="8" borderId="62" xfId="0" applyFont="1" applyFill="1" applyBorder="1" applyAlignment="1">
      <alignment horizontal="center"/>
    </xf>
    <xf numFmtId="0" fontId="19" fillId="9" borderId="62" xfId="0" applyFont="1" applyFill="1" applyBorder="1" applyAlignment="1">
      <alignment horizontal="center" wrapText="1"/>
    </xf>
    <xf numFmtId="0" fontId="19" fillId="9" borderId="62" xfId="0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3" fontId="14" fillId="0" borderId="5" xfId="0" applyNumberFormat="1" applyFont="1" applyBorder="1" applyAlignment="1">
      <alignment horizontal="center" vertical="center" wrapText="1"/>
    </xf>
    <xf numFmtId="3" fontId="17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3" fontId="14" fillId="0" borderId="5" xfId="0" quotePrefix="1" applyNumberFormat="1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3" fontId="16" fillId="0" borderId="5" xfId="0" applyNumberFormat="1" applyFont="1" applyBorder="1" applyAlignment="1">
      <alignment horizontal="center" vertical="center" wrapText="1"/>
    </xf>
    <xf numFmtId="3" fontId="16" fillId="0" borderId="5" xfId="0" quotePrefix="1" applyNumberFormat="1" applyFont="1" applyBorder="1" applyAlignment="1">
      <alignment horizontal="center" vertical="center" wrapText="1"/>
    </xf>
    <xf numFmtId="0" fontId="13" fillId="5" borderId="62" xfId="0" applyFont="1" applyFill="1" applyBorder="1" applyAlignment="1">
      <alignment horizontal="center" vertical="center" wrapText="1"/>
    </xf>
    <xf numFmtId="2" fontId="9" fillId="5" borderId="5" xfId="0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19" fillId="0" borderId="62" xfId="0" applyFont="1" applyBorder="1" applyAlignment="1">
      <alignment horizontal="center" vertical="center"/>
    </xf>
    <xf numFmtId="0" fontId="19" fillId="6" borderId="62" xfId="0" applyFont="1" applyFill="1" applyBorder="1" applyAlignment="1">
      <alignment horizontal="center" wrapText="1"/>
    </xf>
    <xf numFmtId="0" fontId="19" fillId="6" borderId="62" xfId="0" applyFont="1" applyFill="1" applyBorder="1" applyAlignment="1">
      <alignment horizontal="center"/>
    </xf>
    <xf numFmtId="164" fontId="9" fillId="2" borderId="37" xfId="0" applyNumberFormat="1" applyFont="1" applyFill="1" applyBorder="1" applyAlignment="1">
      <alignment horizontal="center" vertical="center" wrapText="1"/>
    </xf>
    <xf numFmtId="164" fontId="9" fillId="2" borderId="38" xfId="0" applyNumberFormat="1" applyFont="1" applyFill="1" applyBorder="1" applyAlignment="1">
      <alignment horizontal="center" vertical="center" wrapText="1"/>
    </xf>
    <xf numFmtId="164" fontId="9" fillId="2" borderId="47" xfId="0" applyNumberFormat="1" applyFont="1" applyFill="1" applyBorder="1" applyAlignment="1">
      <alignment horizontal="center"/>
    </xf>
    <xf numFmtId="164" fontId="9" fillId="2" borderId="48" xfId="0" applyNumberFormat="1" applyFont="1" applyFill="1" applyBorder="1" applyAlignment="1">
      <alignment horizontal="center"/>
    </xf>
    <xf numFmtId="0" fontId="9" fillId="2" borderId="40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164" fontId="9" fillId="2" borderId="4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22" fillId="0" borderId="0" xfId="0" quotePrefix="1" applyNumberFormat="1" applyFont="1" applyBorder="1" applyAlignment="1">
      <alignment vertical="center" wrapText="1"/>
    </xf>
    <xf numFmtId="9" fontId="22" fillId="0" borderId="0" xfId="0" applyNumberFormat="1" applyFont="1" applyBorder="1" applyAlignment="1">
      <alignment vertical="center" wrapText="1"/>
    </xf>
    <xf numFmtId="164" fontId="22" fillId="0" borderId="0" xfId="0" quotePrefix="1" applyNumberFormat="1" applyFont="1" applyBorder="1" applyAlignment="1">
      <alignment horizontal="center" vertical="top" wrapText="1"/>
    </xf>
    <xf numFmtId="9" fontId="22" fillId="0" borderId="0" xfId="0" applyNumberFormat="1" applyFont="1" applyBorder="1" applyAlignment="1">
      <alignment horizontal="center" vertical="top" wrapText="1"/>
    </xf>
    <xf numFmtId="0" fontId="11" fillId="0" borderId="75" xfId="0" applyFont="1" applyBorder="1" applyAlignment="1">
      <alignment horizontal="left" vertical="top" wrapText="1"/>
    </xf>
    <xf numFmtId="0" fontId="11" fillId="0" borderId="76" xfId="0" applyFont="1" applyBorder="1" applyAlignment="1">
      <alignment horizontal="left" vertical="top" wrapText="1"/>
    </xf>
    <xf numFmtId="0" fontId="11" fillId="0" borderId="72" xfId="0" applyFont="1" applyBorder="1" applyAlignment="1">
      <alignment horizontal="left" vertical="top" wrapText="1"/>
    </xf>
    <xf numFmtId="0" fontId="11" fillId="0" borderId="7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78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left" vertical="top" wrapText="1"/>
    </xf>
    <xf numFmtId="0" fontId="11" fillId="0" borderId="39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164" fontId="26" fillId="11" borderId="49" xfId="0" applyNumberFormat="1" applyFont="1" applyFill="1" applyBorder="1" applyAlignment="1">
      <alignment vertical="top" wrapText="1"/>
    </xf>
    <xf numFmtId="164" fontId="26" fillId="11" borderId="61" xfId="0" applyNumberFormat="1" applyFont="1" applyFill="1" applyBorder="1" applyAlignment="1">
      <alignment vertical="top" wrapText="1"/>
    </xf>
    <xf numFmtId="164" fontId="26" fillId="10" borderId="49" xfId="0" applyNumberFormat="1" applyFont="1" applyFill="1" applyBorder="1" applyAlignment="1">
      <alignment vertical="top" wrapText="1"/>
    </xf>
    <xf numFmtId="164" fontId="26" fillId="10" borderId="50" xfId="0" applyNumberFormat="1" applyFont="1" applyFill="1" applyBorder="1" applyAlignment="1">
      <alignment vertical="top" wrapText="1"/>
    </xf>
    <xf numFmtId="164" fontId="26" fillId="11" borderId="66" xfId="0" applyNumberFormat="1" applyFont="1" applyFill="1" applyBorder="1" applyAlignment="1">
      <alignment vertical="top" wrapText="1"/>
    </xf>
    <xf numFmtId="164" fontId="26" fillId="11" borderId="45" xfId="0" applyNumberFormat="1" applyFont="1" applyFill="1" applyBorder="1" applyAlignment="1">
      <alignment vertical="top" wrapText="1"/>
    </xf>
    <xf numFmtId="164" fontId="26" fillId="11" borderId="7" xfId="0" applyNumberFormat="1" applyFont="1" applyFill="1" applyBorder="1" applyAlignment="1">
      <alignment vertical="top" wrapText="1"/>
    </xf>
    <xf numFmtId="164" fontId="26" fillId="11" borderId="67" xfId="0" applyNumberFormat="1" applyFont="1" applyFill="1" applyBorder="1" applyAlignment="1">
      <alignment vertical="top" wrapText="1"/>
    </xf>
    <xf numFmtId="164" fontId="26" fillId="10" borderId="7" xfId="0" applyNumberFormat="1" applyFont="1" applyFill="1" applyBorder="1" applyAlignment="1">
      <alignment vertical="top" wrapText="1"/>
    </xf>
    <xf numFmtId="164" fontId="26" fillId="10" borderId="9" xfId="0" applyNumberFormat="1" applyFont="1" applyFill="1" applyBorder="1" applyAlignment="1">
      <alignment vertical="top" wrapText="1"/>
    </xf>
    <xf numFmtId="164" fontId="26" fillId="11" borderId="46" xfId="0" applyNumberFormat="1" applyFont="1" applyFill="1" applyBorder="1" applyAlignment="1">
      <alignment vertical="top" wrapText="1"/>
    </xf>
    <xf numFmtId="164" fontId="26" fillId="11" borderId="68" xfId="0" applyNumberFormat="1" applyFont="1" applyFill="1" applyBorder="1" applyAlignment="1">
      <alignment vertical="top" wrapText="1"/>
    </xf>
    <xf numFmtId="164" fontId="26" fillId="10" borderId="67" xfId="0" applyNumberFormat="1" applyFont="1" applyFill="1" applyBorder="1" applyAlignment="1">
      <alignment vertical="top" wrapText="1"/>
    </xf>
    <xf numFmtId="164" fontId="26" fillId="11" borderId="50" xfId="0" applyNumberFormat="1" applyFont="1" applyFill="1" applyBorder="1" applyAlignment="1">
      <alignment vertical="top" wrapText="1"/>
    </xf>
    <xf numFmtId="164" fontId="26" fillId="10" borderId="61" xfId="0" applyNumberFormat="1" applyFont="1" applyFill="1" applyBorder="1" applyAlignment="1">
      <alignment vertical="top" wrapText="1"/>
    </xf>
    <xf numFmtId="164" fontId="26" fillId="10" borderId="66" xfId="0" applyNumberFormat="1" applyFont="1" applyFill="1" applyBorder="1" applyAlignment="1">
      <alignment vertical="top" wrapText="1"/>
    </xf>
    <xf numFmtId="164" fontId="26" fillId="11" borderId="69" xfId="0" applyNumberFormat="1" applyFont="1" applyFill="1" applyBorder="1" applyAlignment="1">
      <alignment vertical="top" wrapText="1"/>
    </xf>
    <xf numFmtId="164" fontId="26" fillId="11" borderId="70" xfId="0" applyNumberFormat="1" applyFont="1" applyFill="1" applyBorder="1" applyAlignment="1">
      <alignment vertical="top" wrapText="1"/>
    </xf>
    <xf numFmtId="164" fontId="26" fillId="10" borderId="69" xfId="0" applyNumberFormat="1" applyFont="1" applyFill="1" applyBorder="1" applyAlignment="1">
      <alignment vertical="top" wrapText="1"/>
    </xf>
    <xf numFmtId="164" fontId="26" fillId="10" borderId="71" xfId="0" applyNumberFormat="1" applyFont="1" applyFill="1" applyBorder="1" applyAlignment="1">
      <alignment vertical="top" wrapText="1"/>
    </xf>
    <xf numFmtId="164" fontId="26" fillId="10" borderId="72" xfId="0" applyNumberFormat="1" applyFont="1" applyFill="1" applyBorder="1" applyAlignment="1">
      <alignment vertical="top" wrapText="1"/>
    </xf>
    <xf numFmtId="164" fontId="26" fillId="8" borderId="7" xfId="0" applyNumberFormat="1" applyFont="1" applyFill="1" applyBorder="1" applyAlignment="1">
      <alignment vertical="top" wrapText="1"/>
    </xf>
    <xf numFmtId="164" fontId="26" fillId="8" borderId="9" xfId="0" applyNumberFormat="1" applyFont="1" applyFill="1" applyBorder="1" applyAlignment="1">
      <alignment vertical="top" wrapText="1"/>
    </xf>
    <xf numFmtId="164" fontId="26" fillId="11" borderId="9" xfId="0" applyNumberFormat="1" applyFont="1" applyFill="1" applyBorder="1" applyAlignment="1">
      <alignment vertical="top" wrapText="1"/>
    </xf>
  </cellXfs>
  <cellStyles count="2">
    <cellStyle name="Обычный" xfId="0" builtinId="0"/>
    <cellStyle name="Процентный" xfId="1" builtinId="5"/>
  </cellStyles>
  <dxfs count="33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#,##0\ _₽"/>
    </dxf>
    <dxf>
      <numFmt numFmtId="164" formatCode="#,##0\ _₽"/>
    </dxf>
    <dxf>
      <numFmt numFmtId="164" formatCode="#,##0\ _₽"/>
    </dxf>
    <dxf>
      <numFmt numFmtId="164" formatCode="#,##0\ _₽"/>
    </dxf>
    <dxf>
      <numFmt numFmtId="164" formatCode="#,##0\ _₽"/>
    </dxf>
    <dxf>
      <numFmt numFmtId="164" formatCode="#,##0\ _₽"/>
    </dxf>
    <dxf>
      <numFmt numFmtId="164" formatCode="#,##0\ _₽"/>
    </dxf>
    <dxf>
      <numFmt numFmtId="164" formatCode="#,##0\ _₽"/>
    </dxf>
    <dxf>
      <numFmt numFmtId="164" formatCode="#,##0\ _₽"/>
    </dxf>
    <dxf>
      <numFmt numFmtId="164" formatCode="#,##0\ _₽"/>
    </dxf>
    <dxf>
      <numFmt numFmtId="164" formatCode="#,##0\ _₽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#,##0\ _₽"/>
    </dxf>
    <dxf>
      <numFmt numFmtId="164" formatCode="#,##0\ _₽"/>
    </dxf>
    <dxf>
      <numFmt numFmtId="164" formatCode="#,##0\ _₽"/>
    </dxf>
    <dxf>
      <numFmt numFmtId="164" formatCode="#,##0\ _₽"/>
    </dxf>
    <dxf>
      <numFmt numFmtId="164" formatCode="#,##0\ _₽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304800</xdr:colOff>
      <xdr:row>0</xdr:row>
      <xdr:rowOff>123825</xdr:rowOff>
    </xdr:from>
    <xdr:to>
      <xdr:col>32</xdr:col>
      <xdr:colOff>85725</xdr:colOff>
      <xdr:row>46</xdr:row>
      <xdr:rowOff>89417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123825"/>
          <a:ext cx="10753725" cy="504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1</xdr:col>
          <xdr:colOff>304800</xdr:colOff>
          <xdr:row>287</xdr:row>
          <xdr:rowOff>66675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1</xdr:col>
          <xdr:colOff>304800</xdr:colOff>
          <xdr:row>287</xdr:row>
          <xdr:rowOff>66675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1</xdr:col>
          <xdr:colOff>304800</xdr:colOff>
          <xdr:row>287</xdr:row>
          <xdr:rowOff>66675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1</xdr:col>
          <xdr:colOff>304800</xdr:colOff>
          <xdr:row>287</xdr:row>
          <xdr:rowOff>66675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1</xdr:col>
          <xdr:colOff>304800</xdr:colOff>
          <xdr:row>287</xdr:row>
          <xdr:rowOff>66675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RS9" refreshedDate="42542.467897106479" createdVersion="5" refreshedVersion="5" minRefreshableVersion="3" recordCount="424">
  <cacheSource type="worksheet">
    <worksheetSource ref="A1:I425" sheet="первый московский панель исх"/>
  </cacheSource>
  <cacheFields count="9">
    <cacheField name="фаза" numFmtId="0">
      <sharedItems containsSemiMixedTypes="0" containsString="0" containsNumber="1" containsInteger="1" minValue="3" maxValue="6" count="3">
        <n v="5"/>
        <n v="3"/>
        <n v="6"/>
      </sharedItems>
    </cacheField>
    <cacheField name="корп" numFmtId="0">
      <sharedItems containsSemiMixedTypes="0" containsString="0" containsNumber="1" containsInteger="1" minValue="5" maxValue="31" count="11">
        <n v="27"/>
        <n v="31"/>
        <n v="11"/>
        <n v="12"/>
        <n v="13"/>
        <n v="5"/>
        <n v="8"/>
        <n v="18"/>
        <n v="9"/>
        <n v="10"/>
        <n v="7"/>
      </sharedItems>
    </cacheField>
    <cacheField name="скц" numFmtId="0">
      <sharedItems containsSemiMixedTypes="0" containsString="0" containsNumber="1" containsInteger="1" minValue="1" maxValue="7"/>
    </cacheField>
    <cacheField name="этаж" numFmtId="0">
      <sharedItems containsSemiMixedTypes="0" containsString="0" containsNumber="1" containsInteger="1" minValue="1" maxValue="25" count="25">
        <n v="2"/>
        <n v="17"/>
        <n v="14"/>
        <n v="5"/>
        <n v="11"/>
        <n v="8"/>
        <n v="13"/>
        <n v="16"/>
        <n v="12"/>
        <n v="10"/>
        <n v="7"/>
        <n v="3"/>
        <n v="6"/>
        <n v="9"/>
        <n v="25"/>
        <n v="19"/>
        <n v="18"/>
        <n v="20"/>
        <n v="22"/>
        <n v="24"/>
        <n v="23"/>
        <n v="21"/>
        <n v="1"/>
        <n v="15"/>
        <n v="4"/>
      </sharedItems>
    </cacheField>
    <cacheField name="№" numFmtId="0">
      <sharedItems containsSemiMixedTypes="0" containsString="0" containsNumber="1" containsInteger="1" minValue="1" maxValue="434"/>
    </cacheField>
    <cacheField name="кол-во комн" numFmtId="0">
      <sharedItems containsSemiMixedTypes="0" containsString="0" containsNumber="1" containsInteger="1" minValue="1" maxValue="3" count="3">
        <n v="1"/>
        <n v="2"/>
        <n v="3"/>
      </sharedItems>
    </cacheField>
    <cacheField name="площ., м2" numFmtId="0">
      <sharedItems containsSemiMixedTypes="0" containsString="0" containsNumber="1" minValue="36.29" maxValue="101.13"/>
    </cacheField>
    <cacheField name="ст-сть, руб." numFmtId="3">
      <sharedItems containsSemiMixedTypes="0" containsString="0" containsNumber="1" containsInteger="1" minValue="3767670" maxValue="10305952" count="137">
        <n v="3767670"/>
        <n v="3771823"/>
        <n v="3786893"/>
        <n v="3791067"/>
        <n v="3833404"/>
        <n v="3863784"/>
        <n v="3867629"/>
        <n v="3871892"/>
        <n v="3894540"/>
        <n v="3898833"/>
        <n v="3914069"/>
        <n v="3958181"/>
        <n v="3974077"/>
        <n v="4216578"/>
        <n v="4238091"/>
        <n v="4285421"/>
        <n v="4324144"/>
        <n v="4328447"/>
        <n v="4358565"/>
        <n v="4513343"/>
        <n v="4559873"/>
        <n v="4583872"/>
        <n v="4612512"/>
        <n v="4613463"/>
        <n v="4626350"/>
        <n v="4654025"/>
        <n v="4660064"/>
        <n v="4663250"/>
        <n v="4672475"/>
        <n v="4674044"/>
        <n v="4683364"/>
        <n v="4687662"/>
        <n v="4688024"/>
        <n v="4693355"/>
        <n v="4697345"/>
        <n v="4702004"/>
        <n v="4711325"/>
        <n v="4755900"/>
        <n v="4772892"/>
        <n v="4785720"/>
        <n v="4786120"/>
        <n v="4786865"/>
        <n v="4809769"/>
        <n v="4810919"/>
        <n v="4814837"/>
        <n v="4824410"/>
        <n v="4838628"/>
        <n v="4839785"/>
        <n v="4848247"/>
        <n v="5301205"/>
        <n v="5492125"/>
        <n v="5649043"/>
        <n v="5664083"/>
        <n v="5664226"/>
        <n v="5677430"/>
        <n v="5692689"/>
        <n v="5721296"/>
        <n v="5726845"/>
        <n v="5738231"/>
        <n v="5755624"/>
        <n v="5767066"/>
        <n v="5380160"/>
        <n v="5406273"/>
        <n v="5407610"/>
        <n v="5433856"/>
        <n v="5464392"/>
        <n v="5468000"/>
        <n v="5494539"/>
        <n v="5499875"/>
        <n v="5517409"/>
        <n v="5520784"/>
        <n v="5522899"/>
        <n v="5544188"/>
        <n v="5549705"/>
        <n v="5561329"/>
        <n v="5588321"/>
        <n v="5637892"/>
        <n v="5649045"/>
        <n v="5972575"/>
        <n v="6001563"/>
        <n v="6008773"/>
        <n v="6019750"/>
        <n v="6032905"/>
        <n v="6037937"/>
        <n v="6051003"/>
        <n v="6062186"/>
        <n v="6069102"/>
        <n v="6080372"/>
        <n v="6081168"/>
        <n v="6087201"/>
        <n v="6092496"/>
        <n v="6098559"/>
        <n v="6099267"/>
        <n v="6110683"/>
        <n v="6111332"/>
        <n v="6116745"/>
        <n v="6128870"/>
        <n v="6140994"/>
        <n v="6258249"/>
        <n v="6289856"/>
        <n v="6290762"/>
        <n v="6354304"/>
        <n v="6372034"/>
        <n v="6395272"/>
        <n v="6405139"/>
        <n v="6427409"/>
        <n v="6459708"/>
        <n v="6465974"/>
        <n v="6478828"/>
        <n v="6498466"/>
        <n v="6511385"/>
        <n v="7225101"/>
        <n v="7261408"/>
        <n v="7335689"/>
        <n v="7431532"/>
        <n v="7458634"/>
        <n v="7468877"/>
        <n v="7496114"/>
        <n v="7541091"/>
        <n v="7556083"/>
        <n v="7578986"/>
        <n v="7768763"/>
        <n v="7795799"/>
        <n v="7875348"/>
        <n v="7988690"/>
        <n v="8002626"/>
        <n v="8042401"/>
        <n v="6613380"/>
        <n v="6627573"/>
        <n v="6647121"/>
        <n v="6788837"/>
        <n v="6796644"/>
        <n v="6836075"/>
        <n v="6850746"/>
        <n v="7733174"/>
        <n v="9014803"/>
        <n v="10305952"/>
      </sharedItems>
    </cacheField>
    <cacheField name="цена, руб./м2" numFmtId="164">
      <sharedItems containsSemiMixedTypes="0" containsString="0" containsNumber="1" minValue="86262.25" maxValue="137902.11318921545" count="137">
        <n v="103821.16285478094"/>
        <n v="103821.16707954858"/>
        <n v="104350.86800771563"/>
        <n v="104350.86705202312"/>
        <n v="105516.21249655932"/>
        <n v="106469.6610636539"/>
        <n v="106575.61311656104"/>
        <n v="106575.61244150841"/>
        <n v="107317.16726370901"/>
        <n v="107317.17588769612"/>
        <n v="99848.698979591834"/>
        <n v="98954.524999999994"/>
        <n v="99351.925000000003"/>
        <n v="102793.22281813748"/>
        <n v="103317.67430521696"/>
        <n v="104471.50170648463"/>
        <n v="105415.50463188687"/>
        <n v="105520.40468064358"/>
        <n v="106254.63188688444"/>
        <n v="110027.86445636275"/>
        <n v="111162.1891760117"/>
        <n v="111747.24524622134"/>
        <n v="112445.44124817161"/>
        <n v="112468.62506094587"/>
        <n v="112782.78888347147"/>
        <n v="113457.45977571915"/>
        <n v="113604.68064358848"/>
        <n v="113682.35007313505"/>
        <n v="113907.24037055094"/>
        <n v="113945.49000487567"/>
        <n v="114172.69624573378"/>
        <n v="113861.1124605295"/>
        <n v="114286.29936616284"/>
        <n v="113861.11111111111"/>
        <n v="114513.52998537298"/>
        <n v="114627.10872745002"/>
        <n v="114854.33934666016"/>
        <n v="113723.09899569584"/>
        <n v="115931.30920573232"/>
        <n v="114436.15494978479"/>
        <n v="114418.36002868754"/>
        <n v="114436.17021276597"/>
        <n v="115011.21472979436"/>
        <n v="115011.21204876884"/>
        <n v="115104.87688262013"/>
        <n v="115333.7317714559"/>
        <n v="115701.2912482066"/>
        <n v="115701.2909395171"/>
        <n v="115931.30081300813"/>
        <n v="99459.756097560981"/>
        <n v="133401.14160796697"/>
        <n v="137212.60626669903"/>
        <n v="135439.57436633189"/>
        <n v="135442.993782879"/>
        <n v="137902.11318921545"/>
        <n v="136123.60114777618"/>
        <n v="136807.65184122429"/>
        <n v="136940.33955045432"/>
        <n v="137212.60162601626"/>
        <n v="137628.50310856049"/>
        <n v="137902.10425633669"/>
        <n v="93259.837060149075"/>
        <n v="93259.841297222709"/>
        <n v="93735.656092910387"/>
        <n v="93735.656373986552"/>
        <n v="88707.662337662332"/>
        <n v="94782.457964985268"/>
        <n v="94782.45644298775"/>
        <n v="88707.661290322576"/>
        <n v="95638.914889928928"/>
        <n v="86262.25"/>
        <n v="95734.0786964812"/>
        <n v="95638.916681041926"/>
        <n v="95734.086596515437"/>
        <n v="96400.225342347025"/>
        <n v="96400.224253924447"/>
        <n v="88092.0625"/>
        <n v="88266.328125"/>
        <n v="103528.77448431271"/>
        <n v="103528.77350353631"/>
        <n v="104156.23158259664"/>
        <n v="103842.50474383302"/>
        <n v="104574.53631478593"/>
        <n v="104156.23598412973"/>
        <n v="104888.2475299012"/>
        <n v="104574.53855442471"/>
        <n v="105201.97607904316"/>
        <n v="104888.25254441953"/>
        <n v="105411.12844513782"/>
        <n v="105515.70462818514"/>
        <n v="105097.39520441608"/>
        <n v="105201.98378471624"/>
        <n v="105724.85699427978"/>
        <n v="105411.12644471279"/>
        <n v="105933.99202634773"/>
        <n v="105515.69777471106"/>
        <n v="105724.85768500948"/>
        <n v="105934.00034500605"/>
        <n v="105946.31792788218"/>
        <n v="106481.39495513798"/>
        <n v="106478.70683818552"/>
        <n v="107554.23155044009"/>
        <n v="107872.59184018961"/>
        <n v="106481.38528138527"/>
        <n v="108414.67501692621"/>
        <n v="107016.46686646686"/>
        <n v="107554.24575424576"/>
        <n v="107658.57475857476"/>
        <n v="107872.59407259407"/>
        <n v="108199.5670995671"/>
        <n v="108414.66866466866"/>
        <n v="122314.22041645505"/>
        <n v="122928.86405959031"/>
        <n v="124186.37210089724"/>
        <n v="125808.90468935162"/>
        <n v="124186.38028638028"/>
        <n v="126441.1207042492"/>
        <n v="124810.4229104229"/>
        <n v="125559.29070929071"/>
        <n v="125808.90775890775"/>
        <n v="126190.24309024308"/>
        <n v="125505.05654281098"/>
        <n v="122383.02982731553"/>
        <n v="123631.83673469388"/>
        <n v="126004.57413249211"/>
        <n v="125629.92150706435"/>
        <n v="126254.3328100471"/>
        <n v="88710.663983903418"/>
        <n v="88710.65453085264"/>
        <n v="89163.259557344063"/>
        <n v="91064.211938296445"/>
        <n v="90973.684915004691"/>
        <n v="91697.853789403089"/>
        <n v="91697.845000669258"/>
        <n v="105070.29891304349"/>
        <n v="115382.09394598746"/>
        <n v="101907.960051418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RS9" refreshedDate="42542.649324652775" createdVersion="5" refreshedVersion="5" minRefreshableVersion="3" recordCount="811">
  <cacheSource type="worksheet">
    <worksheetSource ref="A1:I812" sheet="переделкино ближнее монолит исх"/>
  </cacheSource>
  <cacheFields count="9">
    <cacheField name="фаза" numFmtId="0">
      <sharedItems containsSemiMixedTypes="0" containsString="0" containsNumber="1" containsInteger="1" minValue="5" maxValue="7" count="3">
        <n v="7"/>
        <n v="5"/>
        <n v="6"/>
      </sharedItems>
    </cacheField>
    <cacheField name="корп" numFmtId="0">
      <sharedItems containsSemiMixedTypes="0" containsString="0" containsNumber="1" containsInteger="1" minValue="1" maxValue="13" count="12">
        <n v="3"/>
        <n v="7"/>
        <n v="2"/>
        <n v="11"/>
        <n v="13"/>
        <n v="5"/>
        <n v="6"/>
        <n v="4"/>
        <n v="1"/>
        <n v="8"/>
        <n v="10"/>
        <n v="12"/>
      </sharedItems>
    </cacheField>
    <cacheField name="скц" numFmtId="0">
      <sharedItems containsSemiMixedTypes="0" containsString="0" containsNumber="1" containsInteger="1" minValue="1" maxValue="6"/>
    </cacheField>
    <cacheField name="этаж" numFmtId="0">
      <sharedItems containsSemiMixedTypes="0" containsString="0" containsNumber="1" containsInteger="1" minValue="1" maxValue="22" count="22">
        <n v="1"/>
        <n v="10"/>
        <n v="2"/>
        <n v="17"/>
        <n v="5"/>
        <n v="11"/>
        <n v="8"/>
        <n v="14"/>
        <n v="13"/>
        <n v="6"/>
        <n v="12"/>
        <n v="7"/>
        <n v="3"/>
        <n v="9"/>
        <n v="16"/>
        <n v="15"/>
        <n v="4"/>
        <n v="21"/>
        <n v="20"/>
        <n v="19"/>
        <n v="18"/>
        <n v="22"/>
      </sharedItems>
    </cacheField>
    <cacheField name="№" numFmtId="0">
      <sharedItems containsSemiMixedTypes="0" containsString="0" containsNumber="1" containsInteger="1" minValue="1" maxValue="386"/>
    </cacheField>
    <cacheField name="кол-во комн" numFmtId="0">
      <sharedItems containsSemiMixedTypes="0" containsString="0" containsNumber="1" containsInteger="1" minValue="1" maxValue="3" count="3">
        <n v="1"/>
        <n v="2"/>
        <n v="3"/>
      </sharedItems>
    </cacheField>
    <cacheField name="площ., м2" numFmtId="0">
      <sharedItems containsSemiMixedTypes="0" containsString="0" containsNumber="1" minValue="36.5" maxValue="85.8"/>
    </cacheField>
    <cacheField name="ст-сть, руб." numFmtId="3">
      <sharedItems containsSemiMixedTypes="0" containsString="0" containsNumber="1" containsInteger="1" minValue="3948629" maxValue="11964426"/>
    </cacheField>
    <cacheField name="цена, руб./м2" numFmtId="164">
      <sharedItems containsSemiMixedTypes="0" containsString="0" containsNumber="1" minValue="108037.85035629453" maxValue="160096.64367816091" count="452">
        <n v="108181.61643835617"/>
        <n v="108181.61375661376"/>
        <n v="108181.60949868074"/>
        <n v="112262.73195876289"/>
        <n v="128141.63978494622"/>
        <n v="128795.42780748663"/>
        <n v="126860.23376623377"/>
        <n v="126973.32467532468"/>
        <n v="127783.01298701299"/>
        <n v="127984.07792207792"/>
        <n v="128141.66233766233"/>
        <n v="128501.03896103895"/>
        <n v="129799.03896103895"/>
        <n v="129936.07792207792"/>
        <n v="130096.46753246753"/>
        <n v="131132.05194805196"/>
        <n v="131240.67532467534"/>
        <n v="131248.57142857142"/>
        <n v="131674.28571428571"/>
        <n v="131410.57142857142"/>
        <n v="132049.11688311689"/>
        <n v="132153.6103896104"/>
        <n v="132203.09090909091"/>
        <n v="132548.10389610389"/>
        <n v="132599.71428571429"/>
        <n v="132456.62337662338"/>
        <n v="132566.33766233767"/>
        <n v="132942.5974025974"/>
        <n v="132996.31168831169"/>
        <n v="133036.25974025973"/>
        <n v="133205.58441558442"/>
        <n v="133392.93506493507"/>
        <n v="133396.54545454544"/>
        <n v="133462.05194805196"/>
        <n v="133657.35064935064"/>
        <n v="133757.03896103895"/>
        <n v="134258.85714285713"/>
        <n v="134313.11688311689"/>
        <n v="134436"/>
        <n v="134450"/>
        <n v="134713.66233766233"/>
        <n v="135250.75324675324"/>
        <n v="135417.71428571429"/>
        <n v="135793.94805194804"/>
        <n v="135821.94805194804"/>
        <n v="136201.32467532466"/>
        <n v="136226.18181818182"/>
        <n v="136495.66233766233"/>
        <n v="136608.70129870129"/>
        <n v="137016.10389610389"/>
        <n v="137287.66233766233"/>
        <n v="137879.84415584416"/>
        <n v="137893.84415584416"/>
        <n v="138291.42857142858"/>
        <n v="138703.01298701297"/>
        <n v="139207.87012987013"/>
        <n v="139355.16883116882"/>
        <n v="139719.01298701297"/>
        <n v="139993.76623376625"/>
        <n v="140446.72727272726"/>
        <n v="140681.03896103895"/>
        <n v="141044.8051948052"/>
        <n v="141101.81818181818"/>
        <n v="141130.31168831169"/>
        <n v="141144.72727272726"/>
        <n v="141163.27272727274"/>
        <n v="141323.84415584416"/>
        <n v="141423.97402597402"/>
        <n v="141479.09090909091"/>
        <n v="141497.84415584416"/>
        <n v="141803.11688311689"/>
        <n v="141879.84415584416"/>
        <n v="141894.70129870129"/>
        <n v="142182.28571428571"/>
        <n v="142309.7922077922"/>
        <n v="142369.92207792209"/>
        <n v="142570.41558441558"/>
        <n v="142614.96103896105"/>
        <n v="142739.71428571429"/>
        <n v="142941.68831168831"/>
        <n v="142958.57142857142"/>
        <n v="143047.14285714287"/>
        <n v="143283.27272727274"/>
        <n v="143312.98701298703"/>
        <n v="143479.29870129871"/>
        <n v="143656.41558441558"/>
        <n v="143684.25974025973"/>
        <n v="143710.98701298703"/>
        <n v="143742.90909090909"/>
        <n v="143763.32467532466"/>
        <n v="143808.02597402598"/>
        <n v="144055.53246753247"/>
        <n v="144138.70129870129"/>
        <n v="144172.85714285713"/>
        <n v="144181.55844155845"/>
        <n v="144228.18181818182"/>
        <n v="144385.55844155845"/>
        <n v="144423.84415584416"/>
        <n v="144487.71428571429"/>
        <n v="144514.05194805196"/>
        <n v="144555.06493506493"/>
        <n v="144602.8051948052"/>
        <n v="144730.5974025974"/>
        <n v="144784.5974025974"/>
        <n v="144833.71428571429"/>
        <n v="144889.42857142858"/>
        <n v="144919.87012987013"/>
        <n v="145135.6103896104"/>
        <n v="145176.05194805196"/>
        <n v="145194.88311688311"/>
        <n v="145352.02597402598"/>
        <n v="145502.75324675324"/>
        <n v="145552.15584415584"/>
        <n v="145594.64935064936"/>
        <n v="145640.15584415584"/>
        <n v="145973.7922077922"/>
        <n v="146063.42857142858"/>
        <n v="146262.57142857142"/>
        <n v="145973.80829015543"/>
        <n v="145685.03875968992"/>
        <n v="146262.56476683938"/>
        <n v="145973.7984496124"/>
        <n v="127002.44493392071"/>
        <n v="141028.36027713626"/>
        <n v="142438.63741339493"/>
        <n v="142452.88683602773"/>
        <n v="142720.69284064666"/>
        <n v="142791.20092378755"/>
        <n v="142861.73210161662"/>
        <n v="143002.77136258662"/>
        <n v="143214.29561200924"/>
        <n v="143425.84295612009"/>
        <n v="143637.39030023097"/>
        <n v="143848.93764434182"/>
        <n v="156164.77272727274"/>
        <n v="158997.93103448275"/>
        <n v="159154.89655172414"/>
        <n v="157726.43181818182"/>
        <n v="158194.90909090909"/>
        <n v="160096.64367816091"/>
        <n v="158351.09090909091"/>
        <n v="158585.34090909091"/>
        <n v="159288.09090909091"/>
        <n v="155372.06593406593"/>
        <n v="156925.78021978022"/>
        <n v="157547.27472527474"/>
        <n v="157780.32967032967"/>
        <n v="158013.38461538462"/>
        <n v="158246.43956043955"/>
        <n v="158479.49450549451"/>
        <n v="126728.22050290134"/>
        <n v="127374.79923518165"/>
        <n v="129961.08317214699"/>
        <n v="128797.2466539197"/>
        <n v="130995.60928433268"/>
        <n v="130090.40152963671"/>
        <n v="134344.55426356589"/>
        <n v="134344.55598455601"/>
        <n v="134344.56647398844"/>
        <n v="135030"/>
        <n v="135715.42307692306"/>
        <n v="135715.43186180422"/>
        <n v="136537.93834296725"/>
        <n v="136537.94230769231"/>
        <n v="136537.94625719771"/>
        <n v="137086.28846153847"/>
        <n v="137208.30769230769"/>
        <n v="137086.29558541268"/>
        <n v="137497.55769230769"/>
        <n v="137497.54318618041"/>
        <n v="138182.98651252408"/>
        <n v="137497.54789272029"/>
        <n v="138320.07707129096"/>
        <n v="138594.2471042471"/>
        <n v="138868.41392649902"/>
        <n v="138868.41698841698"/>
        <n v="138320.07677543187"/>
        <n v="138594.23076923078"/>
        <n v="138868.40077071291"/>
        <n v="138594.24184261035"/>
        <n v="138868.40384615384"/>
        <n v="138594.23371647508"/>
        <n v="117003.94524959743"/>
        <n v="116421.82965299685"/>
        <n v="119040.01615508886"/>
        <n v="119391.78743961353"/>
        <n v="116421.828125"/>
        <n v="119647.36757624398"/>
        <n v="120466.29629629629"/>
        <n v="117015.8125"/>
        <n v="117609.8125"/>
        <n v="120983.51524879616"/>
        <n v="119040.01577287067"/>
        <n v="118797.796875"/>
        <n v="119647.36593059938"/>
        <n v="119154.1875"/>
        <n v="122198.21829855538"/>
        <n v="123048.49757673667"/>
        <n v="119391.78125"/>
        <n v="119748.171875"/>
        <n v="119866.96875"/>
        <n v="120104.5625"/>
        <n v="120983.51735015774"/>
        <n v="120342.15625"/>
        <n v="122076.75078864353"/>
        <n v="122198.21766561514"/>
        <n v="126935.21951219512"/>
        <n v="123048.50157728707"/>
        <n v="128204.56910569106"/>
        <n v="128217.38211382114"/>
        <n v="128521.90243902439"/>
        <n v="128712.30894308943"/>
        <n v="128902.71544715448"/>
        <n v="129093.12195121951"/>
        <n v="129283.51219512195"/>
        <n v="129473.91869918699"/>
        <n v="129499.56097560975"/>
        <n v="142914.83091787438"/>
        <n v="147289.77049180327"/>
        <n v="144701.27214170693"/>
        <n v="145130.01610305958"/>
        <n v="148091.8524590164"/>
        <n v="148529.34426229508"/>
        <n v="144373.13572542902"/>
        <n v="145831.46226415093"/>
        <n v="142914.83128834356"/>
        <n v="147654.35534591196"/>
        <n v="147727.2641509434"/>
        <n v="147873.09748427672"/>
        <n v="144343.97239263804"/>
        <n v="144772.71472392639"/>
        <n v="148529.33962264151"/>
        <n v="144915.64417177913"/>
        <n v="148748.09748427672"/>
        <n v="145558.75766871165"/>
        <n v="145773.12883435583"/>
        <n v="112128.32446808511"/>
        <n v="113141.5159574468"/>
        <n v="113254.09574468085"/>
        <n v="111628.42726081259"/>
        <n v="114042.15425531914"/>
        <n v="110889.94845360826"/>
        <n v="109234.70959595959"/>
        <n v="109792.03282828283"/>
        <n v="112128.32474226804"/>
        <n v="110242.70202020202"/>
        <n v="110349.35606060606"/>
        <n v="113254.09793814433"/>
        <n v="111018.13131313131"/>
        <n v="114042.15025906735"/>
        <n v="112021.31313131313"/>
        <n v="112132.76515151515"/>
        <n v="112913.01767676767"/>
        <n v="109234.70944309929"/>
        <n v="108037.85035629453"/>
        <n v="109234.70517448857"/>
        <n v="121265.73901464714"/>
        <n v="108142.36342042754"/>
        <n v="119903.62204724409"/>
        <n v="109792.02409638555"/>
        <n v="121868.46666666666"/>
        <n v="121868.4553928096"/>
        <n v="108694.10926365796"/>
        <n v="120515.36745406824"/>
        <n v="109792.03592814371"/>
        <n v="118131.64313222079"/>
        <n v="121127.12598425196"/>
        <n v="119312.95103092784"/>
        <n v="112021.30750605327"/>
        <n v="109907.94536817101"/>
        <n v="119312.95629820052"/>
        <n v="121861.23359580051"/>
        <n v="119337.0731707317"/>
        <n v="122350.62992125984"/>
        <n v="119698.69062901154"/>
        <n v="112132.77108433735"/>
        <n v="112021.31167268353"/>
        <n v="122717.67716535433"/>
        <n v="112913.01452784505"/>
        <n v="120060.32092426186"/>
        <n v="120530.42525773197"/>
        <n v="112110"/>
        <n v="110901.10451306413"/>
        <n v="122962.37532808399"/>
        <n v="111011.44893111639"/>
        <n v="123084.72440944881"/>
        <n v="123329.4349540079"/>
        <n v="120542.49037227214"/>
        <n v="123451.78477690289"/>
        <n v="112913.02045728039"/>
        <n v="118131.64366373901"/>
        <n v="120904.12066752245"/>
        <n v="121145.205655527"/>
        <n v="123696.49606299213"/>
        <n v="118131.64160401003"/>
        <n v="123941.19579500658"/>
        <n v="111783.89548693586"/>
        <n v="123696.48754914811"/>
        <n v="118131.63954943679"/>
        <n v="122356.6450777202"/>
        <n v="118131.63545568041"/>
        <n v="118734.35382685068"/>
        <n v="122270.91731266149"/>
        <n v="121506.82926829267"/>
        <n v="115769.0097799511"/>
        <n v="121747.90488431878"/>
        <n v="121627.36842105263"/>
        <n v="118734.34837092733"/>
        <n v="118734.35544430537"/>
        <n v="121868.459563543"/>
        <n v="118131.64179104476"/>
        <n v="118734.35"/>
        <n v="122843.6434108527"/>
        <n v="119337.06398996235"/>
        <n v="122109.53786906289"/>
        <n v="121499.00383141763"/>
        <n v="123087.14100905563"/>
        <n v="119337.06766917293"/>
        <n v="119337.07133917396"/>
        <n v="123087.13548387097"/>
        <n v="119698.69510664993"/>
        <n v="116950.33047735618"/>
        <n v="119337.06616729089"/>
        <n v="116950.31784841076"/>
        <n v="120060.32581453635"/>
        <n v="120060.32540675843"/>
        <n v="120060.325"/>
        <n v="123330.62901155326"/>
        <n v="120904.11543287327"/>
        <n v="116950.32766990291"/>
        <n v="120542.4875"/>
        <n v="120904.12280701754"/>
        <n v="118143.6964504284"/>
        <n v="120904.11764705881"/>
        <n v="121145.20050125313"/>
        <n v="121145.1939924906"/>
        <n v="120904.11985018727"/>
        <n v="121145.20599250938"/>
        <n v="121506.83354192739"/>
        <n v="121868.45671267252"/>
        <n v="121627.37171464329"/>
        <n v="121868.45864661655"/>
        <n v="121627.375"/>
        <n v="121868.46057571964"/>
        <n v="121506.83291770573"/>
        <n v="122109.53692115143"/>
        <n v="121868.46441947567"/>
        <n v="117547.01564380266"/>
        <n v="116950.33492822967"/>
        <n v="122109.53807740325"/>
        <n v="122109.53865336657"/>
        <n v="116950.33412887828"/>
        <n v="118131.63855421687"/>
        <n v="118143.69434416367"/>
        <n v="119337.07524271843"/>
        <n v="118486.02409638555"/>
        <n v="117547.01314217443"/>
        <n v="115769.01292596945"/>
        <n v="118722.29843561974"/>
        <n v="124350.44191919192"/>
        <n v="118143.6961722488"/>
        <n v="118859.72322503009"/>
        <n v="116359.67020023556"/>
        <n v="119194.81927710843"/>
        <n v="119076.69073405536"/>
        <n v="119431.0843373494"/>
        <n v="124984.87373737374"/>
        <n v="119431.09506618533"/>
        <n v="116359.66002344666"/>
        <n v="116359.66042154566"/>
        <n v="119667.3525872443"/>
        <n v="119695.07821901324"/>
        <n v="118859.72520908005"/>
        <n v="119933.75903614458"/>
        <n v="120053.09265944645"/>
        <n v="119337.06937799044"/>
        <n v="119337.06443914081"/>
        <n v="120649.78313253012"/>
        <n v="119933.76047904191"/>
        <n v="119695.07765830346"/>
        <n v="120649.78339350181"/>
        <n v="117547.01055099649"/>
        <n v="131803.75494071146"/>
        <n v="126380.64393939394"/>
        <n v="118722.30224321134"/>
        <n v="118486.03062426383"/>
        <n v="120411.10047846891"/>
        <n v="126888.19444444444"/>
        <n v="120649.78443113773"/>
        <n v="118259.4131455399"/>
        <n v="120411.0991636798"/>
        <n v="120291.76610978521"/>
        <n v="120649.78494623656"/>
        <n v="127268.86363636363"/>
        <n v="119431.08618654074"/>
        <n v="127522.63888888889"/>
        <n v="133148.68247694333"/>
        <n v="120888.44868735084"/>
        <n v="119431.09540636041"/>
        <n v="118734.34426229507"/>
        <n v="119090.55164319248"/>
        <n v="120888.45238095238"/>
        <n v="118734.34579439253"/>
        <n v="128030.18939393939"/>
        <n v="119446.76056338027"/>
        <n v="120619.91686460807"/>
        <n v="128283.96464646464"/>
        <n v="128537.75252525252"/>
        <n v="134493.62318840579"/>
        <n v="121235.3325415677"/>
        <n v="119328.01864801865"/>
        <n v="119802.95560747664"/>
        <n v="119684.22403733955"/>
        <n v="134897.10144927536"/>
        <n v="121850.72446555819"/>
        <n v="135166.09210526315"/>
        <n v="123259.70095693781"/>
        <n v="122219.97624703088"/>
        <n v="135704.0579710145"/>
        <n v="135569.56578947368"/>
        <n v="123259.70202622168"/>
        <n v="122589.216152019"/>
        <n v="135973.05263157896"/>
        <n v="136242.03947368421"/>
        <n v="123106.92671394799"/>
        <n v="123696.9596199525"/>
        <n v="123820.03562945368"/>
        <n v="124189.2755344418"/>
        <n v="123735.03546099292"/>
        <n v="124435.45130641329"/>
        <n v="124492.29585798817"/>
        <n v="124681.61520190023"/>
        <n v="124738.81656804733"/>
        <n v="124800.44970414201"/>
        <n v="124363.13238770686"/>
        <n v="124862.08284023669"/>
        <n v="124492.2995283019"/>
        <n v="124985.33727810651"/>
        <n v="125170.22485207101"/>
        <n v="125355.1124260355"/>
        <n v="125540"/>
        <n v="125116.84397163121"/>
        <n v="125724.8875739645"/>
        <n v="125996.18203309693"/>
        <n v="126247.42316784871"/>
        <n v="126373.03782505912"/>
        <n v="129826.69481302773"/>
        <n v="127252.37588652484"/>
        <n v="130485.71600481348"/>
        <n v="133517.2048192771"/>
        <n v="140923.7530266344"/>
        <n v="140923.7455830388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4">
  <r>
    <x v="0"/>
    <x v="0"/>
    <n v="3"/>
    <x v="0"/>
    <n v="138"/>
    <x v="0"/>
    <n v="36.29"/>
    <x v="0"/>
    <x v="0"/>
  </r>
  <r>
    <x v="0"/>
    <x v="0"/>
    <n v="3"/>
    <x v="0"/>
    <n v="135"/>
    <x v="0"/>
    <n v="36.33"/>
    <x v="1"/>
    <x v="1"/>
  </r>
  <r>
    <x v="0"/>
    <x v="0"/>
    <n v="3"/>
    <x v="1"/>
    <n v="198"/>
    <x v="0"/>
    <n v="36.29"/>
    <x v="2"/>
    <x v="2"/>
  </r>
  <r>
    <x v="0"/>
    <x v="0"/>
    <n v="3"/>
    <x v="1"/>
    <n v="195"/>
    <x v="0"/>
    <n v="36.33"/>
    <x v="3"/>
    <x v="3"/>
  </r>
  <r>
    <x v="0"/>
    <x v="0"/>
    <n v="3"/>
    <x v="2"/>
    <n v="183"/>
    <x v="0"/>
    <n v="36.33"/>
    <x v="4"/>
    <x v="4"/>
  </r>
  <r>
    <x v="0"/>
    <x v="0"/>
    <n v="3"/>
    <x v="3"/>
    <n v="150"/>
    <x v="0"/>
    <n v="36.29"/>
    <x v="5"/>
    <x v="5"/>
  </r>
  <r>
    <x v="0"/>
    <x v="0"/>
    <n v="3"/>
    <x v="4"/>
    <n v="174"/>
    <x v="0"/>
    <n v="36.29"/>
    <x v="6"/>
    <x v="6"/>
  </r>
  <r>
    <x v="0"/>
    <x v="0"/>
    <n v="3"/>
    <x v="4"/>
    <n v="171"/>
    <x v="0"/>
    <n v="36.33"/>
    <x v="7"/>
    <x v="7"/>
  </r>
  <r>
    <x v="0"/>
    <x v="0"/>
    <n v="3"/>
    <x v="5"/>
    <n v="162"/>
    <x v="0"/>
    <n v="36.29"/>
    <x v="8"/>
    <x v="8"/>
  </r>
  <r>
    <x v="0"/>
    <x v="0"/>
    <n v="3"/>
    <x v="5"/>
    <n v="159"/>
    <x v="0"/>
    <n v="36.33"/>
    <x v="9"/>
    <x v="9"/>
  </r>
  <r>
    <x v="0"/>
    <x v="1"/>
    <n v="7"/>
    <x v="3"/>
    <n v="398"/>
    <x v="0"/>
    <n v="39.200000000000003"/>
    <x v="10"/>
    <x v="10"/>
  </r>
  <r>
    <x v="0"/>
    <x v="1"/>
    <n v="7"/>
    <x v="2"/>
    <n v="434"/>
    <x v="0"/>
    <n v="40"/>
    <x v="11"/>
    <x v="11"/>
  </r>
  <r>
    <x v="0"/>
    <x v="1"/>
    <n v="6"/>
    <x v="2"/>
    <n v="370"/>
    <x v="0"/>
    <n v="40"/>
    <x v="11"/>
    <x v="11"/>
  </r>
  <r>
    <x v="0"/>
    <x v="1"/>
    <n v="3"/>
    <x v="6"/>
    <n v="175"/>
    <x v="0"/>
    <n v="40"/>
    <x v="12"/>
    <x v="12"/>
  </r>
  <r>
    <x v="0"/>
    <x v="0"/>
    <n v="2"/>
    <x v="0"/>
    <n v="72"/>
    <x v="0"/>
    <n v="41.02"/>
    <x v="13"/>
    <x v="13"/>
  </r>
  <r>
    <x v="0"/>
    <x v="0"/>
    <n v="4"/>
    <x v="0"/>
    <n v="200"/>
    <x v="0"/>
    <n v="41.02"/>
    <x v="13"/>
    <x v="13"/>
  </r>
  <r>
    <x v="0"/>
    <x v="0"/>
    <n v="4"/>
    <x v="0"/>
    <n v="201"/>
    <x v="0"/>
    <n v="41.02"/>
    <x v="13"/>
    <x v="13"/>
  </r>
  <r>
    <x v="0"/>
    <x v="0"/>
    <n v="1"/>
    <x v="0"/>
    <n v="6"/>
    <x v="0"/>
    <n v="41.02"/>
    <x v="13"/>
    <x v="13"/>
  </r>
  <r>
    <x v="0"/>
    <x v="0"/>
    <n v="1"/>
    <x v="0"/>
    <n v="5"/>
    <x v="0"/>
    <n v="41.02"/>
    <x v="13"/>
    <x v="13"/>
  </r>
  <r>
    <x v="0"/>
    <x v="0"/>
    <n v="2"/>
    <x v="0"/>
    <n v="73"/>
    <x v="0"/>
    <n v="41.02"/>
    <x v="13"/>
    <x v="13"/>
  </r>
  <r>
    <x v="0"/>
    <x v="0"/>
    <n v="2"/>
    <x v="1"/>
    <n v="132"/>
    <x v="0"/>
    <n v="41.02"/>
    <x v="14"/>
    <x v="14"/>
  </r>
  <r>
    <x v="0"/>
    <x v="0"/>
    <n v="2"/>
    <x v="1"/>
    <n v="133"/>
    <x v="0"/>
    <n v="41.02"/>
    <x v="14"/>
    <x v="14"/>
  </r>
  <r>
    <x v="0"/>
    <x v="0"/>
    <n v="4"/>
    <x v="1"/>
    <n v="260"/>
    <x v="0"/>
    <n v="41.02"/>
    <x v="14"/>
    <x v="14"/>
  </r>
  <r>
    <x v="0"/>
    <x v="0"/>
    <n v="4"/>
    <x v="1"/>
    <n v="261"/>
    <x v="0"/>
    <n v="41.02"/>
    <x v="14"/>
    <x v="14"/>
  </r>
  <r>
    <x v="0"/>
    <x v="0"/>
    <n v="1"/>
    <x v="1"/>
    <n v="65"/>
    <x v="0"/>
    <n v="41.02"/>
    <x v="14"/>
    <x v="14"/>
  </r>
  <r>
    <x v="0"/>
    <x v="0"/>
    <n v="1"/>
    <x v="1"/>
    <n v="66"/>
    <x v="0"/>
    <n v="41.02"/>
    <x v="14"/>
    <x v="14"/>
  </r>
  <r>
    <x v="0"/>
    <x v="0"/>
    <n v="2"/>
    <x v="2"/>
    <n v="121"/>
    <x v="0"/>
    <n v="41.02"/>
    <x v="15"/>
    <x v="15"/>
  </r>
  <r>
    <x v="0"/>
    <x v="0"/>
    <n v="2"/>
    <x v="2"/>
    <n v="120"/>
    <x v="0"/>
    <n v="41.02"/>
    <x v="15"/>
    <x v="15"/>
  </r>
  <r>
    <x v="0"/>
    <x v="0"/>
    <n v="4"/>
    <x v="2"/>
    <n v="248"/>
    <x v="0"/>
    <n v="41.02"/>
    <x v="15"/>
    <x v="15"/>
  </r>
  <r>
    <x v="0"/>
    <x v="0"/>
    <n v="4"/>
    <x v="2"/>
    <n v="249"/>
    <x v="0"/>
    <n v="41.02"/>
    <x v="15"/>
    <x v="15"/>
  </r>
  <r>
    <x v="0"/>
    <x v="0"/>
    <n v="1"/>
    <x v="2"/>
    <n v="54"/>
    <x v="0"/>
    <n v="41.02"/>
    <x v="15"/>
    <x v="15"/>
  </r>
  <r>
    <x v="0"/>
    <x v="0"/>
    <n v="1"/>
    <x v="2"/>
    <n v="53"/>
    <x v="0"/>
    <n v="41.02"/>
    <x v="15"/>
    <x v="15"/>
  </r>
  <r>
    <x v="0"/>
    <x v="0"/>
    <n v="1"/>
    <x v="3"/>
    <n v="18"/>
    <x v="0"/>
    <n v="41.02"/>
    <x v="16"/>
    <x v="16"/>
  </r>
  <r>
    <x v="0"/>
    <x v="0"/>
    <n v="1"/>
    <x v="3"/>
    <n v="17"/>
    <x v="0"/>
    <n v="41.02"/>
    <x v="16"/>
    <x v="16"/>
  </r>
  <r>
    <x v="0"/>
    <x v="0"/>
    <n v="2"/>
    <x v="3"/>
    <n v="85"/>
    <x v="0"/>
    <n v="41.02"/>
    <x v="16"/>
    <x v="16"/>
  </r>
  <r>
    <x v="0"/>
    <x v="0"/>
    <n v="2"/>
    <x v="3"/>
    <n v="84"/>
    <x v="0"/>
    <n v="41.02"/>
    <x v="16"/>
    <x v="16"/>
  </r>
  <r>
    <x v="0"/>
    <x v="0"/>
    <n v="4"/>
    <x v="3"/>
    <n v="213"/>
    <x v="0"/>
    <n v="41.02"/>
    <x v="16"/>
    <x v="16"/>
  </r>
  <r>
    <x v="0"/>
    <x v="0"/>
    <n v="4"/>
    <x v="3"/>
    <n v="212"/>
    <x v="0"/>
    <n v="41.02"/>
    <x v="16"/>
    <x v="16"/>
  </r>
  <r>
    <x v="0"/>
    <x v="0"/>
    <n v="4"/>
    <x v="4"/>
    <n v="236"/>
    <x v="0"/>
    <n v="41.02"/>
    <x v="17"/>
    <x v="17"/>
  </r>
  <r>
    <x v="0"/>
    <x v="0"/>
    <n v="4"/>
    <x v="4"/>
    <n v="237"/>
    <x v="0"/>
    <n v="41.02"/>
    <x v="17"/>
    <x v="17"/>
  </r>
  <r>
    <x v="0"/>
    <x v="0"/>
    <n v="1"/>
    <x v="4"/>
    <n v="42"/>
    <x v="0"/>
    <n v="41.02"/>
    <x v="17"/>
    <x v="17"/>
  </r>
  <r>
    <x v="0"/>
    <x v="0"/>
    <n v="1"/>
    <x v="4"/>
    <n v="41"/>
    <x v="0"/>
    <n v="41.02"/>
    <x v="17"/>
    <x v="17"/>
  </r>
  <r>
    <x v="0"/>
    <x v="0"/>
    <n v="2"/>
    <x v="4"/>
    <n v="109"/>
    <x v="0"/>
    <n v="41.02"/>
    <x v="17"/>
    <x v="17"/>
  </r>
  <r>
    <x v="0"/>
    <x v="0"/>
    <n v="2"/>
    <x v="4"/>
    <n v="108"/>
    <x v="0"/>
    <n v="41.02"/>
    <x v="17"/>
    <x v="17"/>
  </r>
  <r>
    <x v="0"/>
    <x v="0"/>
    <n v="2"/>
    <x v="5"/>
    <n v="96"/>
    <x v="0"/>
    <n v="41.02"/>
    <x v="18"/>
    <x v="18"/>
  </r>
  <r>
    <x v="0"/>
    <x v="0"/>
    <n v="1"/>
    <x v="5"/>
    <n v="29"/>
    <x v="0"/>
    <n v="41.02"/>
    <x v="18"/>
    <x v="18"/>
  </r>
  <r>
    <x v="0"/>
    <x v="0"/>
    <n v="1"/>
    <x v="5"/>
    <n v="30"/>
    <x v="0"/>
    <n v="41.02"/>
    <x v="18"/>
    <x v="18"/>
  </r>
  <r>
    <x v="0"/>
    <x v="0"/>
    <n v="2"/>
    <x v="5"/>
    <n v="97"/>
    <x v="0"/>
    <n v="41.02"/>
    <x v="18"/>
    <x v="18"/>
  </r>
  <r>
    <x v="0"/>
    <x v="0"/>
    <n v="4"/>
    <x v="5"/>
    <n v="225"/>
    <x v="0"/>
    <n v="41.02"/>
    <x v="18"/>
    <x v="18"/>
  </r>
  <r>
    <x v="0"/>
    <x v="0"/>
    <n v="4"/>
    <x v="5"/>
    <n v="224"/>
    <x v="0"/>
    <n v="41.02"/>
    <x v="18"/>
    <x v="18"/>
  </r>
  <r>
    <x v="1"/>
    <x v="2"/>
    <n v="5"/>
    <x v="0"/>
    <n v="271"/>
    <x v="0"/>
    <n v="41.02"/>
    <x v="19"/>
    <x v="19"/>
  </r>
  <r>
    <x v="1"/>
    <x v="3"/>
    <n v="6"/>
    <x v="0"/>
    <n v="339"/>
    <x v="0"/>
    <n v="41.02"/>
    <x v="20"/>
    <x v="20"/>
  </r>
  <r>
    <x v="1"/>
    <x v="2"/>
    <n v="2"/>
    <x v="0"/>
    <n v="73"/>
    <x v="0"/>
    <n v="41.02"/>
    <x v="20"/>
    <x v="20"/>
  </r>
  <r>
    <x v="1"/>
    <x v="2"/>
    <n v="2"/>
    <x v="0"/>
    <n v="72"/>
    <x v="0"/>
    <n v="41.02"/>
    <x v="20"/>
    <x v="20"/>
  </r>
  <r>
    <x v="1"/>
    <x v="3"/>
    <n v="3"/>
    <x v="0"/>
    <n v="140"/>
    <x v="0"/>
    <n v="41.02"/>
    <x v="20"/>
    <x v="20"/>
  </r>
  <r>
    <x v="1"/>
    <x v="3"/>
    <n v="2"/>
    <x v="0"/>
    <n v="73"/>
    <x v="0"/>
    <n v="41.02"/>
    <x v="20"/>
    <x v="20"/>
  </r>
  <r>
    <x v="1"/>
    <x v="3"/>
    <n v="4"/>
    <x v="0"/>
    <n v="205"/>
    <x v="0"/>
    <n v="41.02"/>
    <x v="20"/>
    <x v="20"/>
  </r>
  <r>
    <x v="1"/>
    <x v="2"/>
    <n v="1"/>
    <x v="0"/>
    <n v="6"/>
    <x v="0"/>
    <n v="41.02"/>
    <x v="20"/>
    <x v="20"/>
  </r>
  <r>
    <x v="1"/>
    <x v="3"/>
    <n v="3"/>
    <x v="0"/>
    <n v="139"/>
    <x v="0"/>
    <n v="41.02"/>
    <x v="20"/>
    <x v="20"/>
  </r>
  <r>
    <x v="1"/>
    <x v="3"/>
    <n v="1"/>
    <x v="0"/>
    <n v="6"/>
    <x v="0"/>
    <n v="41.02"/>
    <x v="20"/>
    <x v="20"/>
  </r>
  <r>
    <x v="1"/>
    <x v="3"/>
    <n v="5"/>
    <x v="1"/>
    <n v="333"/>
    <x v="0"/>
    <n v="41.02"/>
    <x v="21"/>
    <x v="21"/>
  </r>
  <r>
    <x v="1"/>
    <x v="3"/>
    <n v="6"/>
    <x v="1"/>
    <n v="399"/>
    <x v="0"/>
    <n v="41.02"/>
    <x v="21"/>
    <x v="21"/>
  </r>
  <r>
    <x v="1"/>
    <x v="3"/>
    <n v="4"/>
    <x v="1"/>
    <n v="266"/>
    <x v="0"/>
    <n v="41.02"/>
    <x v="21"/>
    <x v="21"/>
  </r>
  <r>
    <x v="1"/>
    <x v="3"/>
    <n v="6"/>
    <x v="1"/>
    <n v="400"/>
    <x v="0"/>
    <n v="41.02"/>
    <x v="21"/>
    <x v="21"/>
  </r>
  <r>
    <x v="1"/>
    <x v="2"/>
    <n v="6"/>
    <x v="6"/>
    <n v="383"/>
    <x v="0"/>
    <n v="41.02"/>
    <x v="22"/>
    <x v="22"/>
  </r>
  <r>
    <x v="1"/>
    <x v="2"/>
    <n v="5"/>
    <x v="6"/>
    <n v="316"/>
    <x v="0"/>
    <n v="41.02"/>
    <x v="22"/>
    <x v="22"/>
  </r>
  <r>
    <x v="1"/>
    <x v="3"/>
    <n v="1"/>
    <x v="7"/>
    <n v="61"/>
    <x v="0"/>
    <n v="41.02"/>
    <x v="23"/>
    <x v="23"/>
  </r>
  <r>
    <x v="1"/>
    <x v="3"/>
    <n v="3"/>
    <x v="7"/>
    <n v="196"/>
    <x v="0"/>
    <n v="41.02"/>
    <x v="23"/>
    <x v="23"/>
  </r>
  <r>
    <x v="1"/>
    <x v="3"/>
    <n v="5"/>
    <x v="7"/>
    <n v="329"/>
    <x v="0"/>
    <n v="41.02"/>
    <x v="23"/>
    <x v="23"/>
  </r>
  <r>
    <x v="1"/>
    <x v="3"/>
    <n v="6"/>
    <x v="7"/>
    <n v="396"/>
    <x v="0"/>
    <n v="41.02"/>
    <x v="23"/>
    <x v="23"/>
  </r>
  <r>
    <x v="1"/>
    <x v="3"/>
    <n v="6"/>
    <x v="7"/>
    <n v="395"/>
    <x v="0"/>
    <n v="41.02"/>
    <x v="23"/>
    <x v="23"/>
  </r>
  <r>
    <x v="1"/>
    <x v="3"/>
    <n v="4"/>
    <x v="7"/>
    <n v="262"/>
    <x v="0"/>
    <n v="41.02"/>
    <x v="23"/>
    <x v="23"/>
  </r>
  <r>
    <x v="1"/>
    <x v="2"/>
    <n v="2"/>
    <x v="7"/>
    <n v="128"/>
    <x v="0"/>
    <n v="41.02"/>
    <x v="23"/>
    <x v="23"/>
  </r>
  <r>
    <x v="1"/>
    <x v="2"/>
    <n v="2"/>
    <x v="7"/>
    <n v="129"/>
    <x v="0"/>
    <n v="41.02"/>
    <x v="23"/>
    <x v="23"/>
  </r>
  <r>
    <x v="1"/>
    <x v="2"/>
    <n v="4"/>
    <x v="8"/>
    <n v="245"/>
    <x v="0"/>
    <n v="41.02"/>
    <x v="24"/>
    <x v="24"/>
  </r>
  <r>
    <x v="1"/>
    <x v="2"/>
    <n v="4"/>
    <x v="8"/>
    <n v="244"/>
    <x v="0"/>
    <n v="41.02"/>
    <x v="24"/>
    <x v="24"/>
  </r>
  <r>
    <x v="1"/>
    <x v="2"/>
    <n v="5"/>
    <x v="8"/>
    <n v="311"/>
    <x v="0"/>
    <n v="41.02"/>
    <x v="24"/>
    <x v="24"/>
  </r>
  <r>
    <x v="1"/>
    <x v="3"/>
    <n v="5"/>
    <x v="7"/>
    <n v="329"/>
    <x v="0"/>
    <n v="41.02"/>
    <x v="23"/>
    <x v="23"/>
  </r>
  <r>
    <x v="1"/>
    <x v="3"/>
    <n v="6"/>
    <x v="7"/>
    <n v="396"/>
    <x v="0"/>
    <n v="41.02"/>
    <x v="23"/>
    <x v="23"/>
  </r>
  <r>
    <x v="1"/>
    <x v="3"/>
    <n v="6"/>
    <x v="7"/>
    <n v="395"/>
    <x v="0"/>
    <n v="41.02"/>
    <x v="23"/>
    <x v="23"/>
  </r>
  <r>
    <x v="1"/>
    <x v="3"/>
    <n v="4"/>
    <x v="7"/>
    <n v="262"/>
    <x v="0"/>
    <n v="41.02"/>
    <x v="23"/>
    <x v="23"/>
  </r>
  <r>
    <x v="1"/>
    <x v="2"/>
    <n v="2"/>
    <x v="7"/>
    <n v="128"/>
    <x v="0"/>
    <n v="41.02"/>
    <x v="23"/>
    <x v="23"/>
  </r>
  <r>
    <x v="1"/>
    <x v="2"/>
    <n v="2"/>
    <x v="7"/>
    <n v="129"/>
    <x v="0"/>
    <n v="41.02"/>
    <x v="23"/>
    <x v="23"/>
  </r>
  <r>
    <x v="1"/>
    <x v="2"/>
    <n v="4"/>
    <x v="8"/>
    <n v="245"/>
    <x v="0"/>
    <n v="41.02"/>
    <x v="24"/>
    <x v="24"/>
  </r>
  <r>
    <x v="1"/>
    <x v="2"/>
    <n v="4"/>
    <x v="8"/>
    <n v="244"/>
    <x v="0"/>
    <n v="41.02"/>
    <x v="24"/>
    <x v="24"/>
  </r>
  <r>
    <x v="1"/>
    <x v="2"/>
    <n v="5"/>
    <x v="8"/>
    <n v="311"/>
    <x v="0"/>
    <n v="41.02"/>
    <x v="24"/>
    <x v="24"/>
  </r>
  <r>
    <x v="1"/>
    <x v="2"/>
    <n v="4"/>
    <x v="9"/>
    <n v="236"/>
    <x v="0"/>
    <n v="41.02"/>
    <x v="25"/>
    <x v="25"/>
  </r>
  <r>
    <x v="1"/>
    <x v="2"/>
    <n v="6"/>
    <x v="9"/>
    <n v="371"/>
    <x v="0"/>
    <n v="41.02"/>
    <x v="25"/>
    <x v="25"/>
  </r>
  <r>
    <x v="1"/>
    <x v="3"/>
    <n v="2"/>
    <x v="6"/>
    <n v="116"/>
    <x v="0"/>
    <n v="41.02"/>
    <x v="26"/>
    <x v="26"/>
  </r>
  <r>
    <x v="1"/>
    <x v="3"/>
    <n v="2"/>
    <x v="6"/>
    <n v="117"/>
    <x v="0"/>
    <n v="41.02"/>
    <x v="26"/>
    <x v="26"/>
  </r>
  <r>
    <x v="1"/>
    <x v="3"/>
    <n v="4"/>
    <x v="6"/>
    <n v="249"/>
    <x v="0"/>
    <n v="41.02"/>
    <x v="26"/>
    <x v="26"/>
  </r>
  <r>
    <x v="1"/>
    <x v="3"/>
    <n v="1"/>
    <x v="6"/>
    <n v="49"/>
    <x v="0"/>
    <n v="41.02"/>
    <x v="26"/>
    <x v="26"/>
  </r>
  <r>
    <x v="1"/>
    <x v="3"/>
    <n v="3"/>
    <x v="6"/>
    <n v="183"/>
    <x v="0"/>
    <n v="41.02"/>
    <x v="26"/>
    <x v="26"/>
  </r>
  <r>
    <x v="1"/>
    <x v="3"/>
    <n v="5"/>
    <x v="6"/>
    <n v="316"/>
    <x v="0"/>
    <n v="41.02"/>
    <x v="26"/>
    <x v="26"/>
  </r>
  <r>
    <x v="1"/>
    <x v="3"/>
    <n v="6"/>
    <x v="6"/>
    <n v="383"/>
    <x v="0"/>
    <n v="41.02"/>
    <x v="26"/>
    <x v="26"/>
  </r>
  <r>
    <x v="1"/>
    <x v="3"/>
    <n v="4"/>
    <x v="6"/>
    <n v="250"/>
    <x v="0"/>
    <n v="41.02"/>
    <x v="26"/>
    <x v="26"/>
  </r>
  <r>
    <x v="1"/>
    <x v="2"/>
    <n v="4"/>
    <x v="10"/>
    <n v="225"/>
    <x v="0"/>
    <n v="41.02"/>
    <x v="27"/>
    <x v="27"/>
  </r>
  <r>
    <x v="1"/>
    <x v="2"/>
    <n v="6"/>
    <x v="5"/>
    <n v="362"/>
    <x v="0"/>
    <n v="41.02"/>
    <x v="28"/>
    <x v="28"/>
  </r>
  <r>
    <x v="1"/>
    <x v="2"/>
    <n v="6"/>
    <x v="5"/>
    <n v="363"/>
    <x v="0"/>
    <n v="41.02"/>
    <x v="28"/>
    <x v="28"/>
  </r>
  <r>
    <x v="1"/>
    <x v="2"/>
    <n v="5"/>
    <x v="5"/>
    <n v="295"/>
    <x v="0"/>
    <n v="41.02"/>
    <x v="28"/>
    <x v="28"/>
  </r>
  <r>
    <x v="1"/>
    <x v="2"/>
    <n v="5"/>
    <x v="5"/>
    <n v="296"/>
    <x v="0"/>
    <n v="41.02"/>
    <x v="28"/>
    <x v="28"/>
  </r>
  <r>
    <x v="1"/>
    <x v="2"/>
    <n v="2"/>
    <x v="8"/>
    <n v="113"/>
    <x v="0"/>
    <n v="41.02"/>
    <x v="29"/>
    <x v="29"/>
  </r>
  <r>
    <x v="1"/>
    <x v="3"/>
    <n v="6"/>
    <x v="3"/>
    <n v="352"/>
    <x v="0"/>
    <n v="41.02"/>
    <x v="30"/>
    <x v="30"/>
  </r>
  <r>
    <x v="1"/>
    <x v="4"/>
    <n v="1"/>
    <x v="11"/>
    <n v="12"/>
    <x v="0"/>
    <n v="41.17"/>
    <x v="31"/>
    <x v="31"/>
  </r>
  <r>
    <x v="1"/>
    <x v="4"/>
    <n v="1"/>
    <x v="11"/>
    <n v="15"/>
    <x v="0"/>
    <n v="41.17"/>
    <x v="31"/>
    <x v="31"/>
  </r>
  <r>
    <x v="1"/>
    <x v="3"/>
    <n v="6"/>
    <x v="4"/>
    <n v="375"/>
    <x v="0"/>
    <n v="41.02"/>
    <x v="32"/>
    <x v="32"/>
  </r>
  <r>
    <x v="1"/>
    <x v="3"/>
    <n v="6"/>
    <x v="4"/>
    <n v="376"/>
    <x v="0"/>
    <n v="41.02"/>
    <x v="32"/>
    <x v="32"/>
  </r>
  <r>
    <x v="1"/>
    <x v="2"/>
    <n v="2"/>
    <x v="4"/>
    <n v="108"/>
    <x v="0"/>
    <n v="41.02"/>
    <x v="32"/>
    <x v="32"/>
  </r>
  <r>
    <x v="1"/>
    <x v="2"/>
    <n v="2"/>
    <x v="4"/>
    <n v="109"/>
    <x v="0"/>
    <n v="41.02"/>
    <x v="32"/>
    <x v="32"/>
  </r>
  <r>
    <x v="1"/>
    <x v="3"/>
    <n v="1"/>
    <x v="4"/>
    <n v="41"/>
    <x v="0"/>
    <n v="41.02"/>
    <x v="32"/>
    <x v="32"/>
  </r>
  <r>
    <x v="1"/>
    <x v="2"/>
    <n v="1"/>
    <x v="4"/>
    <n v="42"/>
    <x v="0"/>
    <n v="41.02"/>
    <x v="32"/>
    <x v="32"/>
  </r>
  <r>
    <x v="1"/>
    <x v="3"/>
    <n v="5"/>
    <x v="4"/>
    <n v="308"/>
    <x v="0"/>
    <n v="41.02"/>
    <x v="32"/>
    <x v="32"/>
  </r>
  <r>
    <x v="1"/>
    <x v="5"/>
    <n v="1"/>
    <x v="11"/>
    <n v="10"/>
    <x v="0"/>
    <n v="41.22"/>
    <x v="33"/>
    <x v="33"/>
  </r>
  <r>
    <x v="1"/>
    <x v="3"/>
    <n v="1"/>
    <x v="12"/>
    <n v="22"/>
    <x v="0"/>
    <n v="41.02"/>
    <x v="34"/>
    <x v="34"/>
  </r>
  <r>
    <x v="1"/>
    <x v="3"/>
    <n v="1"/>
    <x v="12"/>
    <n v="21"/>
    <x v="0"/>
    <n v="41.02"/>
    <x v="34"/>
    <x v="34"/>
  </r>
  <r>
    <x v="1"/>
    <x v="2"/>
    <n v="1"/>
    <x v="12"/>
    <n v="21"/>
    <x v="0"/>
    <n v="41.02"/>
    <x v="34"/>
    <x v="34"/>
  </r>
  <r>
    <x v="1"/>
    <x v="3"/>
    <n v="6"/>
    <x v="12"/>
    <n v="356"/>
    <x v="0"/>
    <n v="41.02"/>
    <x v="34"/>
    <x v="34"/>
  </r>
  <r>
    <x v="1"/>
    <x v="3"/>
    <n v="6"/>
    <x v="12"/>
    <n v="355"/>
    <x v="0"/>
    <n v="41.02"/>
    <x v="34"/>
    <x v="34"/>
  </r>
  <r>
    <x v="1"/>
    <x v="2"/>
    <n v="2"/>
    <x v="12"/>
    <n v="88"/>
    <x v="0"/>
    <n v="41.02"/>
    <x v="34"/>
    <x v="34"/>
  </r>
  <r>
    <x v="1"/>
    <x v="2"/>
    <n v="2"/>
    <x v="12"/>
    <n v="89"/>
    <x v="0"/>
    <n v="41.02"/>
    <x v="34"/>
    <x v="34"/>
  </r>
  <r>
    <x v="1"/>
    <x v="3"/>
    <n v="2"/>
    <x v="12"/>
    <n v="88"/>
    <x v="0"/>
    <n v="41.02"/>
    <x v="34"/>
    <x v="34"/>
  </r>
  <r>
    <x v="1"/>
    <x v="3"/>
    <n v="6"/>
    <x v="9"/>
    <n v="371"/>
    <x v="0"/>
    <n v="41.02"/>
    <x v="35"/>
    <x v="35"/>
  </r>
  <r>
    <x v="1"/>
    <x v="3"/>
    <n v="6"/>
    <x v="9"/>
    <n v="372"/>
    <x v="0"/>
    <n v="41.02"/>
    <x v="35"/>
    <x v="35"/>
  </r>
  <r>
    <x v="1"/>
    <x v="3"/>
    <n v="4"/>
    <x v="9"/>
    <n v="237"/>
    <x v="0"/>
    <n v="41.02"/>
    <x v="35"/>
    <x v="35"/>
  </r>
  <r>
    <x v="1"/>
    <x v="3"/>
    <n v="4"/>
    <x v="9"/>
    <n v="238"/>
    <x v="0"/>
    <n v="41.02"/>
    <x v="35"/>
    <x v="35"/>
  </r>
  <r>
    <x v="1"/>
    <x v="3"/>
    <n v="2"/>
    <x v="9"/>
    <n v="105"/>
    <x v="0"/>
    <n v="41.02"/>
    <x v="35"/>
    <x v="35"/>
  </r>
  <r>
    <x v="1"/>
    <x v="3"/>
    <n v="2"/>
    <x v="9"/>
    <n v="104"/>
    <x v="0"/>
    <n v="41.02"/>
    <x v="35"/>
    <x v="35"/>
  </r>
  <r>
    <x v="1"/>
    <x v="3"/>
    <n v="1"/>
    <x v="9"/>
    <n v="38"/>
    <x v="0"/>
    <n v="41.02"/>
    <x v="35"/>
    <x v="35"/>
  </r>
  <r>
    <x v="1"/>
    <x v="3"/>
    <n v="1"/>
    <x v="9"/>
    <n v="37"/>
    <x v="0"/>
    <n v="41.02"/>
    <x v="35"/>
    <x v="35"/>
  </r>
  <r>
    <x v="1"/>
    <x v="3"/>
    <n v="5"/>
    <x v="9"/>
    <n v="305"/>
    <x v="0"/>
    <n v="41.02"/>
    <x v="35"/>
    <x v="35"/>
  </r>
  <r>
    <x v="1"/>
    <x v="3"/>
    <n v="5"/>
    <x v="9"/>
    <n v="304"/>
    <x v="0"/>
    <n v="41.02"/>
    <x v="35"/>
    <x v="35"/>
  </r>
  <r>
    <x v="1"/>
    <x v="3"/>
    <n v="4"/>
    <x v="13"/>
    <n v="234"/>
    <x v="0"/>
    <n v="41.02"/>
    <x v="36"/>
    <x v="36"/>
  </r>
  <r>
    <x v="1"/>
    <x v="3"/>
    <n v="4"/>
    <x v="13"/>
    <n v="233"/>
    <x v="0"/>
    <n v="41.02"/>
    <x v="36"/>
    <x v="36"/>
  </r>
  <r>
    <x v="1"/>
    <x v="2"/>
    <n v="2"/>
    <x v="13"/>
    <n v="100"/>
    <x v="0"/>
    <n v="41.02"/>
    <x v="36"/>
    <x v="36"/>
  </r>
  <r>
    <x v="1"/>
    <x v="2"/>
    <n v="2"/>
    <x v="13"/>
    <n v="101"/>
    <x v="0"/>
    <n v="41.02"/>
    <x v="36"/>
    <x v="36"/>
  </r>
  <r>
    <x v="1"/>
    <x v="2"/>
    <n v="1"/>
    <x v="13"/>
    <n v="34"/>
    <x v="0"/>
    <n v="41.02"/>
    <x v="36"/>
    <x v="36"/>
  </r>
  <r>
    <x v="1"/>
    <x v="2"/>
    <n v="1"/>
    <x v="13"/>
    <n v="33"/>
    <x v="0"/>
    <n v="41.02"/>
    <x v="36"/>
    <x v="36"/>
  </r>
  <r>
    <x v="1"/>
    <x v="3"/>
    <n v="6"/>
    <x v="13"/>
    <n v="367"/>
    <x v="0"/>
    <n v="41.02"/>
    <x v="36"/>
    <x v="36"/>
  </r>
  <r>
    <x v="1"/>
    <x v="3"/>
    <n v="6"/>
    <x v="13"/>
    <n v="368"/>
    <x v="0"/>
    <n v="41.02"/>
    <x v="36"/>
    <x v="36"/>
  </r>
  <r>
    <x v="1"/>
    <x v="3"/>
    <n v="2"/>
    <x v="13"/>
    <n v="100"/>
    <x v="0"/>
    <n v="41.02"/>
    <x v="36"/>
    <x v="36"/>
  </r>
  <r>
    <x v="1"/>
    <x v="2"/>
    <n v="1"/>
    <x v="10"/>
    <n v="26"/>
    <x v="0"/>
    <n v="41.02"/>
    <x v="36"/>
    <x v="36"/>
  </r>
  <r>
    <x v="1"/>
    <x v="2"/>
    <n v="1"/>
    <x v="10"/>
    <n v="25"/>
    <x v="0"/>
    <n v="41.02"/>
    <x v="36"/>
    <x v="36"/>
  </r>
  <r>
    <x v="1"/>
    <x v="3"/>
    <n v="3"/>
    <x v="13"/>
    <n v="167"/>
    <x v="0"/>
    <n v="41.02"/>
    <x v="36"/>
    <x v="36"/>
  </r>
  <r>
    <x v="1"/>
    <x v="3"/>
    <n v="3"/>
    <x v="13"/>
    <n v="168"/>
    <x v="0"/>
    <n v="41.02"/>
    <x v="36"/>
    <x v="36"/>
  </r>
  <r>
    <x v="1"/>
    <x v="3"/>
    <n v="5"/>
    <x v="13"/>
    <n v="301"/>
    <x v="0"/>
    <n v="41.02"/>
    <x v="36"/>
    <x v="36"/>
  </r>
  <r>
    <x v="1"/>
    <x v="4"/>
    <n v="1"/>
    <x v="14"/>
    <n v="147"/>
    <x v="0"/>
    <n v="41.82"/>
    <x v="37"/>
    <x v="37"/>
  </r>
  <r>
    <x v="1"/>
    <x v="4"/>
    <n v="1"/>
    <x v="12"/>
    <n v="33"/>
    <x v="0"/>
    <n v="41.17"/>
    <x v="38"/>
    <x v="38"/>
  </r>
  <r>
    <x v="1"/>
    <x v="4"/>
    <n v="1"/>
    <x v="10"/>
    <n v="39"/>
    <x v="0"/>
    <n v="41.17"/>
    <x v="38"/>
    <x v="38"/>
  </r>
  <r>
    <x v="1"/>
    <x v="4"/>
    <n v="1"/>
    <x v="12"/>
    <n v="30"/>
    <x v="0"/>
    <n v="41.17"/>
    <x v="38"/>
    <x v="38"/>
  </r>
  <r>
    <x v="1"/>
    <x v="4"/>
    <n v="1"/>
    <x v="7"/>
    <n v="90"/>
    <x v="0"/>
    <n v="41.82"/>
    <x v="39"/>
    <x v="39"/>
  </r>
  <r>
    <x v="1"/>
    <x v="4"/>
    <n v="1"/>
    <x v="7"/>
    <n v="93"/>
    <x v="0"/>
    <n v="41.82"/>
    <x v="39"/>
    <x v="39"/>
  </r>
  <r>
    <x v="1"/>
    <x v="4"/>
    <n v="1"/>
    <x v="6"/>
    <n v="75"/>
    <x v="0"/>
    <n v="41.82"/>
    <x v="39"/>
    <x v="39"/>
  </r>
  <r>
    <x v="1"/>
    <x v="6"/>
    <n v="1"/>
    <x v="8"/>
    <n v="52"/>
    <x v="0"/>
    <n v="41.83"/>
    <x v="40"/>
    <x v="40"/>
  </r>
  <r>
    <x v="1"/>
    <x v="5"/>
    <n v="1"/>
    <x v="2"/>
    <n v="65"/>
    <x v="0"/>
    <n v="41.83"/>
    <x v="41"/>
    <x v="41"/>
  </r>
  <r>
    <x v="1"/>
    <x v="4"/>
    <n v="1"/>
    <x v="8"/>
    <n v="69"/>
    <x v="0"/>
    <n v="41.82"/>
    <x v="42"/>
    <x v="42"/>
  </r>
  <r>
    <x v="1"/>
    <x v="4"/>
    <n v="1"/>
    <x v="15"/>
    <n v="111"/>
    <x v="0"/>
    <n v="41.82"/>
    <x v="42"/>
    <x v="42"/>
  </r>
  <r>
    <x v="1"/>
    <x v="4"/>
    <n v="1"/>
    <x v="8"/>
    <n v="66"/>
    <x v="0"/>
    <n v="41.82"/>
    <x v="42"/>
    <x v="42"/>
  </r>
  <r>
    <x v="1"/>
    <x v="4"/>
    <n v="1"/>
    <x v="16"/>
    <n v="102"/>
    <x v="0"/>
    <n v="41.82"/>
    <x v="42"/>
    <x v="42"/>
  </r>
  <r>
    <x v="1"/>
    <x v="4"/>
    <n v="1"/>
    <x v="16"/>
    <n v="105"/>
    <x v="0"/>
    <n v="41.82"/>
    <x v="42"/>
    <x v="42"/>
  </r>
  <r>
    <x v="1"/>
    <x v="5"/>
    <n v="1"/>
    <x v="16"/>
    <n v="85"/>
    <x v="0"/>
    <n v="41.83"/>
    <x v="43"/>
    <x v="43"/>
  </r>
  <r>
    <x v="1"/>
    <x v="5"/>
    <n v="1"/>
    <x v="8"/>
    <n v="55"/>
    <x v="0"/>
    <n v="41.83"/>
    <x v="43"/>
    <x v="43"/>
  </r>
  <r>
    <x v="1"/>
    <x v="6"/>
    <n v="1"/>
    <x v="17"/>
    <n v="92"/>
    <x v="0"/>
    <n v="41.83"/>
    <x v="44"/>
    <x v="44"/>
  </r>
  <r>
    <x v="1"/>
    <x v="6"/>
    <n v="1"/>
    <x v="13"/>
    <n v="37"/>
    <x v="0"/>
    <n v="41.83"/>
    <x v="45"/>
    <x v="45"/>
  </r>
  <r>
    <x v="1"/>
    <x v="4"/>
    <n v="1"/>
    <x v="18"/>
    <n v="126"/>
    <x v="0"/>
    <n v="41.82"/>
    <x v="46"/>
    <x v="46"/>
  </r>
  <r>
    <x v="1"/>
    <x v="4"/>
    <n v="1"/>
    <x v="18"/>
    <n v="129"/>
    <x v="0"/>
    <n v="41.82"/>
    <x v="46"/>
    <x v="46"/>
  </r>
  <r>
    <x v="1"/>
    <x v="4"/>
    <n v="1"/>
    <x v="19"/>
    <n v="138"/>
    <x v="0"/>
    <n v="41.82"/>
    <x v="46"/>
    <x v="46"/>
  </r>
  <r>
    <x v="1"/>
    <x v="4"/>
    <n v="1"/>
    <x v="19"/>
    <n v="141"/>
    <x v="0"/>
    <n v="41.82"/>
    <x v="46"/>
    <x v="46"/>
  </r>
  <r>
    <x v="1"/>
    <x v="5"/>
    <n v="1"/>
    <x v="19"/>
    <n v="115"/>
    <x v="0"/>
    <n v="41.83"/>
    <x v="47"/>
    <x v="47"/>
  </r>
  <r>
    <x v="1"/>
    <x v="5"/>
    <n v="1"/>
    <x v="20"/>
    <n v="110"/>
    <x v="0"/>
    <n v="41.83"/>
    <x v="47"/>
    <x v="47"/>
  </r>
  <r>
    <x v="1"/>
    <x v="5"/>
    <n v="1"/>
    <x v="21"/>
    <n v="100"/>
    <x v="0"/>
    <n v="41.83"/>
    <x v="47"/>
    <x v="47"/>
  </r>
  <r>
    <x v="1"/>
    <x v="4"/>
    <n v="1"/>
    <x v="9"/>
    <n v="54"/>
    <x v="0"/>
    <n v="41.82"/>
    <x v="48"/>
    <x v="48"/>
  </r>
  <r>
    <x v="1"/>
    <x v="4"/>
    <n v="1"/>
    <x v="9"/>
    <n v="57"/>
    <x v="0"/>
    <n v="41.82"/>
    <x v="48"/>
    <x v="48"/>
  </r>
  <r>
    <x v="1"/>
    <x v="7"/>
    <n v="1"/>
    <x v="22"/>
    <n v="1"/>
    <x v="0"/>
    <n v="53.3"/>
    <x v="49"/>
    <x v="49"/>
  </r>
  <r>
    <x v="1"/>
    <x v="8"/>
    <n v="1"/>
    <x v="0"/>
    <n v="6"/>
    <x v="0"/>
    <n v="41.17"/>
    <x v="50"/>
    <x v="50"/>
  </r>
  <r>
    <x v="1"/>
    <x v="8"/>
    <n v="1"/>
    <x v="10"/>
    <n v="36"/>
    <x v="0"/>
    <n v="41.17"/>
    <x v="51"/>
    <x v="51"/>
  </r>
  <r>
    <x v="1"/>
    <x v="8"/>
    <n v="1"/>
    <x v="14"/>
    <n v="147"/>
    <x v="0"/>
    <n v="41.82"/>
    <x v="52"/>
    <x v="52"/>
  </r>
  <r>
    <x v="1"/>
    <x v="8"/>
    <n v="1"/>
    <x v="23"/>
    <n v="84"/>
    <x v="0"/>
    <n v="41.82"/>
    <x v="53"/>
    <x v="53"/>
  </r>
  <r>
    <x v="1"/>
    <x v="8"/>
    <n v="1"/>
    <x v="7"/>
    <n v="90"/>
    <x v="0"/>
    <n v="41.82"/>
    <x v="53"/>
    <x v="53"/>
  </r>
  <r>
    <x v="1"/>
    <x v="8"/>
    <n v="1"/>
    <x v="1"/>
    <n v="96"/>
    <x v="0"/>
    <n v="41.82"/>
    <x v="53"/>
    <x v="53"/>
  </r>
  <r>
    <x v="1"/>
    <x v="8"/>
    <n v="1"/>
    <x v="6"/>
    <n v="72"/>
    <x v="0"/>
    <n v="41.82"/>
    <x v="53"/>
    <x v="53"/>
  </r>
  <r>
    <x v="1"/>
    <x v="8"/>
    <n v="1"/>
    <x v="10"/>
    <n v="39"/>
    <x v="0"/>
    <n v="41.17"/>
    <x v="54"/>
    <x v="54"/>
  </r>
  <r>
    <x v="1"/>
    <x v="8"/>
    <n v="1"/>
    <x v="12"/>
    <n v="33"/>
    <x v="0"/>
    <n v="41.17"/>
    <x v="54"/>
    <x v="54"/>
  </r>
  <r>
    <x v="1"/>
    <x v="8"/>
    <n v="1"/>
    <x v="23"/>
    <n v="87"/>
    <x v="0"/>
    <n v="41.82"/>
    <x v="55"/>
    <x v="55"/>
  </r>
  <r>
    <x v="1"/>
    <x v="8"/>
    <n v="1"/>
    <x v="4"/>
    <n v="60"/>
    <x v="0"/>
    <n v="41.82"/>
    <x v="55"/>
    <x v="55"/>
  </r>
  <r>
    <x v="1"/>
    <x v="8"/>
    <n v="1"/>
    <x v="6"/>
    <n v="75"/>
    <x v="0"/>
    <n v="41.82"/>
    <x v="55"/>
    <x v="55"/>
  </r>
  <r>
    <x v="1"/>
    <x v="8"/>
    <n v="1"/>
    <x v="4"/>
    <n v="63"/>
    <x v="0"/>
    <n v="41.82"/>
    <x v="56"/>
    <x v="56"/>
  </r>
  <r>
    <x v="1"/>
    <x v="8"/>
    <n v="1"/>
    <x v="20"/>
    <n v="132"/>
    <x v="0"/>
    <n v="41.82"/>
    <x v="57"/>
    <x v="57"/>
  </r>
  <r>
    <x v="1"/>
    <x v="8"/>
    <n v="1"/>
    <x v="17"/>
    <n v="114"/>
    <x v="0"/>
    <n v="41.82"/>
    <x v="57"/>
    <x v="57"/>
  </r>
  <r>
    <x v="1"/>
    <x v="8"/>
    <n v="1"/>
    <x v="21"/>
    <n v="120"/>
    <x v="0"/>
    <n v="41.82"/>
    <x v="57"/>
    <x v="57"/>
  </r>
  <r>
    <x v="1"/>
    <x v="8"/>
    <n v="1"/>
    <x v="13"/>
    <n v="48"/>
    <x v="0"/>
    <n v="41.82"/>
    <x v="58"/>
    <x v="58"/>
  </r>
  <r>
    <x v="1"/>
    <x v="8"/>
    <n v="1"/>
    <x v="20"/>
    <n v="135"/>
    <x v="0"/>
    <n v="41.82"/>
    <x v="59"/>
    <x v="59"/>
  </r>
  <r>
    <x v="1"/>
    <x v="8"/>
    <n v="1"/>
    <x v="17"/>
    <n v="117"/>
    <x v="0"/>
    <n v="41.82"/>
    <x v="59"/>
    <x v="59"/>
  </r>
  <r>
    <x v="1"/>
    <x v="8"/>
    <n v="1"/>
    <x v="13"/>
    <n v="51"/>
    <x v="0"/>
    <n v="41.82"/>
    <x v="60"/>
    <x v="60"/>
  </r>
  <r>
    <x v="0"/>
    <x v="0"/>
    <n v="4"/>
    <x v="0"/>
    <n v="199"/>
    <x v="1"/>
    <n v="57.69"/>
    <x v="61"/>
    <x v="61"/>
  </r>
  <r>
    <x v="0"/>
    <x v="0"/>
    <n v="2"/>
    <x v="0"/>
    <n v="71"/>
    <x v="1"/>
    <n v="57.69"/>
    <x v="61"/>
    <x v="61"/>
  </r>
  <r>
    <x v="0"/>
    <x v="0"/>
    <n v="1"/>
    <x v="0"/>
    <n v="4"/>
    <x v="1"/>
    <n v="57.69"/>
    <x v="61"/>
    <x v="61"/>
  </r>
  <r>
    <x v="0"/>
    <x v="0"/>
    <n v="2"/>
    <x v="0"/>
    <n v="74"/>
    <x v="1"/>
    <n v="57.97"/>
    <x v="62"/>
    <x v="62"/>
  </r>
  <r>
    <x v="0"/>
    <x v="0"/>
    <n v="4"/>
    <x v="0"/>
    <n v="202"/>
    <x v="1"/>
    <n v="57.97"/>
    <x v="62"/>
    <x v="62"/>
  </r>
  <r>
    <x v="0"/>
    <x v="0"/>
    <n v="1"/>
    <x v="0"/>
    <n v="7"/>
    <x v="1"/>
    <n v="57.97"/>
    <x v="62"/>
    <x v="62"/>
  </r>
  <r>
    <x v="0"/>
    <x v="0"/>
    <n v="2"/>
    <x v="1"/>
    <n v="131"/>
    <x v="1"/>
    <n v="57.69"/>
    <x v="63"/>
    <x v="63"/>
  </r>
  <r>
    <x v="0"/>
    <x v="0"/>
    <n v="1"/>
    <x v="1"/>
    <n v="64"/>
    <x v="1"/>
    <n v="57.69"/>
    <x v="63"/>
    <x v="63"/>
  </r>
  <r>
    <x v="0"/>
    <x v="0"/>
    <n v="4"/>
    <x v="1"/>
    <n v="259"/>
    <x v="1"/>
    <n v="57.69"/>
    <x v="63"/>
    <x v="63"/>
  </r>
  <r>
    <x v="0"/>
    <x v="0"/>
    <n v="2"/>
    <x v="1"/>
    <n v="134"/>
    <x v="1"/>
    <n v="57.97"/>
    <x v="64"/>
    <x v="64"/>
  </r>
  <r>
    <x v="0"/>
    <x v="0"/>
    <n v="4"/>
    <x v="1"/>
    <n v="262"/>
    <x v="1"/>
    <n v="57.97"/>
    <x v="64"/>
    <x v="64"/>
  </r>
  <r>
    <x v="0"/>
    <x v="0"/>
    <n v="1"/>
    <x v="1"/>
    <n v="67"/>
    <x v="1"/>
    <n v="57.97"/>
    <x v="64"/>
    <x v="64"/>
  </r>
  <r>
    <x v="0"/>
    <x v="1"/>
    <n v="1"/>
    <x v="5"/>
    <n v="28"/>
    <x v="1"/>
    <n v="61.6"/>
    <x v="65"/>
    <x v="65"/>
  </r>
  <r>
    <x v="0"/>
    <x v="0"/>
    <n v="2"/>
    <x v="2"/>
    <n v="119"/>
    <x v="1"/>
    <n v="57.69"/>
    <x v="66"/>
    <x v="66"/>
  </r>
  <r>
    <x v="0"/>
    <x v="0"/>
    <n v="4"/>
    <x v="2"/>
    <n v="247"/>
    <x v="1"/>
    <n v="57.69"/>
    <x v="66"/>
    <x v="66"/>
  </r>
  <r>
    <x v="0"/>
    <x v="0"/>
    <n v="1"/>
    <x v="2"/>
    <n v="52"/>
    <x v="1"/>
    <n v="57.69"/>
    <x v="66"/>
    <x v="66"/>
  </r>
  <r>
    <x v="0"/>
    <x v="0"/>
    <n v="2"/>
    <x v="2"/>
    <n v="122"/>
    <x v="1"/>
    <n v="57.97"/>
    <x v="67"/>
    <x v="67"/>
  </r>
  <r>
    <x v="0"/>
    <x v="0"/>
    <n v="1"/>
    <x v="2"/>
    <n v="55"/>
    <x v="1"/>
    <n v="57.97"/>
    <x v="67"/>
    <x v="67"/>
  </r>
  <r>
    <x v="0"/>
    <x v="0"/>
    <n v="4"/>
    <x v="2"/>
    <n v="250"/>
    <x v="1"/>
    <n v="57.97"/>
    <x v="67"/>
    <x v="67"/>
  </r>
  <r>
    <x v="0"/>
    <x v="1"/>
    <n v="3"/>
    <x v="5"/>
    <n v="153"/>
    <x v="1"/>
    <n v="62"/>
    <x v="68"/>
    <x v="68"/>
  </r>
  <r>
    <x v="0"/>
    <x v="0"/>
    <n v="2"/>
    <x v="3"/>
    <n v="83"/>
    <x v="1"/>
    <n v="57.69"/>
    <x v="69"/>
    <x v="69"/>
  </r>
  <r>
    <x v="0"/>
    <x v="0"/>
    <n v="1"/>
    <x v="3"/>
    <n v="16"/>
    <x v="1"/>
    <n v="57.69"/>
    <x v="69"/>
    <x v="69"/>
  </r>
  <r>
    <x v="0"/>
    <x v="0"/>
    <n v="4"/>
    <x v="3"/>
    <n v="211"/>
    <x v="1"/>
    <n v="57.69"/>
    <x v="69"/>
    <x v="69"/>
  </r>
  <r>
    <x v="0"/>
    <x v="1"/>
    <n v="5"/>
    <x v="11"/>
    <n v="261"/>
    <x v="1"/>
    <n v="64"/>
    <x v="70"/>
    <x v="70"/>
  </r>
  <r>
    <x v="0"/>
    <x v="0"/>
    <n v="1"/>
    <x v="4"/>
    <n v="40"/>
    <x v="1"/>
    <n v="57.69"/>
    <x v="71"/>
    <x v="71"/>
  </r>
  <r>
    <x v="0"/>
    <x v="0"/>
    <n v="4"/>
    <x v="4"/>
    <n v="235"/>
    <x v="1"/>
    <n v="57.69"/>
    <x v="71"/>
    <x v="71"/>
  </r>
  <r>
    <x v="0"/>
    <x v="0"/>
    <n v="2"/>
    <x v="4"/>
    <n v="107"/>
    <x v="1"/>
    <n v="57.69"/>
    <x v="71"/>
    <x v="71"/>
  </r>
  <r>
    <x v="0"/>
    <x v="0"/>
    <n v="2"/>
    <x v="3"/>
    <n v="86"/>
    <x v="1"/>
    <n v="57.97"/>
    <x v="72"/>
    <x v="72"/>
  </r>
  <r>
    <x v="0"/>
    <x v="0"/>
    <n v="1"/>
    <x v="3"/>
    <n v="19"/>
    <x v="1"/>
    <n v="57.97"/>
    <x v="72"/>
    <x v="72"/>
  </r>
  <r>
    <x v="0"/>
    <x v="0"/>
    <n v="4"/>
    <x v="3"/>
    <n v="214"/>
    <x v="1"/>
    <n v="57.97"/>
    <x v="72"/>
    <x v="72"/>
  </r>
  <r>
    <x v="0"/>
    <x v="0"/>
    <n v="4"/>
    <x v="4"/>
    <n v="238"/>
    <x v="1"/>
    <n v="57.97"/>
    <x v="73"/>
    <x v="73"/>
  </r>
  <r>
    <x v="0"/>
    <x v="0"/>
    <n v="2"/>
    <x v="4"/>
    <n v="110"/>
    <x v="1"/>
    <n v="57.97"/>
    <x v="73"/>
    <x v="73"/>
  </r>
  <r>
    <x v="0"/>
    <x v="0"/>
    <n v="1"/>
    <x v="4"/>
    <n v="43"/>
    <x v="1"/>
    <n v="57.97"/>
    <x v="73"/>
    <x v="73"/>
  </r>
  <r>
    <x v="0"/>
    <x v="0"/>
    <n v="2"/>
    <x v="5"/>
    <n v="95"/>
    <x v="1"/>
    <n v="57.69"/>
    <x v="74"/>
    <x v="74"/>
  </r>
  <r>
    <x v="0"/>
    <x v="0"/>
    <n v="1"/>
    <x v="5"/>
    <n v="28"/>
    <x v="1"/>
    <n v="57.69"/>
    <x v="74"/>
    <x v="74"/>
  </r>
  <r>
    <x v="0"/>
    <x v="0"/>
    <n v="4"/>
    <x v="5"/>
    <n v="223"/>
    <x v="1"/>
    <n v="57.69"/>
    <x v="74"/>
    <x v="74"/>
  </r>
  <r>
    <x v="0"/>
    <x v="0"/>
    <n v="2"/>
    <x v="5"/>
    <n v="98"/>
    <x v="1"/>
    <n v="57.97"/>
    <x v="75"/>
    <x v="75"/>
  </r>
  <r>
    <x v="0"/>
    <x v="0"/>
    <n v="1"/>
    <x v="5"/>
    <n v="31"/>
    <x v="1"/>
    <n v="57.97"/>
    <x v="75"/>
    <x v="75"/>
  </r>
  <r>
    <x v="0"/>
    <x v="0"/>
    <n v="4"/>
    <x v="5"/>
    <n v="226"/>
    <x v="1"/>
    <n v="57.97"/>
    <x v="75"/>
    <x v="75"/>
  </r>
  <r>
    <x v="0"/>
    <x v="1"/>
    <n v="1"/>
    <x v="10"/>
    <n v="21"/>
    <x v="1"/>
    <n v="64"/>
    <x v="76"/>
    <x v="76"/>
  </r>
  <r>
    <x v="0"/>
    <x v="1"/>
    <n v="1"/>
    <x v="13"/>
    <n v="29"/>
    <x v="1"/>
    <n v="64"/>
    <x v="76"/>
    <x v="76"/>
  </r>
  <r>
    <x v="0"/>
    <x v="1"/>
    <n v="1"/>
    <x v="5"/>
    <n v="25"/>
    <x v="1"/>
    <n v="64"/>
    <x v="77"/>
    <x v="77"/>
  </r>
  <r>
    <x v="1"/>
    <x v="3"/>
    <n v="1"/>
    <x v="7"/>
    <n v="60"/>
    <x v="1"/>
    <n v="57.69"/>
    <x v="78"/>
    <x v="78"/>
  </r>
  <r>
    <x v="1"/>
    <x v="3"/>
    <n v="6"/>
    <x v="7"/>
    <n v="394"/>
    <x v="1"/>
    <n v="57.69"/>
    <x v="78"/>
    <x v="78"/>
  </r>
  <r>
    <x v="1"/>
    <x v="3"/>
    <n v="1"/>
    <x v="11"/>
    <n v="8"/>
    <x v="1"/>
    <n v="57.69"/>
    <x v="78"/>
    <x v="78"/>
  </r>
  <r>
    <x v="1"/>
    <x v="2"/>
    <n v="2"/>
    <x v="7"/>
    <n v="130"/>
    <x v="1"/>
    <n v="57.97"/>
    <x v="79"/>
    <x v="79"/>
  </r>
  <r>
    <x v="1"/>
    <x v="3"/>
    <n v="5"/>
    <x v="7"/>
    <n v="330"/>
    <x v="1"/>
    <n v="57.97"/>
    <x v="79"/>
    <x v="79"/>
  </r>
  <r>
    <x v="1"/>
    <x v="3"/>
    <n v="6"/>
    <x v="7"/>
    <n v="397"/>
    <x v="1"/>
    <n v="57.97"/>
    <x v="79"/>
    <x v="79"/>
  </r>
  <r>
    <x v="1"/>
    <x v="2"/>
    <n v="6"/>
    <x v="7"/>
    <n v="396"/>
    <x v="1"/>
    <n v="57.97"/>
    <x v="79"/>
    <x v="79"/>
  </r>
  <r>
    <x v="1"/>
    <x v="3"/>
    <n v="6"/>
    <x v="11"/>
    <n v="345"/>
    <x v="1"/>
    <n v="57.97"/>
    <x v="79"/>
    <x v="79"/>
  </r>
  <r>
    <x v="1"/>
    <x v="2"/>
    <n v="6"/>
    <x v="2"/>
    <n v="385"/>
    <x v="1"/>
    <n v="57.69"/>
    <x v="80"/>
    <x v="80"/>
  </r>
  <r>
    <x v="1"/>
    <x v="2"/>
    <n v="2"/>
    <x v="2"/>
    <n v="119"/>
    <x v="1"/>
    <n v="57.69"/>
    <x v="80"/>
    <x v="80"/>
  </r>
  <r>
    <x v="1"/>
    <x v="2"/>
    <n v="1"/>
    <x v="2"/>
    <n v="52"/>
    <x v="1"/>
    <n v="57.69"/>
    <x v="80"/>
    <x v="80"/>
  </r>
  <r>
    <x v="1"/>
    <x v="2"/>
    <n v="4"/>
    <x v="2"/>
    <n v="251"/>
    <x v="1"/>
    <n v="57.69"/>
    <x v="80"/>
    <x v="80"/>
  </r>
  <r>
    <x v="1"/>
    <x v="3"/>
    <n v="5"/>
    <x v="23"/>
    <n v="326"/>
    <x v="1"/>
    <n v="57.97"/>
    <x v="81"/>
    <x v="81"/>
  </r>
  <r>
    <x v="1"/>
    <x v="3"/>
    <n v="6"/>
    <x v="23"/>
    <n v="393"/>
    <x v="1"/>
    <n v="57.97"/>
    <x v="81"/>
    <x v="81"/>
  </r>
  <r>
    <x v="1"/>
    <x v="2"/>
    <n v="4"/>
    <x v="24"/>
    <n v="211"/>
    <x v="1"/>
    <n v="57.69"/>
    <x v="82"/>
    <x v="82"/>
  </r>
  <r>
    <x v="1"/>
    <x v="2"/>
    <n v="4"/>
    <x v="6"/>
    <n v="247"/>
    <x v="1"/>
    <n v="57.69"/>
    <x v="82"/>
    <x v="82"/>
  </r>
  <r>
    <x v="1"/>
    <x v="3"/>
    <n v="3"/>
    <x v="24"/>
    <n v="146"/>
    <x v="1"/>
    <n v="57.69"/>
    <x v="82"/>
    <x v="82"/>
  </r>
  <r>
    <x v="1"/>
    <x v="2"/>
    <n v="6"/>
    <x v="6"/>
    <n v="381"/>
    <x v="1"/>
    <n v="57.69"/>
    <x v="82"/>
    <x v="82"/>
  </r>
  <r>
    <x v="1"/>
    <x v="2"/>
    <n v="2"/>
    <x v="6"/>
    <n v="115"/>
    <x v="1"/>
    <n v="57.69"/>
    <x v="82"/>
    <x v="82"/>
  </r>
  <r>
    <x v="1"/>
    <x v="3"/>
    <n v="1"/>
    <x v="6"/>
    <n v="48"/>
    <x v="1"/>
    <n v="57.69"/>
    <x v="82"/>
    <x v="82"/>
  </r>
  <r>
    <x v="1"/>
    <x v="3"/>
    <n v="5"/>
    <x v="6"/>
    <n v="315"/>
    <x v="1"/>
    <n v="57.69"/>
    <x v="82"/>
    <x v="82"/>
  </r>
  <r>
    <x v="1"/>
    <x v="3"/>
    <n v="6"/>
    <x v="6"/>
    <n v="382"/>
    <x v="1"/>
    <n v="57.69"/>
    <x v="82"/>
    <x v="82"/>
  </r>
  <r>
    <x v="1"/>
    <x v="2"/>
    <n v="6"/>
    <x v="2"/>
    <n v="388"/>
    <x v="1"/>
    <n v="57.97"/>
    <x v="83"/>
    <x v="83"/>
  </r>
  <r>
    <x v="1"/>
    <x v="2"/>
    <n v="1"/>
    <x v="2"/>
    <n v="55"/>
    <x v="1"/>
    <n v="57.97"/>
    <x v="83"/>
    <x v="83"/>
  </r>
  <r>
    <x v="1"/>
    <x v="2"/>
    <n v="2"/>
    <x v="2"/>
    <n v="122"/>
    <x v="1"/>
    <n v="57.97"/>
    <x v="83"/>
    <x v="83"/>
  </r>
  <r>
    <x v="1"/>
    <x v="2"/>
    <n v="4"/>
    <x v="2"/>
    <n v="254"/>
    <x v="1"/>
    <n v="57.97"/>
    <x v="83"/>
    <x v="83"/>
  </r>
  <r>
    <x v="1"/>
    <x v="2"/>
    <n v="4"/>
    <x v="8"/>
    <n v="243"/>
    <x v="1"/>
    <n v="57.69"/>
    <x v="84"/>
    <x v="84"/>
  </r>
  <r>
    <x v="1"/>
    <x v="2"/>
    <n v="2"/>
    <x v="8"/>
    <n v="111"/>
    <x v="1"/>
    <n v="57.69"/>
    <x v="84"/>
    <x v="84"/>
  </r>
  <r>
    <x v="1"/>
    <x v="2"/>
    <n v="1"/>
    <x v="8"/>
    <n v="44"/>
    <x v="1"/>
    <n v="57.69"/>
    <x v="84"/>
    <x v="84"/>
  </r>
  <r>
    <x v="1"/>
    <x v="3"/>
    <n v="2"/>
    <x v="6"/>
    <n v="118"/>
    <x v="1"/>
    <n v="57.97"/>
    <x v="85"/>
    <x v="85"/>
  </r>
  <r>
    <x v="1"/>
    <x v="2"/>
    <n v="6"/>
    <x v="6"/>
    <n v="384"/>
    <x v="1"/>
    <n v="57.97"/>
    <x v="85"/>
    <x v="85"/>
  </r>
  <r>
    <x v="1"/>
    <x v="2"/>
    <n v="2"/>
    <x v="6"/>
    <n v="118"/>
    <x v="1"/>
    <n v="57.97"/>
    <x v="85"/>
    <x v="85"/>
  </r>
  <r>
    <x v="1"/>
    <x v="3"/>
    <n v="3"/>
    <x v="6"/>
    <n v="185"/>
    <x v="1"/>
    <n v="57.97"/>
    <x v="85"/>
    <x v="85"/>
  </r>
  <r>
    <x v="1"/>
    <x v="2"/>
    <n v="1"/>
    <x v="6"/>
    <n v="51"/>
    <x v="1"/>
    <n v="57.97"/>
    <x v="85"/>
    <x v="85"/>
  </r>
  <r>
    <x v="1"/>
    <x v="2"/>
    <n v="1"/>
    <x v="24"/>
    <n v="15"/>
    <x v="1"/>
    <n v="57.97"/>
    <x v="85"/>
    <x v="85"/>
  </r>
  <r>
    <x v="1"/>
    <x v="3"/>
    <n v="6"/>
    <x v="6"/>
    <n v="385"/>
    <x v="1"/>
    <n v="57.97"/>
    <x v="85"/>
    <x v="85"/>
  </r>
  <r>
    <x v="1"/>
    <x v="3"/>
    <n v="4"/>
    <x v="6"/>
    <n v="251"/>
    <x v="1"/>
    <n v="57.97"/>
    <x v="85"/>
    <x v="85"/>
  </r>
  <r>
    <x v="1"/>
    <x v="2"/>
    <n v="6"/>
    <x v="24"/>
    <n v="348"/>
    <x v="1"/>
    <n v="57.97"/>
    <x v="85"/>
    <x v="85"/>
  </r>
  <r>
    <x v="1"/>
    <x v="3"/>
    <n v="1"/>
    <x v="6"/>
    <n v="51"/>
    <x v="1"/>
    <n v="57.97"/>
    <x v="85"/>
    <x v="85"/>
  </r>
  <r>
    <x v="1"/>
    <x v="2"/>
    <n v="4"/>
    <x v="6"/>
    <n v="250"/>
    <x v="1"/>
    <n v="57.97"/>
    <x v="85"/>
    <x v="85"/>
  </r>
  <r>
    <x v="1"/>
    <x v="3"/>
    <n v="6"/>
    <x v="4"/>
    <n v="374"/>
    <x v="1"/>
    <n v="57.69"/>
    <x v="86"/>
    <x v="86"/>
  </r>
  <r>
    <x v="1"/>
    <x v="3"/>
    <n v="4"/>
    <x v="4"/>
    <n v="240"/>
    <x v="1"/>
    <n v="57.69"/>
    <x v="86"/>
    <x v="86"/>
  </r>
  <r>
    <x v="1"/>
    <x v="3"/>
    <n v="1"/>
    <x v="4"/>
    <n v="40"/>
    <x v="1"/>
    <n v="57.69"/>
    <x v="86"/>
    <x v="86"/>
  </r>
  <r>
    <x v="1"/>
    <x v="3"/>
    <n v="3"/>
    <x v="4"/>
    <n v="174"/>
    <x v="1"/>
    <n v="57.69"/>
    <x v="86"/>
    <x v="86"/>
  </r>
  <r>
    <x v="1"/>
    <x v="3"/>
    <n v="5"/>
    <x v="4"/>
    <n v="307"/>
    <x v="1"/>
    <n v="57.69"/>
    <x v="86"/>
    <x v="86"/>
  </r>
  <r>
    <x v="1"/>
    <x v="2"/>
    <n v="4"/>
    <x v="8"/>
    <n v="246"/>
    <x v="1"/>
    <n v="57.97"/>
    <x v="87"/>
    <x v="87"/>
  </r>
  <r>
    <x v="1"/>
    <x v="2"/>
    <n v="2"/>
    <x v="8"/>
    <n v="114"/>
    <x v="1"/>
    <n v="57.97"/>
    <x v="87"/>
    <x v="87"/>
  </r>
  <r>
    <x v="1"/>
    <x v="2"/>
    <n v="1"/>
    <x v="8"/>
    <n v="47"/>
    <x v="1"/>
    <n v="57.97"/>
    <x v="87"/>
    <x v="87"/>
  </r>
  <r>
    <x v="1"/>
    <x v="3"/>
    <n v="1"/>
    <x v="12"/>
    <n v="20"/>
    <x v="1"/>
    <n v="57.69"/>
    <x v="88"/>
    <x v="88"/>
  </r>
  <r>
    <x v="1"/>
    <x v="2"/>
    <n v="1"/>
    <x v="12"/>
    <n v="20"/>
    <x v="1"/>
    <n v="57.69"/>
    <x v="88"/>
    <x v="88"/>
  </r>
  <r>
    <x v="1"/>
    <x v="3"/>
    <n v="6"/>
    <x v="12"/>
    <n v="354"/>
    <x v="1"/>
    <n v="57.69"/>
    <x v="88"/>
    <x v="88"/>
  </r>
  <r>
    <x v="1"/>
    <x v="2"/>
    <n v="2"/>
    <x v="12"/>
    <n v="87"/>
    <x v="1"/>
    <n v="57.69"/>
    <x v="88"/>
    <x v="88"/>
  </r>
  <r>
    <x v="1"/>
    <x v="3"/>
    <n v="6"/>
    <x v="9"/>
    <n v="370"/>
    <x v="1"/>
    <n v="57.69"/>
    <x v="89"/>
    <x v="89"/>
  </r>
  <r>
    <x v="1"/>
    <x v="3"/>
    <n v="4"/>
    <x v="9"/>
    <n v="236"/>
    <x v="1"/>
    <n v="57.69"/>
    <x v="89"/>
    <x v="89"/>
  </r>
  <r>
    <x v="1"/>
    <x v="2"/>
    <n v="2"/>
    <x v="9"/>
    <n v="103"/>
    <x v="1"/>
    <n v="57.69"/>
    <x v="89"/>
    <x v="89"/>
  </r>
  <r>
    <x v="1"/>
    <x v="2"/>
    <n v="1"/>
    <x v="9"/>
    <n v="36"/>
    <x v="1"/>
    <n v="57.69"/>
    <x v="89"/>
    <x v="89"/>
  </r>
  <r>
    <x v="1"/>
    <x v="2"/>
    <n v="6"/>
    <x v="9"/>
    <n v="369"/>
    <x v="1"/>
    <n v="57.69"/>
    <x v="89"/>
    <x v="89"/>
  </r>
  <r>
    <x v="1"/>
    <x v="3"/>
    <n v="2"/>
    <x v="9"/>
    <n v="103"/>
    <x v="1"/>
    <n v="57.69"/>
    <x v="89"/>
    <x v="89"/>
  </r>
  <r>
    <x v="1"/>
    <x v="3"/>
    <n v="1"/>
    <x v="9"/>
    <n v="36"/>
    <x v="1"/>
    <n v="57.69"/>
    <x v="89"/>
    <x v="89"/>
  </r>
  <r>
    <x v="1"/>
    <x v="3"/>
    <n v="3"/>
    <x v="9"/>
    <n v="170"/>
    <x v="1"/>
    <n v="57.69"/>
    <x v="89"/>
    <x v="89"/>
  </r>
  <r>
    <x v="1"/>
    <x v="2"/>
    <n v="5"/>
    <x v="9"/>
    <n v="302"/>
    <x v="1"/>
    <n v="57.69"/>
    <x v="89"/>
    <x v="89"/>
  </r>
  <r>
    <x v="1"/>
    <x v="2"/>
    <n v="4"/>
    <x v="9"/>
    <n v="235"/>
    <x v="1"/>
    <n v="57.69"/>
    <x v="89"/>
    <x v="89"/>
  </r>
  <r>
    <x v="1"/>
    <x v="3"/>
    <n v="5"/>
    <x v="9"/>
    <n v="303"/>
    <x v="1"/>
    <n v="57.69"/>
    <x v="89"/>
    <x v="89"/>
  </r>
  <r>
    <x v="1"/>
    <x v="3"/>
    <n v="6"/>
    <x v="3"/>
    <n v="353"/>
    <x v="1"/>
    <n v="57.97"/>
    <x v="90"/>
    <x v="90"/>
  </r>
  <r>
    <x v="1"/>
    <x v="3"/>
    <n v="6"/>
    <x v="4"/>
    <n v="377"/>
    <x v="1"/>
    <n v="57.97"/>
    <x v="91"/>
    <x v="91"/>
  </r>
  <r>
    <x v="1"/>
    <x v="3"/>
    <n v="3"/>
    <x v="4"/>
    <n v="177"/>
    <x v="1"/>
    <n v="57.97"/>
    <x v="91"/>
    <x v="91"/>
  </r>
  <r>
    <x v="1"/>
    <x v="3"/>
    <n v="5"/>
    <x v="4"/>
    <n v="310"/>
    <x v="1"/>
    <n v="57.97"/>
    <x v="91"/>
    <x v="91"/>
  </r>
  <r>
    <x v="1"/>
    <x v="3"/>
    <n v="1"/>
    <x v="10"/>
    <n v="24"/>
    <x v="1"/>
    <n v="57.69"/>
    <x v="92"/>
    <x v="92"/>
  </r>
  <r>
    <x v="1"/>
    <x v="3"/>
    <n v="4"/>
    <x v="13"/>
    <n v="232"/>
    <x v="1"/>
    <n v="57.69"/>
    <x v="92"/>
    <x v="92"/>
  </r>
  <r>
    <x v="1"/>
    <x v="2"/>
    <n v="1"/>
    <x v="13"/>
    <n v="32"/>
    <x v="1"/>
    <n v="57.69"/>
    <x v="92"/>
    <x v="92"/>
  </r>
  <r>
    <x v="1"/>
    <x v="3"/>
    <n v="2"/>
    <x v="13"/>
    <n v="99"/>
    <x v="1"/>
    <n v="57.69"/>
    <x v="92"/>
    <x v="92"/>
  </r>
  <r>
    <x v="1"/>
    <x v="3"/>
    <n v="5"/>
    <x v="13"/>
    <n v="299"/>
    <x v="1"/>
    <n v="57.69"/>
    <x v="92"/>
    <x v="92"/>
  </r>
  <r>
    <x v="1"/>
    <x v="3"/>
    <n v="6"/>
    <x v="13"/>
    <n v="366"/>
    <x v="1"/>
    <n v="57.69"/>
    <x v="92"/>
    <x v="92"/>
  </r>
  <r>
    <x v="1"/>
    <x v="2"/>
    <n v="2"/>
    <x v="13"/>
    <n v="99"/>
    <x v="1"/>
    <n v="57.69"/>
    <x v="92"/>
    <x v="92"/>
  </r>
  <r>
    <x v="1"/>
    <x v="3"/>
    <n v="1"/>
    <x v="13"/>
    <n v="32"/>
    <x v="1"/>
    <n v="57.69"/>
    <x v="92"/>
    <x v="92"/>
  </r>
  <r>
    <x v="1"/>
    <x v="3"/>
    <n v="3"/>
    <x v="13"/>
    <n v="166"/>
    <x v="1"/>
    <n v="57.69"/>
    <x v="92"/>
    <x v="92"/>
  </r>
  <r>
    <x v="1"/>
    <x v="2"/>
    <n v="4"/>
    <x v="10"/>
    <n v="223"/>
    <x v="1"/>
    <n v="57.69"/>
    <x v="92"/>
    <x v="92"/>
  </r>
  <r>
    <x v="1"/>
    <x v="2"/>
    <n v="5"/>
    <x v="12"/>
    <n v="289"/>
    <x v="1"/>
    <n v="57.97"/>
    <x v="93"/>
    <x v="93"/>
  </r>
  <r>
    <x v="1"/>
    <x v="2"/>
    <n v="2"/>
    <x v="12"/>
    <n v="90"/>
    <x v="1"/>
    <n v="57.97"/>
    <x v="93"/>
    <x v="93"/>
  </r>
  <r>
    <x v="1"/>
    <x v="2"/>
    <n v="1"/>
    <x v="12"/>
    <n v="23"/>
    <x v="1"/>
    <n v="57.97"/>
    <x v="93"/>
    <x v="93"/>
  </r>
  <r>
    <x v="1"/>
    <x v="3"/>
    <n v="6"/>
    <x v="12"/>
    <n v="357"/>
    <x v="1"/>
    <n v="57.97"/>
    <x v="93"/>
    <x v="93"/>
  </r>
  <r>
    <x v="1"/>
    <x v="2"/>
    <n v="4"/>
    <x v="12"/>
    <n v="222"/>
    <x v="1"/>
    <n v="57.97"/>
    <x v="93"/>
    <x v="93"/>
  </r>
  <r>
    <x v="1"/>
    <x v="2"/>
    <n v="6"/>
    <x v="5"/>
    <n v="361"/>
    <x v="1"/>
    <n v="57.69"/>
    <x v="94"/>
    <x v="94"/>
  </r>
  <r>
    <x v="1"/>
    <x v="2"/>
    <n v="5"/>
    <x v="5"/>
    <n v="294"/>
    <x v="1"/>
    <n v="57.69"/>
    <x v="94"/>
    <x v="94"/>
  </r>
  <r>
    <x v="1"/>
    <x v="3"/>
    <n v="6"/>
    <x v="9"/>
    <n v="373"/>
    <x v="1"/>
    <n v="57.97"/>
    <x v="95"/>
    <x v="95"/>
  </r>
  <r>
    <x v="1"/>
    <x v="2"/>
    <n v="1"/>
    <x v="9"/>
    <n v="39"/>
    <x v="1"/>
    <n v="57.97"/>
    <x v="95"/>
    <x v="95"/>
  </r>
  <r>
    <x v="1"/>
    <x v="3"/>
    <n v="2"/>
    <x v="9"/>
    <n v="106"/>
    <x v="1"/>
    <n v="57.97"/>
    <x v="95"/>
    <x v="95"/>
  </r>
  <r>
    <x v="1"/>
    <x v="3"/>
    <n v="1"/>
    <x v="9"/>
    <n v="39"/>
    <x v="1"/>
    <n v="57.97"/>
    <x v="95"/>
    <x v="95"/>
  </r>
  <r>
    <x v="1"/>
    <x v="2"/>
    <n v="4"/>
    <x v="9"/>
    <n v="238"/>
    <x v="1"/>
    <n v="57.97"/>
    <x v="95"/>
    <x v="95"/>
  </r>
  <r>
    <x v="1"/>
    <x v="3"/>
    <n v="5"/>
    <x v="9"/>
    <n v="306"/>
    <x v="1"/>
    <n v="57.97"/>
    <x v="95"/>
    <x v="95"/>
  </r>
  <r>
    <x v="1"/>
    <x v="2"/>
    <n v="6"/>
    <x v="9"/>
    <n v="372"/>
    <x v="1"/>
    <n v="57.97"/>
    <x v="95"/>
    <x v="95"/>
  </r>
  <r>
    <x v="1"/>
    <x v="2"/>
    <n v="2"/>
    <x v="13"/>
    <n v="102"/>
    <x v="1"/>
    <n v="57.97"/>
    <x v="96"/>
    <x v="96"/>
  </r>
  <r>
    <x v="1"/>
    <x v="2"/>
    <n v="1"/>
    <x v="13"/>
    <n v="35"/>
    <x v="1"/>
    <n v="57.97"/>
    <x v="96"/>
    <x v="96"/>
  </r>
  <r>
    <x v="1"/>
    <x v="3"/>
    <n v="6"/>
    <x v="13"/>
    <n v="369"/>
    <x v="1"/>
    <n v="57.97"/>
    <x v="96"/>
    <x v="96"/>
  </r>
  <r>
    <x v="1"/>
    <x v="2"/>
    <n v="4"/>
    <x v="10"/>
    <n v="226"/>
    <x v="1"/>
    <n v="57.97"/>
    <x v="96"/>
    <x v="96"/>
  </r>
  <r>
    <x v="1"/>
    <x v="2"/>
    <n v="6"/>
    <x v="5"/>
    <n v="364"/>
    <x v="1"/>
    <n v="57.97"/>
    <x v="97"/>
    <x v="97"/>
  </r>
  <r>
    <x v="1"/>
    <x v="2"/>
    <n v="5"/>
    <x v="5"/>
    <n v="297"/>
    <x v="1"/>
    <n v="57.97"/>
    <x v="97"/>
    <x v="97"/>
  </r>
  <r>
    <x v="1"/>
    <x v="4"/>
    <n v="1"/>
    <x v="11"/>
    <n v="13"/>
    <x v="1"/>
    <n v="59.07"/>
    <x v="98"/>
    <x v="98"/>
  </r>
  <r>
    <x v="1"/>
    <x v="4"/>
    <n v="1"/>
    <x v="11"/>
    <n v="14"/>
    <x v="1"/>
    <n v="59.07"/>
    <x v="98"/>
    <x v="98"/>
  </r>
  <r>
    <x v="1"/>
    <x v="4"/>
    <n v="1"/>
    <x v="24"/>
    <n v="19"/>
    <x v="1"/>
    <n v="59.07"/>
    <x v="99"/>
    <x v="99"/>
  </r>
  <r>
    <x v="1"/>
    <x v="5"/>
    <n v="1"/>
    <x v="11"/>
    <n v="11"/>
    <x v="1"/>
    <n v="59.08"/>
    <x v="100"/>
    <x v="100"/>
  </r>
  <r>
    <x v="1"/>
    <x v="6"/>
    <n v="1"/>
    <x v="3"/>
    <n v="18"/>
    <x v="1"/>
    <n v="59.08"/>
    <x v="101"/>
    <x v="101"/>
  </r>
  <r>
    <x v="1"/>
    <x v="4"/>
    <n v="1"/>
    <x v="12"/>
    <n v="32"/>
    <x v="1"/>
    <n v="59.07"/>
    <x v="102"/>
    <x v="102"/>
  </r>
  <r>
    <x v="1"/>
    <x v="4"/>
    <n v="1"/>
    <x v="12"/>
    <n v="31"/>
    <x v="1"/>
    <n v="59.07"/>
    <x v="102"/>
    <x v="102"/>
  </r>
  <r>
    <x v="1"/>
    <x v="4"/>
    <n v="1"/>
    <x v="7"/>
    <n v="92"/>
    <x v="1"/>
    <n v="60.06"/>
    <x v="103"/>
    <x v="103"/>
  </r>
  <r>
    <x v="1"/>
    <x v="9"/>
    <n v="1"/>
    <x v="7"/>
    <n v="76"/>
    <x v="1"/>
    <n v="60.06"/>
    <x v="103"/>
    <x v="103"/>
  </r>
  <r>
    <x v="1"/>
    <x v="4"/>
    <n v="1"/>
    <x v="6"/>
    <n v="74"/>
    <x v="1"/>
    <n v="60.06"/>
    <x v="103"/>
    <x v="103"/>
  </r>
  <r>
    <x v="1"/>
    <x v="6"/>
    <n v="1"/>
    <x v="10"/>
    <n v="28"/>
    <x v="1"/>
    <n v="59.08"/>
    <x v="104"/>
    <x v="104"/>
  </r>
  <r>
    <x v="1"/>
    <x v="5"/>
    <n v="1"/>
    <x v="5"/>
    <n v="36"/>
    <x v="1"/>
    <n v="59.08"/>
    <x v="104"/>
    <x v="104"/>
  </r>
  <r>
    <x v="1"/>
    <x v="4"/>
    <n v="1"/>
    <x v="8"/>
    <n v="68"/>
    <x v="1"/>
    <n v="60.06"/>
    <x v="105"/>
    <x v="105"/>
  </r>
  <r>
    <x v="1"/>
    <x v="4"/>
    <n v="1"/>
    <x v="8"/>
    <n v="67"/>
    <x v="1"/>
    <n v="60.06"/>
    <x v="105"/>
    <x v="105"/>
  </r>
  <r>
    <x v="1"/>
    <x v="4"/>
    <n v="1"/>
    <x v="15"/>
    <n v="110"/>
    <x v="1"/>
    <n v="60.06"/>
    <x v="105"/>
    <x v="105"/>
  </r>
  <r>
    <x v="1"/>
    <x v="6"/>
    <n v="1"/>
    <x v="7"/>
    <n v="73"/>
    <x v="1"/>
    <n v="60.06"/>
    <x v="105"/>
    <x v="105"/>
  </r>
  <r>
    <x v="1"/>
    <x v="5"/>
    <n v="1"/>
    <x v="1"/>
    <n v="81"/>
    <x v="1"/>
    <n v="60.06"/>
    <x v="105"/>
    <x v="105"/>
  </r>
  <r>
    <x v="1"/>
    <x v="6"/>
    <n v="1"/>
    <x v="23"/>
    <n v="68"/>
    <x v="1"/>
    <n v="60.06"/>
    <x v="105"/>
    <x v="105"/>
  </r>
  <r>
    <x v="1"/>
    <x v="7"/>
    <n v="1"/>
    <x v="6"/>
    <n v="74"/>
    <x v="1"/>
    <n v="60.06"/>
    <x v="105"/>
    <x v="105"/>
  </r>
  <r>
    <x v="1"/>
    <x v="5"/>
    <n v="1"/>
    <x v="6"/>
    <n v="61"/>
    <x v="1"/>
    <n v="60.06"/>
    <x v="105"/>
    <x v="105"/>
  </r>
  <r>
    <x v="1"/>
    <x v="5"/>
    <n v="1"/>
    <x v="2"/>
    <n v="66"/>
    <x v="1"/>
    <n v="60.06"/>
    <x v="105"/>
    <x v="105"/>
  </r>
  <r>
    <x v="1"/>
    <x v="7"/>
    <n v="1"/>
    <x v="23"/>
    <n v="86"/>
    <x v="1"/>
    <n v="60.06"/>
    <x v="105"/>
    <x v="105"/>
  </r>
  <r>
    <x v="1"/>
    <x v="7"/>
    <n v="1"/>
    <x v="2"/>
    <n v="80"/>
    <x v="1"/>
    <n v="60.06"/>
    <x v="105"/>
    <x v="105"/>
  </r>
  <r>
    <x v="1"/>
    <x v="4"/>
    <n v="1"/>
    <x v="15"/>
    <n v="109"/>
    <x v="1"/>
    <n v="60.06"/>
    <x v="105"/>
    <x v="105"/>
  </r>
  <r>
    <x v="1"/>
    <x v="4"/>
    <n v="1"/>
    <x v="16"/>
    <n v="103"/>
    <x v="1"/>
    <n v="60.06"/>
    <x v="105"/>
    <x v="105"/>
  </r>
  <r>
    <x v="1"/>
    <x v="4"/>
    <n v="1"/>
    <x v="16"/>
    <n v="104"/>
    <x v="1"/>
    <n v="60.06"/>
    <x v="105"/>
    <x v="105"/>
  </r>
  <r>
    <x v="1"/>
    <x v="7"/>
    <n v="1"/>
    <x v="7"/>
    <n v="92"/>
    <x v="1"/>
    <n v="60.06"/>
    <x v="105"/>
    <x v="105"/>
  </r>
  <r>
    <x v="1"/>
    <x v="7"/>
    <n v="1"/>
    <x v="8"/>
    <n v="68"/>
    <x v="1"/>
    <n v="60.06"/>
    <x v="106"/>
    <x v="106"/>
  </r>
  <r>
    <x v="1"/>
    <x v="7"/>
    <n v="1"/>
    <x v="15"/>
    <n v="110"/>
    <x v="1"/>
    <n v="60.06"/>
    <x v="106"/>
    <x v="106"/>
  </r>
  <r>
    <x v="1"/>
    <x v="5"/>
    <n v="1"/>
    <x v="16"/>
    <n v="86"/>
    <x v="1"/>
    <n v="60.06"/>
    <x v="106"/>
    <x v="106"/>
  </r>
  <r>
    <x v="1"/>
    <x v="5"/>
    <n v="1"/>
    <x v="4"/>
    <n v="51"/>
    <x v="1"/>
    <n v="60.06"/>
    <x v="106"/>
    <x v="106"/>
  </r>
  <r>
    <x v="1"/>
    <x v="5"/>
    <n v="1"/>
    <x v="8"/>
    <n v="56"/>
    <x v="1"/>
    <n v="60.06"/>
    <x v="106"/>
    <x v="106"/>
  </r>
  <r>
    <x v="1"/>
    <x v="7"/>
    <n v="1"/>
    <x v="16"/>
    <n v="103"/>
    <x v="1"/>
    <n v="60.06"/>
    <x v="106"/>
    <x v="106"/>
  </r>
  <r>
    <x v="1"/>
    <x v="7"/>
    <n v="1"/>
    <x v="15"/>
    <n v="109"/>
    <x v="1"/>
    <n v="60.06"/>
    <x v="106"/>
    <x v="106"/>
  </r>
  <r>
    <x v="1"/>
    <x v="6"/>
    <n v="1"/>
    <x v="8"/>
    <n v="53"/>
    <x v="1"/>
    <n v="60.06"/>
    <x v="106"/>
    <x v="106"/>
  </r>
  <r>
    <x v="1"/>
    <x v="6"/>
    <n v="1"/>
    <x v="4"/>
    <n v="48"/>
    <x v="1"/>
    <n v="60.06"/>
    <x v="106"/>
    <x v="106"/>
  </r>
  <r>
    <x v="1"/>
    <x v="4"/>
    <n v="1"/>
    <x v="18"/>
    <n v="127"/>
    <x v="1"/>
    <n v="60.06"/>
    <x v="107"/>
    <x v="107"/>
  </r>
  <r>
    <x v="1"/>
    <x v="4"/>
    <n v="1"/>
    <x v="18"/>
    <n v="128"/>
    <x v="1"/>
    <n v="60.06"/>
    <x v="107"/>
    <x v="107"/>
  </r>
  <r>
    <x v="1"/>
    <x v="4"/>
    <n v="1"/>
    <x v="19"/>
    <n v="139"/>
    <x v="1"/>
    <n v="60.06"/>
    <x v="107"/>
    <x v="107"/>
  </r>
  <r>
    <x v="1"/>
    <x v="4"/>
    <n v="1"/>
    <x v="19"/>
    <n v="140"/>
    <x v="1"/>
    <n v="60.06"/>
    <x v="107"/>
    <x v="107"/>
  </r>
  <r>
    <x v="1"/>
    <x v="4"/>
    <n v="1"/>
    <x v="9"/>
    <n v="55"/>
    <x v="1"/>
    <n v="60.06"/>
    <x v="108"/>
    <x v="108"/>
  </r>
  <r>
    <x v="1"/>
    <x v="4"/>
    <n v="1"/>
    <x v="9"/>
    <n v="56"/>
    <x v="1"/>
    <n v="60.06"/>
    <x v="108"/>
    <x v="108"/>
  </r>
  <r>
    <x v="1"/>
    <x v="9"/>
    <n v="1"/>
    <x v="13"/>
    <n v="41"/>
    <x v="1"/>
    <n v="60.06"/>
    <x v="108"/>
    <x v="108"/>
  </r>
  <r>
    <x v="1"/>
    <x v="5"/>
    <n v="1"/>
    <x v="20"/>
    <n v="111"/>
    <x v="1"/>
    <n v="60.06"/>
    <x v="109"/>
    <x v="109"/>
  </r>
  <r>
    <x v="1"/>
    <x v="7"/>
    <n v="1"/>
    <x v="17"/>
    <n v="116"/>
    <x v="1"/>
    <n v="60.06"/>
    <x v="109"/>
    <x v="109"/>
  </r>
  <r>
    <x v="1"/>
    <x v="7"/>
    <n v="1"/>
    <x v="17"/>
    <n v="115"/>
    <x v="1"/>
    <n v="60.06"/>
    <x v="109"/>
    <x v="109"/>
  </r>
  <r>
    <x v="1"/>
    <x v="6"/>
    <n v="1"/>
    <x v="18"/>
    <n v="103"/>
    <x v="1"/>
    <n v="60.06"/>
    <x v="109"/>
    <x v="109"/>
  </r>
  <r>
    <x v="1"/>
    <x v="6"/>
    <n v="1"/>
    <x v="20"/>
    <n v="108"/>
    <x v="1"/>
    <n v="60.06"/>
    <x v="109"/>
    <x v="109"/>
  </r>
  <r>
    <x v="1"/>
    <x v="5"/>
    <n v="1"/>
    <x v="21"/>
    <n v="101"/>
    <x v="1"/>
    <n v="60.06"/>
    <x v="109"/>
    <x v="109"/>
  </r>
  <r>
    <x v="1"/>
    <x v="5"/>
    <n v="1"/>
    <x v="17"/>
    <n v="96"/>
    <x v="1"/>
    <n v="60.06"/>
    <x v="109"/>
    <x v="109"/>
  </r>
  <r>
    <x v="1"/>
    <x v="6"/>
    <n v="1"/>
    <x v="19"/>
    <n v="113"/>
    <x v="1"/>
    <n v="60.06"/>
    <x v="109"/>
    <x v="109"/>
  </r>
  <r>
    <x v="1"/>
    <x v="7"/>
    <n v="1"/>
    <x v="20"/>
    <n v="134"/>
    <x v="1"/>
    <n v="60.06"/>
    <x v="109"/>
    <x v="109"/>
  </r>
  <r>
    <x v="1"/>
    <x v="7"/>
    <n v="1"/>
    <x v="19"/>
    <n v="140"/>
    <x v="1"/>
    <n v="60.06"/>
    <x v="109"/>
    <x v="109"/>
  </r>
  <r>
    <x v="1"/>
    <x v="6"/>
    <n v="1"/>
    <x v="17"/>
    <n v="93"/>
    <x v="1"/>
    <n v="60.06"/>
    <x v="109"/>
    <x v="109"/>
  </r>
  <r>
    <x v="1"/>
    <x v="7"/>
    <n v="1"/>
    <x v="21"/>
    <n v="122"/>
    <x v="1"/>
    <n v="60.06"/>
    <x v="109"/>
    <x v="109"/>
  </r>
  <r>
    <x v="1"/>
    <x v="5"/>
    <n v="1"/>
    <x v="13"/>
    <n v="41"/>
    <x v="1"/>
    <n v="60.06"/>
    <x v="110"/>
    <x v="110"/>
  </r>
  <r>
    <x v="1"/>
    <x v="7"/>
    <n v="1"/>
    <x v="9"/>
    <n v="55"/>
    <x v="1"/>
    <n v="60.06"/>
    <x v="110"/>
    <x v="110"/>
  </r>
  <r>
    <x v="1"/>
    <x v="6"/>
    <n v="1"/>
    <x v="13"/>
    <n v="38"/>
    <x v="1"/>
    <n v="60.06"/>
    <x v="110"/>
    <x v="110"/>
  </r>
  <r>
    <x v="1"/>
    <x v="8"/>
    <n v="1"/>
    <x v="0"/>
    <n v="7"/>
    <x v="1"/>
    <n v="59.07"/>
    <x v="111"/>
    <x v="111"/>
  </r>
  <r>
    <x v="1"/>
    <x v="8"/>
    <n v="1"/>
    <x v="0"/>
    <n v="8"/>
    <x v="1"/>
    <n v="59.07"/>
    <x v="112"/>
    <x v="112"/>
  </r>
  <r>
    <x v="1"/>
    <x v="8"/>
    <n v="1"/>
    <x v="24"/>
    <n v="19"/>
    <x v="1"/>
    <n v="59.07"/>
    <x v="113"/>
    <x v="113"/>
  </r>
  <r>
    <x v="1"/>
    <x v="8"/>
    <n v="1"/>
    <x v="12"/>
    <n v="31"/>
    <x v="1"/>
    <n v="59.07"/>
    <x v="114"/>
    <x v="114"/>
  </r>
  <r>
    <x v="1"/>
    <x v="8"/>
    <n v="1"/>
    <x v="10"/>
    <n v="37"/>
    <x v="1"/>
    <n v="59.07"/>
    <x v="114"/>
    <x v="114"/>
  </r>
  <r>
    <x v="1"/>
    <x v="8"/>
    <n v="1"/>
    <x v="23"/>
    <n v="85"/>
    <x v="1"/>
    <n v="60.06"/>
    <x v="115"/>
    <x v="115"/>
  </r>
  <r>
    <x v="1"/>
    <x v="8"/>
    <n v="1"/>
    <x v="1"/>
    <n v="97"/>
    <x v="1"/>
    <n v="60.06"/>
    <x v="115"/>
    <x v="115"/>
  </r>
  <r>
    <x v="1"/>
    <x v="8"/>
    <n v="1"/>
    <x v="6"/>
    <n v="73"/>
    <x v="1"/>
    <n v="60.06"/>
    <x v="115"/>
    <x v="115"/>
  </r>
  <r>
    <x v="1"/>
    <x v="8"/>
    <n v="1"/>
    <x v="10"/>
    <n v="38"/>
    <x v="1"/>
    <n v="59.07"/>
    <x v="116"/>
    <x v="116"/>
  </r>
  <r>
    <x v="1"/>
    <x v="8"/>
    <n v="1"/>
    <x v="12"/>
    <n v="32"/>
    <x v="1"/>
    <n v="59.07"/>
    <x v="116"/>
    <x v="116"/>
  </r>
  <r>
    <x v="1"/>
    <x v="8"/>
    <n v="1"/>
    <x v="7"/>
    <n v="92"/>
    <x v="1"/>
    <n v="60.06"/>
    <x v="117"/>
    <x v="117"/>
  </r>
  <r>
    <x v="1"/>
    <x v="8"/>
    <n v="1"/>
    <x v="6"/>
    <n v="74"/>
    <x v="1"/>
    <n v="60.06"/>
    <x v="117"/>
    <x v="117"/>
  </r>
  <r>
    <x v="1"/>
    <x v="8"/>
    <n v="1"/>
    <x v="21"/>
    <n v="121"/>
    <x v="1"/>
    <n v="60.06"/>
    <x v="118"/>
    <x v="118"/>
  </r>
  <r>
    <x v="1"/>
    <x v="8"/>
    <n v="1"/>
    <x v="20"/>
    <n v="133"/>
    <x v="1"/>
    <n v="60.06"/>
    <x v="118"/>
    <x v="118"/>
  </r>
  <r>
    <x v="1"/>
    <x v="8"/>
    <n v="1"/>
    <x v="17"/>
    <n v="115"/>
    <x v="1"/>
    <n v="60.06"/>
    <x v="118"/>
    <x v="118"/>
  </r>
  <r>
    <x v="1"/>
    <x v="8"/>
    <n v="1"/>
    <x v="13"/>
    <n v="49"/>
    <x v="1"/>
    <n v="60.06"/>
    <x v="119"/>
    <x v="119"/>
  </r>
  <r>
    <x v="1"/>
    <x v="8"/>
    <n v="1"/>
    <x v="20"/>
    <n v="134"/>
    <x v="1"/>
    <n v="60.06"/>
    <x v="120"/>
    <x v="120"/>
  </r>
  <r>
    <x v="1"/>
    <x v="8"/>
    <n v="1"/>
    <x v="17"/>
    <n v="116"/>
    <x v="1"/>
    <n v="60.06"/>
    <x v="120"/>
    <x v="120"/>
  </r>
  <r>
    <x v="2"/>
    <x v="10"/>
    <n v="1"/>
    <x v="24"/>
    <n v="9"/>
    <x v="1"/>
    <n v="61.9"/>
    <x v="121"/>
    <x v="121"/>
  </r>
  <r>
    <x v="2"/>
    <x v="10"/>
    <n v="5"/>
    <x v="0"/>
    <n v="267"/>
    <x v="1"/>
    <n v="63.7"/>
    <x v="122"/>
    <x v="122"/>
  </r>
  <r>
    <x v="2"/>
    <x v="10"/>
    <n v="1"/>
    <x v="7"/>
    <n v="60"/>
    <x v="1"/>
    <n v="63.7"/>
    <x v="123"/>
    <x v="123"/>
  </r>
  <r>
    <x v="2"/>
    <x v="10"/>
    <n v="2"/>
    <x v="9"/>
    <n v="98"/>
    <x v="1"/>
    <n v="63.4"/>
    <x v="124"/>
    <x v="124"/>
  </r>
  <r>
    <x v="2"/>
    <x v="10"/>
    <n v="1"/>
    <x v="4"/>
    <n v="40"/>
    <x v="1"/>
    <n v="63.7"/>
    <x v="125"/>
    <x v="125"/>
  </r>
  <r>
    <x v="2"/>
    <x v="10"/>
    <n v="3"/>
    <x v="10"/>
    <n v="151"/>
    <x v="1"/>
    <n v="63.7"/>
    <x v="126"/>
    <x v="126"/>
  </r>
  <r>
    <x v="0"/>
    <x v="0"/>
    <n v="3"/>
    <x v="0"/>
    <n v="136"/>
    <x v="2"/>
    <n v="74.55"/>
    <x v="127"/>
    <x v="127"/>
  </r>
  <r>
    <x v="0"/>
    <x v="0"/>
    <n v="3"/>
    <x v="0"/>
    <n v="137"/>
    <x v="2"/>
    <n v="74.709999999999994"/>
    <x v="128"/>
    <x v="128"/>
  </r>
  <r>
    <x v="0"/>
    <x v="0"/>
    <n v="3"/>
    <x v="1"/>
    <n v="196"/>
    <x v="2"/>
    <n v="74.55"/>
    <x v="129"/>
    <x v="129"/>
  </r>
  <r>
    <x v="0"/>
    <x v="0"/>
    <n v="3"/>
    <x v="4"/>
    <n v="172"/>
    <x v="2"/>
    <n v="74.55"/>
    <x v="130"/>
    <x v="130"/>
  </r>
  <r>
    <x v="0"/>
    <x v="0"/>
    <n v="3"/>
    <x v="3"/>
    <n v="149"/>
    <x v="2"/>
    <n v="74.709999999999994"/>
    <x v="131"/>
    <x v="131"/>
  </r>
  <r>
    <x v="0"/>
    <x v="0"/>
    <n v="3"/>
    <x v="5"/>
    <n v="160"/>
    <x v="2"/>
    <n v="74.55"/>
    <x v="132"/>
    <x v="132"/>
  </r>
  <r>
    <x v="0"/>
    <x v="0"/>
    <n v="3"/>
    <x v="5"/>
    <n v="161"/>
    <x v="2"/>
    <n v="74.709999999999994"/>
    <x v="133"/>
    <x v="133"/>
  </r>
  <r>
    <x v="2"/>
    <x v="10"/>
    <n v="5"/>
    <x v="22"/>
    <n v="262"/>
    <x v="2"/>
    <n v="73.599999999999994"/>
    <x v="134"/>
    <x v="134"/>
  </r>
  <r>
    <x v="1"/>
    <x v="8"/>
    <n v="1"/>
    <x v="7"/>
    <n v="94"/>
    <x v="2"/>
    <n v="78.13"/>
    <x v="135"/>
    <x v="135"/>
  </r>
  <r>
    <x v="1"/>
    <x v="8"/>
    <n v="1"/>
    <x v="0"/>
    <n v="11"/>
    <x v="2"/>
    <n v="101.13"/>
    <x v="136"/>
    <x v="1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11">
  <r>
    <x v="0"/>
    <x v="0"/>
    <n v="5"/>
    <x v="0"/>
    <n v="264"/>
    <x v="0"/>
    <n v="36.5"/>
    <n v="3948629"/>
    <x v="0"/>
  </r>
  <r>
    <x v="0"/>
    <x v="0"/>
    <n v="3"/>
    <x v="0"/>
    <n v="129"/>
    <x v="0"/>
    <n v="37.799999999999997"/>
    <n v="4089265"/>
    <x v="1"/>
  </r>
  <r>
    <x v="0"/>
    <x v="1"/>
    <n v="1"/>
    <x v="0"/>
    <n v="2"/>
    <x v="0"/>
    <n v="37.9"/>
    <n v="4100083"/>
    <x v="2"/>
  </r>
  <r>
    <x v="0"/>
    <x v="0"/>
    <n v="3"/>
    <x v="1"/>
    <n v="166"/>
    <x v="0"/>
    <n v="38.799999999999997"/>
    <n v="4355794"/>
    <x v="3"/>
  </r>
  <r>
    <x v="0"/>
    <x v="2"/>
    <n v="4"/>
    <x v="2"/>
    <n v="199"/>
    <x v="0"/>
    <n v="37.200000000000003"/>
    <n v="4766869"/>
    <x v="4"/>
  </r>
  <r>
    <x v="0"/>
    <x v="2"/>
    <n v="4"/>
    <x v="3"/>
    <n v="259"/>
    <x v="0"/>
    <n v="37.4"/>
    <n v="4816949"/>
    <x v="5"/>
  </r>
  <r>
    <x v="0"/>
    <x v="2"/>
    <n v="4"/>
    <x v="2"/>
    <n v="201"/>
    <x v="0"/>
    <n v="38.5"/>
    <n v="4884119"/>
    <x v="6"/>
  </r>
  <r>
    <x v="0"/>
    <x v="2"/>
    <n v="1"/>
    <x v="2"/>
    <n v="6"/>
    <x v="0"/>
    <n v="38.5"/>
    <n v="4884119"/>
    <x v="6"/>
  </r>
  <r>
    <x v="0"/>
    <x v="2"/>
    <n v="4"/>
    <x v="4"/>
    <n v="211"/>
    <x v="0"/>
    <n v="38.5"/>
    <n v="4888473"/>
    <x v="7"/>
  </r>
  <r>
    <x v="0"/>
    <x v="2"/>
    <n v="4"/>
    <x v="5"/>
    <n v="235"/>
    <x v="0"/>
    <n v="38.5"/>
    <n v="4919646"/>
    <x v="8"/>
  </r>
  <r>
    <x v="0"/>
    <x v="2"/>
    <n v="4"/>
    <x v="6"/>
    <n v="223"/>
    <x v="0"/>
    <n v="38.5"/>
    <n v="4927387"/>
    <x v="9"/>
  </r>
  <r>
    <x v="0"/>
    <x v="2"/>
    <n v="2"/>
    <x v="2"/>
    <n v="69"/>
    <x v="0"/>
    <n v="38.5"/>
    <n v="4933454"/>
    <x v="10"/>
  </r>
  <r>
    <x v="0"/>
    <x v="2"/>
    <n v="5"/>
    <x v="2"/>
    <n v="267"/>
    <x v="0"/>
    <n v="38.5"/>
    <n v="4933454"/>
    <x v="10"/>
  </r>
  <r>
    <x v="0"/>
    <x v="2"/>
    <n v="3"/>
    <x v="2"/>
    <n v="133"/>
    <x v="0"/>
    <n v="38.5"/>
    <n v="4933454"/>
    <x v="10"/>
  </r>
  <r>
    <x v="0"/>
    <x v="2"/>
    <n v="1"/>
    <x v="3"/>
    <n v="66"/>
    <x v="0"/>
    <n v="38.5"/>
    <n v="4947290"/>
    <x v="11"/>
  </r>
  <r>
    <x v="0"/>
    <x v="2"/>
    <n v="1"/>
    <x v="3"/>
    <n v="65"/>
    <x v="0"/>
    <n v="38.5"/>
    <n v="4947290"/>
    <x v="11"/>
  </r>
  <r>
    <x v="0"/>
    <x v="2"/>
    <n v="4"/>
    <x v="3"/>
    <n v="261"/>
    <x v="0"/>
    <n v="38.5"/>
    <n v="4947290"/>
    <x v="11"/>
  </r>
  <r>
    <x v="0"/>
    <x v="2"/>
    <n v="3"/>
    <x v="3"/>
    <n v="193"/>
    <x v="0"/>
    <n v="38.5"/>
    <n v="4997263"/>
    <x v="12"/>
  </r>
  <r>
    <x v="0"/>
    <x v="2"/>
    <n v="5"/>
    <x v="3"/>
    <n v="327"/>
    <x v="0"/>
    <n v="38.5"/>
    <n v="4997263"/>
    <x v="12"/>
  </r>
  <r>
    <x v="0"/>
    <x v="2"/>
    <n v="2"/>
    <x v="3"/>
    <n v="129"/>
    <x v="0"/>
    <n v="38.5"/>
    <n v="4997263"/>
    <x v="12"/>
  </r>
  <r>
    <x v="0"/>
    <x v="2"/>
    <n v="4"/>
    <x v="7"/>
    <n v="249"/>
    <x v="0"/>
    <n v="38.5"/>
    <n v="5002539"/>
    <x v="13"/>
  </r>
  <r>
    <x v="0"/>
    <x v="2"/>
    <n v="1"/>
    <x v="7"/>
    <n v="53"/>
    <x v="0"/>
    <n v="38.5"/>
    <n v="5002539"/>
    <x v="13"/>
  </r>
  <r>
    <x v="0"/>
    <x v="2"/>
    <n v="1"/>
    <x v="7"/>
    <n v="54"/>
    <x v="0"/>
    <n v="38.5"/>
    <n v="5002539"/>
    <x v="13"/>
  </r>
  <r>
    <x v="0"/>
    <x v="2"/>
    <n v="1"/>
    <x v="4"/>
    <n v="18"/>
    <x v="0"/>
    <n v="38.5"/>
    <n v="5008714"/>
    <x v="14"/>
  </r>
  <r>
    <x v="0"/>
    <x v="2"/>
    <n v="1"/>
    <x v="4"/>
    <n v="17"/>
    <x v="0"/>
    <n v="38.5"/>
    <n v="5008714"/>
    <x v="14"/>
  </r>
  <r>
    <x v="0"/>
    <x v="2"/>
    <n v="4"/>
    <x v="4"/>
    <n v="213"/>
    <x v="0"/>
    <n v="38.5"/>
    <n v="5008714"/>
    <x v="14"/>
  </r>
  <r>
    <x v="0"/>
    <x v="2"/>
    <n v="1"/>
    <x v="6"/>
    <n v="30"/>
    <x v="0"/>
    <n v="38.5"/>
    <n v="5048584"/>
    <x v="15"/>
  </r>
  <r>
    <x v="0"/>
    <x v="2"/>
    <n v="1"/>
    <x v="6"/>
    <n v="29"/>
    <x v="0"/>
    <n v="38.5"/>
    <n v="5048584"/>
    <x v="15"/>
  </r>
  <r>
    <x v="0"/>
    <x v="2"/>
    <n v="4"/>
    <x v="6"/>
    <n v="225"/>
    <x v="0"/>
    <n v="38.5"/>
    <n v="5048584"/>
    <x v="15"/>
  </r>
  <r>
    <x v="0"/>
    <x v="2"/>
    <n v="1"/>
    <x v="5"/>
    <n v="41"/>
    <x v="0"/>
    <n v="38.5"/>
    <n v="5052766"/>
    <x v="16"/>
  </r>
  <r>
    <x v="0"/>
    <x v="2"/>
    <n v="1"/>
    <x v="5"/>
    <n v="42"/>
    <x v="0"/>
    <n v="38.5"/>
    <n v="5052766"/>
    <x v="16"/>
  </r>
  <r>
    <x v="0"/>
    <x v="2"/>
    <n v="4"/>
    <x v="5"/>
    <n v="237"/>
    <x v="0"/>
    <n v="38.5"/>
    <n v="5052766"/>
    <x v="16"/>
  </r>
  <r>
    <x v="0"/>
    <x v="2"/>
    <n v="2"/>
    <x v="7"/>
    <n v="117"/>
    <x v="0"/>
    <n v="38.5"/>
    <n v="5053070"/>
    <x v="17"/>
  </r>
  <r>
    <x v="0"/>
    <x v="2"/>
    <n v="5"/>
    <x v="7"/>
    <n v="315"/>
    <x v="0"/>
    <n v="38.5"/>
    <n v="5053070"/>
    <x v="17"/>
  </r>
  <r>
    <x v="1"/>
    <x v="3"/>
    <n v="1"/>
    <x v="7"/>
    <n v="49"/>
    <x v="0"/>
    <n v="38.5"/>
    <n v="5069460"/>
    <x v="18"/>
  </r>
  <r>
    <x v="0"/>
    <x v="2"/>
    <n v="3"/>
    <x v="4"/>
    <n v="145"/>
    <x v="0"/>
    <n v="38.5"/>
    <n v="5059307"/>
    <x v="19"/>
  </r>
  <r>
    <x v="0"/>
    <x v="2"/>
    <n v="5"/>
    <x v="4"/>
    <n v="279"/>
    <x v="0"/>
    <n v="38.5"/>
    <n v="5059307"/>
    <x v="19"/>
  </r>
  <r>
    <x v="1"/>
    <x v="3"/>
    <n v="4"/>
    <x v="2"/>
    <n v="194"/>
    <x v="0"/>
    <n v="38.5"/>
    <n v="5083891"/>
    <x v="20"/>
  </r>
  <r>
    <x v="1"/>
    <x v="3"/>
    <n v="1"/>
    <x v="4"/>
    <n v="13"/>
    <x v="0"/>
    <n v="38.5"/>
    <n v="5087914"/>
    <x v="21"/>
  </r>
  <r>
    <x v="1"/>
    <x v="4"/>
    <n v="2"/>
    <x v="4"/>
    <n v="80"/>
    <x v="0"/>
    <n v="38.5"/>
    <n v="5087914"/>
    <x v="21"/>
  </r>
  <r>
    <x v="1"/>
    <x v="4"/>
    <n v="2"/>
    <x v="8"/>
    <n v="112"/>
    <x v="0"/>
    <n v="38.5"/>
    <n v="5089819"/>
    <x v="22"/>
  </r>
  <r>
    <x v="1"/>
    <x v="3"/>
    <n v="1"/>
    <x v="8"/>
    <n v="45"/>
    <x v="0"/>
    <n v="38.5"/>
    <n v="5089819"/>
    <x v="22"/>
  </r>
  <r>
    <x v="1"/>
    <x v="3"/>
    <n v="1"/>
    <x v="9"/>
    <n v="17"/>
    <x v="0"/>
    <n v="38.5"/>
    <n v="5103102"/>
    <x v="23"/>
  </r>
  <r>
    <x v="1"/>
    <x v="4"/>
    <n v="2"/>
    <x v="10"/>
    <n v="108"/>
    <x v="0"/>
    <n v="38.5"/>
    <n v="5105089"/>
    <x v="24"/>
  </r>
  <r>
    <x v="1"/>
    <x v="3"/>
    <n v="1"/>
    <x v="10"/>
    <n v="41"/>
    <x v="0"/>
    <n v="38.5"/>
    <n v="5105089"/>
    <x v="24"/>
  </r>
  <r>
    <x v="0"/>
    <x v="2"/>
    <n v="2"/>
    <x v="6"/>
    <n v="93"/>
    <x v="0"/>
    <n v="38.5"/>
    <n v="5099580"/>
    <x v="25"/>
  </r>
  <r>
    <x v="0"/>
    <x v="2"/>
    <n v="5"/>
    <x v="6"/>
    <n v="291"/>
    <x v="0"/>
    <n v="38.5"/>
    <n v="5099580"/>
    <x v="25"/>
  </r>
  <r>
    <x v="0"/>
    <x v="2"/>
    <n v="3"/>
    <x v="6"/>
    <n v="157"/>
    <x v="0"/>
    <n v="38.5"/>
    <n v="5099580"/>
    <x v="25"/>
  </r>
  <r>
    <x v="0"/>
    <x v="2"/>
    <n v="2"/>
    <x v="5"/>
    <n v="105"/>
    <x v="0"/>
    <n v="38.5"/>
    <n v="5103804"/>
    <x v="26"/>
  </r>
  <r>
    <x v="0"/>
    <x v="2"/>
    <n v="3"/>
    <x v="5"/>
    <n v="169"/>
    <x v="0"/>
    <n v="38.5"/>
    <n v="5103804"/>
    <x v="26"/>
  </r>
  <r>
    <x v="0"/>
    <x v="2"/>
    <n v="5"/>
    <x v="5"/>
    <n v="303"/>
    <x v="0"/>
    <n v="38.5"/>
    <n v="5103804"/>
    <x v="26"/>
  </r>
  <r>
    <x v="1"/>
    <x v="4"/>
    <n v="2"/>
    <x v="11"/>
    <n v="88"/>
    <x v="0"/>
    <n v="38.5"/>
    <n v="5118290"/>
    <x v="27"/>
  </r>
  <r>
    <x v="1"/>
    <x v="3"/>
    <n v="1"/>
    <x v="11"/>
    <n v="21"/>
    <x v="0"/>
    <n v="38.5"/>
    <n v="5118290"/>
    <x v="27"/>
  </r>
  <r>
    <x v="1"/>
    <x v="3"/>
    <n v="1"/>
    <x v="5"/>
    <n v="37"/>
    <x v="0"/>
    <n v="38.5"/>
    <n v="5120358"/>
    <x v="28"/>
  </r>
  <r>
    <x v="1"/>
    <x v="3"/>
    <n v="1"/>
    <x v="1"/>
    <n v="33"/>
    <x v="0"/>
    <n v="38.5"/>
    <n v="5121896"/>
    <x v="29"/>
  </r>
  <r>
    <x v="1"/>
    <x v="4"/>
    <n v="2"/>
    <x v="6"/>
    <n v="92"/>
    <x v="0"/>
    <n v="38.5"/>
    <n v="5128415"/>
    <x v="30"/>
  </r>
  <r>
    <x v="1"/>
    <x v="4"/>
    <n v="2"/>
    <x v="1"/>
    <n v="100"/>
    <x v="0"/>
    <n v="38.5"/>
    <n v="5135628"/>
    <x v="31"/>
  </r>
  <r>
    <x v="1"/>
    <x v="4"/>
    <n v="3"/>
    <x v="12"/>
    <n v="134"/>
    <x v="0"/>
    <n v="38.5"/>
    <n v="5135767"/>
    <x v="32"/>
  </r>
  <r>
    <x v="1"/>
    <x v="3"/>
    <n v="3"/>
    <x v="12"/>
    <n v="134"/>
    <x v="0"/>
    <n v="38.5"/>
    <n v="5135767"/>
    <x v="32"/>
  </r>
  <r>
    <x v="1"/>
    <x v="4"/>
    <n v="4"/>
    <x v="12"/>
    <n v="198"/>
    <x v="0"/>
    <n v="38.5"/>
    <n v="5135767"/>
    <x v="32"/>
  </r>
  <r>
    <x v="1"/>
    <x v="3"/>
    <n v="1"/>
    <x v="4"/>
    <n v="16"/>
    <x v="0"/>
    <n v="38.5"/>
    <n v="5138289"/>
    <x v="33"/>
  </r>
  <r>
    <x v="1"/>
    <x v="4"/>
    <n v="2"/>
    <x v="13"/>
    <n v="96"/>
    <x v="0"/>
    <n v="38.5"/>
    <n v="5145808"/>
    <x v="34"/>
  </r>
  <r>
    <x v="1"/>
    <x v="3"/>
    <n v="2"/>
    <x v="3"/>
    <n v="126"/>
    <x v="0"/>
    <n v="38.5"/>
    <n v="5149646"/>
    <x v="35"/>
  </r>
  <r>
    <x v="1"/>
    <x v="3"/>
    <n v="3"/>
    <x v="3"/>
    <n v="190"/>
    <x v="0"/>
    <n v="38.5"/>
    <n v="5149646"/>
    <x v="35"/>
  </r>
  <r>
    <x v="1"/>
    <x v="4"/>
    <n v="3"/>
    <x v="3"/>
    <n v="190"/>
    <x v="0"/>
    <n v="38.5"/>
    <n v="5149646"/>
    <x v="35"/>
  </r>
  <r>
    <x v="1"/>
    <x v="3"/>
    <n v="4"/>
    <x v="3"/>
    <n v="254"/>
    <x v="0"/>
    <n v="38.5"/>
    <n v="5149646"/>
    <x v="35"/>
  </r>
  <r>
    <x v="1"/>
    <x v="4"/>
    <n v="5"/>
    <x v="3"/>
    <n v="318"/>
    <x v="0"/>
    <n v="38.5"/>
    <n v="5149646"/>
    <x v="35"/>
  </r>
  <r>
    <x v="1"/>
    <x v="4"/>
    <n v="4"/>
    <x v="3"/>
    <n v="254"/>
    <x v="0"/>
    <n v="38.5"/>
    <n v="5149646"/>
    <x v="35"/>
  </r>
  <r>
    <x v="1"/>
    <x v="3"/>
    <n v="1"/>
    <x v="11"/>
    <n v="24"/>
    <x v="0"/>
    <n v="38.5"/>
    <n v="5168966"/>
    <x v="36"/>
  </r>
  <r>
    <x v="1"/>
    <x v="3"/>
    <n v="1"/>
    <x v="5"/>
    <n v="40"/>
    <x v="0"/>
    <n v="38.5"/>
    <n v="5171055"/>
    <x v="37"/>
  </r>
  <r>
    <x v="1"/>
    <x v="3"/>
    <n v="4"/>
    <x v="14"/>
    <n v="250"/>
    <x v="0"/>
    <n v="38.5"/>
    <n v="5175786"/>
    <x v="38"/>
  </r>
  <r>
    <x v="1"/>
    <x v="3"/>
    <n v="3"/>
    <x v="14"/>
    <n v="186"/>
    <x v="0"/>
    <n v="38.5"/>
    <n v="5175786"/>
    <x v="38"/>
  </r>
  <r>
    <x v="1"/>
    <x v="3"/>
    <n v="2"/>
    <x v="14"/>
    <n v="122"/>
    <x v="0"/>
    <n v="38.5"/>
    <n v="5175786"/>
    <x v="38"/>
  </r>
  <r>
    <x v="1"/>
    <x v="4"/>
    <n v="3"/>
    <x v="14"/>
    <n v="186"/>
    <x v="0"/>
    <n v="38.5"/>
    <n v="5175786"/>
    <x v="38"/>
  </r>
  <r>
    <x v="1"/>
    <x v="4"/>
    <n v="5"/>
    <x v="14"/>
    <n v="314"/>
    <x v="0"/>
    <n v="38.5"/>
    <n v="5175786"/>
    <x v="38"/>
  </r>
  <r>
    <x v="1"/>
    <x v="4"/>
    <n v="4"/>
    <x v="14"/>
    <n v="250"/>
    <x v="0"/>
    <n v="38.5"/>
    <n v="5175786"/>
    <x v="38"/>
  </r>
  <r>
    <x v="1"/>
    <x v="1"/>
    <n v="4"/>
    <x v="2"/>
    <n v="195"/>
    <x v="0"/>
    <n v="38.5"/>
    <n v="5176325"/>
    <x v="39"/>
  </r>
  <r>
    <x v="1"/>
    <x v="1"/>
    <n v="4"/>
    <x v="2"/>
    <n v="194"/>
    <x v="0"/>
    <n v="38.5"/>
    <n v="5176325"/>
    <x v="39"/>
  </r>
  <r>
    <x v="1"/>
    <x v="1"/>
    <n v="1"/>
    <x v="2"/>
    <n v="3"/>
    <x v="0"/>
    <n v="38.5"/>
    <n v="5176325"/>
    <x v="39"/>
  </r>
  <r>
    <x v="1"/>
    <x v="1"/>
    <n v="1"/>
    <x v="2"/>
    <n v="2"/>
    <x v="0"/>
    <n v="38.5"/>
    <n v="5176325"/>
    <x v="39"/>
  </r>
  <r>
    <x v="1"/>
    <x v="1"/>
    <n v="2"/>
    <x v="2"/>
    <n v="66"/>
    <x v="0"/>
    <n v="38.5"/>
    <n v="5176325"/>
    <x v="39"/>
  </r>
  <r>
    <x v="1"/>
    <x v="1"/>
    <n v="2"/>
    <x v="2"/>
    <n v="67"/>
    <x v="0"/>
    <n v="38.5"/>
    <n v="5176325"/>
    <x v="39"/>
  </r>
  <r>
    <x v="1"/>
    <x v="1"/>
    <n v="3"/>
    <x v="2"/>
    <n v="131"/>
    <x v="0"/>
    <n v="38.5"/>
    <n v="5176325"/>
    <x v="39"/>
  </r>
  <r>
    <x v="1"/>
    <x v="1"/>
    <n v="3"/>
    <x v="2"/>
    <n v="130"/>
    <x v="0"/>
    <n v="38.5"/>
    <n v="5176325"/>
    <x v="39"/>
  </r>
  <r>
    <x v="1"/>
    <x v="3"/>
    <n v="1"/>
    <x v="1"/>
    <n v="36"/>
    <x v="0"/>
    <n v="38.5"/>
    <n v="5186476"/>
    <x v="40"/>
  </r>
  <r>
    <x v="1"/>
    <x v="4"/>
    <n v="3"/>
    <x v="7"/>
    <n v="178"/>
    <x v="0"/>
    <n v="38.5"/>
    <n v="5207154"/>
    <x v="41"/>
  </r>
  <r>
    <x v="1"/>
    <x v="4"/>
    <n v="3"/>
    <x v="4"/>
    <n v="142"/>
    <x v="0"/>
    <n v="38.5"/>
    <n v="5213582"/>
    <x v="42"/>
  </r>
  <r>
    <x v="1"/>
    <x v="4"/>
    <n v="5"/>
    <x v="4"/>
    <n v="270"/>
    <x v="0"/>
    <n v="38.5"/>
    <n v="5213582"/>
    <x v="42"/>
  </r>
  <r>
    <x v="1"/>
    <x v="4"/>
    <n v="4"/>
    <x v="4"/>
    <n v="206"/>
    <x v="0"/>
    <n v="38.5"/>
    <n v="5213582"/>
    <x v="42"/>
  </r>
  <r>
    <x v="1"/>
    <x v="4"/>
    <n v="1"/>
    <x v="4"/>
    <n v="14"/>
    <x v="0"/>
    <n v="38.5"/>
    <n v="5213582"/>
    <x v="42"/>
  </r>
  <r>
    <x v="1"/>
    <x v="3"/>
    <n v="4"/>
    <x v="8"/>
    <n v="238"/>
    <x v="0"/>
    <n v="38.5"/>
    <n v="5228067"/>
    <x v="43"/>
  </r>
  <r>
    <x v="1"/>
    <x v="3"/>
    <n v="3"/>
    <x v="8"/>
    <n v="174"/>
    <x v="0"/>
    <n v="38.5"/>
    <n v="5228067"/>
    <x v="43"/>
  </r>
  <r>
    <x v="1"/>
    <x v="4"/>
    <n v="3"/>
    <x v="8"/>
    <n v="174"/>
    <x v="0"/>
    <n v="38.5"/>
    <n v="5228067"/>
    <x v="43"/>
  </r>
  <r>
    <x v="1"/>
    <x v="3"/>
    <n v="2"/>
    <x v="9"/>
    <n v="82"/>
    <x v="0"/>
    <n v="38.5"/>
    <n v="5229145"/>
    <x v="44"/>
  </r>
  <r>
    <x v="1"/>
    <x v="3"/>
    <n v="4"/>
    <x v="10"/>
    <n v="234"/>
    <x v="0"/>
    <n v="38.5"/>
    <n v="5243751"/>
    <x v="45"/>
  </r>
  <r>
    <x v="1"/>
    <x v="3"/>
    <n v="3"/>
    <x v="10"/>
    <n v="170"/>
    <x v="0"/>
    <n v="38.5"/>
    <n v="5243751"/>
    <x v="45"/>
  </r>
  <r>
    <x v="1"/>
    <x v="4"/>
    <n v="3"/>
    <x v="10"/>
    <n v="170"/>
    <x v="0"/>
    <n v="38.5"/>
    <n v="5243751"/>
    <x v="45"/>
  </r>
  <r>
    <x v="1"/>
    <x v="3"/>
    <n v="3"/>
    <x v="11"/>
    <n v="150"/>
    <x v="0"/>
    <n v="38.5"/>
    <n v="5244708"/>
    <x v="46"/>
  </r>
  <r>
    <x v="1"/>
    <x v="4"/>
    <n v="3"/>
    <x v="11"/>
    <n v="150"/>
    <x v="0"/>
    <n v="38.5"/>
    <n v="5244708"/>
    <x v="46"/>
  </r>
  <r>
    <x v="1"/>
    <x v="4"/>
    <n v="5"/>
    <x v="11"/>
    <n v="278"/>
    <x v="0"/>
    <n v="38.5"/>
    <n v="5244708"/>
    <x v="46"/>
  </r>
  <r>
    <x v="1"/>
    <x v="4"/>
    <n v="1"/>
    <x v="11"/>
    <n v="22"/>
    <x v="0"/>
    <n v="38.5"/>
    <n v="5244708"/>
    <x v="46"/>
  </r>
  <r>
    <x v="1"/>
    <x v="3"/>
    <n v="4"/>
    <x v="6"/>
    <n v="218"/>
    <x v="0"/>
    <n v="38.5"/>
    <n v="5255083"/>
    <x v="47"/>
  </r>
  <r>
    <x v="1"/>
    <x v="4"/>
    <n v="5"/>
    <x v="6"/>
    <n v="282"/>
    <x v="0"/>
    <n v="38.5"/>
    <n v="5255083"/>
    <x v="47"/>
  </r>
  <r>
    <x v="1"/>
    <x v="4"/>
    <n v="4"/>
    <x v="6"/>
    <n v="218"/>
    <x v="0"/>
    <n v="38.5"/>
    <n v="5255083"/>
    <x v="47"/>
  </r>
  <r>
    <x v="1"/>
    <x v="3"/>
    <n v="3"/>
    <x v="6"/>
    <n v="154"/>
    <x v="0"/>
    <n v="38.5"/>
    <n v="5255083"/>
    <x v="47"/>
  </r>
  <r>
    <x v="1"/>
    <x v="4"/>
    <n v="3"/>
    <x v="6"/>
    <n v="154"/>
    <x v="0"/>
    <n v="38.5"/>
    <n v="5255083"/>
    <x v="47"/>
  </r>
  <r>
    <x v="1"/>
    <x v="4"/>
    <n v="1"/>
    <x v="6"/>
    <n v="26"/>
    <x v="0"/>
    <n v="38.5"/>
    <n v="5255083"/>
    <x v="47"/>
  </r>
  <r>
    <x v="1"/>
    <x v="3"/>
    <n v="3"/>
    <x v="5"/>
    <n v="166"/>
    <x v="0"/>
    <n v="38.5"/>
    <n v="5259435"/>
    <x v="48"/>
  </r>
  <r>
    <x v="1"/>
    <x v="3"/>
    <n v="4"/>
    <x v="5"/>
    <n v="230"/>
    <x v="0"/>
    <n v="38.5"/>
    <n v="5259435"/>
    <x v="48"/>
  </r>
  <r>
    <x v="1"/>
    <x v="3"/>
    <n v="3"/>
    <x v="1"/>
    <n v="162"/>
    <x v="0"/>
    <n v="38.5"/>
    <n v="5275120"/>
    <x v="49"/>
  </r>
  <r>
    <x v="1"/>
    <x v="4"/>
    <n v="1"/>
    <x v="1"/>
    <n v="34"/>
    <x v="0"/>
    <n v="38.5"/>
    <n v="5275120"/>
    <x v="49"/>
  </r>
  <r>
    <x v="1"/>
    <x v="4"/>
    <n v="3"/>
    <x v="1"/>
    <n v="162"/>
    <x v="0"/>
    <n v="38.5"/>
    <n v="5275120"/>
    <x v="49"/>
  </r>
  <r>
    <x v="1"/>
    <x v="3"/>
    <n v="4"/>
    <x v="1"/>
    <n v="226"/>
    <x v="0"/>
    <n v="38.5"/>
    <n v="5275120"/>
    <x v="49"/>
  </r>
  <r>
    <x v="1"/>
    <x v="4"/>
    <n v="5"/>
    <x v="13"/>
    <n v="286"/>
    <x v="0"/>
    <n v="38.5"/>
    <n v="5285575"/>
    <x v="50"/>
  </r>
  <r>
    <x v="1"/>
    <x v="3"/>
    <n v="3"/>
    <x v="13"/>
    <n v="158"/>
    <x v="0"/>
    <n v="38.5"/>
    <n v="5285575"/>
    <x v="50"/>
  </r>
  <r>
    <x v="1"/>
    <x v="4"/>
    <n v="3"/>
    <x v="13"/>
    <n v="158"/>
    <x v="0"/>
    <n v="38.5"/>
    <n v="5285575"/>
    <x v="50"/>
  </r>
  <r>
    <x v="1"/>
    <x v="4"/>
    <n v="1"/>
    <x v="13"/>
    <n v="30"/>
    <x v="0"/>
    <n v="38.5"/>
    <n v="5285575"/>
    <x v="50"/>
  </r>
  <r>
    <x v="1"/>
    <x v="3"/>
    <n v="4"/>
    <x v="13"/>
    <n v="222"/>
    <x v="0"/>
    <n v="38.5"/>
    <n v="5285575"/>
    <x v="50"/>
  </r>
  <r>
    <x v="1"/>
    <x v="1"/>
    <n v="4"/>
    <x v="4"/>
    <n v="207"/>
    <x v="0"/>
    <n v="38.5"/>
    <n v="5308374"/>
    <x v="51"/>
  </r>
  <r>
    <x v="1"/>
    <x v="1"/>
    <n v="3"/>
    <x v="3"/>
    <n v="191"/>
    <x v="0"/>
    <n v="38.5"/>
    <n v="5308913"/>
    <x v="52"/>
  </r>
  <r>
    <x v="1"/>
    <x v="1"/>
    <n v="3"/>
    <x v="3"/>
    <n v="190"/>
    <x v="0"/>
    <n v="38.5"/>
    <n v="5308913"/>
    <x v="52"/>
  </r>
  <r>
    <x v="1"/>
    <x v="1"/>
    <n v="1"/>
    <x v="3"/>
    <n v="63"/>
    <x v="0"/>
    <n v="38.5"/>
    <n v="5308913"/>
    <x v="52"/>
  </r>
  <r>
    <x v="1"/>
    <x v="1"/>
    <n v="4"/>
    <x v="3"/>
    <n v="254"/>
    <x v="0"/>
    <n v="38.5"/>
    <n v="5308913"/>
    <x v="52"/>
  </r>
  <r>
    <x v="1"/>
    <x v="1"/>
    <n v="2"/>
    <x v="3"/>
    <n v="127"/>
    <x v="0"/>
    <n v="38.5"/>
    <n v="5308913"/>
    <x v="52"/>
  </r>
  <r>
    <x v="1"/>
    <x v="1"/>
    <n v="2"/>
    <x v="9"/>
    <n v="82"/>
    <x v="0"/>
    <n v="38.5"/>
    <n v="5324220"/>
    <x v="53"/>
  </r>
  <r>
    <x v="1"/>
    <x v="1"/>
    <n v="3"/>
    <x v="9"/>
    <n v="146"/>
    <x v="0"/>
    <n v="38.5"/>
    <n v="5324220"/>
    <x v="53"/>
  </r>
  <r>
    <x v="1"/>
    <x v="1"/>
    <n v="3"/>
    <x v="9"/>
    <n v="147"/>
    <x v="0"/>
    <n v="38.5"/>
    <n v="5324220"/>
    <x v="53"/>
  </r>
  <r>
    <x v="1"/>
    <x v="1"/>
    <n v="1"/>
    <x v="9"/>
    <n v="18"/>
    <x v="0"/>
    <n v="38.5"/>
    <n v="5324220"/>
    <x v="53"/>
  </r>
  <r>
    <x v="1"/>
    <x v="1"/>
    <n v="1"/>
    <x v="13"/>
    <n v="31"/>
    <x v="0"/>
    <n v="38.5"/>
    <n v="5340066"/>
    <x v="54"/>
  </r>
  <r>
    <x v="1"/>
    <x v="1"/>
    <n v="4"/>
    <x v="13"/>
    <n v="223"/>
    <x v="0"/>
    <n v="38.5"/>
    <n v="5340066"/>
    <x v="54"/>
  </r>
  <r>
    <x v="1"/>
    <x v="1"/>
    <n v="2"/>
    <x v="13"/>
    <n v="95"/>
    <x v="0"/>
    <n v="38.5"/>
    <n v="5340066"/>
    <x v="54"/>
  </r>
  <r>
    <x v="1"/>
    <x v="2"/>
    <n v="4"/>
    <x v="0"/>
    <n v="260"/>
    <x v="0"/>
    <n v="38.5"/>
    <n v="5359503"/>
    <x v="55"/>
  </r>
  <r>
    <x v="2"/>
    <x v="1"/>
    <n v="1"/>
    <x v="2"/>
    <n v="2"/>
    <x v="0"/>
    <n v="38.5"/>
    <n v="5365174"/>
    <x v="56"/>
  </r>
  <r>
    <x v="2"/>
    <x v="5"/>
    <n v="1"/>
    <x v="2"/>
    <n v="2"/>
    <x v="0"/>
    <n v="38.5"/>
    <n v="5379182"/>
    <x v="57"/>
  </r>
  <r>
    <x v="2"/>
    <x v="1"/>
    <n v="4"/>
    <x v="2"/>
    <n v="195"/>
    <x v="0"/>
    <n v="38.5"/>
    <n v="5379182"/>
    <x v="57"/>
  </r>
  <r>
    <x v="2"/>
    <x v="1"/>
    <n v="1"/>
    <x v="2"/>
    <n v="3"/>
    <x v="0"/>
    <n v="38.5"/>
    <n v="5379182"/>
    <x v="57"/>
  </r>
  <r>
    <x v="1"/>
    <x v="1"/>
    <n v="3"/>
    <x v="8"/>
    <n v="175"/>
    <x v="0"/>
    <n v="38.5"/>
    <n v="5389760"/>
    <x v="58"/>
  </r>
  <r>
    <x v="1"/>
    <x v="1"/>
    <n v="1"/>
    <x v="8"/>
    <n v="47"/>
    <x v="0"/>
    <n v="38.5"/>
    <n v="5389760"/>
    <x v="58"/>
  </r>
  <r>
    <x v="1"/>
    <x v="1"/>
    <n v="2"/>
    <x v="8"/>
    <n v="110"/>
    <x v="0"/>
    <n v="38.5"/>
    <n v="5389760"/>
    <x v="58"/>
  </r>
  <r>
    <x v="1"/>
    <x v="1"/>
    <n v="1"/>
    <x v="8"/>
    <n v="46"/>
    <x v="0"/>
    <n v="38.5"/>
    <n v="5389760"/>
    <x v="58"/>
  </r>
  <r>
    <x v="1"/>
    <x v="1"/>
    <n v="4"/>
    <x v="8"/>
    <n v="238"/>
    <x v="0"/>
    <n v="38.5"/>
    <n v="5389760"/>
    <x v="58"/>
  </r>
  <r>
    <x v="1"/>
    <x v="1"/>
    <n v="4"/>
    <x v="8"/>
    <n v="239"/>
    <x v="0"/>
    <n v="38.5"/>
    <n v="5389760"/>
    <x v="58"/>
  </r>
  <r>
    <x v="2"/>
    <x v="5"/>
    <n v="4"/>
    <x v="2"/>
    <n v="194"/>
    <x v="0"/>
    <n v="38.5"/>
    <n v="5407199"/>
    <x v="59"/>
  </r>
  <r>
    <x v="2"/>
    <x v="6"/>
    <n v="4"/>
    <x v="10"/>
    <n v="236"/>
    <x v="0"/>
    <n v="38.5"/>
    <n v="5416220"/>
    <x v="60"/>
  </r>
  <r>
    <x v="2"/>
    <x v="5"/>
    <n v="4"/>
    <x v="10"/>
    <n v="236"/>
    <x v="0"/>
    <n v="38.5"/>
    <n v="5416220"/>
    <x v="60"/>
  </r>
  <r>
    <x v="2"/>
    <x v="6"/>
    <n v="4"/>
    <x v="11"/>
    <n v="216"/>
    <x v="0"/>
    <n v="38.5"/>
    <n v="5430225"/>
    <x v="61"/>
  </r>
  <r>
    <x v="2"/>
    <x v="5"/>
    <n v="4"/>
    <x v="5"/>
    <n v="232"/>
    <x v="0"/>
    <n v="38.5"/>
    <n v="5432420"/>
    <x v="62"/>
  </r>
  <r>
    <x v="2"/>
    <x v="1"/>
    <n v="2"/>
    <x v="2"/>
    <n v="66"/>
    <x v="0"/>
    <n v="38.5"/>
    <n v="5433517"/>
    <x v="63"/>
  </r>
  <r>
    <x v="2"/>
    <x v="5"/>
    <n v="1"/>
    <x v="12"/>
    <n v="6"/>
    <x v="0"/>
    <n v="38.5"/>
    <n v="5434072"/>
    <x v="64"/>
  </r>
  <r>
    <x v="2"/>
    <x v="5"/>
    <n v="1"/>
    <x v="12"/>
    <n v="7"/>
    <x v="0"/>
    <n v="38.5"/>
    <n v="5434072"/>
    <x v="64"/>
  </r>
  <r>
    <x v="2"/>
    <x v="1"/>
    <n v="1"/>
    <x v="3"/>
    <n v="62"/>
    <x v="0"/>
    <n v="38.5"/>
    <n v="5434786"/>
    <x v="65"/>
  </r>
  <r>
    <x v="2"/>
    <x v="0"/>
    <n v="1"/>
    <x v="3"/>
    <n v="62"/>
    <x v="0"/>
    <n v="38.5"/>
    <n v="5434786"/>
    <x v="65"/>
  </r>
  <r>
    <x v="2"/>
    <x v="5"/>
    <n v="1"/>
    <x v="3"/>
    <n v="63"/>
    <x v="0"/>
    <n v="38.5"/>
    <n v="5434786"/>
    <x v="65"/>
  </r>
  <r>
    <x v="2"/>
    <x v="5"/>
    <n v="1"/>
    <x v="3"/>
    <n v="62"/>
    <x v="0"/>
    <n v="38.5"/>
    <n v="5434786"/>
    <x v="65"/>
  </r>
  <r>
    <x v="2"/>
    <x v="2"/>
    <n v="3"/>
    <x v="6"/>
    <n v="153"/>
    <x v="0"/>
    <n v="38.5"/>
    <n v="5440968"/>
    <x v="66"/>
  </r>
  <r>
    <x v="2"/>
    <x v="5"/>
    <n v="4"/>
    <x v="11"/>
    <n v="216"/>
    <x v="0"/>
    <n v="38.5"/>
    <n v="5444823"/>
    <x v="67"/>
  </r>
  <r>
    <x v="2"/>
    <x v="6"/>
    <n v="4"/>
    <x v="5"/>
    <n v="229"/>
    <x v="0"/>
    <n v="38.5"/>
    <n v="5446945"/>
    <x v="68"/>
  </r>
  <r>
    <x v="2"/>
    <x v="6"/>
    <n v="5"/>
    <x v="2"/>
    <n v="258"/>
    <x v="0"/>
    <n v="38.5"/>
    <n v="5447667"/>
    <x v="69"/>
  </r>
  <r>
    <x v="2"/>
    <x v="6"/>
    <n v="4"/>
    <x v="13"/>
    <n v="224"/>
    <x v="0"/>
    <n v="38.5"/>
    <n v="5459420"/>
    <x v="70"/>
  </r>
  <r>
    <x v="2"/>
    <x v="5"/>
    <n v="4"/>
    <x v="13"/>
    <n v="224"/>
    <x v="0"/>
    <n v="38.5"/>
    <n v="5459420"/>
    <x v="70"/>
  </r>
  <r>
    <x v="2"/>
    <x v="5"/>
    <n v="1"/>
    <x v="14"/>
    <n v="58"/>
    <x v="0"/>
    <n v="38.5"/>
    <n v="5462374"/>
    <x v="71"/>
  </r>
  <r>
    <x v="2"/>
    <x v="5"/>
    <n v="1"/>
    <x v="14"/>
    <n v="59"/>
    <x v="0"/>
    <n v="38.5"/>
    <n v="5462374"/>
    <x v="71"/>
  </r>
  <r>
    <x v="2"/>
    <x v="5"/>
    <n v="4"/>
    <x v="12"/>
    <n v="198"/>
    <x v="0"/>
    <n v="38.5"/>
    <n v="5462374"/>
    <x v="71"/>
  </r>
  <r>
    <x v="2"/>
    <x v="1"/>
    <n v="1"/>
    <x v="3"/>
    <n v="63"/>
    <x v="0"/>
    <n v="38.5"/>
    <n v="5462946"/>
    <x v="72"/>
  </r>
  <r>
    <x v="2"/>
    <x v="5"/>
    <n v="4"/>
    <x v="3"/>
    <n v="254"/>
    <x v="0"/>
    <n v="38.5"/>
    <n v="5462946"/>
    <x v="72"/>
  </r>
  <r>
    <x v="2"/>
    <x v="6"/>
    <n v="4"/>
    <x v="13"/>
    <n v="221"/>
    <x v="0"/>
    <n v="38.5"/>
    <n v="5474018"/>
    <x v="73"/>
  </r>
  <r>
    <x v="2"/>
    <x v="1"/>
    <n v="1"/>
    <x v="15"/>
    <n v="54"/>
    <x v="0"/>
    <n v="38.5"/>
    <n v="5478927"/>
    <x v="74"/>
  </r>
  <r>
    <x v="2"/>
    <x v="1"/>
    <n v="4"/>
    <x v="7"/>
    <n v="243"/>
    <x v="0"/>
    <n v="38.5"/>
    <n v="5481242"/>
    <x v="75"/>
  </r>
  <r>
    <x v="2"/>
    <x v="1"/>
    <n v="1"/>
    <x v="16"/>
    <n v="11"/>
    <x v="0"/>
    <n v="38.5"/>
    <n v="5488961"/>
    <x v="76"/>
  </r>
  <r>
    <x v="2"/>
    <x v="6"/>
    <n v="6"/>
    <x v="12"/>
    <n v="326"/>
    <x v="0"/>
    <n v="38.5"/>
    <n v="5488961"/>
    <x v="76"/>
  </r>
  <r>
    <x v="2"/>
    <x v="5"/>
    <n v="4"/>
    <x v="14"/>
    <n v="250"/>
    <x v="0"/>
    <n v="38.5"/>
    <n v="5490676"/>
    <x v="77"/>
  </r>
  <r>
    <x v="2"/>
    <x v="5"/>
    <n v="1"/>
    <x v="7"/>
    <n v="50"/>
    <x v="0"/>
    <n v="38.5"/>
    <n v="5495479"/>
    <x v="78"/>
  </r>
  <r>
    <x v="2"/>
    <x v="5"/>
    <n v="1"/>
    <x v="7"/>
    <n v="51"/>
    <x v="0"/>
    <n v="38.5"/>
    <n v="5495479"/>
    <x v="78"/>
  </r>
  <r>
    <x v="2"/>
    <x v="1"/>
    <n v="4"/>
    <x v="8"/>
    <n v="239"/>
    <x v="0"/>
    <n v="38.5"/>
    <n v="5503255"/>
    <x v="79"/>
  </r>
  <r>
    <x v="2"/>
    <x v="6"/>
    <n v="5"/>
    <x v="12"/>
    <n v="262"/>
    <x v="0"/>
    <n v="38.5"/>
    <n v="5503255"/>
    <x v="79"/>
  </r>
  <r>
    <x v="2"/>
    <x v="1"/>
    <n v="3"/>
    <x v="3"/>
    <n v="190"/>
    <x v="0"/>
    <n v="38.5"/>
    <n v="5503905"/>
    <x v="80"/>
  </r>
  <r>
    <x v="2"/>
    <x v="1"/>
    <n v="1"/>
    <x v="15"/>
    <n v="55"/>
    <x v="0"/>
    <n v="38.5"/>
    <n v="5507315"/>
    <x v="81"/>
  </r>
  <r>
    <x v="2"/>
    <x v="5"/>
    <n v="4"/>
    <x v="4"/>
    <n v="206"/>
    <x v="0"/>
    <n v="38.5"/>
    <n v="5516406"/>
    <x v="82"/>
  </r>
  <r>
    <x v="2"/>
    <x v="6"/>
    <n v="6"/>
    <x v="14"/>
    <n v="378"/>
    <x v="0"/>
    <n v="38.5"/>
    <n v="5517550"/>
    <x v="83"/>
  </r>
  <r>
    <x v="2"/>
    <x v="1"/>
    <n v="1"/>
    <x v="8"/>
    <n v="46"/>
    <x v="0"/>
    <n v="38.5"/>
    <n v="5517550"/>
    <x v="83"/>
  </r>
  <r>
    <x v="2"/>
    <x v="5"/>
    <n v="4"/>
    <x v="7"/>
    <n v="242"/>
    <x v="0"/>
    <n v="38.5"/>
    <n v="5523953"/>
    <x v="84"/>
  </r>
  <r>
    <x v="2"/>
    <x v="5"/>
    <n v="1"/>
    <x v="4"/>
    <n v="15"/>
    <x v="0"/>
    <n v="38.5"/>
    <n v="5530772"/>
    <x v="85"/>
  </r>
  <r>
    <x v="2"/>
    <x v="6"/>
    <n v="3"/>
    <x v="14"/>
    <n v="186"/>
    <x v="0"/>
    <n v="38.5"/>
    <n v="5531844"/>
    <x v="86"/>
  </r>
  <r>
    <x v="2"/>
    <x v="1"/>
    <n v="4"/>
    <x v="9"/>
    <n v="211"/>
    <x v="0"/>
    <n v="38.5"/>
    <n v="5532873"/>
    <x v="87"/>
  </r>
  <r>
    <x v="2"/>
    <x v="5"/>
    <n v="1"/>
    <x v="10"/>
    <n v="43"/>
    <x v="0"/>
    <n v="38.5"/>
    <n v="5534102"/>
    <x v="88"/>
  </r>
  <r>
    <x v="2"/>
    <x v="5"/>
    <n v="1"/>
    <x v="10"/>
    <n v="42"/>
    <x v="0"/>
    <n v="38.5"/>
    <n v="5534102"/>
    <x v="88"/>
  </r>
  <r>
    <x v="2"/>
    <x v="5"/>
    <n v="1"/>
    <x v="11"/>
    <n v="22"/>
    <x v="0"/>
    <n v="38.5"/>
    <n v="5534888"/>
    <x v="89"/>
  </r>
  <r>
    <x v="2"/>
    <x v="6"/>
    <n v="5"/>
    <x v="7"/>
    <n v="306"/>
    <x v="0"/>
    <n v="38.5"/>
    <n v="5536609"/>
    <x v="90"/>
  </r>
  <r>
    <x v="2"/>
    <x v="1"/>
    <n v="1"/>
    <x v="8"/>
    <n v="47"/>
    <x v="0"/>
    <n v="38.5"/>
    <n v="5546138"/>
    <x v="91"/>
  </r>
  <r>
    <x v="2"/>
    <x v="5"/>
    <n v="4"/>
    <x v="11"/>
    <n v="214"/>
    <x v="0"/>
    <n v="38.5"/>
    <n v="5549340"/>
    <x v="92"/>
  </r>
  <r>
    <x v="2"/>
    <x v="5"/>
    <n v="1"/>
    <x v="5"/>
    <n v="38"/>
    <x v="0"/>
    <n v="38.5"/>
    <n v="5550655"/>
    <x v="93"/>
  </r>
  <r>
    <x v="2"/>
    <x v="5"/>
    <n v="1"/>
    <x v="5"/>
    <n v="39"/>
    <x v="0"/>
    <n v="38.5"/>
    <n v="5550655"/>
    <x v="93"/>
  </r>
  <r>
    <x v="2"/>
    <x v="1"/>
    <n v="2"/>
    <x v="7"/>
    <n v="114"/>
    <x v="0"/>
    <n v="38.5"/>
    <n v="5550990"/>
    <x v="94"/>
  </r>
  <r>
    <x v="2"/>
    <x v="1"/>
    <n v="4"/>
    <x v="1"/>
    <n v="227"/>
    <x v="0"/>
    <n v="38.5"/>
    <n v="5552785"/>
    <x v="95"/>
  </r>
  <r>
    <x v="2"/>
    <x v="6"/>
    <n v="5"/>
    <x v="8"/>
    <n v="302"/>
    <x v="0"/>
    <n v="38.5"/>
    <n v="5558844"/>
    <x v="96"/>
  </r>
  <r>
    <x v="2"/>
    <x v="1"/>
    <n v="4"/>
    <x v="6"/>
    <n v="219"/>
    <x v="0"/>
    <n v="38.5"/>
    <n v="5560318"/>
    <x v="97"/>
  </r>
  <r>
    <x v="2"/>
    <x v="5"/>
    <n v="4"/>
    <x v="10"/>
    <n v="234"/>
    <x v="0"/>
    <n v="38.5"/>
    <n v="5562777"/>
    <x v="98"/>
  </r>
  <r>
    <x v="2"/>
    <x v="5"/>
    <n v="1"/>
    <x v="11"/>
    <n v="23"/>
    <x v="0"/>
    <n v="38.5"/>
    <n v="5563791"/>
    <x v="99"/>
  </r>
  <r>
    <x v="2"/>
    <x v="1"/>
    <n v="4"/>
    <x v="7"/>
    <n v="242"/>
    <x v="0"/>
    <n v="38.5"/>
    <n v="5565370"/>
    <x v="100"/>
  </r>
  <r>
    <x v="2"/>
    <x v="0"/>
    <n v="1"/>
    <x v="1"/>
    <n v="34"/>
    <x v="0"/>
    <n v="38.5"/>
    <n v="5567208"/>
    <x v="101"/>
  </r>
  <r>
    <x v="2"/>
    <x v="1"/>
    <n v="1"/>
    <x v="1"/>
    <n v="34"/>
    <x v="0"/>
    <n v="38.5"/>
    <n v="5567208"/>
    <x v="101"/>
  </r>
  <r>
    <x v="2"/>
    <x v="6"/>
    <n v="6"/>
    <x v="4"/>
    <n v="334"/>
    <x v="0"/>
    <n v="38.5"/>
    <n v="5572128"/>
    <x v="102"/>
  </r>
  <r>
    <x v="2"/>
    <x v="1"/>
    <n v="4"/>
    <x v="9"/>
    <n v="210"/>
    <x v="0"/>
    <n v="38.5"/>
    <n v="5574207"/>
    <x v="103"/>
  </r>
  <r>
    <x v="2"/>
    <x v="1"/>
    <n v="1"/>
    <x v="9"/>
    <n v="18"/>
    <x v="0"/>
    <n v="38.5"/>
    <n v="5576098"/>
    <x v="104"/>
  </r>
  <r>
    <x v="2"/>
    <x v="5"/>
    <n v="1"/>
    <x v="13"/>
    <n v="30"/>
    <x v="0"/>
    <n v="38.5"/>
    <n v="5578243"/>
    <x v="105"/>
  </r>
  <r>
    <x v="2"/>
    <x v="5"/>
    <n v="1"/>
    <x v="13"/>
    <n v="31"/>
    <x v="0"/>
    <n v="38.5"/>
    <n v="5578243"/>
    <x v="105"/>
  </r>
  <r>
    <x v="2"/>
    <x v="5"/>
    <n v="4"/>
    <x v="5"/>
    <n v="230"/>
    <x v="0"/>
    <n v="38.5"/>
    <n v="5579415"/>
    <x v="106"/>
  </r>
  <r>
    <x v="2"/>
    <x v="1"/>
    <n v="4"/>
    <x v="8"/>
    <n v="238"/>
    <x v="0"/>
    <n v="38.5"/>
    <n v="5587721"/>
    <x v="107"/>
  </r>
  <r>
    <x v="2"/>
    <x v="1"/>
    <n v="3"/>
    <x v="8"/>
    <n v="174"/>
    <x v="0"/>
    <n v="38.5"/>
    <n v="5587721"/>
    <x v="107"/>
  </r>
  <r>
    <x v="2"/>
    <x v="1"/>
    <n v="1"/>
    <x v="6"/>
    <n v="27"/>
    <x v="0"/>
    <n v="38.5"/>
    <n v="5589278"/>
    <x v="108"/>
  </r>
  <r>
    <x v="2"/>
    <x v="6"/>
    <n v="6"/>
    <x v="10"/>
    <n v="362"/>
    <x v="0"/>
    <n v="38.5"/>
    <n v="5590003"/>
    <x v="109"/>
  </r>
  <r>
    <x v="2"/>
    <x v="1"/>
    <n v="1"/>
    <x v="1"/>
    <n v="35"/>
    <x v="0"/>
    <n v="38.5"/>
    <n v="5596053"/>
    <x v="110"/>
  </r>
  <r>
    <x v="2"/>
    <x v="1"/>
    <n v="4"/>
    <x v="6"/>
    <n v="218"/>
    <x v="0"/>
    <n v="38.5"/>
    <n v="5601856"/>
    <x v="111"/>
  </r>
  <r>
    <x v="2"/>
    <x v="1"/>
    <n v="1"/>
    <x v="6"/>
    <n v="26"/>
    <x v="0"/>
    <n v="38.5"/>
    <n v="5603758"/>
    <x v="112"/>
  </r>
  <r>
    <x v="2"/>
    <x v="6"/>
    <n v="6"/>
    <x v="11"/>
    <n v="342"/>
    <x v="0"/>
    <n v="38.5"/>
    <n v="5605394"/>
    <x v="113"/>
  </r>
  <r>
    <x v="2"/>
    <x v="5"/>
    <n v="4"/>
    <x v="13"/>
    <n v="222"/>
    <x v="0"/>
    <n v="38.5"/>
    <n v="5607146"/>
    <x v="114"/>
  </r>
  <r>
    <x v="2"/>
    <x v="6"/>
    <n v="5"/>
    <x v="11"/>
    <n v="278"/>
    <x v="0"/>
    <n v="38.5"/>
    <n v="5619991"/>
    <x v="115"/>
  </r>
  <r>
    <x v="2"/>
    <x v="6"/>
    <n v="5"/>
    <x v="13"/>
    <n v="286"/>
    <x v="0"/>
    <n v="38.5"/>
    <n v="5619991"/>
    <x v="115"/>
  </r>
  <r>
    <x v="2"/>
    <x v="1"/>
    <n v="2"/>
    <x v="1"/>
    <n v="98"/>
    <x v="0"/>
    <n v="38.5"/>
    <n v="5623442"/>
    <x v="116"/>
  </r>
  <r>
    <x v="2"/>
    <x v="1"/>
    <n v="3"/>
    <x v="6"/>
    <n v="154"/>
    <x v="0"/>
    <n v="38.5"/>
    <n v="5631109"/>
    <x v="117"/>
  </r>
  <r>
    <x v="2"/>
    <x v="6"/>
    <n v="6"/>
    <x v="13"/>
    <n v="350"/>
    <x v="0"/>
    <n v="38.6"/>
    <n v="5634589"/>
    <x v="118"/>
  </r>
  <r>
    <x v="2"/>
    <x v="6"/>
    <n v="3"/>
    <x v="1"/>
    <n v="162"/>
    <x v="0"/>
    <n v="38.700000000000003"/>
    <n v="5638011"/>
    <x v="119"/>
  </r>
  <r>
    <x v="2"/>
    <x v="1"/>
    <n v="4"/>
    <x v="1"/>
    <n v="226"/>
    <x v="0"/>
    <n v="38.700000000000003"/>
    <n v="5638011"/>
    <x v="119"/>
  </r>
  <r>
    <x v="2"/>
    <x v="1"/>
    <n v="3"/>
    <x v="1"/>
    <n v="162"/>
    <x v="0"/>
    <n v="38.700000000000003"/>
    <n v="5638011"/>
    <x v="119"/>
  </r>
  <r>
    <x v="2"/>
    <x v="1"/>
    <n v="2"/>
    <x v="6"/>
    <n v="90"/>
    <x v="0"/>
    <n v="38.6"/>
    <n v="5645735"/>
    <x v="120"/>
  </r>
  <r>
    <x v="2"/>
    <x v="6"/>
    <n v="3"/>
    <x v="13"/>
    <n v="158"/>
    <x v="0"/>
    <n v="38.700000000000003"/>
    <n v="5649186"/>
    <x v="121"/>
  </r>
  <r>
    <x v="1"/>
    <x v="2"/>
    <n v="3"/>
    <x v="0"/>
    <n v="180"/>
    <x v="0"/>
    <n v="45.4"/>
    <n v="5765911"/>
    <x v="122"/>
  </r>
  <r>
    <x v="1"/>
    <x v="2"/>
    <n v="2"/>
    <x v="0"/>
    <n v="100"/>
    <x v="0"/>
    <n v="45.4"/>
    <n v="5765911"/>
    <x v="122"/>
  </r>
  <r>
    <x v="1"/>
    <x v="2"/>
    <n v="4"/>
    <x v="0"/>
    <n v="258"/>
    <x v="0"/>
    <n v="45.4"/>
    <n v="5765911"/>
    <x v="122"/>
  </r>
  <r>
    <x v="1"/>
    <x v="7"/>
    <n v="1"/>
    <x v="2"/>
    <n v="7"/>
    <x v="0"/>
    <n v="43.3"/>
    <n v="6106528"/>
    <x v="123"/>
  </r>
  <r>
    <x v="1"/>
    <x v="0"/>
    <n v="1"/>
    <x v="2"/>
    <n v="7"/>
    <x v="0"/>
    <n v="43.3"/>
    <n v="6106528"/>
    <x v="123"/>
  </r>
  <r>
    <x v="1"/>
    <x v="0"/>
    <n v="4"/>
    <x v="2"/>
    <n v="290"/>
    <x v="0"/>
    <n v="43.3"/>
    <n v="6106528"/>
    <x v="123"/>
  </r>
  <r>
    <x v="1"/>
    <x v="0"/>
    <n v="4"/>
    <x v="2"/>
    <n v="291"/>
    <x v="0"/>
    <n v="43.3"/>
    <n v="6106528"/>
    <x v="123"/>
  </r>
  <r>
    <x v="1"/>
    <x v="7"/>
    <n v="1"/>
    <x v="2"/>
    <n v="8"/>
    <x v="0"/>
    <n v="43.3"/>
    <n v="6106528"/>
    <x v="123"/>
  </r>
  <r>
    <x v="1"/>
    <x v="7"/>
    <n v="4"/>
    <x v="2"/>
    <n v="291"/>
    <x v="0"/>
    <n v="43.3"/>
    <n v="6106528"/>
    <x v="123"/>
  </r>
  <r>
    <x v="1"/>
    <x v="7"/>
    <n v="4"/>
    <x v="2"/>
    <n v="290"/>
    <x v="0"/>
    <n v="43.3"/>
    <n v="6106528"/>
    <x v="123"/>
  </r>
  <r>
    <x v="1"/>
    <x v="7"/>
    <n v="1"/>
    <x v="12"/>
    <n v="12"/>
    <x v="0"/>
    <n v="43.3"/>
    <n v="6167593"/>
    <x v="124"/>
  </r>
  <r>
    <x v="1"/>
    <x v="7"/>
    <n v="1"/>
    <x v="12"/>
    <n v="13"/>
    <x v="0"/>
    <n v="43.3"/>
    <n v="6167593"/>
    <x v="124"/>
  </r>
  <r>
    <x v="1"/>
    <x v="0"/>
    <n v="1"/>
    <x v="12"/>
    <n v="13"/>
    <x v="0"/>
    <n v="43.3"/>
    <n v="6167593"/>
    <x v="124"/>
  </r>
  <r>
    <x v="1"/>
    <x v="0"/>
    <n v="1"/>
    <x v="12"/>
    <n v="12"/>
    <x v="0"/>
    <n v="43.3"/>
    <n v="6167593"/>
    <x v="124"/>
  </r>
  <r>
    <x v="1"/>
    <x v="7"/>
    <n v="4"/>
    <x v="12"/>
    <n v="296"/>
    <x v="0"/>
    <n v="43.3"/>
    <n v="6167593"/>
    <x v="124"/>
  </r>
  <r>
    <x v="1"/>
    <x v="7"/>
    <n v="4"/>
    <x v="12"/>
    <n v="295"/>
    <x v="0"/>
    <n v="43.3"/>
    <n v="6167593"/>
    <x v="124"/>
  </r>
  <r>
    <x v="1"/>
    <x v="2"/>
    <n v="1"/>
    <x v="2"/>
    <n v="8"/>
    <x v="0"/>
    <n v="43.3"/>
    <n v="6168210"/>
    <x v="125"/>
  </r>
  <r>
    <x v="1"/>
    <x v="7"/>
    <n v="4"/>
    <x v="17"/>
    <n v="386"/>
    <x v="0"/>
    <n v="43.3"/>
    <n v="6179806"/>
    <x v="126"/>
  </r>
  <r>
    <x v="1"/>
    <x v="7"/>
    <n v="4"/>
    <x v="16"/>
    <n v="300"/>
    <x v="0"/>
    <n v="43.3"/>
    <n v="6182859"/>
    <x v="127"/>
  </r>
  <r>
    <x v="1"/>
    <x v="0"/>
    <n v="1"/>
    <x v="18"/>
    <n v="97"/>
    <x v="0"/>
    <n v="43.3"/>
    <n v="6185913"/>
    <x v="128"/>
  </r>
  <r>
    <x v="1"/>
    <x v="7"/>
    <n v="1"/>
    <x v="18"/>
    <n v="97"/>
    <x v="0"/>
    <n v="43.3"/>
    <n v="6185913"/>
    <x v="128"/>
  </r>
  <r>
    <x v="1"/>
    <x v="7"/>
    <n v="1"/>
    <x v="19"/>
    <n v="92"/>
    <x v="0"/>
    <n v="43.3"/>
    <n v="6192020"/>
    <x v="129"/>
  </r>
  <r>
    <x v="1"/>
    <x v="7"/>
    <n v="1"/>
    <x v="4"/>
    <n v="23"/>
    <x v="0"/>
    <n v="43.3"/>
    <n v="6192020"/>
    <x v="129"/>
  </r>
  <r>
    <x v="1"/>
    <x v="7"/>
    <n v="1"/>
    <x v="4"/>
    <n v="22"/>
    <x v="0"/>
    <n v="43.3"/>
    <n v="6192020"/>
    <x v="129"/>
  </r>
  <r>
    <x v="1"/>
    <x v="0"/>
    <n v="1"/>
    <x v="4"/>
    <n v="22"/>
    <x v="0"/>
    <n v="43.3"/>
    <n v="6192020"/>
    <x v="129"/>
  </r>
  <r>
    <x v="1"/>
    <x v="0"/>
    <n v="4"/>
    <x v="20"/>
    <n v="370"/>
    <x v="0"/>
    <n v="43.3"/>
    <n v="6201179"/>
    <x v="130"/>
  </r>
  <r>
    <x v="1"/>
    <x v="7"/>
    <n v="1"/>
    <x v="9"/>
    <n v="27"/>
    <x v="0"/>
    <n v="43.3"/>
    <n v="6201179"/>
    <x v="130"/>
  </r>
  <r>
    <x v="1"/>
    <x v="0"/>
    <n v="1"/>
    <x v="20"/>
    <n v="87"/>
    <x v="0"/>
    <n v="43.3"/>
    <n v="6201179"/>
    <x v="130"/>
  </r>
  <r>
    <x v="1"/>
    <x v="0"/>
    <n v="4"/>
    <x v="3"/>
    <n v="366"/>
    <x v="0"/>
    <n v="43.3"/>
    <n v="6210339"/>
    <x v="131"/>
  </r>
  <r>
    <x v="1"/>
    <x v="0"/>
    <n v="1"/>
    <x v="3"/>
    <n v="82"/>
    <x v="0"/>
    <n v="43.3"/>
    <n v="6210339"/>
    <x v="131"/>
  </r>
  <r>
    <x v="1"/>
    <x v="7"/>
    <n v="4"/>
    <x v="14"/>
    <n v="361"/>
    <x v="0"/>
    <n v="43.3"/>
    <n v="6219499"/>
    <x v="132"/>
  </r>
  <r>
    <x v="1"/>
    <x v="7"/>
    <n v="4"/>
    <x v="6"/>
    <n v="321"/>
    <x v="0"/>
    <n v="43.3"/>
    <n v="6219499"/>
    <x v="132"/>
  </r>
  <r>
    <x v="1"/>
    <x v="7"/>
    <n v="4"/>
    <x v="6"/>
    <n v="320"/>
    <x v="0"/>
    <n v="43.3"/>
    <n v="6219499"/>
    <x v="132"/>
  </r>
  <r>
    <x v="1"/>
    <x v="0"/>
    <n v="4"/>
    <x v="14"/>
    <n v="361"/>
    <x v="0"/>
    <n v="43.3"/>
    <n v="6219499"/>
    <x v="132"/>
  </r>
  <r>
    <x v="1"/>
    <x v="7"/>
    <n v="1"/>
    <x v="1"/>
    <n v="47"/>
    <x v="0"/>
    <n v="43.3"/>
    <n v="6228659"/>
    <x v="133"/>
  </r>
  <r>
    <x v="1"/>
    <x v="0"/>
    <n v="1"/>
    <x v="10"/>
    <n v="57"/>
    <x v="0"/>
    <n v="43.3"/>
    <n v="6228659"/>
    <x v="133"/>
  </r>
  <r>
    <x v="1"/>
    <x v="7"/>
    <n v="4"/>
    <x v="5"/>
    <n v="335"/>
    <x v="0"/>
    <n v="43.3"/>
    <n v="6228659"/>
    <x v="133"/>
  </r>
  <r>
    <x v="1"/>
    <x v="7"/>
    <n v="4"/>
    <x v="5"/>
    <n v="336"/>
    <x v="0"/>
    <n v="43.3"/>
    <n v="6228659"/>
    <x v="133"/>
  </r>
  <r>
    <x v="1"/>
    <x v="0"/>
    <n v="4"/>
    <x v="13"/>
    <n v="325"/>
    <x v="0"/>
    <n v="43.3"/>
    <n v="6228659"/>
    <x v="133"/>
  </r>
  <r>
    <x v="1"/>
    <x v="7"/>
    <n v="1"/>
    <x v="15"/>
    <n v="72"/>
    <x v="0"/>
    <n v="43.3"/>
    <n v="6228659"/>
    <x v="133"/>
  </r>
  <r>
    <x v="1"/>
    <x v="7"/>
    <n v="1"/>
    <x v="15"/>
    <n v="73"/>
    <x v="0"/>
    <n v="43.3"/>
    <n v="6228659"/>
    <x v="133"/>
  </r>
  <r>
    <x v="1"/>
    <x v="0"/>
    <n v="4"/>
    <x v="7"/>
    <n v="350"/>
    <x v="0"/>
    <n v="43.3"/>
    <n v="6228659"/>
    <x v="133"/>
  </r>
  <r>
    <x v="1"/>
    <x v="0"/>
    <n v="4"/>
    <x v="15"/>
    <n v="356"/>
    <x v="0"/>
    <n v="43.3"/>
    <n v="6228659"/>
    <x v="133"/>
  </r>
  <r>
    <x v="1"/>
    <x v="0"/>
    <n v="4"/>
    <x v="5"/>
    <n v="335"/>
    <x v="0"/>
    <n v="43.3"/>
    <n v="6228659"/>
    <x v="133"/>
  </r>
  <r>
    <x v="1"/>
    <x v="7"/>
    <n v="4"/>
    <x v="8"/>
    <n v="346"/>
    <x v="0"/>
    <n v="43.3"/>
    <n v="6228659"/>
    <x v="133"/>
  </r>
  <r>
    <x v="1"/>
    <x v="7"/>
    <n v="1"/>
    <x v="8"/>
    <n v="63"/>
    <x v="0"/>
    <n v="43.3"/>
    <n v="6228659"/>
    <x v="133"/>
  </r>
  <r>
    <x v="1"/>
    <x v="0"/>
    <n v="1"/>
    <x v="7"/>
    <n v="67"/>
    <x v="0"/>
    <n v="43.3"/>
    <n v="6228659"/>
    <x v="133"/>
  </r>
  <r>
    <x v="1"/>
    <x v="0"/>
    <n v="1"/>
    <x v="8"/>
    <n v="62"/>
    <x v="0"/>
    <n v="43.3"/>
    <n v="6228659"/>
    <x v="133"/>
  </r>
  <r>
    <x v="1"/>
    <x v="7"/>
    <n v="4"/>
    <x v="7"/>
    <n v="351"/>
    <x v="0"/>
    <n v="43.3"/>
    <n v="6228659"/>
    <x v="133"/>
  </r>
  <r>
    <x v="1"/>
    <x v="0"/>
    <n v="4"/>
    <x v="8"/>
    <n v="346"/>
    <x v="0"/>
    <n v="43.3"/>
    <n v="6228659"/>
    <x v="133"/>
  </r>
  <r>
    <x v="1"/>
    <x v="0"/>
    <n v="4"/>
    <x v="10"/>
    <n v="340"/>
    <x v="0"/>
    <n v="43.3"/>
    <n v="6228659"/>
    <x v="133"/>
  </r>
  <r>
    <x v="1"/>
    <x v="8"/>
    <n v="3"/>
    <x v="2"/>
    <n v="204"/>
    <x v="0"/>
    <n v="44"/>
    <n v="6871250"/>
    <x v="134"/>
  </r>
  <r>
    <x v="1"/>
    <x v="8"/>
    <n v="2"/>
    <x v="18"/>
    <n v="198"/>
    <x v="0"/>
    <n v="43.5"/>
    <n v="6916410"/>
    <x v="135"/>
  </r>
  <r>
    <x v="1"/>
    <x v="8"/>
    <n v="2"/>
    <x v="19"/>
    <n v="193"/>
    <x v="0"/>
    <n v="43.5"/>
    <n v="6923238"/>
    <x v="136"/>
  </r>
  <r>
    <x v="1"/>
    <x v="8"/>
    <n v="2"/>
    <x v="19"/>
    <n v="192"/>
    <x v="0"/>
    <n v="43.5"/>
    <n v="6923238"/>
    <x v="136"/>
  </r>
  <r>
    <x v="1"/>
    <x v="8"/>
    <n v="2"/>
    <x v="4"/>
    <n v="108"/>
    <x v="0"/>
    <n v="43.5"/>
    <n v="6923238"/>
    <x v="136"/>
  </r>
  <r>
    <x v="1"/>
    <x v="8"/>
    <n v="3"/>
    <x v="12"/>
    <n v="208"/>
    <x v="0"/>
    <n v="44"/>
    <n v="6939963"/>
    <x v="137"/>
  </r>
  <r>
    <x v="1"/>
    <x v="8"/>
    <n v="3"/>
    <x v="18"/>
    <n v="277"/>
    <x v="0"/>
    <n v="44"/>
    <n v="6960576"/>
    <x v="138"/>
  </r>
  <r>
    <x v="1"/>
    <x v="8"/>
    <n v="2"/>
    <x v="5"/>
    <n v="144"/>
    <x v="0"/>
    <n v="43.5"/>
    <n v="6964204"/>
    <x v="139"/>
  </r>
  <r>
    <x v="1"/>
    <x v="8"/>
    <n v="2"/>
    <x v="5"/>
    <n v="145"/>
    <x v="0"/>
    <n v="43.5"/>
    <n v="6964204"/>
    <x v="139"/>
  </r>
  <r>
    <x v="1"/>
    <x v="8"/>
    <n v="2"/>
    <x v="7"/>
    <n v="162"/>
    <x v="0"/>
    <n v="43.5"/>
    <n v="6964204"/>
    <x v="139"/>
  </r>
  <r>
    <x v="1"/>
    <x v="8"/>
    <n v="2"/>
    <x v="7"/>
    <n v="163"/>
    <x v="0"/>
    <n v="43.5"/>
    <n v="6964204"/>
    <x v="139"/>
  </r>
  <r>
    <x v="1"/>
    <x v="8"/>
    <n v="2"/>
    <x v="8"/>
    <n v="156"/>
    <x v="0"/>
    <n v="43.5"/>
    <n v="6964204"/>
    <x v="139"/>
  </r>
  <r>
    <x v="1"/>
    <x v="8"/>
    <n v="3"/>
    <x v="4"/>
    <n v="216"/>
    <x v="0"/>
    <n v="44"/>
    <n v="6967448"/>
    <x v="140"/>
  </r>
  <r>
    <x v="1"/>
    <x v="8"/>
    <n v="3"/>
    <x v="20"/>
    <n v="268"/>
    <x v="0"/>
    <n v="44"/>
    <n v="6977755"/>
    <x v="141"/>
  </r>
  <r>
    <x v="1"/>
    <x v="8"/>
    <n v="3"/>
    <x v="8"/>
    <n v="248"/>
    <x v="0"/>
    <n v="44"/>
    <n v="7008676"/>
    <x v="142"/>
  </r>
  <r>
    <x v="1"/>
    <x v="8"/>
    <n v="3"/>
    <x v="7"/>
    <n v="252"/>
    <x v="0"/>
    <n v="44"/>
    <n v="7008676"/>
    <x v="142"/>
  </r>
  <r>
    <x v="1"/>
    <x v="8"/>
    <n v="3"/>
    <x v="5"/>
    <n v="240"/>
    <x v="0"/>
    <n v="44"/>
    <n v="7008676"/>
    <x v="142"/>
  </r>
  <r>
    <x v="1"/>
    <x v="8"/>
    <n v="3"/>
    <x v="10"/>
    <n v="245"/>
    <x v="0"/>
    <n v="44"/>
    <n v="7008676"/>
    <x v="142"/>
  </r>
  <r>
    <x v="1"/>
    <x v="8"/>
    <n v="2"/>
    <x v="2"/>
    <n v="89"/>
    <x v="0"/>
    <n v="45.5"/>
    <n v="7069429"/>
    <x v="143"/>
  </r>
  <r>
    <x v="1"/>
    <x v="8"/>
    <n v="2"/>
    <x v="12"/>
    <n v="95"/>
    <x v="0"/>
    <n v="45.5"/>
    <n v="7140123"/>
    <x v="144"/>
  </r>
  <r>
    <x v="1"/>
    <x v="8"/>
    <n v="2"/>
    <x v="19"/>
    <n v="191"/>
    <x v="0"/>
    <n v="45.5"/>
    <n v="7168401"/>
    <x v="145"/>
  </r>
  <r>
    <x v="1"/>
    <x v="8"/>
    <n v="2"/>
    <x v="4"/>
    <n v="107"/>
    <x v="0"/>
    <n v="45.5"/>
    <n v="7168401"/>
    <x v="145"/>
  </r>
  <r>
    <x v="1"/>
    <x v="8"/>
    <n v="2"/>
    <x v="9"/>
    <n v="113"/>
    <x v="0"/>
    <n v="45.5"/>
    <n v="7179005"/>
    <x v="146"/>
  </r>
  <r>
    <x v="1"/>
    <x v="8"/>
    <n v="2"/>
    <x v="3"/>
    <n v="179"/>
    <x v="0"/>
    <n v="45.5"/>
    <n v="7189609"/>
    <x v="147"/>
  </r>
  <r>
    <x v="1"/>
    <x v="8"/>
    <n v="2"/>
    <x v="6"/>
    <n v="125"/>
    <x v="0"/>
    <n v="45.5"/>
    <n v="7200213"/>
    <x v="148"/>
  </r>
  <r>
    <x v="1"/>
    <x v="8"/>
    <n v="2"/>
    <x v="5"/>
    <n v="143"/>
    <x v="0"/>
    <n v="45.5"/>
    <n v="7210817"/>
    <x v="149"/>
  </r>
  <r>
    <x v="1"/>
    <x v="8"/>
    <n v="2"/>
    <x v="13"/>
    <n v="131"/>
    <x v="0"/>
    <n v="45.5"/>
    <n v="7210817"/>
    <x v="149"/>
  </r>
  <r>
    <x v="1"/>
    <x v="8"/>
    <n v="2"/>
    <x v="7"/>
    <n v="161"/>
    <x v="0"/>
    <n v="45.5"/>
    <n v="7210817"/>
    <x v="149"/>
  </r>
  <r>
    <x v="0"/>
    <x v="2"/>
    <n v="2"/>
    <x v="2"/>
    <n v="70"/>
    <x v="1"/>
    <n v="51.7"/>
    <n v="6551849"/>
    <x v="150"/>
  </r>
  <r>
    <x v="0"/>
    <x v="2"/>
    <n v="5"/>
    <x v="2"/>
    <n v="268"/>
    <x v="1"/>
    <n v="51.7"/>
    <n v="6551849"/>
    <x v="150"/>
  </r>
  <r>
    <x v="0"/>
    <x v="2"/>
    <n v="3"/>
    <x v="3"/>
    <n v="194"/>
    <x v="1"/>
    <n v="52.3"/>
    <n v="6661702"/>
    <x v="151"/>
  </r>
  <r>
    <x v="0"/>
    <x v="2"/>
    <n v="5"/>
    <x v="3"/>
    <n v="328"/>
    <x v="1"/>
    <n v="52.3"/>
    <n v="6661702"/>
    <x v="151"/>
  </r>
  <r>
    <x v="0"/>
    <x v="2"/>
    <n v="2"/>
    <x v="3"/>
    <n v="130"/>
    <x v="1"/>
    <n v="52.3"/>
    <n v="6661702"/>
    <x v="151"/>
  </r>
  <r>
    <x v="0"/>
    <x v="2"/>
    <n v="5"/>
    <x v="4"/>
    <n v="280"/>
    <x v="1"/>
    <n v="51.7"/>
    <n v="6718988"/>
    <x v="152"/>
  </r>
  <r>
    <x v="0"/>
    <x v="2"/>
    <n v="3"/>
    <x v="4"/>
    <n v="146"/>
    <x v="1"/>
    <n v="51.7"/>
    <n v="6718988"/>
    <x v="152"/>
  </r>
  <r>
    <x v="0"/>
    <x v="2"/>
    <n v="2"/>
    <x v="4"/>
    <n v="82"/>
    <x v="1"/>
    <n v="51.7"/>
    <n v="6718988"/>
    <x v="152"/>
  </r>
  <r>
    <x v="0"/>
    <x v="2"/>
    <n v="2"/>
    <x v="7"/>
    <n v="118"/>
    <x v="1"/>
    <n v="52.3"/>
    <n v="6736096"/>
    <x v="153"/>
  </r>
  <r>
    <x v="0"/>
    <x v="2"/>
    <n v="5"/>
    <x v="7"/>
    <n v="316"/>
    <x v="1"/>
    <n v="52.3"/>
    <n v="6736096"/>
    <x v="153"/>
  </r>
  <r>
    <x v="0"/>
    <x v="2"/>
    <n v="3"/>
    <x v="7"/>
    <n v="182"/>
    <x v="1"/>
    <n v="52.3"/>
    <n v="6736096"/>
    <x v="153"/>
  </r>
  <r>
    <x v="0"/>
    <x v="2"/>
    <n v="2"/>
    <x v="6"/>
    <n v="94"/>
    <x v="1"/>
    <n v="51.7"/>
    <n v="6772473"/>
    <x v="154"/>
  </r>
  <r>
    <x v="0"/>
    <x v="2"/>
    <n v="3"/>
    <x v="6"/>
    <n v="158"/>
    <x v="1"/>
    <n v="51.7"/>
    <n v="6772473"/>
    <x v="154"/>
  </r>
  <r>
    <x v="0"/>
    <x v="2"/>
    <n v="5"/>
    <x v="6"/>
    <n v="292"/>
    <x v="1"/>
    <n v="51.7"/>
    <n v="6772473"/>
    <x v="154"/>
  </r>
  <r>
    <x v="0"/>
    <x v="2"/>
    <n v="2"/>
    <x v="5"/>
    <n v="106"/>
    <x v="1"/>
    <n v="52.3"/>
    <n v="6803728"/>
    <x v="155"/>
  </r>
  <r>
    <x v="0"/>
    <x v="2"/>
    <n v="3"/>
    <x v="5"/>
    <n v="170"/>
    <x v="1"/>
    <n v="52.3"/>
    <n v="6803728"/>
    <x v="155"/>
  </r>
  <r>
    <x v="0"/>
    <x v="2"/>
    <n v="5"/>
    <x v="5"/>
    <n v="304"/>
    <x v="1"/>
    <n v="52.3"/>
    <n v="6803728"/>
    <x v="155"/>
  </r>
  <r>
    <x v="2"/>
    <x v="6"/>
    <n v="2"/>
    <x v="2"/>
    <n v="67"/>
    <x v="1"/>
    <n v="51.6"/>
    <n v="6932179"/>
    <x v="156"/>
  </r>
  <r>
    <x v="2"/>
    <x v="6"/>
    <n v="3"/>
    <x v="2"/>
    <n v="131"/>
    <x v="1"/>
    <n v="51.8"/>
    <n v="6959048"/>
    <x v="157"/>
  </r>
  <r>
    <x v="2"/>
    <x v="6"/>
    <n v="5"/>
    <x v="2"/>
    <n v="259"/>
    <x v="1"/>
    <n v="51.9"/>
    <n v="6972483"/>
    <x v="158"/>
  </r>
  <r>
    <x v="2"/>
    <x v="1"/>
    <n v="3"/>
    <x v="3"/>
    <n v="191"/>
    <x v="1"/>
    <n v="51.9"/>
    <n v="7008057"/>
    <x v="159"/>
  </r>
  <r>
    <x v="2"/>
    <x v="1"/>
    <n v="2"/>
    <x v="3"/>
    <n v="127"/>
    <x v="1"/>
    <n v="52.1"/>
    <n v="7035063"/>
    <x v="159"/>
  </r>
  <r>
    <x v="2"/>
    <x v="6"/>
    <n v="6"/>
    <x v="14"/>
    <n v="379"/>
    <x v="1"/>
    <n v="52"/>
    <n v="7057202"/>
    <x v="160"/>
  </r>
  <r>
    <x v="2"/>
    <x v="6"/>
    <n v="5"/>
    <x v="14"/>
    <n v="315"/>
    <x v="1"/>
    <n v="52.1"/>
    <n v="7070774"/>
    <x v="161"/>
  </r>
  <r>
    <x v="2"/>
    <x v="1"/>
    <n v="3"/>
    <x v="7"/>
    <n v="179"/>
    <x v="1"/>
    <n v="51.9"/>
    <n v="7086319"/>
    <x v="162"/>
  </r>
  <r>
    <x v="2"/>
    <x v="6"/>
    <n v="6"/>
    <x v="7"/>
    <n v="371"/>
    <x v="1"/>
    <n v="52"/>
    <n v="7099973"/>
    <x v="163"/>
  </r>
  <r>
    <x v="2"/>
    <x v="1"/>
    <n v="2"/>
    <x v="7"/>
    <n v="115"/>
    <x v="1"/>
    <n v="52.1"/>
    <n v="7113627"/>
    <x v="164"/>
  </r>
  <r>
    <x v="2"/>
    <x v="6"/>
    <n v="5"/>
    <x v="7"/>
    <n v="307"/>
    <x v="1"/>
    <n v="52.1"/>
    <n v="7113627"/>
    <x v="164"/>
  </r>
  <r>
    <x v="2"/>
    <x v="6"/>
    <n v="6"/>
    <x v="8"/>
    <n v="367"/>
    <x v="1"/>
    <n v="52"/>
    <n v="7128487"/>
    <x v="165"/>
  </r>
  <r>
    <x v="2"/>
    <x v="0"/>
    <n v="1"/>
    <x v="13"/>
    <n v="31"/>
    <x v="1"/>
    <n v="52"/>
    <n v="7134832"/>
    <x v="166"/>
  </r>
  <r>
    <x v="2"/>
    <x v="6"/>
    <n v="5"/>
    <x v="8"/>
    <n v="303"/>
    <x v="1"/>
    <n v="52.1"/>
    <n v="7142196"/>
    <x v="167"/>
  </r>
  <r>
    <x v="2"/>
    <x v="5"/>
    <n v="3"/>
    <x v="8"/>
    <n v="175"/>
    <x v="1"/>
    <n v="52.1"/>
    <n v="7142196"/>
    <x v="167"/>
  </r>
  <r>
    <x v="2"/>
    <x v="6"/>
    <n v="6"/>
    <x v="10"/>
    <n v="363"/>
    <x v="1"/>
    <n v="52"/>
    <n v="7149873"/>
    <x v="168"/>
  </r>
  <r>
    <x v="2"/>
    <x v="5"/>
    <n v="3"/>
    <x v="10"/>
    <n v="171"/>
    <x v="1"/>
    <n v="52.1"/>
    <n v="7163622"/>
    <x v="169"/>
  </r>
  <r>
    <x v="2"/>
    <x v="1"/>
    <n v="3"/>
    <x v="9"/>
    <n v="147"/>
    <x v="1"/>
    <n v="51.9"/>
    <n v="7171697"/>
    <x v="170"/>
  </r>
  <r>
    <x v="2"/>
    <x v="0"/>
    <n v="2"/>
    <x v="10"/>
    <n v="107"/>
    <x v="1"/>
    <n v="52.2"/>
    <n v="7177372"/>
    <x v="171"/>
  </r>
  <r>
    <x v="2"/>
    <x v="1"/>
    <n v="3"/>
    <x v="1"/>
    <n v="163"/>
    <x v="1"/>
    <n v="51.9"/>
    <n v="7178812"/>
    <x v="172"/>
  </r>
  <r>
    <x v="2"/>
    <x v="6"/>
    <n v="6"/>
    <x v="11"/>
    <n v="343"/>
    <x v="1"/>
    <n v="51.8"/>
    <n v="7179182"/>
    <x v="173"/>
  </r>
  <r>
    <x v="2"/>
    <x v="6"/>
    <n v="5"/>
    <x v="6"/>
    <n v="283"/>
    <x v="1"/>
    <n v="51.7"/>
    <n v="7179497"/>
    <x v="174"/>
  </r>
  <r>
    <x v="2"/>
    <x v="1"/>
    <n v="2"/>
    <x v="6"/>
    <n v="91"/>
    <x v="1"/>
    <n v="51.8"/>
    <n v="7193384"/>
    <x v="175"/>
  </r>
  <r>
    <x v="2"/>
    <x v="6"/>
    <n v="5"/>
    <x v="1"/>
    <n v="291"/>
    <x v="1"/>
    <n v="52.1"/>
    <n v="7206476"/>
    <x v="176"/>
  </r>
  <r>
    <x v="2"/>
    <x v="1"/>
    <n v="2"/>
    <x v="1"/>
    <n v="99"/>
    <x v="1"/>
    <n v="52.1"/>
    <n v="7206476"/>
    <x v="176"/>
  </r>
  <r>
    <x v="2"/>
    <x v="5"/>
    <n v="2"/>
    <x v="13"/>
    <n v="95"/>
    <x v="1"/>
    <n v="52"/>
    <n v="7206900"/>
    <x v="177"/>
  </r>
  <r>
    <x v="2"/>
    <x v="6"/>
    <n v="6"/>
    <x v="13"/>
    <n v="351"/>
    <x v="1"/>
    <n v="52"/>
    <n v="7206900"/>
    <x v="177"/>
  </r>
  <r>
    <x v="2"/>
    <x v="1"/>
    <n v="3"/>
    <x v="6"/>
    <n v="155"/>
    <x v="1"/>
    <n v="51.9"/>
    <n v="7207270"/>
    <x v="178"/>
  </r>
  <r>
    <x v="2"/>
    <x v="5"/>
    <n v="3"/>
    <x v="13"/>
    <n v="159"/>
    <x v="1"/>
    <n v="52.1"/>
    <n v="7220760"/>
    <x v="179"/>
  </r>
  <r>
    <x v="2"/>
    <x v="6"/>
    <n v="3"/>
    <x v="6"/>
    <n v="155"/>
    <x v="1"/>
    <n v="52"/>
    <n v="7221157"/>
    <x v="180"/>
  </r>
  <r>
    <x v="2"/>
    <x v="6"/>
    <n v="3"/>
    <x v="13"/>
    <n v="159"/>
    <x v="1"/>
    <n v="52.2"/>
    <n v="7234619"/>
    <x v="181"/>
  </r>
  <r>
    <x v="1"/>
    <x v="1"/>
    <n v="4"/>
    <x v="2"/>
    <n v="196"/>
    <x v="1"/>
    <n v="62.1"/>
    <n v="7265945"/>
    <x v="182"/>
  </r>
  <r>
    <x v="1"/>
    <x v="1"/>
    <n v="1"/>
    <x v="2"/>
    <n v="1"/>
    <x v="1"/>
    <n v="62.1"/>
    <n v="7265945"/>
    <x v="182"/>
  </r>
  <r>
    <x v="1"/>
    <x v="4"/>
    <n v="4"/>
    <x v="2"/>
    <n v="196"/>
    <x v="1"/>
    <n v="63.4"/>
    <n v="7381144"/>
    <x v="183"/>
  </r>
  <r>
    <x v="0"/>
    <x v="2"/>
    <n v="5"/>
    <x v="2"/>
    <n v="269"/>
    <x v="1"/>
    <n v="61.9"/>
    <n v="7368577"/>
    <x v="184"/>
  </r>
  <r>
    <x v="1"/>
    <x v="1"/>
    <n v="1"/>
    <x v="16"/>
    <n v="9"/>
    <x v="1"/>
    <n v="62.1"/>
    <n v="7414230"/>
    <x v="185"/>
  </r>
  <r>
    <x v="1"/>
    <x v="1"/>
    <n v="4"/>
    <x v="2"/>
    <n v="193"/>
    <x v="1"/>
    <n v="64"/>
    <n v="7450997"/>
    <x v="186"/>
  </r>
  <r>
    <x v="1"/>
    <x v="1"/>
    <n v="1"/>
    <x v="2"/>
    <n v="4"/>
    <x v="1"/>
    <n v="64"/>
    <n v="7450997"/>
    <x v="186"/>
  </r>
  <r>
    <x v="1"/>
    <x v="9"/>
    <n v="3"/>
    <x v="2"/>
    <n v="132"/>
    <x v="1"/>
    <n v="64"/>
    <n v="7450997"/>
    <x v="186"/>
  </r>
  <r>
    <x v="1"/>
    <x v="9"/>
    <n v="2"/>
    <x v="2"/>
    <n v="68"/>
    <x v="1"/>
    <n v="64"/>
    <n v="7450997"/>
    <x v="186"/>
  </r>
  <r>
    <x v="1"/>
    <x v="1"/>
    <n v="2"/>
    <x v="2"/>
    <n v="65"/>
    <x v="1"/>
    <n v="64"/>
    <n v="7450997"/>
    <x v="186"/>
  </r>
  <r>
    <x v="1"/>
    <x v="9"/>
    <n v="1"/>
    <x v="2"/>
    <n v="4"/>
    <x v="1"/>
    <n v="64"/>
    <n v="7450997"/>
    <x v="186"/>
  </r>
  <r>
    <x v="1"/>
    <x v="1"/>
    <n v="2"/>
    <x v="2"/>
    <n v="68"/>
    <x v="1"/>
    <n v="64"/>
    <n v="7450997"/>
    <x v="186"/>
  </r>
  <r>
    <x v="1"/>
    <x v="1"/>
    <n v="3"/>
    <x v="2"/>
    <n v="132"/>
    <x v="1"/>
    <n v="64"/>
    <n v="7450997"/>
    <x v="186"/>
  </r>
  <r>
    <x v="1"/>
    <x v="9"/>
    <n v="4"/>
    <x v="2"/>
    <n v="193"/>
    <x v="1"/>
    <n v="64"/>
    <n v="7450997"/>
    <x v="186"/>
  </r>
  <r>
    <x v="1"/>
    <x v="10"/>
    <n v="1"/>
    <x v="2"/>
    <n v="4"/>
    <x v="1"/>
    <n v="64"/>
    <n v="7450997"/>
    <x v="186"/>
  </r>
  <r>
    <x v="1"/>
    <x v="9"/>
    <n v="2"/>
    <x v="2"/>
    <n v="65"/>
    <x v="1"/>
    <n v="64"/>
    <n v="7450997"/>
    <x v="186"/>
  </r>
  <r>
    <x v="1"/>
    <x v="10"/>
    <n v="3"/>
    <x v="2"/>
    <n v="129"/>
    <x v="1"/>
    <n v="64"/>
    <n v="7450997"/>
    <x v="186"/>
  </r>
  <r>
    <x v="1"/>
    <x v="1"/>
    <n v="3"/>
    <x v="2"/>
    <n v="129"/>
    <x v="1"/>
    <n v="64"/>
    <n v="7450997"/>
    <x v="186"/>
  </r>
  <r>
    <x v="1"/>
    <x v="10"/>
    <n v="4"/>
    <x v="2"/>
    <n v="193"/>
    <x v="1"/>
    <n v="64"/>
    <n v="7450997"/>
    <x v="186"/>
  </r>
  <r>
    <x v="1"/>
    <x v="9"/>
    <n v="3"/>
    <x v="2"/>
    <n v="129"/>
    <x v="1"/>
    <n v="64"/>
    <n v="7450997"/>
    <x v="186"/>
  </r>
  <r>
    <x v="1"/>
    <x v="10"/>
    <n v="2"/>
    <x v="2"/>
    <n v="65"/>
    <x v="1"/>
    <n v="64"/>
    <n v="7450997"/>
    <x v="186"/>
  </r>
  <r>
    <x v="1"/>
    <x v="10"/>
    <n v="2"/>
    <x v="2"/>
    <n v="68"/>
    <x v="1"/>
    <n v="64"/>
    <n v="7450997"/>
    <x v="186"/>
  </r>
  <r>
    <x v="1"/>
    <x v="10"/>
    <n v="3"/>
    <x v="2"/>
    <n v="132"/>
    <x v="1"/>
    <n v="64"/>
    <n v="7450997"/>
    <x v="186"/>
  </r>
  <r>
    <x v="0"/>
    <x v="2"/>
    <n v="5"/>
    <x v="3"/>
    <n v="329"/>
    <x v="1"/>
    <n v="62.3"/>
    <n v="7454031"/>
    <x v="187"/>
  </r>
  <r>
    <x v="1"/>
    <x v="1"/>
    <n v="4"/>
    <x v="1"/>
    <n v="228"/>
    <x v="1"/>
    <n v="62.1"/>
    <n v="7480957"/>
    <x v="188"/>
  </r>
  <r>
    <x v="1"/>
    <x v="1"/>
    <n v="1"/>
    <x v="3"/>
    <n v="64"/>
    <x v="1"/>
    <n v="64"/>
    <n v="7489012"/>
    <x v="189"/>
  </r>
  <r>
    <x v="1"/>
    <x v="10"/>
    <n v="2"/>
    <x v="3"/>
    <n v="125"/>
    <x v="1"/>
    <n v="64"/>
    <n v="7489012"/>
    <x v="189"/>
  </r>
  <r>
    <x v="1"/>
    <x v="1"/>
    <n v="3"/>
    <x v="3"/>
    <n v="189"/>
    <x v="1"/>
    <n v="64"/>
    <n v="7489012"/>
    <x v="189"/>
  </r>
  <r>
    <x v="1"/>
    <x v="10"/>
    <n v="2"/>
    <x v="3"/>
    <n v="128"/>
    <x v="1"/>
    <n v="64"/>
    <n v="7489012"/>
    <x v="189"/>
  </r>
  <r>
    <x v="1"/>
    <x v="1"/>
    <n v="2"/>
    <x v="3"/>
    <n v="128"/>
    <x v="1"/>
    <n v="64"/>
    <n v="7489012"/>
    <x v="189"/>
  </r>
  <r>
    <x v="1"/>
    <x v="1"/>
    <n v="2"/>
    <x v="3"/>
    <n v="125"/>
    <x v="1"/>
    <n v="64"/>
    <n v="7489012"/>
    <x v="189"/>
  </r>
  <r>
    <x v="1"/>
    <x v="10"/>
    <n v="3"/>
    <x v="3"/>
    <n v="189"/>
    <x v="1"/>
    <n v="64"/>
    <n v="7489012"/>
    <x v="189"/>
  </r>
  <r>
    <x v="1"/>
    <x v="10"/>
    <n v="2"/>
    <x v="14"/>
    <n v="121"/>
    <x v="1"/>
    <n v="64"/>
    <n v="7527028"/>
    <x v="190"/>
  </r>
  <r>
    <x v="1"/>
    <x v="10"/>
    <n v="1"/>
    <x v="12"/>
    <n v="8"/>
    <x v="1"/>
    <n v="64"/>
    <n v="7527028"/>
    <x v="190"/>
  </r>
  <r>
    <x v="1"/>
    <x v="10"/>
    <n v="4"/>
    <x v="12"/>
    <n v="197"/>
    <x v="1"/>
    <n v="64"/>
    <n v="7527028"/>
    <x v="190"/>
  </r>
  <r>
    <x v="1"/>
    <x v="10"/>
    <n v="3"/>
    <x v="14"/>
    <n v="185"/>
    <x v="1"/>
    <n v="64"/>
    <n v="7527028"/>
    <x v="190"/>
  </r>
  <r>
    <x v="0"/>
    <x v="2"/>
    <n v="5"/>
    <x v="7"/>
    <n v="317"/>
    <x v="1"/>
    <n v="62.3"/>
    <n v="7537273"/>
    <x v="191"/>
  </r>
  <r>
    <x v="0"/>
    <x v="2"/>
    <n v="2"/>
    <x v="2"/>
    <n v="71"/>
    <x v="1"/>
    <n v="63.4"/>
    <n v="7547137"/>
    <x v="192"/>
  </r>
  <r>
    <x v="0"/>
    <x v="2"/>
    <n v="3"/>
    <x v="2"/>
    <n v="135"/>
    <x v="1"/>
    <n v="63.4"/>
    <n v="7547137"/>
    <x v="192"/>
  </r>
  <r>
    <x v="1"/>
    <x v="10"/>
    <n v="4"/>
    <x v="8"/>
    <n v="237"/>
    <x v="1"/>
    <n v="64"/>
    <n v="7603059"/>
    <x v="193"/>
  </r>
  <r>
    <x v="1"/>
    <x v="10"/>
    <n v="2"/>
    <x v="8"/>
    <n v="109"/>
    <x v="1"/>
    <n v="64"/>
    <n v="7603059"/>
    <x v="193"/>
  </r>
  <r>
    <x v="1"/>
    <x v="10"/>
    <n v="3"/>
    <x v="8"/>
    <n v="173"/>
    <x v="1"/>
    <n v="64"/>
    <n v="7603059"/>
    <x v="193"/>
  </r>
  <r>
    <x v="0"/>
    <x v="2"/>
    <n v="3"/>
    <x v="3"/>
    <n v="195"/>
    <x v="1"/>
    <n v="63.4"/>
    <n v="7585643"/>
    <x v="194"/>
  </r>
  <r>
    <x v="0"/>
    <x v="2"/>
    <n v="2"/>
    <x v="3"/>
    <n v="131"/>
    <x v="1"/>
    <n v="63.4"/>
    <n v="7585643"/>
    <x v="194"/>
  </r>
  <r>
    <x v="1"/>
    <x v="10"/>
    <n v="4"/>
    <x v="10"/>
    <n v="233"/>
    <x v="1"/>
    <n v="64"/>
    <n v="7625868"/>
    <x v="195"/>
  </r>
  <r>
    <x v="0"/>
    <x v="2"/>
    <n v="5"/>
    <x v="5"/>
    <n v="305"/>
    <x v="1"/>
    <n v="62.3"/>
    <n v="7612949"/>
    <x v="196"/>
  </r>
  <r>
    <x v="0"/>
    <x v="2"/>
    <n v="5"/>
    <x v="6"/>
    <n v="293"/>
    <x v="1"/>
    <n v="61.9"/>
    <n v="7616702"/>
    <x v="197"/>
  </r>
  <r>
    <x v="1"/>
    <x v="10"/>
    <n v="3"/>
    <x v="4"/>
    <n v="141"/>
    <x v="1"/>
    <n v="64"/>
    <n v="7641074"/>
    <x v="198"/>
  </r>
  <r>
    <x v="1"/>
    <x v="1"/>
    <n v="4"/>
    <x v="9"/>
    <n v="209"/>
    <x v="1"/>
    <n v="64"/>
    <n v="7663883"/>
    <x v="199"/>
  </r>
  <r>
    <x v="1"/>
    <x v="1"/>
    <n v="3"/>
    <x v="9"/>
    <n v="145"/>
    <x v="1"/>
    <n v="64"/>
    <n v="7663883"/>
    <x v="199"/>
  </r>
  <r>
    <x v="1"/>
    <x v="1"/>
    <n v="2"/>
    <x v="9"/>
    <n v="81"/>
    <x v="1"/>
    <n v="64"/>
    <n v="7663883"/>
    <x v="199"/>
  </r>
  <r>
    <x v="1"/>
    <x v="10"/>
    <n v="4"/>
    <x v="1"/>
    <n v="225"/>
    <x v="1"/>
    <n v="64"/>
    <n v="7671486"/>
    <x v="200"/>
  </r>
  <r>
    <x v="1"/>
    <x v="10"/>
    <n v="2"/>
    <x v="1"/>
    <n v="97"/>
    <x v="1"/>
    <n v="64"/>
    <n v="7671486"/>
    <x v="200"/>
  </r>
  <r>
    <x v="1"/>
    <x v="10"/>
    <n v="4"/>
    <x v="13"/>
    <n v="221"/>
    <x v="1"/>
    <n v="64"/>
    <n v="7686692"/>
    <x v="201"/>
  </r>
  <r>
    <x v="1"/>
    <x v="10"/>
    <n v="3"/>
    <x v="13"/>
    <n v="157"/>
    <x v="1"/>
    <n v="64"/>
    <n v="7686692"/>
    <x v="201"/>
  </r>
  <r>
    <x v="0"/>
    <x v="2"/>
    <n v="3"/>
    <x v="7"/>
    <n v="183"/>
    <x v="1"/>
    <n v="63.4"/>
    <n v="7670355"/>
    <x v="202"/>
  </r>
  <r>
    <x v="0"/>
    <x v="2"/>
    <n v="2"/>
    <x v="7"/>
    <n v="119"/>
    <x v="1"/>
    <n v="63.4"/>
    <n v="7670355"/>
    <x v="202"/>
  </r>
  <r>
    <x v="1"/>
    <x v="10"/>
    <n v="2"/>
    <x v="6"/>
    <n v="89"/>
    <x v="1"/>
    <n v="64"/>
    <n v="7701898"/>
    <x v="203"/>
  </r>
  <r>
    <x v="0"/>
    <x v="2"/>
    <n v="3"/>
    <x v="4"/>
    <n v="147"/>
    <x v="1"/>
    <n v="63.4"/>
    <n v="7739666"/>
    <x v="204"/>
  </r>
  <r>
    <x v="0"/>
    <x v="2"/>
    <n v="2"/>
    <x v="4"/>
    <n v="83"/>
    <x v="1"/>
    <n v="63.4"/>
    <n v="7739666"/>
    <x v="204"/>
  </r>
  <r>
    <x v="0"/>
    <x v="2"/>
    <n v="2"/>
    <x v="5"/>
    <n v="107"/>
    <x v="1"/>
    <n v="63.4"/>
    <n v="7747367"/>
    <x v="205"/>
  </r>
  <r>
    <x v="0"/>
    <x v="2"/>
    <n v="3"/>
    <x v="5"/>
    <n v="171"/>
    <x v="1"/>
    <n v="63.4"/>
    <n v="7747367"/>
    <x v="205"/>
  </r>
  <r>
    <x v="1"/>
    <x v="0"/>
    <n v="2"/>
    <x v="2"/>
    <n v="115"/>
    <x v="1"/>
    <n v="61.5"/>
    <n v="7806516"/>
    <x v="206"/>
  </r>
  <r>
    <x v="1"/>
    <x v="0"/>
    <n v="3"/>
    <x v="2"/>
    <n v="201"/>
    <x v="1"/>
    <n v="61.5"/>
    <n v="7806516"/>
    <x v="206"/>
  </r>
  <r>
    <x v="1"/>
    <x v="0"/>
    <n v="2"/>
    <x v="2"/>
    <n v="116"/>
    <x v="1"/>
    <n v="61.5"/>
    <n v="7806516"/>
    <x v="206"/>
  </r>
  <r>
    <x v="1"/>
    <x v="7"/>
    <n v="3"/>
    <x v="2"/>
    <n v="201"/>
    <x v="1"/>
    <n v="61.5"/>
    <n v="7806516"/>
    <x v="206"/>
  </r>
  <r>
    <x v="1"/>
    <x v="7"/>
    <n v="3"/>
    <x v="2"/>
    <n v="202"/>
    <x v="1"/>
    <n v="61.5"/>
    <n v="7806516"/>
    <x v="206"/>
  </r>
  <r>
    <x v="0"/>
    <x v="2"/>
    <n v="2"/>
    <x v="6"/>
    <n v="95"/>
    <x v="1"/>
    <n v="63.4"/>
    <n v="7801275"/>
    <x v="207"/>
  </r>
  <r>
    <x v="1"/>
    <x v="0"/>
    <n v="2"/>
    <x v="12"/>
    <n v="119"/>
    <x v="1"/>
    <n v="61.5"/>
    <n v="7884581"/>
    <x v="208"/>
  </r>
  <r>
    <x v="1"/>
    <x v="0"/>
    <n v="3"/>
    <x v="12"/>
    <n v="205"/>
    <x v="1"/>
    <n v="61.5"/>
    <n v="7884581"/>
    <x v="208"/>
  </r>
  <r>
    <x v="1"/>
    <x v="7"/>
    <n v="2"/>
    <x v="12"/>
    <n v="119"/>
    <x v="1"/>
    <n v="61.5"/>
    <n v="7884581"/>
    <x v="208"/>
  </r>
  <r>
    <x v="1"/>
    <x v="7"/>
    <n v="2"/>
    <x v="12"/>
    <n v="120"/>
    <x v="1"/>
    <n v="61.5"/>
    <n v="7884581"/>
    <x v="208"/>
  </r>
  <r>
    <x v="1"/>
    <x v="2"/>
    <n v="3"/>
    <x v="2"/>
    <n v="184"/>
    <x v="1"/>
    <n v="61.5"/>
    <n v="7885369"/>
    <x v="209"/>
  </r>
  <r>
    <x v="1"/>
    <x v="2"/>
    <n v="3"/>
    <x v="2"/>
    <n v="183"/>
    <x v="1"/>
    <n v="61.5"/>
    <n v="7885369"/>
    <x v="209"/>
  </r>
  <r>
    <x v="1"/>
    <x v="2"/>
    <n v="2"/>
    <x v="2"/>
    <n v="105"/>
    <x v="1"/>
    <n v="61.5"/>
    <n v="7885369"/>
    <x v="209"/>
  </r>
  <r>
    <x v="1"/>
    <x v="2"/>
    <n v="2"/>
    <x v="2"/>
    <n v="106"/>
    <x v="1"/>
    <n v="61.5"/>
    <n v="7885369"/>
    <x v="209"/>
  </r>
  <r>
    <x v="1"/>
    <x v="7"/>
    <n v="3"/>
    <x v="16"/>
    <n v="210"/>
    <x v="1"/>
    <n v="61.5"/>
    <n v="7904097"/>
    <x v="210"/>
  </r>
  <r>
    <x v="1"/>
    <x v="7"/>
    <n v="3"/>
    <x v="16"/>
    <n v="209"/>
    <x v="1"/>
    <n v="61.5"/>
    <n v="7904097"/>
    <x v="210"/>
  </r>
  <r>
    <x v="1"/>
    <x v="7"/>
    <n v="3"/>
    <x v="4"/>
    <n v="213"/>
    <x v="1"/>
    <n v="61.5"/>
    <n v="7915807"/>
    <x v="211"/>
  </r>
  <r>
    <x v="1"/>
    <x v="7"/>
    <n v="2"/>
    <x v="4"/>
    <n v="127"/>
    <x v="1"/>
    <n v="61.5"/>
    <n v="7915807"/>
    <x v="211"/>
  </r>
  <r>
    <x v="1"/>
    <x v="7"/>
    <n v="3"/>
    <x v="9"/>
    <n v="217"/>
    <x v="1"/>
    <n v="61.5"/>
    <n v="7927517"/>
    <x v="212"/>
  </r>
  <r>
    <x v="1"/>
    <x v="7"/>
    <n v="2"/>
    <x v="3"/>
    <n v="176"/>
    <x v="1"/>
    <n v="61.5"/>
    <n v="7939227"/>
    <x v="213"/>
  </r>
  <r>
    <x v="1"/>
    <x v="7"/>
    <n v="2"/>
    <x v="3"/>
    <n v="175"/>
    <x v="1"/>
    <n v="61.5"/>
    <n v="7939227"/>
    <x v="213"/>
  </r>
  <r>
    <x v="1"/>
    <x v="7"/>
    <n v="3"/>
    <x v="11"/>
    <n v="221"/>
    <x v="1"/>
    <n v="61.5"/>
    <n v="7939227"/>
    <x v="213"/>
  </r>
  <r>
    <x v="1"/>
    <x v="7"/>
    <n v="3"/>
    <x v="14"/>
    <n v="257"/>
    <x v="1"/>
    <n v="61.5"/>
    <n v="7950936"/>
    <x v="214"/>
  </r>
  <r>
    <x v="1"/>
    <x v="7"/>
    <n v="3"/>
    <x v="14"/>
    <n v="258"/>
    <x v="1"/>
    <n v="61.5"/>
    <n v="7950936"/>
    <x v="214"/>
  </r>
  <r>
    <x v="1"/>
    <x v="0"/>
    <n v="2"/>
    <x v="6"/>
    <n v="139"/>
    <x v="1"/>
    <n v="61.5"/>
    <n v="7950936"/>
    <x v="214"/>
  </r>
  <r>
    <x v="1"/>
    <x v="7"/>
    <n v="3"/>
    <x v="6"/>
    <n v="225"/>
    <x v="1"/>
    <n v="61.5"/>
    <n v="7950936"/>
    <x v="214"/>
  </r>
  <r>
    <x v="1"/>
    <x v="7"/>
    <n v="2"/>
    <x v="7"/>
    <n v="163"/>
    <x v="1"/>
    <n v="61.5"/>
    <n v="7962646"/>
    <x v="215"/>
  </r>
  <r>
    <x v="1"/>
    <x v="7"/>
    <n v="3"/>
    <x v="15"/>
    <n v="254"/>
    <x v="1"/>
    <n v="61.5"/>
    <n v="7962646"/>
    <x v="215"/>
  </r>
  <r>
    <x v="1"/>
    <x v="7"/>
    <n v="2"/>
    <x v="13"/>
    <n v="143"/>
    <x v="1"/>
    <n v="61.5"/>
    <n v="7962646"/>
    <x v="215"/>
  </r>
  <r>
    <x v="1"/>
    <x v="7"/>
    <n v="2"/>
    <x v="1"/>
    <n v="147"/>
    <x v="1"/>
    <n v="61.5"/>
    <n v="7962646"/>
    <x v="215"/>
  </r>
  <r>
    <x v="1"/>
    <x v="7"/>
    <n v="2"/>
    <x v="13"/>
    <n v="144"/>
    <x v="1"/>
    <n v="61.5"/>
    <n v="7962646"/>
    <x v="215"/>
  </r>
  <r>
    <x v="1"/>
    <x v="7"/>
    <n v="3"/>
    <x v="7"/>
    <n v="249"/>
    <x v="1"/>
    <n v="61.5"/>
    <n v="7962646"/>
    <x v="215"/>
  </r>
  <r>
    <x v="1"/>
    <x v="7"/>
    <n v="3"/>
    <x v="7"/>
    <n v="250"/>
    <x v="1"/>
    <n v="61.5"/>
    <n v="7962646"/>
    <x v="215"/>
  </r>
  <r>
    <x v="1"/>
    <x v="0"/>
    <n v="3"/>
    <x v="13"/>
    <n v="229"/>
    <x v="1"/>
    <n v="61.5"/>
    <n v="7962646"/>
    <x v="215"/>
  </r>
  <r>
    <x v="1"/>
    <x v="7"/>
    <n v="3"/>
    <x v="13"/>
    <n v="229"/>
    <x v="1"/>
    <n v="61.5"/>
    <n v="7962646"/>
    <x v="215"/>
  </r>
  <r>
    <x v="1"/>
    <x v="2"/>
    <n v="3"/>
    <x v="12"/>
    <n v="187"/>
    <x v="1"/>
    <n v="61.5"/>
    <n v="7964223"/>
    <x v="216"/>
  </r>
  <r>
    <x v="1"/>
    <x v="2"/>
    <n v="2"/>
    <x v="12"/>
    <n v="110"/>
    <x v="1"/>
    <n v="61.5"/>
    <n v="7964223"/>
    <x v="216"/>
  </r>
  <r>
    <x v="1"/>
    <x v="8"/>
    <n v="2"/>
    <x v="2"/>
    <n v="92"/>
    <x v="1"/>
    <n v="62.1"/>
    <n v="8875011"/>
    <x v="217"/>
  </r>
  <r>
    <x v="1"/>
    <x v="8"/>
    <n v="4"/>
    <x v="12"/>
    <n v="288"/>
    <x v="1"/>
    <n v="61"/>
    <n v="8984676"/>
    <x v="218"/>
  </r>
  <r>
    <x v="1"/>
    <x v="8"/>
    <n v="2"/>
    <x v="16"/>
    <n v="104"/>
    <x v="1"/>
    <n v="62.1"/>
    <n v="8985949"/>
    <x v="219"/>
  </r>
  <r>
    <x v="1"/>
    <x v="8"/>
    <n v="2"/>
    <x v="9"/>
    <n v="116"/>
    <x v="1"/>
    <n v="62.1"/>
    <n v="9012574"/>
    <x v="220"/>
  </r>
  <r>
    <x v="1"/>
    <x v="8"/>
    <n v="4"/>
    <x v="20"/>
    <n v="348"/>
    <x v="1"/>
    <n v="61"/>
    <n v="9033603"/>
    <x v="221"/>
  </r>
  <r>
    <x v="1"/>
    <x v="8"/>
    <n v="4"/>
    <x v="14"/>
    <n v="340"/>
    <x v="1"/>
    <n v="61"/>
    <n v="9060290"/>
    <x v="222"/>
  </r>
  <r>
    <x v="1"/>
    <x v="8"/>
    <n v="4"/>
    <x v="2"/>
    <n v="281"/>
    <x v="1"/>
    <n v="64.099999999999994"/>
    <n v="9254318"/>
    <x v="223"/>
  </r>
  <r>
    <x v="1"/>
    <x v="8"/>
    <n v="3"/>
    <x v="2"/>
    <n v="206"/>
    <x v="1"/>
    <n v="64.099999999999994"/>
    <n v="9254318"/>
    <x v="223"/>
  </r>
  <r>
    <x v="1"/>
    <x v="8"/>
    <n v="1"/>
    <x v="2"/>
    <n v="7"/>
    <x v="1"/>
    <n v="63.6"/>
    <n v="9274881"/>
    <x v="224"/>
  </r>
  <r>
    <x v="1"/>
    <x v="8"/>
    <n v="1"/>
    <x v="2"/>
    <n v="6"/>
    <x v="1"/>
    <n v="63.6"/>
    <n v="9274881"/>
    <x v="224"/>
  </r>
  <r>
    <x v="1"/>
    <x v="8"/>
    <n v="4"/>
    <x v="2"/>
    <n v="282"/>
    <x v="1"/>
    <n v="65.2"/>
    <n v="9318047"/>
    <x v="225"/>
  </r>
  <r>
    <x v="1"/>
    <x v="8"/>
    <n v="1"/>
    <x v="16"/>
    <n v="15"/>
    <x v="1"/>
    <n v="63.6"/>
    <n v="9390817"/>
    <x v="226"/>
  </r>
  <r>
    <x v="1"/>
    <x v="8"/>
    <n v="1"/>
    <x v="16"/>
    <n v="14"/>
    <x v="1"/>
    <n v="63.6"/>
    <n v="9390817"/>
    <x v="226"/>
  </r>
  <r>
    <x v="1"/>
    <x v="8"/>
    <n v="1"/>
    <x v="18"/>
    <n v="79"/>
    <x v="1"/>
    <n v="63.6"/>
    <n v="9395454"/>
    <x v="227"/>
  </r>
  <r>
    <x v="1"/>
    <x v="8"/>
    <n v="1"/>
    <x v="4"/>
    <n v="18"/>
    <x v="1"/>
    <n v="63.6"/>
    <n v="9404729"/>
    <x v="228"/>
  </r>
  <r>
    <x v="1"/>
    <x v="8"/>
    <n v="1"/>
    <x v="19"/>
    <n v="75"/>
    <x v="1"/>
    <n v="63.6"/>
    <n v="9404729"/>
    <x v="228"/>
  </r>
  <r>
    <x v="1"/>
    <x v="8"/>
    <n v="1"/>
    <x v="19"/>
    <n v="74"/>
    <x v="1"/>
    <n v="63.6"/>
    <n v="9404729"/>
    <x v="228"/>
  </r>
  <r>
    <x v="1"/>
    <x v="8"/>
    <n v="4"/>
    <x v="12"/>
    <n v="286"/>
    <x v="1"/>
    <n v="65.2"/>
    <n v="9411227"/>
    <x v="229"/>
  </r>
  <r>
    <x v="1"/>
    <x v="8"/>
    <n v="4"/>
    <x v="18"/>
    <n v="354"/>
    <x v="1"/>
    <n v="65.2"/>
    <n v="9439181"/>
    <x v="230"/>
  </r>
  <r>
    <x v="1"/>
    <x v="8"/>
    <n v="1"/>
    <x v="6"/>
    <n v="31"/>
    <x v="1"/>
    <n v="63.6"/>
    <n v="9446466"/>
    <x v="231"/>
  </r>
  <r>
    <x v="1"/>
    <x v="8"/>
    <n v="4"/>
    <x v="19"/>
    <n v="350"/>
    <x v="1"/>
    <n v="65.2"/>
    <n v="9448500"/>
    <x v="232"/>
  </r>
  <r>
    <x v="1"/>
    <x v="8"/>
    <n v="1"/>
    <x v="8"/>
    <n v="51"/>
    <x v="1"/>
    <n v="63.6"/>
    <n v="9460379"/>
    <x v="233"/>
  </r>
  <r>
    <x v="1"/>
    <x v="8"/>
    <n v="1"/>
    <x v="15"/>
    <n v="59"/>
    <x v="1"/>
    <n v="63.6"/>
    <n v="9460379"/>
    <x v="233"/>
  </r>
  <r>
    <x v="1"/>
    <x v="8"/>
    <n v="4"/>
    <x v="6"/>
    <n v="306"/>
    <x v="1"/>
    <n v="65.2"/>
    <n v="9490431"/>
    <x v="234"/>
  </r>
  <r>
    <x v="1"/>
    <x v="8"/>
    <n v="4"/>
    <x v="1"/>
    <n v="314"/>
    <x v="1"/>
    <n v="65.2"/>
    <n v="9504408"/>
    <x v="235"/>
  </r>
  <r>
    <x v="0"/>
    <x v="2"/>
    <n v="1"/>
    <x v="7"/>
    <n v="52"/>
    <x v="2"/>
    <n v="75.2"/>
    <n v="8432050"/>
    <x v="236"/>
  </r>
  <r>
    <x v="0"/>
    <x v="2"/>
    <n v="1"/>
    <x v="4"/>
    <n v="16"/>
    <x v="2"/>
    <n v="75.2"/>
    <n v="8508242"/>
    <x v="237"/>
  </r>
  <r>
    <x v="0"/>
    <x v="2"/>
    <n v="1"/>
    <x v="5"/>
    <n v="40"/>
    <x v="2"/>
    <n v="75.2"/>
    <n v="8516708"/>
    <x v="238"/>
  </r>
  <r>
    <x v="0"/>
    <x v="2"/>
    <n v="3"/>
    <x v="2"/>
    <n v="132"/>
    <x v="2"/>
    <n v="76.3"/>
    <n v="8517249"/>
    <x v="239"/>
  </r>
  <r>
    <x v="0"/>
    <x v="2"/>
    <n v="1"/>
    <x v="6"/>
    <n v="28"/>
    <x v="2"/>
    <n v="75.2"/>
    <n v="8575970"/>
    <x v="240"/>
  </r>
  <r>
    <x v="0"/>
    <x v="2"/>
    <n v="3"/>
    <x v="3"/>
    <n v="192"/>
    <x v="2"/>
    <n v="77.599999999999994"/>
    <n v="8605060"/>
    <x v="241"/>
  </r>
  <r>
    <x v="0"/>
    <x v="2"/>
    <n v="2"/>
    <x v="2"/>
    <n v="68"/>
    <x v="2"/>
    <n v="79.2"/>
    <n v="8651389"/>
    <x v="242"/>
  </r>
  <r>
    <x v="0"/>
    <x v="2"/>
    <n v="5"/>
    <x v="2"/>
    <n v="266"/>
    <x v="2"/>
    <n v="79.2"/>
    <n v="8651389"/>
    <x v="242"/>
  </r>
  <r>
    <x v="0"/>
    <x v="2"/>
    <n v="5"/>
    <x v="3"/>
    <n v="326"/>
    <x v="2"/>
    <n v="79.2"/>
    <n v="8695529"/>
    <x v="243"/>
  </r>
  <r>
    <x v="0"/>
    <x v="2"/>
    <n v="2"/>
    <x v="3"/>
    <n v="128"/>
    <x v="2"/>
    <n v="79.2"/>
    <n v="8695529"/>
    <x v="243"/>
  </r>
  <r>
    <x v="0"/>
    <x v="2"/>
    <n v="3"/>
    <x v="7"/>
    <n v="180"/>
    <x v="2"/>
    <n v="77.599999999999994"/>
    <n v="8701158"/>
    <x v="244"/>
  </r>
  <r>
    <x v="1"/>
    <x v="3"/>
    <n v="4"/>
    <x v="2"/>
    <n v="193"/>
    <x v="2"/>
    <n v="79.2"/>
    <n v="8731222"/>
    <x v="245"/>
  </r>
  <r>
    <x v="1"/>
    <x v="4"/>
    <n v="4"/>
    <x v="2"/>
    <n v="193"/>
    <x v="2"/>
    <n v="79.2"/>
    <n v="8731222"/>
    <x v="245"/>
  </r>
  <r>
    <x v="1"/>
    <x v="4"/>
    <n v="3"/>
    <x v="2"/>
    <n v="129"/>
    <x v="2"/>
    <n v="79.2"/>
    <n v="8731222"/>
    <x v="245"/>
  </r>
  <r>
    <x v="0"/>
    <x v="2"/>
    <n v="5"/>
    <x v="12"/>
    <n v="270"/>
    <x v="2"/>
    <n v="79.2"/>
    <n v="8739669"/>
    <x v="246"/>
  </r>
  <r>
    <x v="0"/>
    <x v="2"/>
    <n v="3"/>
    <x v="5"/>
    <n v="168"/>
    <x v="2"/>
    <n v="77.599999999999994"/>
    <n v="8788518"/>
    <x v="247"/>
  </r>
  <r>
    <x v="0"/>
    <x v="2"/>
    <n v="2"/>
    <x v="7"/>
    <n v="116"/>
    <x v="2"/>
    <n v="79.2"/>
    <n v="8792636"/>
    <x v="248"/>
  </r>
  <r>
    <x v="0"/>
    <x v="2"/>
    <n v="3"/>
    <x v="6"/>
    <n v="156"/>
    <x v="2"/>
    <n v="77.2"/>
    <n v="8804054"/>
    <x v="249"/>
  </r>
  <r>
    <x v="0"/>
    <x v="2"/>
    <n v="5"/>
    <x v="4"/>
    <n v="278"/>
    <x v="2"/>
    <n v="79.2"/>
    <n v="8872088"/>
    <x v="250"/>
  </r>
  <r>
    <x v="0"/>
    <x v="2"/>
    <n v="2"/>
    <x v="5"/>
    <n v="104"/>
    <x v="2"/>
    <n v="79.2"/>
    <n v="8880915"/>
    <x v="251"/>
  </r>
  <r>
    <x v="0"/>
    <x v="2"/>
    <n v="5"/>
    <x v="5"/>
    <n v="302"/>
    <x v="2"/>
    <n v="79.2"/>
    <n v="8880915"/>
    <x v="251"/>
  </r>
  <r>
    <x v="0"/>
    <x v="2"/>
    <n v="2"/>
    <x v="6"/>
    <n v="92"/>
    <x v="2"/>
    <n v="79.2"/>
    <n v="8942711"/>
    <x v="252"/>
  </r>
  <r>
    <x v="0"/>
    <x v="2"/>
    <n v="5"/>
    <x v="6"/>
    <n v="290"/>
    <x v="2"/>
    <n v="79.2"/>
    <n v="8942711"/>
    <x v="252"/>
  </r>
  <r>
    <x v="0"/>
    <x v="2"/>
    <n v="4"/>
    <x v="2"/>
    <n v="202"/>
    <x v="2"/>
    <n v="82.6"/>
    <n v="9022787"/>
    <x v="253"/>
  </r>
  <r>
    <x v="1"/>
    <x v="3"/>
    <n v="1"/>
    <x v="2"/>
    <n v="2"/>
    <x v="2"/>
    <n v="84.2"/>
    <n v="9096787"/>
    <x v="254"/>
  </r>
  <r>
    <x v="0"/>
    <x v="2"/>
    <n v="1"/>
    <x v="2"/>
    <n v="7"/>
    <x v="2"/>
    <n v="83.1"/>
    <n v="9077404"/>
    <x v="255"/>
  </r>
  <r>
    <x v="2"/>
    <x v="6"/>
    <n v="4"/>
    <x v="5"/>
    <n v="231"/>
    <x v="2"/>
    <n v="75.099999999999994"/>
    <n v="9107057"/>
    <x v="256"/>
  </r>
  <r>
    <x v="0"/>
    <x v="2"/>
    <n v="4"/>
    <x v="2"/>
    <n v="200"/>
    <x v="2"/>
    <n v="84.2"/>
    <n v="9105587"/>
    <x v="257"/>
  </r>
  <r>
    <x v="2"/>
    <x v="5"/>
    <n v="4"/>
    <x v="2"/>
    <n v="193"/>
    <x v="2"/>
    <n v="76.2"/>
    <n v="9136656"/>
    <x v="258"/>
  </r>
  <r>
    <x v="2"/>
    <x v="1"/>
    <n v="4"/>
    <x v="2"/>
    <n v="193"/>
    <x v="2"/>
    <n v="76.2"/>
    <n v="9136656"/>
    <x v="258"/>
  </r>
  <r>
    <x v="0"/>
    <x v="2"/>
    <n v="4"/>
    <x v="3"/>
    <n v="262"/>
    <x v="2"/>
    <n v="83"/>
    <n v="9112738"/>
    <x v="259"/>
  </r>
  <r>
    <x v="2"/>
    <x v="6"/>
    <n v="4"/>
    <x v="11"/>
    <n v="215"/>
    <x v="2"/>
    <n v="75"/>
    <n v="9140135"/>
    <x v="260"/>
  </r>
  <r>
    <x v="2"/>
    <x v="6"/>
    <n v="4"/>
    <x v="13"/>
    <n v="223"/>
    <x v="2"/>
    <n v="75.099999999999994"/>
    <n v="9152321"/>
    <x v="261"/>
  </r>
  <r>
    <x v="0"/>
    <x v="2"/>
    <n v="4"/>
    <x v="3"/>
    <n v="260"/>
    <x v="2"/>
    <n v="84.2"/>
    <n v="9152044"/>
    <x v="262"/>
  </r>
  <r>
    <x v="2"/>
    <x v="1"/>
    <n v="4"/>
    <x v="3"/>
    <n v="253"/>
    <x v="2"/>
    <n v="76.2"/>
    <n v="9183271"/>
    <x v="263"/>
  </r>
  <r>
    <x v="0"/>
    <x v="2"/>
    <n v="1"/>
    <x v="3"/>
    <n v="67"/>
    <x v="2"/>
    <n v="83.5"/>
    <n v="9167635"/>
    <x v="264"/>
  </r>
  <r>
    <x v="2"/>
    <x v="2"/>
    <n v="3"/>
    <x v="2"/>
    <n v="131"/>
    <x v="2"/>
    <n v="77.900000000000006"/>
    <n v="9202455"/>
    <x v="265"/>
  </r>
  <r>
    <x v="2"/>
    <x v="5"/>
    <n v="4"/>
    <x v="14"/>
    <n v="249"/>
    <x v="2"/>
    <n v="76.2"/>
    <n v="9229887"/>
    <x v="266"/>
  </r>
  <r>
    <x v="2"/>
    <x v="5"/>
    <n v="4"/>
    <x v="12"/>
    <n v="197"/>
    <x v="2"/>
    <n v="76.2"/>
    <n v="9229887"/>
    <x v="266"/>
  </r>
  <r>
    <x v="2"/>
    <x v="5"/>
    <n v="3"/>
    <x v="2"/>
    <n v="129"/>
    <x v="2"/>
    <n v="77.599999999999994"/>
    <n v="9258685"/>
    <x v="267"/>
  </r>
  <r>
    <x v="0"/>
    <x v="2"/>
    <n v="4"/>
    <x v="4"/>
    <n v="214"/>
    <x v="2"/>
    <n v="82.6"/>
    <n v="9252960"/>
    <x v="268"/>
  </r>
  <r>
    <x v="0"/>
    <x v="2"/>
    <n v="4"/>
    <x v="7"/>
    <n v="248"/>
    <x v="2"/>
    <n v="84.2"/>
    <n v="9254249"/>
    <x v="269"/>
  </r>
  <r>
    <x v="2"/>
    <x v="1"/>
    <n v="3"/>
    <x v="2"/>
    <n v="129"/>
    <x v="2"/>
    <n v="77.8"/>
    <n v="9282548"/>
    <x v="270"/>
  </r>
  <r>
    <x v="2"/>
    <x v="1"/>
    <n v="4"/>
    <x v="7"/>
    <n v="241"/>
    <x v="2"/>
    <n v="76.2"/>
    <n v="9285826"/>
    <x v="271"/>
  </r>
  <r>
    <x v="2"/>
    <x v="5"/>
    <n v="4"/>
    <x v="7"/>
    <n v="241"/>
    <x v="2"/>
    <n v="76.2"/>
    <n v="9285826"/>
    <x v="271"/>
  </r>
  <r>
    <x v="2"/>
    <x v="2"/>
    <n v="3"/>
    <x v="12"/>
    <n v="135"/>
    <x v="2"/>
    <n v="77.900000000000006"/>
    <n v="9296358"/>
    <x v="272"/>
  </r>
  <r>
    <x v="2"/>
    <x v="2"/>
    <n v="3"/>
    <x v="14"/>
    <n v="187"/>
    <x v="2"/>
    <n v="77.900000000000006"/>
    <n v="9296358"/>
    <x v="272"/>
  </r>
  <r>
    <x v="2"/>
    <x v="1"/>
    <n v="4"/>
    <x v="8"/>
    <n v="237"/>
    <x v="2"/>
    <n v="76.2"/>
    <n v="9323118"/>
    <x v="273"/>
  </r>
  <r>
    <x v="2"/>
    <x v="2"/>
    <n v="3"/>
    <x v="15"/>
    <n v="183"/>
    <x v="2"/>
    <n v="77.900000000000006"/>
    <n v="9324528"/>
    <x v="274"/>
  </r>
  <r>
    <x v="0"/>
    <x v="2"/>
    <n v="4"/>
    <x v="5"/>
    <n v="238"/>
    <x v="2"/>
    <n v="83"/>
    <n v="9307020"/>
    <x v="275"/>
  </r>
  <r>
    <x v="0"/>
    <x v="2"/>
    <n v="1"/>
    <x v="4"/>
    <n v="19"/>
    <x v="2"/>
    <n v="83.1"/>
    <n v="9308971"/>
    <x v="276"/>
  </r>
  <r>
    <x v="2"/>
    <x v="5"/>
    <n v="4"/>
    <x v="10"/>
    <n v="233"/>
    <x v="2"/>
    <n v="76.2"/>
    <n v="9351087"/>
    <x v="277"/>
  </r>
  <r>
    <x v="0"/>
    <x v="2"/>
    <n v="4"/>
    <x v="6"/>
    <n v="226"/>
    <x v="2"/>
    <n v="82.6"/>
    <n v="9326615"/>
    <x v="278"/>
  </r>
  <r>
    <x v="2"/>
    <x v="2"/>
    <n v="3"/>
    <x v="7"/>
    <n v="179"/>
    <x v="2"/>
    <n v="77.900000000000006"/>
    <n v="9352699"/>
    <x v="279"/>
  </r>
  <r>
    <x v="2"/>
    <x v="5"/>
    <n v="3"/>
    <x v="12"/>
    <n v="133"/>
    <x v="2"/>
    <n v="77.599999999999994"/>
    <n v="9353161"/>
    <x v="280"/>
  </r>
  <r>
    <x v="1"/>
    <x v="2"/>
    <n v="2"/>
    <x v="0"/>
    <n v="103"/>
    <x v="2"/>
    <n v="83.5"/>
    <n v="9361185"/>
    <x v="281"/>
  </r>
  <r>
    <x v="0"/>
    <x v="2"/>
    <n v="4"/>
    <x v="4"/>
    <n v="212"/>
    <x v="2"/>
    <n v="84.2"/>
    <n v="9337873"/>
    <x v="282"/>
  </r>
  <r>
    <x v="2"/>
    <x v="5"/>
    <n v="4"/>
    <x v="4"/>
    <n v="205"/>
    <x v="2"/>
    <n v="76.2"/>
    <n v="9369733"/>
    <x v="283"/>
  </r>
  <r>
    <x v="0"/>
    <x v="2"/>
    <n v="4"/>
    <x v="5"/>
    <n v="236"/>
    <x v="2"/>
    <n v="84.2"/>
    <n v="9347164"/>
    <x v="284"/>
  </r>
  <r>
    <x v="2"/>
    <x v="5"/>
    <n v="4"/>
    <x v="5"/>
    <n v="229"/>
    <x v="2"/>
    <n v="76.2"/>
    <n v="9379056"/>
    <x v="285"/>
  </r>
  <r>
    <x v="2"/>
    <x v="1"/>
    <n v="4"/>
    <x v="9"/>
    <n v="209"/>
    <x v="2"/>
    <n v="76.099999999999994"/>
    <n v="9385370"/>
    <x v="286"/>
  </r>
  <r>
    <x v="2"/>
    <x v="2"/>
    <n v="3"/>
    <x v="8"/>
    <n v="175"/>
    <x v="2"/>
    <n v="77.900000000000006"/>
    <n v="9390260"/>
    <x v="287"/>
  </r>
  <r>
    <x v="2"/>
    <x v="1"/>
    <n v="4"/>
    <x v="1"/>
    <n v="225"/>
    <x v="2"/>
    <n v="76.2"/>
    <n v="9407026"/>
    <x v="288"/>
  </r>
  <r>
    <x v="0"/>
    <x v="2"/>
    <n v="1"/>
    <x v="6"/>
    <n v="31"/>
    <x v="2"/>
    <n v="83.1"/>
    <n v="9383072"/>
    <x v="289"/>
  </r>
  <r>
    <x v="2"/>
    <x v="5"/>
    <n v="2"/>
    <x v="2"/>
    <n v="65"/>
    <x v="2"/>
    <n v="79.7"/>
    <n v="9415092"/>
    <x v="290"/>
  </r>
  <r>
    <x v="2"/>
    <x v="2"/>
    <n v="3"/>
    <x v="10"/>
    <n v="171"/>
    <x v="2"/>
    <n v="77.900000000000006"/>
    <n v="9418431"/>
    <x v="291"/>
  </r>
  <r>
    <x v="2"/>
    <x v="2"/>
    <n v="3"/>
    <x v="4"/>
    <n v="143"/>
    <x v="2"/>
    <n v="77.8"/>
    <n v="9425097"/>
    <x v="292"/>
  </r>
  <r>
    <x v="2"/>
    <x v="5"/>
    <n v="4"/>
    <x v="13"/>
    <n v="221"/>
    <x v="2"/>
    <n v="76.2"/>
    <n v="9425673"/>
    <x v="293"/>
  </r>
  <r>
    <x v="2"/>
    <x v="0"/>
    <n v="2"/>
    <x v="2"/>
    <n v="65"/>
    <x v="2"/>
    <n v="79.8"/>
    <n v="9426905"/>
    <x v="294"/>
  </r>
  <r>
    <x v="2"/>
    <x v="6"/>
    <n v="6"/>
    <x v="2"/>
    <n v="321"/>
    <x v="2"/>
    <n v="79.8"/>
    <n v="9426905"/>
    <x v="294"/>
  </r>
  <r>
    <x v="2"/>
    <x v="1"/>
    <n v="4"/>
    <x v="6"/>
    <n v="217"/>
    <x v="2"/>
    <n v="76.099999999999994"/>
    <n v="9431925"/>
    <x v="295"/>
  </r>
  <r>
    <x v="0"/>
    <x v="2"/>
    <n v="4"/>
    <x v="6"/>
    <n v="224"/>
    <x v="2"/>
    <n v="84.2"/>
    <n v="9412204"/>
    <x v="296"/>
  </r>
  <r>
    <x v="2"/>
    <x v="5"/>
    <n v="4"/>
    <x v="11"/>
    <n v="213"/>
    <x v="2"/>
    <n v="76.3"/>
    <n v="9438042"/>
    <x v="297"/>
  </r>
  <r>
    <x v="2"/>
    <x v="6"/>
    <n v="5"/>
    <x v="2"/>
    <n v="257"/>
    <x v="2"/>
    <n v="79.900000000000006"/>
    <n v="9438718"/>
    <x v="298"/>
  </r>
  <r>
    <x v="2"/>
    <x v="0"/>
    <n v="3"/>
    <x v="2"/>
    <n v="129"/>
    <x v="2"/>
    <n v="79.900000000000006"/>
    <n v="9438718"/>
    <x v="298"/>
  </r>
  <r>
    <x v="2"/>
    <x v="5"/>
    <n v="3"/>
    <x v="4"/>
    <n v="141"/>
    <x v="2"/>
    <n v="77.2"/>
    <n v="9445933"/>
    <x v="299"/>
  </r>
  <r>
    <x v="2"/>
    <x v="6"/>
    <n v="3"/>
    <x v="2"/>
    <n v="129"/>
    <x v="2"/>
    <n v="80.099999999999994"/>
    <n v="9462344"/>
    <x v="300"/>
  </r>
  <r>
    <x v="2"/>
    <x v="6"/>
    <n v="2"/>
    <x v="2"/>
    <n v="65"/>
    <x v="2"/>
    <n v="80.099999999999994"/>
    <n v="9462344"/>
    <x v="300"/>
  </r>
  <r>
    <x v="2"/>
    <x v="0"/>
    <n v="2"/>
    <x v="3"/>
    <n v="125"/>
    <x v="2"/>
    <n v="79.7"/>
    <n v="9463128"/>
    <x v="301"/>
  </r>
  <r>
    <x v="2"/>
    <x v="5"/>
    <n v="3"/>
    <x v="10"/>
    <n v="169"/>
    <x v="2"/>
    <n v="77.400000000000006"/>
    <n v="9463769"/>
    <x v="302"/>
  </r>
  <r>
    <x v="2"/>
    <x v="2"/>
    <n v="3"/>
    <x v="9"/>
    <n v="147"/>
    <x v="2"/>
    <n v="77.900000000000006"/>
    <n v="9465382"/>
    <x v="303"/>
  </r>
  <r>
    <x v="2"/>
    <x v="2"/>
    <n v="3"/>
    <x v="2"/>
    <n v="130"/>
    <x v="2"/>
    <n v="81.8"/>
    <n v="9469905"/>
    <x v="304"/>
  </r>
  <r>
    <x v="2"/>
    <x v="1"/>
    <n v="3"/>
    <x v="16"/>
    <n v="137"/>
    <x v="2"/>
    <n v="77.8"/>
    <n v="9471987"/>
    <x v="305"/>
  </r>
  <r>
    <x v="2"/>
    <x v="2"/>
    <n v="3"/>
    <x v="1"/>
    <n v="163"/>
    <x v="2"/>
    <n v="77.900000000000006"/>
    <n v="9474772"/>
    <x v="306"/>
  </r>
  <r>
    <x v="2"/>
    <x v="6"/>
    <n v="5"/>
    <x v="3"/>
    <n v="317"/>
    <x v="2"/>
    <n v="79.8"/>
    <n v="9475001"/>
    <x v="307"/>
  </r>
  <r>
    <x v="2"/>
    <x v="6"/>
    <n v="6"/>
    <x v="3"/>
    <n v="381"/>
    <x v="2"/>
    <n v="79.900000000000006"/>
    <n v="9486875"/>
    <x v="308"/>
  </r>
  <r>
    <x v="2"/>
    <x v="2"/>
    <n v="3"/>
    <x v="11"/>
    <n v="151"/>
    <x v="2"/>
    <n v="77.900000000000006"/>
    <n v="9493553"/>
    <x v="309"/>
  </r>
  <r>
    <x v="2"/>
    <x v="2"/>
    <n v="3"/>
    <x v="13"/>
    <n v="159"/>
    <x v="2"/>
    <n v="77.900000000000006"/>
    <n v="9493553"/>
    <x v="309"/>
  </r>
  <r>
    <x v="2"/>
    <x v="1"/>
    <n v="2"/>
    <x v="2"/>
    <n v="65"/>
    <x v="2"/>
    <n v="80.400000000000006"/>
    <n v="9497784"/>
    <x v="310"/>
  </r>
  <r>
    <x v="2"/>
    <x v="6"/>
    <n v="3"/>
    <x v="3"/>
    <n v="189"/>
    <x v="2"/>
    <n v="80"/>
    <n v="9498748"/>
    <x v="311"/>
  </r>
  <r>
    <x v="2"/>
    <x v="1"/>
    <n v="3"/>
    <x v="1"/>
    <n v="161"/>
    <x v="2"/>
    <n v="77.400000000000006"/>
    <n v="9508098"/>
    <x v="312"/>
  </r>
  <r>
    <x v="2"/>
    <x v="0"/>
    <n v="2"/>
    <x v="14"/>
    <n v="121"/>
    <x v="2"/>
    <n v="79.7"/>
    <n v="9511164"/>
    <x v="313"/>
  </r>
  <r>
    <x v="2"/>
    <x v="5"/>
    <n v="2"/>
    <x v="12"/>
    <n v="69"/>
    <x v="2"/>
    <n v="79.7"/>
    <n v="9511164"/>
    <x v="313"/>
  </r>
  <r>
    <x v="2"/>
    <x v="2"/>
    <n v="3"/>
    <x v="6"/>
    <n v="155"/>
    <x v="2"/>
    <n v="77.900000000000006"/>
    <n v="9512333"/>
    <x v="314"/>
  </r>
  <r>
    <x v="2"/>
    <x v="0"/>
    <n v="1"/>
    <x v="6"/>
    <n v="25"/>
    <x v="2"/>
    <n v="78.3"/>
    <n v="9513372"/>
    <x v="315"/>
  </r>
  <r>
    <x v="2"/>
    <x v="5"/>
    <n v="3"/>
    <x v="11"/>
    <n v="149"/>
    <x v="2"/>
    <n v="77.3"/>
    <n v="9514636"/>
    <x v="316"/>
  </r>
  <r>
    <x v="2"/>
    <x v="6"/>
    <n v="5"/>
    <x v="14"/>
    <n v="313"/>
    <x v="2"/>
    <n v="79.8"/>
    <n v="9523098"/>
    <x v="317"/>
  </r>
  <r>
    <x v="2"/>
    <x v="0"/>
    <n v="3"/>
    <x v="14"/>
    <n v="185"/>
    <x v="2"/>
    <n v="79.900000000000006"/>
    <n v="9535032"/>
    <x v="318"/>
  </r>
  <r>
    <x v="2"/>
    <x v="0"/>
    <n v="3"/>
    <x v="12"/>
    <n v="133"/>
    <x v="2"/>
    <n v="79.900000000000006"/>
    <n v="9535032"/>
    <x v="318"/>
  </r>
  <r>
    <x v="2"/>
    <x v="6"/>
    <n v="6"/>
    <x v="14"/>
    <n v="377"/>
    <x v="2"/>
    <n v="79.900000000000006"/>
    <n v="9535032"/>
    <x v="318"/>
  </r>
  <r>
    <x v="2"/>
    <x v="5"/>
    <n v="3"/>
    <x v="13"/>
    <n v="157"/>
    <x v="2"/>
    <n v="77.5"/>
    <n v="9539253"/>
    <x v="319"/>
  </r>
  <r>
    <x v="2"/>
    <x v="0"/>
    <n v="2"/>
    <x v="15"/>
    <n v="117"/>
    <x v="2"/>
    <n v="79.7"/>
    <n v="9539986"/>
    <x v="320"/>
  </r>
  <r>
    <x v="2"/>
    <x v="5"/>
    <n v="4"/>
    <x v="2"/>
    <n v="195"/>
    <x v="2"/>
    <n v="81.7"/>
    <n v="9554842"/>
    <x v="321"/>
  </r>
  <r>
    <x v="2"/>
    <x v="6"/>
    <n v="2"/>
    <x v="12"/>
    <n v="69"/>
    <x v="2"/>
    <n v="80.099999999999994"/>
    <n v="9558899"/>
    <x v="322"/>
  </r>
  <r>
    <x v="2"/>
    <x v="2"/>
    <n v="3"/>
    <x v="12"/>
    <n v="134"/>
    <x v="2"/>
    <n v="81.8"/>
    <n v="9566536"/>
    <x v="323"/>
  </r>
  <r>
    <x v="2"/>
    <x v="6"/>
    <n v="5"/>
    <x v="7"/>
    <n v="305"/>
    <x v="2"/>
    <n v="79.8"/>
    <n v="9580814"/>
    <x v="324"/>
  </r>
  <r>
    <x v="2"/>
    <x v="0"/>
    <n v="3"/>
    <x v="7"/>
    <n v="177"/>
    <x v="2"/>
    <n v="79.900000000000006"/>
    <n v="9592820"/>
    <x v="325"/>
  </r>
  <r>
    <x v="2"/>
    <x v="1"/>
    <n v="2"/>
    <x v="7"/>
    <n v="113"/>
    <x v="2"/>
    <n v="80"/>
    <n v="9604826"/>
    <x v="326"/>
  </r>
  <r>
    <x v="2"/>
    <x v="1"/>
    <n v="3"/>
    <x v="6"/>
    <n v="153"/>
    <x v="2"/>
    <n v="77.900000000000006"/>
    <n v="9607456"/>
    <x v="327"/>
  </r>
  <r>
    <x v="2"/>
    <x v="0"/>
    <n v="2"/>
    <x v="10"/>
    <n v="105"/>
    <x v="2"/>
    <n v="79.7"/>
    <n v="9636058"/>
    <x v="328"/>
  </r>
  <r>
    <x v="2"/>
    <x v="1"/>
    <n v="1"/>
    <x v="2"/>
    <n v="1"/>
    <x v="2"/>
    <n v="82.4"/>
    <n v="9636707"/>
    <x v="329"/>
  </r>
  <r>
    <x v="2"/>
    <x v="1"/>
    <n v="2"/>
    <x v="8"/>
    <n v="109"/>
    <x v="2"/>
    <n v="80"/>
    <n v="9643399"/>
    <x v="330"/>
  </r>
  <r>
    <x v="2"/>
    <x v="6"/>
    <n v="5"/>
    <x v="10"/>
    <n v="297"/>
    <x v="2"/>
    <n v="79.8"/>
    <n v="9648149"/>
    <x v="331"/>
  </r>
  <r>
    <x v="2"/>
    <x v="5"/>
    <n v="4"/>
    <x v="12"/>
    <n v="199"/>
    <x v="2"/>
    <n v="81.7"/>
    <n v="9652340"/>
    <x v="332"/>
  </r>
  <r>
    <x v="2"/>
    <x v="0"/>
    <n v="3"/>
    <x v="10"/>
    <n v="169"/>
    <x v="2"/>
    <n v="79.900000000000006"/>
    <n v="9660239"/>
    <x v="333"/>
  </r>
  <r>
    <x v="2"/>
    <x v="5"/>
    <n v="2"/>
    <x v="4"/>
    <n v="77"/>
    <x v="2"/>
    <n v="79.8"/>
    <n v="9667387"/>
    <x v="334"/>
  </r>
  <r>
    <x v="2"/>
    <x v="0"/>
    <n v="3"/>
    <x v="4"/>
    <n v="141"/>
    <x v="2"/>
    <n v="79.900000000000006"/>
    <n v="9679501"/>
    <x v="335"/>
  </r>
  <r>
    <x v="2"/>
    <x v="5"/>
    <n v="2"/>
    <x v="10"/>
    <n v="105"/>
    <x v="2"/>
    <n v="80.099999999999994"/>
    <n v="9684420"/>
    <x v="336"/>
  </r>
  <r>
    <x v="2"/>
    <x v="6"/>
    <n v="5"/>
    <x v="4"/>
    <n v="269"/>
    <x v="2"/>
    <n v="80.099999999999994"/>
    <n v="9703731"/>
    <x v="337"/>
  </r>
  <r>
    <x v="2"/>
    <x v="0"/>
    <n v="3"/>
    <x v="9"/>
    <n v="145"/>
    <x v="2"/>
    <n v="79.900000000000006"/>
    <n v="9708396"/>
    <x v="338"/>
  </r>
  <r>
    <x v="2"/>
    <x v="0"/>
    <n v="2"/>
    <x v="13"/>
    <n v="93"/>
    <x v="2"/>
    <n v="79.7"/>
    <n v="9712916"/>
    <x v="339"/>
  </r>
  <r>
    <x v="2"/>
    <x v="0"/>
    <n v="3"/>
    <x v="1"/>
    <n v="161"/>
    <x v="2"/>
    <n v="79.900000000000006"/>
    <n v="9718027"/>
    <x v="340"/>
  </r>
  <r>
    <x v="2"/>
    <x v="6"/>
    <n v="5"/>
    <x v="13"/>
    <n v="285"/>
    <x v="2"/>
    <n v="79.8"/>
    <n v="9725103"/>
    <x v="341"/>
  </r>
  <r>
    <x v="2"/>
    <x v="1"/>
    <n v="2"/>
    <x v="1"/>
    <n v="97"/>
    <x v="2"/>
    <n v="80"/>
    <n v="9730190"/>
    <x v="342"/>
  </r>
  <r>
    <x v="2"/>
    <x v="0"/>
    <n v="3"/>
    <x v="11"/>
    <n v="149"/>
    <x v="2"/>
    <n v="79.900000000000006"/>
    <n v="9737290"/>
    <x v="343"/>
  </r>
  <r>
    <x v="2"/>
    <x v="5"/>
    <n v="2"/>
    <x v="11"/>
    <n v="85"/>
    <x v="2"/>
    <n v="79.900000000000006"/>
    <n v="9737290"/>
    <x v="343"/>
  </r>
  <r>
    <x v="2"/>
    <x v="0"/>
    <n v="3"/>
    <x v="13"/>
    <n v="157"/>
    <x v="2"/>
    <n v="79.900000000000006"/>
    <n v="9737290"/>
    <x v="343"/>
  </r>
  <r>
    <x v="2"/>
    <x v="1"/>
    <n v="2"/>
    <x v="9"/>
    <n v="81"/>
    <x v="2"/>
    <n v="80.2"/>
    <n v="9744848"/>
    <x v="344"/>
  </r>
  <r>
    <x v="2"/>
    <x v="0"/>
    <n v="3"/>
    <x v="6"/>
    <n v="153"/>
    <x v="2"/>
    <n v="79.900000000000006"/>
    <n v="9756552"/>
    <x v="345"/>
  </r>
  <r>
    <x v="2"/>
    <x v="5"/>
    <n v="2"/>
    <x v="13"/>
    <n v="93"/>
    <x v="2"/>
    <n v="80.099999999999994"/>
    <n v="9761664"/>
    <x v="346"/>
  </r>
  <r>
    <x v="2"/>
    <x v="6"/>
    <n v="5"/>
    <x v="11"/>
    <n v="277"/>
    <x v="2"/>
    <n v="80.099999999999994"/>
    <n v="9761664"/>
    <x v="346"/>
  </r>
  <r>
    <x v="2"/>
    <x v="5"/>
    <n v="4"/>
    <x v="3"/>
    <n v="255"/>
    <x v="2"/>
    <n v="83.1"/>
    <n v="9768157"/>
    <x v="347"/>
  </r>
  <r>
    <x v="2"/>
    <x v="5"/>
    <n v="1"/>
    <x v="2"/>
    <n v="1"/>
    <x v="2"/>
    <n v="83.6"/>
    <n v="9777048"/>
    <x v="348"/>
  </r>
  <r>
    <x v="2"/>
    <x v="6"/>
    <n v="3"/>
    <x v="6"/>
    <n v="153"/>
    <x v="2"/>
    <n v="80.099999999999994"/>
    <n v="9780974"/>
    <x v="349"/>
  </r>
  <r>
    <x v="2"/>
    <x v="1"/>
    <n v="2"/>
    <x v="6"/>
    <n v="89"/>
    <x v="2"/>
    <n v="80.2"/>
    <n v="9793185"/>
    <x v="350"/>
  </r>
  <r>
    <x v="2"/>
    <x v="6"/>
    <n v="2"/>
    <x v="6"/>
    <n v="89"/>
    <x v="2"/>
    <n v="80.2"/>
    <n v="9793185"/>
    <x v="350"/>
  </r>
  <r>
    <x v="2"/>
    <x v="1"/>
    <n v="4"/>
    <x v="2"/>
    <n v="196"/>
    <x v="2"/>
    <n v="83.8"/>
    <n v="9800438"/>
    <x v="351"/>
  </r>
  <r>
    <x v="2"/>
    <x v="2"/>
    <n v="3"/>
    <x v="8"/>
    <n v="174"/>
    <x v="2"/>
    <n v="83"/>
    <n v="9804926"/>
    <x v="352"/>
  </r>
  <r>
    <x v="2"/>
    <x v="5"/>
    <n v="4"/>
    <x v="14"/>
    <n v="251"/>
    <x v="2"/>
    <n v="83.1"/>
    <n v="9817741"/>
    <x v="353"/>
  </r>
  <r>
    <x v="2"/>
    <x v="1"/>
    <n v="1"/>
    <x v="16"/>
    <n v="9"/>
    <x v="2"/>
    <n v="82.4"/>
    <n v="9833375"/>
    <x v="354"/>
  </r>
  <r>
    <x v="2"/>
    <x v="2"/>
    <n v="3"/>
    <x v="10"/>
    <n v="170"/>
    <x v="2"/>
    <n v="83"/>
    <n v="9834340"/>
    <x v="355"/>
  </r>
  <r>
    <x v="2"/>
    <x v="1"/>
    <n v="4"/>
    <x v="3"/>
    <n v="256"/>
    <x v="2"/>
    <n v="83.7"/>
    <n v="9838685"/>
    <x v="356"/>
  </r>
  <r>
    <x v="2"/>
    <x v="6"/>
    <n v="4"/>
    <x v="2"/>
    <n v="194"/>
    <x v="2"/>
    <n v="85.1"/>
    <n v="9851943"/>
    <x v="357"/>
  </r>
  <r>
    <x v="2"/>
    <x v="2"/>
    <n v="3"/>
    <x v="4"/>
    <n v="142"/>
    <x v="2"/>
    <n v="83.1"/>
    <n v="9865823"/>
    <x v="358"/>
  </r>
  <r>
    <x v="1"/>
    <x v="11"/>
    <n v="2"/>
    <x v="2"/>
    <n v="65"/>
    <x v="2"/>
    <n v="79.2"/>
    <n v="9848555"/>
    <x v="359"/>
  </r>
  <r>
    <x v="2"/>
    <x v="5"/>
    <n v="1"/>
    <x v="12"/>
    <n v="5"/>
    <x v="2"/>
    <n v="83.6"/>
    <n v="9876813"/>
    <x v="360"/>
  </r>
  <r>
    <x v="2"/>
    <x v="5"/>
    <n v="4"/>
    <x v="7"/>
    <n v="243"/>
    <x v="2"/>
    <n v="83.1"/>
    <n v="9877243"/>
    <x v="361"/>
  </r>
  <r>
    <x v="2"/>
    <x v="6"/>
    <n v="4"/>
    <x v="3"/>
    <n v="254"/>
    <x v="2"/>
    <n v="84.9"/>
    <n v="9878936"/>
    <x v="362"/>
  </r>
  <r>
    <x v="2"/>
    <x v="2"/>
    <n v="3"/>
    <x v="1"/>
    <n v="162"/>
    <x v="2"/>
    <n v="83"/>
    <n v="9893170"/>
    <x v="363"/>
  </r>
  <r>
    <x v="2"/>
    <x v="2"/>
    <n v="3"/>
    <x v="9"/>
    <n v="146"/>
    <x v="2"/>
    <n v="83.1"/>
    <n v="9895273"/>
    <x v="364"/>
  </r>
  <r>
    <x v="2"/>
    <x v="2"/>
    <n v="3"/>
    <x v="13"/>
    <n v="158"/>
    <x v="2"/>
    <n v="83"/>
    <n v="9912780"/>
    <x v="365"/>
  </r>
  <r>
    <x v="1"/>
    <x v="11"/>
    <n v="2"/>
    <x v="3"/>
    <n v="125"/>
    <x v="2"/>
    <n v="79.2"/>
    <n v="9898802"/>
    <x v="366"/>
  </r>
  <r>
    <x v="2"/>
    <x v="2"/>
    <n v="3"/>
    <x v="11"/>
    <n v="150"/>
    <x v="2"/>
    <n v="83.1"/>
    <n v="9924724"/>
    <x v="367"/>
  </r>
  <r>
    <x v="2"/>
    <x v="5"/>
    <n v="1"/>
    <x v="2"/>
    <n v="4"/>
    <x v="2"/>
    <n v="85.3"/>
    <n v="9925479"/>
    <x v="368"/>
  </r>
  <r>
    <x v="2"/>
    <x v="1"/>
    <n v="1"/>
    <x v="2"/>
    <n v="4"/>
    <x v="2"/>
    <n v="85.4"/>
    <n v="9937115"/>
    <x v="369"/>
  </r>
  <r>
    <x v="2"/>
    <x v="2"/>
    <n v="3"/>
    <x v="6"/>
    <n v="154"/>
    <x v="2"/>
    <n v="83.1"/>
    <n v="9944357"/>
    <x v="370"/>
  </r>
  <r>
    <x v="2"/>
    <x v="5"/>
    <n v="4"/>
    <x v="10"/>
    <n v="235"/>
    <x v="2"/>
    <n v="83.1"/>
    <n v="9946661"/>
    <x v="371"/>
  </r>
  <r>
    <x v="2"/>
    <x v="1"/>
    <n v="4"/>
    <x v="7"/>
    <n v="244"/>
    <x v="2"/>
    <n v="83.7"/>
    <n v="9948559"/>
    <x v="372"/>
  </r>
  <r>
    <x v="2"/>
    <x v="5"/>
    <n v="4"/>
    <x v="4"/>
    <n v="207"/>
    <x v="2"/>
    <n v="83"/>
    <n v="9954502"/>
    <x v="373"/>
  </r>
  <r>
    <x v="2"/>
    <x v="5"/>
    <n v="4"/>
    <x v="5"/>
    <n v="231"/>
    <x v="2"/>
    <n v="83.1"/>
    <n v="9976412"/>
    <x v="374"/>
  </r>
  <r>
    <x v="2"/>
    <x v="1"/>
    <n v="1"/>
    <x v="8"/>
    <n v="45"/>
    <x v="2"/>
    <n v="83.6"/>
    <n v="9976579"/>
    <x v="375"/>
  </r>
  <r>
    <x v="2"/>
    <x v="1"/>
    <n v="4"/>
    <x v="16"/>
    <n v="204"/>
    <x v="2"/>
    <n v="83.8"/>
    <n v="10000446"/>
    <x v="376"/>
  </r>
  <r>
    <x v="2"/>
    <x v="5"/>
    <n v="4"/>
    <x v="11"/>
    <n v="215"/>
    <x v="2"/>
    <n v="83"/>
    <n v="10013932"/>
    <x v="377"/>
  </r>
  <r>
    <x v="2"/>
    <x v="5"/>
    <n v="1"/>
    <x v="4"/>
    <n v="13"/>
    <x v="2"/>
    <n v="83.5"/>
    <n v="10014469"/>
    <x v="378"/>
  </r>
  <r>
    <x v="2"/>
    <x v="5"/>
    <n v="1"/>
    <x v="10"/>
    <n v="41"/>
    <x v="2"/>
    <n v="83.7"/>
    <n v="10018478"/>
    <x v="379"/>
  </r>
  <r>
    <x v="2"/>
    <x v="5"/>
    <n v="4"/>
    <x v="13"/>
    <n v="223"/>
    <x v="2"/>
    <n v="83.1"/>
    <n v="10025997"/>
    <x v="380"/>
  </r>
  <r>
    <x v="2"/>
    <x v="5"/>
    <n v="1"/>
    <x v="12"/>
    <n v="8"/>
    <x v="2"/>
    <n v="85.3"/>
    <n v="10026760"/>
    <x v="381"/>
  </r>
  <r>
    <x v="2"/>
    <x v="7"/>
    <n v="2"/>
    <x v="2"/>
    <n v="65"/>
    <x v="2"/>
    <n v="75.900000000000006"/>
    <n v="10003905"/>
    <x v="382"/>
  </r>
  <r>
    <x v="1"/>
    <x v="11"/>
    <n v="2"/>
    <x v="7"/>
    <n v="113"/>
    <x v="2"/>
    <n v="79.2"/>
    <n v="10009347"/>
    <x v="383"/>
  </r>
  <r>
    <x v="2"/>
    <x v="6"/>
    <n v="4"/>
    <x v="4"/>
    <n v="206"/>
    <x v="2"/>
    <n v="84.7"/>
    <n v="10055779"/>
    <x v="384"/>
  </r>
  <r>
    <x v="2"/>
    <x v="6"/>
    <n v="4"/>
    <x v="10"/>
    <n v="234"/>
    <x v="2"/>
    <n v="84.9"/>
    <n v="10059464"/>
    <x v="385"/>
  </r>
  <r>
    <x v="2"/>
    <x v="1"/>
    <n v="1"/>
    <x v="1"/>
    <n v="33"/>
    <x v="2"/>
    <n v="83.6"/>
    <n v="10066368"/>
    <x v="386"/>
  </r>
  <r>
    <x v="1"/>
    <x v="11"/>
    <n v="2"/>
    <x v="8"/>
    <n v="109"/>
    <x v="2"/>
    <n v="79.2"/>
    <n v="10049545"/>
    <x v="387"/>
  </r>
  <r>
    <x v="1"/>
    <x v="11"/>
    <n v="1"/>
    <x v="16"/>
    <n v="9"/>
    <x v="2"/>
    <n v="79.2"/>
    <n v="10049545"/>
    <x v="387"/>
  </r>
  <r>
    <x v="2"/>
    <x v="5"/>
    <n v="1"/>
    <x v="11"/>
    <n v="21"/>
    <x v="2"/>
    <n v="83.5"/>
    <n v="10074257"/>
    <x v="388"/>
  </r>
  <r>
    <x v="2"/>
    <x v="5"/>
    <n v="1"/>
    <x v="7"/>
    <n v="52"/>
    <x v="2"/>
    <n v="85.2"/>
    <n v="10075702"/>
    <x v="389"/>
  </r>
  <r>
    <x v="2"/>
    <x v="1"/>
    <n v="4"/>
    <x v="1"/>
    <n v="228"/>
    <x v="2"/>
    <n v="83.7"/>
    <n v="10078409"/>
    <x v="390"/>
  </r>
  <r>
    <x v="2"/>
    <x v="1"/>
    <n v="4"/>
    <x v="9"/>
    <n v="212"/>
    <x v="2"/>
    <n v="83.8"/>
    <n v="10080450"/>
    <x v="391"/>
  </r>
  <r>
    <x v="2"/>
    <x v="5"/>
    <n v="1"/>
    <x v="13"/>
    <n v="29"/>
    <x v="2"/>
    <n v="83.7"/>
    <n v="10098387"/>
    <x v="392"/>
  </r>
  <r>
    <x v="1"/>
    <x v="11"/>
    <n v="2"/>
    <x v="10"/>
    <n v="105"/>
    <x v="2"/>
    <n v="79.2"/>
    <n v="10079694"/>
    <x v="393"/>
  </r>
  <r>
    <x v="2"/>
    <x v="6"/>
    <n v="4"/>
    <x v="11"/>
    <n v="214"/>
    <x v="2"/>
    <n v="84.7"/>
    <n v="10115813"/>
    <x v="394"/>
  </r>
  <r>
    <x v="1"/>
    <x v="11"/>
    <n v="1"/>
    <x v="4"/>
    <n v="13"/>
    <x v="2"/>
    <n v="79.2"/>
    <n v="10099793"/>
    <x v="395"/>
  </r>
  <r>
    <x v="2"/>
    <x v="7"/>
    <n v="2"/>
    <x v="12"/>
    <n v="69"/>
    <x v="2"/>
    <n v="75.900000000000006"/>
    <n v="10105985"/>
    <x v="396"/>
  </r>
  <r>
    <x v="2"/>
    <x v="7"/>
    <n v="2"/>
    <x v="14"/>
    <n v="121"/>
    <x v="2"/>
    <n v="75.900000000000006"/>
    <n v="10105985"/>
    <x v="396"/>
  </r>
  <r>
    <x v="2"/>
    <x v="1"/>
    <n v="4"/>
    <x v="6"/>
    <n v="220"/>
    <x v="2"/>
    <n v="83.8"/>
    <n v="10130452"/>
    <x v="397"/>
  </r>
  <r>
    <x v="2"/>
    <x v="6"/>
    <n v="4"/>
    <x v="13"/>
    <n v="222"/>
    <x v="2"/>
    <n v="84.9"/>
    <n v="10139700"/>
    <x v="398"/>
  </r>
  <r>
    <x v="2"/>
    <x v="1"/>
    <n v="1"/>
    <x v="16"/>
    <n v="12"/>
    <x v="2"/>
    <n v="85.4"/>
    <n v="10139913"/>
    <x v="399"/>
  </r>
  <r>
    <x v="2"/>
    <x v="5"/>
    <n v="1"/>
    <x v="10"/>
    <n v="44"/>
    <x v="2"/>
    <n v="85.2"/>
    <n v="10146515"/>
    <x v="400"/>
  </r>
  <r>
    <x v="2"/>
    <x v="1"/>
    <n v="1"/>
    <x v="6"/>
    <n v="25"/>
    <x v="2"/>
    <n v="84"/>
    <n v="10154630"/>
    <x v="401"/>
  </r>
  <r>
    <x v="2"/>
    <x v="1"/>
    <n v="1"/>
    <x v="8"/>
    <n v="48"/>
    <x v="2"/>
    <n v="85.6"/>
    <n v="10163660"/>
    <x v="402"/>
  </r>
  <r>
    <x v="1"/>
    <x v="11"/>
    <n v="1"/>
    <x v="1"/>
    <n v="33"/>
    <x v="2"/>
    <n v="79.2"/>
    <n v="10139991"/>
    <x v="403"/>
  </r>
  <r>
    <x v="1"/>
    <x v="11"/>
    <n v="2"/>
    <x v="1"/>
    <n v="97"/>
    <x v="2"/>
    <n v="79.2"/>
    <n v="10139991"/>
    <x v="403"/>
  </r>
  <r>
    <x v="2"/>
    <x v="5"/>
    <n v="1"/>
    <x v="5"/>
    <n v="40"/>
    <x v="2"/>
    <n v="85.2"/>
    <n v="10176864"/>
    <x v="404"/>
  </r>
  <r>
    <x v="1"/>
    <x v="11"/>
    <n v="3"/>
    <x v="2"/>
    <n v="130"/>
    <x v="2"/>
    <n v="84.2"/>
    <n v="10156197"/>
    <x v="405"/>
  </r>
  <r>
    <x v="1"/>
    <x v="11"/>
    <n v="2"/>
    <x v="11"/>
    <n v="85"/>
    <x v="2"/>
    <n v="79.2"/>
    <n v="10160090"/>
    <x v="406"/>
  </r>
  <r>
    <x v="1"/>
    <x v="11"/>
    <n v="2"/>
    <x v="13"/>
    <n v="93"/>
    <x v="2"/>
    <n v="79.2"/>
    <n v="10160090"/>
    <x v="406"/>
  </r>
  <r>
    <x v="1"/>
    <x v="11"/>
    <n v="2"/>
    <x v="6"/>
    <n v="89"/>
    <x v="2"/>
    <n v="79.2"/>
    <n v="10180190"/>
    <x v="407"/>
  </r>
  <r>
    <x v="2"/>
    <x v="7"/>
    <n v="2"/>
    <x v="16"/>
    <n v="73"/>
    <x v="2"/>
    <n v="75.900000000000006"/>
    <n v="10208066"/>
    <x v="408"/>
  </r>
  <r>
    <x v="1"/>
    <x v="11"/>
    <n v="3"/>
    <x v="3"/>
    <n v="190"/>
    <x v="2"/>
    <n v="84.2"/>
    <n v="10208015"/>
    <x v="409"/>
  </r>
  <r>
    <x v="2"/>
    <x v="5"/>
    <n v="1"/>
    <x v="4"/>
    <n v="16"/>
    <x v="2"/>
    <n v="85.8"/>
    <n v="10238344"/>
    <x v="410"/>
  </r>
  <r>
    <x v="2"/>
    <x v="1"/>
    <n v="1"/>
    <x v="1"/>
    <n v="36"/>
    <x v="2"/>
    <n v="85.6"/>
    <n v="10255133"/>
    <x v="411"/>
  </r>
  <r>
    <x v="2"/>
    <x v="1"/>
    <n v="1"/>
    <x v="9"/>
    <n v="20"/>
    <x v="2"/>
    <n v="85.7"/>
    <n v="10256938"/>
    <x v="412"/>
  </r>
  <r>
    <x v="2"/>
    <x v="7"/>
    <n v="2"/>
    <x v="10"/>
    <n v="105"/>
    <x v="2"/>
    <n v="75.900000000000006"/>
    <n v="10238690"/>
    <x v="413"/>
  </r>
  <r>
    <x v="1"/>
    <x v="11"/>
    <n v="3"/>
    <x v="14"/>
    <n v="186"/>
    <x v="2"/>
    <n v="84.2"/>
    <n v="10259831"/>
    <x v="414"/>
  </r>
  <r>
    <x v="2"/>
    <x v="7"/>
    <n v="2"/>
    <x v="4"/>
    <n v="77"/>
    <x v="2"/>
    <n v="76"/>
    <n v="10272623"/>
    <x v="415"/>
  </r>
  <r>
    <x v="1"/>
    <x v="0"/>
    <n v="2"/>
    <x v="2"/>
    <n v="114"/>
    <x v="2"/>
    <n v="83.6"/>
    <n v="10304511"/>
    <x v="416"/>
  </r>
  <r>
    <x v="1"/>
    <x v="2"/>
    <n v="3"/>
    <x v="2"/>
    <n v="185"/>
    <x v="2"/>
    <n v="83.6"/>
    <n v="10304511"/>
    <x v="416"/>
  </r>
  <r>
    <x v="1"/>
    <x v="0"/>
    <n v="3"/>
    <x v="2"/>
    <n v="203"/>
    <x v="2"/>
    <n v="83.6"/>
    <n v="10304511"/>
    <x v="416"/>
  </r>
  <r>
    <x v="1"/>
    <x v="7"/>
    <n v="3"/>
    <x v="2"/>
    <n v="203"/>
    <x v="2"/>
    <n v="83.6"/>
    <n v="10304511"/>
    <x v="416"/>
  </r>
  <r>
    <x v="1"/>
    <x v="7"/>
    <n v="2"/>
    <x v="2"/>
    <n v="114"/>
    <x v="2"/>
    <n v="83.6"/>
    <n v="10304511"/>
    <x v="416"/>
  </r>
  <r>
    <x v="1"/>
    <x v="2"/>
    <n v="2"/>
    <x v="2"/>
    <n v="104"/>
    <x v="2"/>
    <n v="83.6"/>
    <n v="10304511"/>
    <x v="416"/>
  </r>
  <r>
    <x v="1"/>
    <x v="11"/>
    <n v="3"/>
    <x v="15"/>
    <n v="182"/>
    <x v="2"/>
    <n v="84.2"/>
    <n v="10290922"/>
    <x v="417"/>
  </r>
  <r>
    <x v="2"/>
    <x v="7"/>
    <n v="2"/>
    <x v="1"/>
    <n v="97"/>
    <x v="2"/>
    <n v="75.900000000000006"/>
    <n v="10299938"/>
    <x v="418"/>
  </r>
  <r>
    <x v="2"/>
    <x v="7"/>
    <n v="2"/>
    <x v="9"/>
    <n v="81"/>
    <x v="2"/>
    <n v="76"/>
    <n v="10303287"/>
    <x v="419"/>
  </r>
  <r>
    <x v="1"/>
    <x v="2"/>
    <n v="3"/>
    <x v="2"/>
    <n v="182"/>
    <x v="2"/>
    <n v="83.9"/>
    <n v="10341489"/>
    <x v="420"/>
  </r>
  <r>
    <x v="1"/>
    <x v="0"/>
    <n v="3"/>
    <x v="2"/>
    <n v="200"/>
    <x v="2"/>
    <n v="83.9"/>
    <n v="10341489"/>
    <x v="420"/>
  </r>
  <r>
    <x v="1"/>
    <x v="0"/>
    <n v="2"/>
    <x v="2"/>
    <n v="117"/>
    <x v="2"/>
    <n v="83.9"/>
    <n v="10341489"/>
    <x v="420"/>
  </r>
  <r>
    <x v="1"/>
    <x v="7"/>
    <n v="3"/>
    <x v="2"/>
    <n v="200"/>
    <x v="2"/>
    <n v="83.9"/>
    <n v="10341489"/>
    <x v="420"/>
  </r>
  <r>
    <x v="1"/>
    <x v="7"/>
    <n v="2"/>
    <x v="2"/>
    <n v="117"/>
    <x v="2"/>
    <n v="83.9"/>
    <n v="10341489"/>
    <x v="420"/>
  </r>
  <r>
    <x v="1"/>
    <x v="2"/>
    <n v="2"/>
    <x v="2"/>
    <n v="107"/>
    <x v="2"/>
    <n v="83.9"/>
    <n v="10341489"/>
    <x v="420"/>
  </r>
  <r>
    <x v="1"/>
    <x v="11"/>
    <n v="3"/>
    <x v="7"/>
    <n v="178"/>
    <x v="2"/>
    <n v="84.2"/>
    <n v="10322012"/>
    <x v="421"/>
  </r>
  <r>
    <x v="2"/>
    <x v="7"/>
    <n v="2"/>
    <x v="11"/>
    <n v="85"/>
    <x v="2"/>
    <n v="76"/>
    <n v="10333952"/>
    <x v="422"/>
  </r>
  <r>
    <x v="2"/>
    <x v="7"/>
    <n v="2"/>
    <x v="6"/>
    <n v="89"/>
    <x v="2"/>
    <n v="76"/>
    <n v="10354395"/>
    <x v="423"/>
  </r>
  <r>
    <x v="1"/>
    <x v="11"/>
    <n v="3"/>
    <x v="2"/>
    <n v="132"/>
    <x v="2"/>
    <n v="84.6"/>
    <n v="10414846"/>
    <x v="424"/>
  </r>
  <r>
    <x v="1"/>
    <x v="11"/>
    <n v="3"/>
    <x v="4"/>
    <n v="142"/>
    <x v="2"/>
    <n v="84.2"/>
    <n v="10415284"/>
    <x v="425"/>
  </r>
  <r>
    <x v="1"/>
    <x v="11"/>
    <n v="3"/>
    <x v="5"/>
    <n v="166"/>
    <x v="2"/>
    <n v="84.2"/>
    <n v="10425647"/>
    <x v="426"/>
  </r>
  <r>
    <x v="1"/>
    <x v="11"/>
    <n v="3"/>
    <x v="1"/>
    <n v="162"/>
    <x v="2"/>
    <n v="84.2"/>
    <n v="10456737"/>
    <x v="427"/>
  </r>
  <r>
    <x v="1"/>
    <x v="11"/>
    <n v="3"/>
    <x v="3"/>
    <n v="192"/>
    <x v="2"/>
    <n v="84.6"/>
    <n v="10467984"/>
    <x v="428"/>
  </r>
  <r>
    <x v="1"/>
    <x v="11"/>
    <n v="3"/>
    <x v="11"/>
    <n v="150"/>
    <x v="2"/>
    <n v="84.2"/>
    <n v="10477465"/>
    <x v="429"/>
  </r>
  <r>
    <x v="1"/>
    <x v="7"/>
    <n v="3"/>
    <x v="21"/>
    <n v="280"/>
    <x v="2"/>
    <n v="84.5"/>
    <n v="10519599"/>
    <x v="430"/>
  </r>
  <r>
    <x v="1"/>
    <x v="0"/>
    <n v="3"/>
    <x v="12"/>
    <n v="204"/>
    <x v="2"/>
    <n v="84.5"/>
    <n v="10519599"/>
    <x v="430"/>
  </r>
  <r>
    <x v="1"/>
    <x v="7"/>
    <n v="2"/>
    <x v="12"/>
    <n v="121"/>
    <x v="2"/>
    <n v="84.5"/>
    <n v="10519599"/>
    <x v="430"/>
  </r>
  <r>
    <x v="1"/>
    <x v="0"/>
    <n v="2"/>
    <x v="21"/>
    <n v="197"/>
    <x v="2"/>
    <n v="84.5"/>
    <n v="10519599"/>
    <x v="430"/>
  </r>
  <r>
    <x v="1"/>
    <x v="0"/>
    <n v="3"/>
    <x v="12"/>
    <n v="207"/>
    <x v="2"/>
    <n v="84.5"/>
    <n v="10519599"/>
    <x v="430"/>
  </r>
  <r>
    <x v="1"/>
    <x v="7"/>
    <n v="2"/>
    <x v="12"/>
    <n v="118"/>
    <x v="2"/>
    <n v="84.5"/>
    <n v="10519599"/>
    <x v="430"/>
  </r>
  <r>
    <x v="1"/>
    <x v="7"/>
    <n v="2"/>
    <x v="21"/>
    <n v="194"/>
    <x v="2"/>
    <n v="84.5"/>
    <n v="10519599"/>
    <x v="430"/>
  </r>
  <r>
    <x v="1"/>
    <x v="0"/>
    <n v="2"/>
    <x v="12"/>
    <n v="121"/>
    <x v="2"/>
    <n v="84.5"/>
    <n v="10519599"/>
    <x v="430"/>
  </r>
  <r>
    <x v="1"/>
    <x v="11"/>
    <n v="3"/>
    <x v="6"/>
    <n v="154"/>
    <x v="2"/>
    <n v="84.2"/>
    <n v="10498192"/>
    <x v="431"/>
  </r>
  <r>
    <x v="1"/>
    <x v="0"/>
    <n v="2"/>
    <x v="17"/>
    <n v="193"/>
    <x v="2"/>
    <n v="84.5"/>
    <n v="10540430"/>
    <x v="432"/>
  </r>
  <r>
    <x v="1"/>
    <x v="0"/>
    <n v="2"/>
    <x v="17"/>
    <n v="190"/>
    <x v="2"/>
    <n v="84.5"/>
    <n v="10540430"/>
    <x v="432"/>
  </r>
  <r>
    <x v="1"/>
    <x v="7"/>
    <n v="3"/>
    <x v="17"/>
    <n v="279"/>
    <x v="2"/>
    <n v="84.5"/>
    <n v="10540430"/>
    <x v="432"/>
  </r>
  <r>
    <x v="1"/>
    <x v="7"/>
    <n v="2"/>
    <x v="17"/>
    <n v="190"/>
    <x v="2"/>
    <n v="84.5"/>
    <n v="10540430"/>
    <x v="432"/>
  </r>
  <r>
    <x v="1"/>
    <x v="7"/>
    <n v="2"/>
    <x v="17"/>
    <n v="193"/>
    <x v="2"/>
    <n v="84.5"/>
    <n v="10540430"/>
    <x v="432"/>
  </r>
  <r>
    <x v="1"/>
    <x v="2"/>
    <n v="2"/>
    <x v="16"/>
    <n v="112"/>
    <x v="2"/>
    <n v="84.5"/>
    <n v="10545638"/>
    <x v="433"/>
  </r>
  <r>
    <x v="1"/>
    <x v="7"/>
    <n v="3"/>
    <x v="16"/>
    <n v="211"/>
    <x v="2"/>
    <n v="84.5"/>
    <n v="10545638"/>
    <x v="433"/>
  </r>
  <r>
    <x v="1"/>
    <x v="2"/>
    <n v="3"/>
    <x v="16"/>
    <n v="193"/>
    <x v="2"/>
    <n v="84.5"/>
    <n v="10545638"/>
    <x v="433"/>
  </r>
  <r>
    <x v="1"/>
    <x v="7"/>
    <n v="3"/>
    <x v="16"/>
    <n v="208"/>
    <x v="2"/>
    <n v="84.5"/>
    <n v="10545638"/>
    <x v="433"/>
  </r>
  <r>
    <x v="1"/>
    <x v="0"/>
    <n v="2"/>
    <x v="16"/>
    <n v="125"/>
    <x v="2"/>
    <n v="84.5"/>
    <n v="10545638"/>
    <x v="433"/>
  </r>
  <r>
    <x v="1"/>
    <x v="11"/>
    <n v="3"/>
    <x v="14"/>
    <n v="188"/>
    <x v="2"/>
    <n v="84.6"/>
    <n v="10521121"/>
    <x v="434"/>
  </r>
  <r>
    <x v="1"/>
    <x v="11"/>
    <n v="3"/>
    <x v="12"/>
    <n v="136"/>
    <x v="2"/>
    <n v="84.6"/>
    <n v="10521121"/>
    <x v="434"/>
  </r>
  <r>
    <x v="1"/>
    <x v="0"/>
    <n v="3"/>
    <x v="18"/>
    <n v="272"/>
    <x v="2"/>
    <n v="84.5"/>
    <n v="10550846"/>
    <x v="435"/>
  </r>
  <r>
    <x v="1"/>
    <x v="0"/>
    <n v="2"/>
    <x v="18"/>
    <n v="186"/>
    <x v="2"/>
    <n v="84.5"/>
    <n v="10550846"/>
    <x v="435"/>
  </r>
  <r>
    <x v="1"/>
    <x v="7"/>
    <n v="2"/>
    <x v="18"/>
    <n v="186"/>
    <x v="2"/>
    <n v="84.5"/>
    <n v="10550846"/>
    <x v="435"/>
  </r>
  <r>
    <x v="1"/>
    <x v="7"/>
    <n v="3"/>
    <x v="18"/>
    <n v="275"/>
    <x v="2"/>
    <n v="84.5"/>
    <n v="10550846"/>
    <x v="435"/>
  </r>
  <r>
    <x v="1"/>
    <x v="7"/>
    <n v="1"/>
    <x v="2"/>
    <n v="9"/>
    <x v="2"/>
    <n v="84.8"/>
    <n v="10556947"/>
    <x v="436"/>
  </r>
  <r>
    <x v="1"/>
    <x v="2"/>
    <n v="1"/>
    <x v="2"/>
    <n v="9"/>
    <x v="2"/>
    <n v="84.8"/>
    <n v="10556947"/>
    <x v="436"/>
  </r>
  <r>
    <x v="1"/>
    <x v="7"/>
    <n v="3"/>
    <x v="19"/>
    <n v="268"/>
    <x v="2"/>
    <n v="84.5"/>
    <n v="10561261"/>
    <x v="437"/>
  </r>
  <r>
    <x v="1"/>
    <x v="7"/>
    <n v="3"/>
    <x v="4"/>
    <n v="212"/>
    <x v="2"/>
    <n v="84.5"/>
    <n v="10561261"/>
    <x v="437"/>
  </r>
  <r>
    <x v="1"/>
    <x v="2"/>
    <n v="3"/>
    <x v="4"/>
    <n v="194"/>
    <x v="2"/>
    <n v="84.5"/>
    <n v="10561261"/>
    <x v="437"/>
  </r>
  <r>
    <x v="1"/>
    <x v="7"/>
    <n v="2"/>
    <x v="19"/>
    <n v="182"/>
    <x v="2"/>
    <n v="84.5"/>
    <n v="10561261"/>
    <x v="437"/>
  </r>
  <r>
    <x v="1"/>
    <x v="0"/>
    <n v="2"/>
    <x v="19"/>
    <n v="182"/>
    <x v="2"/>
    <n v="84.5"/>
    <n v="10561261"/>
    <x v="437"/>
  </r>
  <r>
    <x v="1"/>
    <x v="0"/>
    <n v="3"/>
    <x v="4"/>
    <n v="212"/>
    <x v="2"/>
    <n v="84.5"/>
    <n v="10561261"/>
    <x v="437"/>
  </r>
  <r>
    <x v="1"/>
    <x v="7"/>
    <n v="3"/>
    <x v="19"/>
    <n v="271"/>
    <x v="2"/>
    <n v="84.5"/>
    <n v="10561261"/>
    <x v="437"/>
  </r>
  <r>
    <x v="1"/>
    <x v="7"/>
    <n v="2"/>
    <x v="4"/>
    <n v="126"/>
    <x v="2"/>
    <n v="84.5"/>
    <n v="10561261"/>
    <x v="437"/>
  </r>
  <r>
    <x v="1"/>
    <x v="7"/>
    <n v="2"/>
    <x v="4"/>
    <n v="129"/>
    <x v="2"/>
    <n v="84.5"/>
    <n v="10561261"/>
    <x v="437"/>
  </r>
  <r>
    <x v="1"/>
    <x v="7"/>
    <n v="3"/>
    <x v="9"/>
    <n v="216"/>
    <x v="2"/>
    <n v="84.5"/>
    <n v="10576884"/>
    <x v="438"/>
  </r>
  <r>
    <x v="1"/>
    <x v="0"/>
    <n v="3"/>
    <x v="9"/>
    <n v="216"/>
    <x v="2"/>
    <n v="84.5"/>
    <n v="10576884"/>
    <x v="438"/>
  </r>
  <r>
    <x v="1"/>
    <x v="0"/>
    <n v="3"/>
    <x v="9"/>
    <n v="219"/>
    <x v="2"/>
    <n v="84.5"/>
    <n v="10576884"/>
    <x v="438"/>
  </r>
  <r>
    <x v="1"/>
    <x v="0"/>
    <n v="2"/>
    <x v="9"/>
    <n v="130"/>
    <x v="2"/>
    <n v="84.5"/>
    <n v="10576884"/>
    <x v="438"/>
  </r>
  <r>
    <x v="1"/>
    <x v="0"/>
    <n v="2"/>
    <x v="9"/>
    <n v="133"/>
    <x v="2"/>
    <n v="84.5"/>
    <n v="10576884"/>
    <x v="438"/>
  </r>
  <r>
    <x v="1"/>
    <x v="0"/>
    <n v="3"/>
    <x v="20"/>
    <n v="264"/>
    <x v="2"/>
    <n v="84.5"/>
    <n v="10576884"/>
    <x v="438"/>
  </r>
  <r>
    <x v="1"/>
    <x v="7"/>
    <n v="3"/>
    <x v="3"/>
    <n v="260"/>
    <x v="2"/>
    <n v="84.5"/>
    <n v="10592507"/>
    <x v="439"/>
  </r>
  <r>
    <x v="1"/>
    <x v="7"/>
    <n v="2"/>
    <x v="11"/>
    <n v="134"/>
    <x v="2"/>
    <n v="84.5"/>
    <n v="10592507"/>
    <x v="439"/>
  </r>
  <r>
    <x v="1"/>
    <x v="7"/>
    <n v="2"/>
    <x v="3"/>
    <n v="177"/>
    <x v="2"/>
    <n v="84.5"/>
    <n v="10592507"/>
    <x v="439"/>
  </r>
  <r>
    <x v="1"/>
    <x v="7"/>
    <n v="2"/>
    <x v="3"/>
    <n v="174"/>
    <x v="2"/>
    <n v="84.5"/>
    <n v="10592507"/>
    <x v="439"/>
  </r>
  <r>
    <x v="1"/>
    <x v="0"/>
    <n v="2"/>
    <x v="3"/>
    <n v="174"/>
    <x v="2"/>
    <n v="84.5"/>
    <n v="10592507"/>
    <x v="439"/>
  </r>
  <r>
    <x v="1"/>
    <x v="0"/>
    <n v="3"/>
    <x v="3"/>
    <n v="263"/>
    <x v="2"/>
    <n v="84.5"/>
    <n v="10592507"/>
    <x v="439"/>
  </r>
  <r>
    <x v="1"/>
    <x v="7"/>
    <n v="3"/>
    <x v="11"/>
    <n v="223"/>
    <x v="2"/>
    <n v="84.5"/>
    <n v="10592507"/>
    <x v="439"/>
  </r>
  <r>
    <x v="1"/>
    <x v="7"/>
    <n v="3"/>
    <x v="11"/>
    <n v="220"/>
    <x v="2"/>
    <n v="84.5"/>
    <n v="10592507"/>
    <x v="439"/>
  </r>
  <r>
    <x v="1"/>
    <x v="7"/>
    <n v="2"/>
    <x v="6"/>
    <n v="138"/>
    <x v="2"/>
    <n v="84.5"/>
    <n v="10608130"/>
    <x v="440"/>
  </r>
  <r>
    <x v="1"/>
    <x v="2"/>
    <n v="2"/>
    <x v="6"/>
    <n v="128"/>
    <x v="2"/>
    <n v="84.5"/>
    <n v="10608130"/>
    <x v="440"/>
  </r>
  <r>
    <x v="1"/>
    <x v="7"/>
    <n v="3"/>
    <x v="14"/>
    <n v="256"/>
    <x v="2"/>
    <n v="84.5"/>
    <n v="10608130"/>
    <x v="440"/>
  </r>
  <r>
    <x v="1"/>
    <x v="7"/>
    <n v="3"/>
    <x v="14"/>
    <n v="259"/>
    <x v="2"/>
    <n v="84.5"/>
    <n v="10608130"/>
    <x v="440"/>
  </r>
  <r>
    <x v="1"/>
    <x v="7"/>
    <n v="2"/>
    <x v="14"/>
    <n v="173"/>
    <x v="2"/>
    <n v="84.5"/>
    <n v="10608130"/>
    <x v="440"/>
  </r>
  <r>
    <x v="1"/>
    <x v="7"/>
    <n v="2"/>
    <x v="6"/>
    <n v="141"/>
    <x v="2"/>
    <n v="84.5"/>
    <n v="10608130"/>
    <x v="440"/>
  </r>
  <r>
    <x v="1"/>
    <x v="0"/>
    <n v="2"/>
    <x v="14"/>
    <n v="170"/>
    <x v="2"/>
    <n v="84.5"/>
    <n v="10608130"/>
    <x v="440"/>
  </r>
  <r>
    <x v="1"/>
    <x v="0"/>
    <n v="3"/>
    <x v="6"/>
    <n v="224"/>
    <x v="2"/>
    <n v="84.5"/>
    <n v="10608130"/>
    <x v="440"/>
  </r>
  <r>
    <x v="1"/>
    <x v="7"/>
    <n v="3"/>
    <x v="6"/>
    <n v="227"/>
    <x v="2"/>
    <n v="84.5"/>
    <n v="10608130"/>
    <x v="440"/>
  </r>
  <r>
    <x v="1"/>
    <x v="7"/>
    <n v="3"/>
    <x v="6"/>
    <n v="224"/>
    <x v="2"/>
    <n v="84.5"/>
    <n v="10608130"/>
    <x v="440"/>
  </r>
  <r>
    <x v="1"/>
    <x v="11"/>
    <n v="3"/>
    <x v="7"/>
    <n v="180"/>
    <x v="2"/>
    <n v="84.6"/>
    <n v="10584885"/>
    <x v="441"/>
  </r>
  <r>
    <x v="1"/>
    <x v="7"/>
    <n v="2"/>
    <x v="7"/>
    <n v="165"/>
    <x v="2"/>
    <n v="84.5"/>
    <n v="10623753"/>
    <x v="442"/>
  </r>
  <r>
    <x v="1"/>
    <x v="7"/>
    <n v="2"/>
    <x v="15"/>
    <n v="166"/>
    <x v="2"/>
    <n v="84.5"/>
    <n v="10623753"/>
    <x v="442"/>
  </r>
  <r>
    <x v="1"/>
    <x v="7"/>
    <n v="2"/>
    <x v="7"/>
    <n v="162"/>
    <x v="2"/>
    <n v="84.5"/>
    <n v="10623753"/>
    <x v="442"/>
  </r>
  <r>
    <x v="1"/>
    <x v="7"/>
    <n v="2"/>
    <x v="15"/>
    <n v="169"/>
    <x v="2"/>
    <n v="84.5"/>
    <n v="10623753"/>
    <x v="442"/>
  </r>
  <r>
    <x v="1"/>
    <x v="0"/>
    <n v="3"/>
    <x v="7"/>
    <n v="248"/>
    <x v="2"/>
    <n v="84.5"/>
    <n v="10623753"/>
    <x v="442"/>
  </r>
  <r>
    <x v="1"/>
    <x v="0"/>
    <n v="3"/>
    <x v="8"/>
    <n v="244"/>
    <x v="2"/>
    <n v="84.5"/>
    <n v="10623753"/>
    <x v="442"/>
  </r>
  <r>
    <x v="1"/>
    <x v="0"/>
    <n v="3"/>
    <x v="13"/>
    <n v="231"/>
    <x v="2"/>
    <n v="84.5"/>
    <n v="10623753"/>
    <x v="442"/>
  </r>
  <r>
    <x v="1"/>
    <x v="0"/>
    <n v="3"/>
    <x v="5"/>
    <n v="236"/>
    <x v="2"/>
    <n v="84.5"/>
    <n v="10623753"/>
    <x v="442"/>
  </r>
  <r>
    <x v="1"/>
    <x v="0"/>
    <n v="2"/>
    <x v="13"/>
    <n v="142"/>
    <x v="2"/>
    <n v="84.5"/>
    <n v="10623753"/>
    <x v="442"/>
  </r>
  <r>
    <x v="1"/>
    <x v="7"/>
    <n v="3"/>
    <x v="15"/>
    <n v="252"/>
    <x v="2"/>
    <n v="84.5"/>
    <n v="10623753"/>
    <x v="442"/>
  </r>
  <r>
    <x v="1"/>
    <x v="7"/>
    <n v="3"/>
    <x v="7"/>
    <n v="251"/>
    <x v="2"/>
    <n v="84.5"/>
    <n v="10623753"/>
    <x v="442"/>
  </r>
  <r>
    <x v="1"/>
    <x v="0"/>
    <n v="3"/>
    <x v="7"/>
    <n v="251"/>
    <x v="2"/>
    <n v="84.5"/>
    <n v="10623753"/>
    <x v="442"/>
  </r>
  <r>
    <x v="1"/>
    <x v="0"/>
    <n v="3"/>
    <x v="15"/>
    <n v="252"/>
    <x v="2"/>
    <n v="84.5"/>
    <n v="10623753"/>
    <x v="442"/>
  </r>
  <r>
    <x v="1"/>
    <x v="7"/>
    <n v="2"/>
    <x v="13"/>
    <n v="142"/>
    <x v="2"/>
    <n v="84.5"/>
    <n v="10623753"/>
    <x v="442"/>
  </r>
  <r>
    <x v="1"/>
    <x v="7"/>
    <n v="2"/>
    <x v="1"/>
    <n v="146"/>
    <x v="2"/>
    <n v="84.5"/>
    <n v="10623753"/>
    <x v="442"/>
  </r>
  <r>
    <x v="1"/>
    <x v="7"/>
    <n v="2"/>
    <x v="13"/>
    <n v="145"/>
    <x v="2"/>
    <n v="84.5"/>
    <n v="10623753"/>
    <x v="442"/>
  </r>
  <r>
    <x v="1"/>
    <x v="7"/>
    <n v="3"/>
    <x v="8"/>
    <n v="244"/>
    <x v="2"/>
    <n v="84.5"/>
    <n v="10623753"/>
    <x v="442"/>
  </r>
  <r>
    <x v="1"/>
    <x v="7"/>
    <n v="3"/>
    <x v="8"/>
    <n v="247"/>
    <x v="2"/>
    <n v="84.5"/>
    <n v="10623753"/>
    <x v="442"/>
  </r>
  <r>
    <x v="1"/>
    <x v="7"/>
    <n v="3"/>
    <x v="7"/>
    <n v="248"/>
    <x v="2"/>
    <n v="84.5"/>
    <n v="10623753"/>
    <x v="442"/>
  </r>
  <r>
    <x v="1"/>
    <x v="2"/>
    <n v="2"/>
    <x v="13"/>
    <n v="132"/>
    <x v="2"/>
    <n v="84.5"/>
    <n v="10623753"/>
    <x v="442"/>
  </r>
  <r>
    <x v="1"/>
    <x v="2"/>
    <n v="2"/>
    <x v="1"/>
    <n v="136"/>
    <x v="2"/>
    <n v="84.5"/>
    <n v="10623753"/>
    <x v="442"/>
  </r>
  <r>
    <x v="1"/>
    <x v="2"/>
    <n v="2"/>
    <x v="8"/>
    <n v="148"/>
    <x v="2"/>
    <n v="84.5"/>
    <n v="10623753"/>
    <x v="442"/>
  </r>
  <r>
    <x v="1"/>
    <x v="7"/>
    <n v="3"/>
    <x v="13"/>
    <n v="231"/>
    <x v="2"/>
    <n v="84.5"/>
    <n v="10623753"/>
    <x v="442"/>
  </r>
  <r>
    <x v="1"/>
    <x v="7"/>
    <n v="3"/>
    <x v="5"/>
    <n v="236"/>
    <x v="2"/>
    <n v="84.5"/>
    <n v="10623753"/>
    <x v="442"/>
  </r>
  <r>
    <x v="1"/>
    <x v="0"/>
    <n v="2"/>
    <x v="8"/>
    <n v="161"/>
    <x v="2"/>
    <n v="84.5"/>
    <n v="10623753"/>
    <x v="442"/>
  </r>
  <r>
    <x v="1"/>
    <x v="7"/>
    <n v="2"/>
    <x v="8"/>
    <n v="158"/>
    <x v="2"/>
    <n v="84.5"/>
    <n v="10623753"/>
    <x v="442"/>
  </r>
  <r>
    <x v="1"/>
    <x v="7"/>
    <n v="2"/>
    <x v="5"/>
    <n v="150"/>
    <x v="2"/>
    <n v="84.5"/>
    <n v="10623753"/>
    <x v="442"/>
  </r>
  <r>
    <x v="1"/>
    <x v="7"/>
    <n v="2"/>
    <x v="10"/>
    <n v="157"/>
    <x v="2"/>
    <n v="84.5"/>
    <n v="10623753"/>
    <x v="442"/>
  </r>
  <r>
    <x v="1"/>
    <x v="0"/>
    <n v="2"/>
    <x v="15"/>
    <n v="169"/>
    <x v="2"/>
    <n v="84.5"/>
    <n v="10623753"/>
    <x v="442"/>
  </r>
  <r>
    <x v="1"/>
    <x v="0"/>
    <n v="2"/>
    <x v="15"/>
    <n v="166"/>
    <x v="2"/>
    <n v="84.5"/>
    <n v="10623753"/>
    <x v="442"/>
  </r>
  <r>
    <x v="1"/>
    <x v="2"/>
    <n v="3"/>
    <x v="1"/>
    <n v="214"/>
    <x v="2"/>
    <n v="84.5"/>
    <n v="10623753"/>
    <x v="442"/>
  </r>
  <r>
    <x v="1"/>
    <x v="0"/>
    <n v="3"/>
    <x v="13"/>
    <n v="228"/>
    <x v="2"/>
    <n v="84.5"/>
    <n v="10623753"/>
    <x v="442"/>
  </r>
  <r>
    <x v="1"/>
    <x v="0"/>
    <n v="2"/>
    <x v="5"/>
    <n v="150"/>
    <x v="2"/>
    <n v="84.5"/>
    <n v="10623753"/>
    <x v="442"/>
  </r>
  <r>
    <x v="1"/>
    <x v="0"/>
    <n v="2"/>
    <x v="8"/>
    <n v="158"/>
    <x v="2"/>
    <n v="84.5"/>
    <n v="10623753"/>
    <x v="442"/>
  </r>
  <r>
    <x v="1"/>
    <x v="7"/>
    <n v="3"/>
    <x v="13"/>
    <n v="228"/>
    <x v="2"/>
    <n v="84.5"/>
    <n v="10623753"/>
    <x v="442"/>
  </r>
  <r>
    <x v="1"/>
    <x v="11"/>
    <n v="3"/>
    <x v="10"/>
    <n v="172"/>
    <x v="2"/>
    <n v="84.6"/>
    <n v="10659277"/>
    <x v="443"/>
  </r>
  <r>
    <x v="1"/>
    <x v="11"/>
    <n v="3"/>
    <x v="4"/>
    <n v="144"/>
    <x v="2"/>
    <n v="84.6"/>
    <n v="10680532"/>
    <x v="444"/>
  </r>
  <r>
    <x v="1"/>
    <x v="11"/>
    <n v="3"/>
    <x v="5"/>
    <n v="168"/>
    <x v="2"/>
    <n v="84.6"/>
    <n v="10691159"/>
    <x v="445"/>
  </r>
  <r>
    <x v="2"/>
    <x v="7"/>
    <n v="2"/>
    <x v="3"/>
    <n v="128"/>
    <x v="2"/>
    <n v="82.9"/>
    <n v="10762633"/>
    <x v="446"/>
  </r>
  <r>
    <x v="1"/>
    <x v="11"/>
    <n v="3"/>
    <x v="6"/>
    <n v="156"/>
    <x v="2"/>
    <n v="84.6"/>
    <n v="10765551"/>
    <x v="447"/>
  </r>
  <r>
    <x v="2"/>
    <x v="7"/>
    <n v="2"/>
    <x v="12"/>
    <n v="72"/>
    <x v="2"/>
    <n v="83.1"/>
    <n v="10843363"/>
    <x v="448"/>
  </r>
  <r>
    <x v="2"/>
    <x v="7"/>
    <n v="2"/>
    <x v="6"/>
    <n v="92"/>
    <x v="2"/>
    <n v="83"/>
    <n v="11081928"/>
    <x v="449"/>
  </r>
  <r>
    <x v="1"/>
    <x v="8"/>
    <n v="2"/>
    <x v="2"/>
    <n v="87"/>
    <x v="2"/>
    <n v="82.6"/>
    <n v="11640302"/>
    <x v="450"/>
  </r>
  <r>
    <x v="1"/>
    <x v="8"/>
    <n v="1"/>
    <x v="2"/>
    <n v="8"/>
    <x v="2"/>
    <n v="84.9"/>
    <n v="11964426"/>
    <x v="4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Таблица2" cacheId="4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rowHeaderCaption="Этаж">
  <location ref="A4:CE32" firstHeaderRow="1" firstDataRow="3" firstDataCol="1" rowPageCount="2" colPageCount="1"/>
  <pivotFields count="9">
    <pivotField axis="axisPage" multipleItemSelectionAllowed="1" showAll="0">
      <items count="4">
        <item x="1"/>
        <item x="0"/>
        <item x="2"/>
        <item t="default"/>
      </items>
    </pivotField>
    <pivotField axis="axisCol" showAll="0">
      <items count="12">
        <item sd="0" x="5"/>
        <item x="10"/>
        <item sd="0" x="6"/>
        <item x="8"/>
        <item sd="0" x="9"/>
        <item sd="0" x="2"/>
        <item sd="0" x="3"/>
        <item sd="0" x="4"/>
        <item x="7"/>
        <item x="0"/>
        <item sd="0" x="1"/>
        <item t="default"/>
      </items>
    </pivotField>
    <pivotField showAll="0"/>
    <pivotField axis="axisRow" showAll="0" sortType="descending">
      <items count="26">
        <item x="14"/>
        <item x="19"/>
        <item x="20"/>
        <item x="18"/>
        <item x="21"/>
        <item x="17"/>
        <item x="15"/>
        <item x="16"/>
        <item x="1"/>
        <item x="7"/>
        <item x="23"/>
        <item x="2"/>
        <item x="6"/>
        <item x="8"/>
        <item x="4"/>
        <item x="9"/>
        <item x="13"/>
        <item x="5"/>
        <item x="10"/>
        <item x="12"/>
        <item x="3"/>
        <item x="24"/>
        <item x="11"/>
        <item x="0"/>
        <item x="22"/>
        <item t="default"/>
      </items>
    </pivotField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numFmtId="3" showAll="0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61"/>
        <item x="62"/>
        <item x="63"/>
        <item x="64"/>
        <item x="65"/>
        <item x="66"/>
        <item x="50"/>
        <item x="67"/>
        <item x="68"/>
        <item x="69"/>
        <item x="70"/>
        <item x="71"/>
        <item x="72"/>
        <item x="73"/>
        <item x="74"/>
        <item x="75"/>
        <item x="76"/>
        <item x="51"/>
        <item x="77"/>
        <item x="52"/>
        <item x="53"/>
        <item x="54"/>
        <item x="55"/>
        <item x="56"/>
        <item x="57"/>
        <item x="58"/>
        <item x="59"/>
        <item x="6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27"/>
        <item x="128"/>
        <item x="129"/>
        <item x="130"/>
        <item x="131"/>
        <item x="132"/>
        <item x="133"/>
        <item x="111"/>
        <item x="112"/>
        <item x="113"/>
        <item x="114"/>
        <item x="115"/>
        <item x="116"/>
        <item x="117"/>
        <item x="118"/>
        <item x="119"/>
        <item x="120"/>
        <item x="134"/>
        <item x="121"/>
        <item x="122"/>
        <item x="123"/>
        <item x="124"/>
        <item x="125"/>
        <item x="126"/>
        <item x="135"/>
        <item x="136"/>
        <item t="default"/>
      </items>
    </pivotField>
    <pivotField axis="axisCol" dataField="1" numFmtId="164" showAll="0">
      <items count="138">
        <item x="70"/>
        <item x="76"/>
        <item x="77"/>
        <item x="68"/>
        <item x="65"/>
        <item x="128"/>
        <item x="127"/>
        <item x="129"/>
        <item x="131"/>
        <item x="130"/>
        <item x="133"/>
        <item x="132"/>
        <item x="61"/>
        <item x="62"/>
        <item x="63"/>
        <item x="64"/>
        <item x="67"/>
        <item x="66"/>
        <item x="69"/>
        <item x="72"/>
        <item x="71"/>
        <item x="73"/>
        <item x="75"/>
        <item x="74"/>
        <item x="11"/>
        <item x="12"/>
        <item x="49"/>
        <item x="10"/>
        <item x="136"/>
        <item x="13"/>
        <item x="14"/>
        <item x="79"/>
        <item x="78"/>
        <item x="0"/>
        <item x="1"/>
        <item x="81"/>
        <item x="80"/>
        <item x="83"/>
        <item x="3"/>
        <item x="2"/>
        <item x="15"/>
        <item x="82"/>
        <item x="85"/>
        <item x="84"/>
        <item x="87"/>
        <item x="134"/>
        <item x="90"/>
        <item x="86"/>
        <item x="91"/>
        <item x="93"/>
        <item x="88"/>
        <item x="16"/>
        <item x="95"/>
        <item x="89"/>
        <item x="4"/>
        <item x="17"/>
        <item x="92"/>
        <item x="96"/>
        <item x="94"/>
        <item x="97"/>
        <item x="98"/>
        <item x="18"/>
        <item x="5"/>
        <item x="100"/>
        <item x="103"/>
        <item x="99"/>
        <item x="7"/>
        <item x="6"/>
        <item x="105"/>
        <item x="8"/>
        <item x="9"/>
        <item x="101"/>
        <item x="106"/>
        <item x="107"/>
        <item x="102"/>
        <item x="108"/>
        <item x="109"/>
        <item x="110"/>
        <item x="104"/>
        <item x="19"/>
        <item x="20"/>
        <item x="21"/>
        <item x="22"/>
        <item x="23"/>
        <item x="24"/>
        <item x="25"/>
        <item x="26"/>
        <item x="27"/>
        <item x="37"/>
        <item x="33"/>
        <item x="31"/>
        <item x="28"/>
        <item x="29"/>
        <item x="30"/>
        <item x="32"/>
        <item x="40"/>
        <item x="39"/>
        <item x="41"/>
        <item x="34"/>
        <item x="35"/>
        <item x="36"/>
        <item x="43"/>
        <item x="42"/>
        <item x="44"/>
        <item x="45"/>
        <item x="135"/>
        <item x="47"/>
        <item x="46"/>
        <item x="48"/>
        <item x="38"/>
        <item x="111"/>
        <item x="122"/>
        <item x="112"/>
        <item x="123"/>
        <item x="113"/>
        <item x="115"/>
        <item x="117"/>
        <item x="121"/>
        <item x="118"/>
        <item x="125"/>
        <item x="114"/>
        <item x="119"/>
        <item x="124"/>
        <item x="120"/>
        <item x="126"/>
        <item x="116"/>
        <item x="50"/>
        <item x="52"/>
        <item x="53"/>
        <item x="55"/>
        <item x="56"/>
        <item x="57"/>
        <item x="58"/>
        <item x="51"/>
        <item x="59"/>
        <item x="60"/>
        <item x="54"/>
        <item t="default"/>
      </items>
    </pivotField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2">
    <field x="1"/>
    <field x="8"/>
  </colFields>
  <colItems count="82">
    <i>
      <x/>
    </i>
    <i>
      <x v="1"/>
      <x v="45"/>
    </i>
    <i r="1">
      <x v="111"/>
    </i>
    <i r="1">
      <x v="113"/>
    </i>
    <i r="1">
      <x v="117"/>
    </i>
    <i r="1">
      <x v="119"/>
    </i>
    <i r="1">
      <x v="122"/>
    </i>
    <i r="1">
      <x v="124"/>
    </i>
    <i t="default">
      <x v="1"/>
    </i>
    <i>
      <x v="2"/>
    </i>
    <i>
      <x v="3"/>
      <x v="28"/>
    </i>
    <i r="1">
      <x v="105"/>
    </i>
    <i r="1">
      <x v="110"/>
    </i>
    <i r="1">
      <x v="112"/>
    </i>
    <i r="1">
      <x v="114"/>
    </i>
    <i r="1">
      <x v="115"/>
    </i>
    <i r="1">
      <x v="116"/>
    </i>
    <i r="1">
      <x v="118"/>
    </i>
    <i r="1">
      <x v="120"/>
    </i>
    <i r="1">
      <x v="121"/>
    </i>
    <i r="1">
      <x v="123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t="default">
      <x v="3"/>
    </i>
    <i>
      <x v="4"/>
    </i>
    <i>
      <x v="5"/>
    </i>
    <i>
      <x v="6"/>
    </i>
    <i>
      <x v="7"/>
    </i>
    <i>
      <x v="8"/>
      <x v="26"/>
    </i>
    <i r="1">
      <x v="68"/>
    </i>
    <i r="1">
      <x v="72"/>
    </i>
    <i r="1">
      <x v="76"/>
    </i>
    <i r="1">
      <x v="77"/>
    </i>
    <i t="default">
      <x v="8"/>
    </i>
    <i>
      <x v="9"/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9"/>
    </i>
    <i r="1">
      <x v="30"/>
    </i>
    <i r="1">
      <x v="33"/>
    </i>
    <i r="1">
      <x v="34"/>
    </i>
    <i r="1">
      <x v="38"/>
    </i>
    <i r="1">
      <x v="39"/>
    </i>
    <i r="1">
      <x v="40"/>
    </i>
    <i r="1">
      <x v="51"/>
    </i>
    <i r="1">
      <x v="54"/>
    </i>
    <i r="1">
      <x v="55"/>
    </i>
    <i r="1">
      <x v="61"/>
    </i>
    <i r="1">
      <x v="62"/>
    </i>
    <i r="1">
      <x v="66"/>
    </i>
    <i r="1">
      <x v="67"/>
    </i>
    <i r="1">
      <x v="69"/>
    </i>
    <i r="1">
      <x v="70"/>
    </i>
    <i t="default">
      <x v="9"/>
    </i>
    <i>
      <x v="10"/>
    </i>
    <i t="grand">
      <x/>
    </i>
  </colItems>
  <pageFields count="2">
    <pageField fld="0" hier="-1"/>
    <pageField fld="5" hier="-1"/>
  </pageFields>
  <dataFields count="1">
    <dataField name="Сумма по полю цена, руб./м2" fld="8" baseField="0" baseItem="0" numFmtId="164"/>
  </dataFields>
  <formats count="16">
    <format dxfId="32">
      <pivotArea outline="0" collapsedLevelsAreSubtotals="1" fieldPosition="0"/>
    </format>
    <format dxfId="31">
      <pivotArea dataOnly="0" labelOnly="1" fieldPosition="0">
        <references count="1">
          <reference field="1" count="7">
            <x v="0"/>
            <x v="2"/>
            <x v="3"/>
            <x v="5"/>
            <x v="6"/>
            <x v="7"/>
            <x v="8"/>
          </reference>
        </references>
      </pivotArea>
    </format>
    <format dxfId="30">
      <pivotArea dataOnly="0" labelOnly="1" fieldPosition="0">
        <references count="1">
          <reference field="1" count="1" defaultSubtotal="1">
            <x v="0"/>
          </reference>
        </references>
      </pivotArea>
    </format>
    <format dxfId="29">
      <pivotArea dataOnly="0" labelOnly="1" grandCol="1" outline="0" fieldPosition="0"/>
    </format>
    <format dxfId="28">
      <pivotArea dataOnly="0" labelOnly="1" fieldPosition="0">
        <references count="2">
          <reference field="1" count="1" selected="0">
            <x v="0"/>
          </reference>
          <reference field="8" count="4">
            <x v="89"/>
            <x v="97"/>
            <x v="101"/>
            <x v="106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fieldPosition="0">
        <references count="1">
          <reference field="1" count="4" defaultSubtotal="1">
            <x v="1"/>
            <x v="3"/>
            <x v="8"/>
            <x v="9"/>
          </reference>
        </references>
      </pivotArea>
    </format>
    <format dxfId="21">
      <pivotArea dataOnly="0" labelOnly="1" grandCol="1" outline="0" fieldPosition="0"/>
    </format>
    <format dxfId="20">
      <pivotArea dataOnly="0" labelOnly="1" fieldPosition="0">
        <references count="2">
          <reference field="1" count="1" selected="0">
            <x v="1"/>
          </reference>
          <reference field="8" count="7">
            <x v="45"/>
            <x v="111"/>
            <x v="113"/>
            <x v="117"/>
            <x v="119"/>
            <x v="122"/>
            <x v="124"/>
          </reference>
        </references>
      </pivotArea>
    </format>
    <format dxfId="19">
      <pivotArea dataOnly="0" labelOnly="1" fieldPosition="0">
        <references count="2">
          <reference field="1" count="1" selected="0">
            <x v="3"/>
          </reference>
          <reference field="8" count="23">
            <x v="28"/>
            <x v="105"/>
            <x v="110"/>
            <x v="112"/>
            <x v="114"/>
            <x v="115"/>
            <x v="116"/>
            <x v="118"/>
            <x v="120"/>
            <x v="121"/>
            <x v="123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</reference>
        </references>
      </pivotArea>
    </format>
    <format dxfId="18">
      <pivotArea dataOnly="0" labelOnly="1" fieldPosition="0">
        <references count="2">
          <reference field="1" count="1" selected="0">
            <x v="8"/>
          </reference>
          <reference field="8" count="5">
            <x v="26"/>
            <x v="68"/>
            <x v="72"/>
            <x v="76"/>
            <x v="77"/>
          </reference>
        </references>
      </pivotArea>
    </format>
    <format dxfId="17">
      <pivotArea dataOnly="0" labelOnly="1" fieldPosition="0">
        <references count="2">
          <reference field="1" count="1" selected="0">
            <x v="9"/>
          </reference>
          <reference field="8" count="35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9"/>
            <x v="30"/>
            <x v="33"/>
            <x v="34"/>
            <x v="38"/>
            <x v="39"/>
            <x v="40"/>
            <x v="51"/>
            <x v="54"/>
            <x v="55"/>
            <x v="61"/>
            <x v="62"/>
            <x v="66"/>
            <x v="67"/>
            <x v="69"/>
            <x v="7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1" cacheId="5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rowHeaderCaption="Этаж">
  <location ref="A4:N29" firstHeaderRow="1" firstDataRow="3" firstDataCol="1" rowPageCount="2" colPageCount="1"/>
  <pivotFields count="9">
    <pivotField axis="axisPage" multipleItemSelectionAllowed="1" showAll="0">
      <items count="4">
        <item x="1"/>
        <item x="2"/>
        <item x="0"/>
        <item t="default"/>
      </items>
    </pivotField>
    <pivotField axis="axisCol" showAll="0">
      <items count="13">
        <item sd="0" x="8"/>
        <item sd="0" x="2"/>
        <item sd="0" x="0"/>
        <item sd="0" x="7"/>
        <item sd="0" x="5"/>
        <item sd="0" x="6"/>
        <item sd="0" x="1"/>
        <item sd="0" x="9"/>
        <item sd="0" x="10"/>
        <item sd="0" x="3"/>
        <item sd="0" x="11"/>
        <item sd="0" x="4"/>
        <item t="default"/>
      </items>
    </pivotField>
    <pivotField showAll="0"/>
    <pivotField axis="axisRow" showAll="0" sortType="descending">
      <items count="23">
        <item x="21"/>
        <item x="17"/>
        <item x="18"/>
        <item x="19"/>
        <item x="20"/>
        <item x="3"/>
        <item x="14"/>
        <item x="15"/>
        <item x="7"/>
        <item x="8"/>
        <item x="10"/>
        <item x="5"/>
        <item x="1"/>
        <item x="13"/>
        <item x="6"/>
        <item x="11"/>
        <item x="9"/>
        <item x="4"/>
        <item x="16"/>
        <item x="12"/>
        <item x="2"/>
        <item x="0"/>
        <item t="default"/>
      </items>
    </pivotField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numFmtId="3" showAll="0"/>
    <pivotField axis="axisCol" dataField="1" numFmtId="164" showAll="0">
      <items count="453">
        <item x="254"/>
        <item x="257"/>
        <item x="2"/>
        <item x="1"/>
        <item x="0"/>
        <item x="262"/>
        <item x="255"/>
        <item x="253"/>
        <item x="242"/>
        <item x="259"/>
        <item x="243"/>
        <item x="264"/>
        <item x="269"/>
        <item x="245"/>
        <item x="246"/>
        <item x="241"/>
        <item x="282"/>
        <item x="284"/>
        <item x="248"/>
        <item x="239"/>
        <item x="296"/>
        <item x="268"/>
        <item x="276"/>
        <item x="250"/>
        <item x="281"/>
        <item x="236"/>
        <item x="244"/>
        <item x="251"/>
        <item x="275"/>
        <item x="3"/>
        <item x="278"/>
        <item x="252"/>
        <item x="289"/>
        <item x="237"/>
        <item x="238"/>
        <item x="247"/>
        <item x="249"/>
        <item x="240"/>
        <item x="304"/>
        <item x="357"/>
        <item x="368"/>
        <item x="369"/>
        <item x="362"/>
        <item x="186"/>
        <item x="183"/>
        <item x="323"/>
        <item x="329"/>
        <item x="321"/>
        <item x="351"/>
        <item x="348"/>
        <item x="182"/>
        <item x="189"/>
        <item x="381"/>
        <item x="356"/>
        <item x="347"/>
        <item x="190"/>
        <item x="300"/>
        <item x="352"/>
        <item x="298"/>
        <item x="294"/>
        <item x="310"/>
        <item x="265"/>
        <item x="290"/>
        <item x="353"/>
        <item x="360"/>
        <item x="332"/>
        <item x="389"/>
        <item x="355"/>
        <item x="385"/>
        <item x="358"/>
        <item x="384"/>
        <item x="399"/>
        <item x="402"/>
        <item x="307"/>
        <item x="311"/>
        <item x="301"/>
        <item x="308"/>
        <item x="193"/>
        <item x="361"/>
        <item x="372"/>
        <item x="192"/>
        <item x="184"/>
        <item x="364"/>
        <item x="400"/>
        <item x="195"/>
        <item x="363"/>
        <item x="267"/>
        <item x="270"/>
        <item x="410"/>
        <item x="313"/>
        <item x="376"/>
        <item x="322"/>
        <item x="317"/>
        <item x="375"/>
        <item x="318"/>
        <item x="272"/>
        <item x="354"/>
        <item x="198"/>
        <item x="185"/>
        <item x="365"/>
        <item x="394"/>
        <item x="367"/>
        <item x="398"/>
        <item x="404"/>
        <item x="194"/>
        <item x="187"/>
        <item x="370"/>
        <item x="412"/>
        <item x="379"/>
        <item x="371"/>
        <item x="274"/>
        <item x="320"/>
        <item x="199"/>
        <item x="411"/>
        <item x="200"/>
        <item x="258"/>
        <item x="373"/>
        <item x="378"/>
        <item x="374"/>
        <item x="279"/>
        <item x="326"/>
        <item x="325"/>
        <item x="324"/>
        <item x="201"/>
        <item x="391"/>
        <item x="203"/>
        <item x="390"/>
        <item x="386"/>
        <item x="188"/>
        <item x="263"/>
        <item x="280"/>
        <item x="330"/>
        <item x="287"/>
        <item x="405"/>
        <item x="377"/>
        <item x="380"/>
        <item x="388"/>
        <item x="392"/>
        <item x="397"/>
        <item x="401"/>
        <item x="328"/>
        <item x="333"/>
        <item x="336"/>
        <item x="291"/>
        <item x="331"/>
        <item x="191"/>
        <item x="202"/>
        <item x="266"/>
        <item x="335"/>
        <item x="334"/>
        <item x="292"/>
        <item x="337"/>
        <item x="409"/>
        <item x="256"/>
        <item x="315"/>
        <item x="303"/>
        <item x="344"/>
        <item x="338"/>
        <item x="306"/>
        <item x="340"/>
        <item x="342"/>
        <item x="305"/>
        <item x="414"/>
        <item x="271"/>
        <item x="261"/>
        <item x="339"/>
        <item x="341"/>
        <item x="309"/>
        <item x="343"/>
        <item x="346"/>
        <item x="260"/>
        <item x="204"/>
        <item x="345"/>
        <item x="314"/>
        <item x="349"/>
        <item x="350"/>
        <item x="205"/>
        <item x="196"/>
        <item x="417"/>
        <item x="302"/>
        <item x="273"/>
        <item x="299"/>
        <item x="421"/>
        <item x="277"/>
        <item x="312"/>
        <item x="283"/>
        <item x="197"/>
        <item x="207"/>
        <item x="285"/>
        <item x="319"/>
        <item x="316"/>
        <item x="424"/>
        <item x="416"/>
        <item x="420"/>
        <item x="286"/>
        <item x="327"/>
        <item x="288"/>
        <item x="297"/>
        <item x="293"/>
        <item x="425"/>
        <item x="428"/>
        <item x="426"/>
        <item x="295"/>
        <item x="427"/>
        <item x="359"/>
        <item x="434"/>
        <item x="429"/>
        <item x="430"/>
        <item x="436"/>
        <item x="431"/>
        <item x="432"/>
        <item x="433"/>
        <item x="435"/>
        <item x="366"/>
        <item x="437"/>
        <item x="441"/>
        <item x="438"/>
        <item x="439"/>
        <item x="440"/>
        <item x="442"/>
        <item x="443"/>
        <item x="444"/>
        <item x="445"/>
        <item x="383"/>
        <item x="150"/>
        <item x="6"/>
        <item x="387"/>
        <item x="206"/>
        <item x="7"/>
        <item x="122"/>
        <item x="447"/>
        <item x="393"/>
        <item x="151"/>
        <item x="395"/>
        <item x="8"/>
        <item x="9"/>
        <item x="403"/>
        <item x="4"/>
        <item x="10"/>
        <item x="208"/>
        <item x="209"/>
        <item x="406"/>
        <item x="11"/>
        <item x="210"/>
        <item x="407"/>
        <item x="211"/>
        <item x="5"/>
        <item x="153"/>
        <item x="212"/>
        <item x="213"/>
        <item x="214"/>
        <item x="215"/>
        <item x="216"/>
        <item x="12"/>
        <item x="446"/>
        <item x="13"/>
        <item x="152"/>
        <item x="155"/>
        <item x="14"/>
        <item x="448"/>
        <item x="154"/>
        <item x="15"/>
        <item x="16"/>
        <item x="17"/>
        <item x="19"/>
        <item x="18"/>
        <item x="382"/>
        <item x="20"/>
        <item x="21"/>
        <item x="22"/>
        <item x="25"/>
        <item x="23"/>
        <item x="26"/>
        <item x="24"/>
        <item x="27"/>
        <item x="28"/>
        <item x="29"/>
        <item x="396"/>
        <item x="30"/>
        <item x="31"/>
        <item x="32"/>
        <item x="33"/>
        <item x="449"/>
        <item x="34"/>
        <item x="35"/>
        <item x="36"/>
        <item x="37"/>
        <item x="156"/>
        <item x="157"/>
        <item x="158"/>
        <item x="38"/>
        <item x="39"/>
        <item x="408"/>
        <item x="40"/>
        <item x="413"/>
        <item x="159"/>
        <item x="415"/>
        <item x="41"/>
        <item x="42"/>
        <item x="419"/>
        <item x="418"/>
        <item x="160"/>
        <item x="161"/>
        <item x="43"/>
        <item x="44"/>
        <item x="422"/>
        <item x="45"/>
        <item x="46"/>
        <item x="423"/>
        <item x="47"/>
        <item x="162"/>
        <item x="163"/>
        <item x="164"/>
        <item x="48"/>
        <item x="49"/>
        <item x="165"/>
        <item x="167"/>
        <item x="166"/>
        <item x="50"/>
        <item x="169"/>
        <item x="171"/>
        <item x="168"/>
        <item x="51"/>
        <item x="52"/>
        <item x="170"/>
        <item x="53"/>
        <item x="176"/>
        <item x="172"/>
        <item x="177"/>
        <item x="181"/>
        <item x="179"/>
        <item x="173"/>
        <item x="54"/>
        <item x="178"/>
        <item x="180"/>
        <item x="174"/>
        <item x="175"/>
        <item x="55"/>
        <item x="56"/>
        <item x="57"/>
        <item x="58"/>
        <item x="59"/>
        <item x="60"/>
        <item x="451"/>
        <item x="450"/>
        <item x="123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24"/>
        <item x="125"/>
        <item x="76"/>
        <item x="77"/>
        <item x="126"/>
        <item x="78"/>
        <item x="127"/>
        <item x="128"/>
        <item x="217"/>
        <item x="225"/>
        <item x="79"/>
        <item x="80"/>
        <item x="129"/>
        <item x="81"/>
        <item x="130"/>
        <item x="82"/>
        <item x="83"/>
        <item x="131"/>
        <item x="84"/>
        <item x="132"/>
        <item x="85"/>
        <item x="86"/>
        <item x="87"/>
        <item x="88"/>
        <item x="89"/>
        <item x="90"/>
        <item x="133"/>
        <item x="91"/>
        <item x="92"/>
        <item x="93"/>
        <item x="94"/>
        <item x="95"/>
        <item x="229"/>
        <item x="223"/>
        <item x="96"/>
        <item x="97"/>
        <item x="98"/>
        <item x="99"/>
        <item x="100"/>
        <item x="101"/>
        <item x="219"/>
        <item x="102"/>
        <item x="230"/>
        <item x="103"/>
        <item x="104"/>
        <item x="105"/>
        <item x="232"/>
        <item x="106"/>
        <item x="220"/>
        <item x="107"/>
        <item x="108"/>
        <item x="109"/>
        <item x="110"/>
        <item x="111"/>
        <item x="112"/>
        <item x="234"/>
        <item x="113"/>
        <item x="114"/>
        <item x="119"/>
        <item x="235"/>
        <item x="224"/>
        <item x="115"/>
        <item x="121"/>
        <item x="118"/>
        <item x="116"/>
        <item x="120"/>
        <item x="117"/>
        <item x="218"/>
        <item x="226"/>
        <item x="227"/>
        <item x="228"/>
        <item x="221"/>
        <item x="231"/>
        <item x="222"/>
        <item x="233"/>
        <item x="143"/>
        <item x="134"/>
        <item x="144"/>
        <item x="145"/>
        <item x="137"/>
        <item x="146"/>
        <item x="147"/>
        <item x="138"/>
        <item x="148"/>
        <item x="140"/>
        <item x="149"/>
        <item x="141"/>
        <item x="135"/>
        <item x="136"/>
        <item x="142"/>
        <item x="139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2">
    <field x="1"/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0" hier="-1"/>
    <pageField fld="5" hier="-1"/>
  </pageFields>
  <dataFields count="1">
    <dataField name="Сумма по полю цена, руб./м2" fld="8" baseField="0" baseItem="0" numFmtId="164"/>
  </dataFields>
  <formats count="17">
    <format dxfId="16">
      <pivotArea outline="0" collapsedLevelsAreSubtotals="1" fieldPosition="0"/>
    </format>
    <format dxfId="15">
      <pivotArea dataOnly="0" labelOnly="1" fieldPosition="0">
        <references count="1">
          <reference field="1" count="7">
            <x v="0"/>
            <x v="1"/>
            <x v="2"/>
            <x v="3"/>
            <x v="6"/>
            <x v="9"/>
            <x v="11"/>
          </reference>
        </references>
      </pivotArea>
    </format>
    <format dxfId="14">
      <pivotArea dataOnly="0" labelOnly="1" fieldPosition="0">
        <references count="1">
          <reference field="1" count="7" defaultSubtotal="1">
            <x v="0"/>
            <x v="1"/>
            <x v="2"/>
            <x v="3"/>
            <x v="6"/>
            <x v="9"/>
            <x v="11"/>
          </reference>
        </references>
      </pivotArea>
    </format>
    <format dxfId="13">
      <pivotArea dataOnly="0" labelOnly="1" grandCol="1" outline="0" fieldPosition="0"/>
    </format>
    <format dxfId="12">
      <pivotArea dataOnly="0" labelOnly="1" fieldPosition="0">
        <references count="2">
          <reference field="1" count="1" selected="0">
            <x v="0"/>
          </reference>
          <reference field="8" count="16"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</reference>
        </references>
      </pivotArea>
    </format>
    <format dxfId="11">
      <pivotArea dataOnly="0" labelOnly="1" fieldPosition="0">
        <references count="2">
          <reference field="1" count="1" selected="0">
            <x v="1"/>
          </reference>
          <reference field="8" count="3">
            <x v="229"/>
            <x v="337"/>
            <x v="362"/>
          </reference>
        </references>
      </pivotArea>
    </format>
    <format dxfId="10">
      <pivotArea dataOnly="0" labelOnly="1" fieldPosition="0">
        <references count="2">
          <reference field="1" count="1" selected="0">
            <x v="2"/>
          </reference>
          <reference field="8" count="8">
            <x v="345"/>
            <x v="361"/>
            <x v="368"/>
            <x v="373"/>
            <x v="375"/>
            <x v="378"/>
            <x v="380"/>
            <x v="387"/>
          </reference>
        </references>
      </pivotArea>
    </format>
    <format dxfId="9">
      <pivotArea dataOnly="0" labelOnly="1" fieldPosition="0">
        <references count="2">
          <reference field="1" count="1" selected="0">
            <x v="3"/>
          </reference>
          <reference field="8" count="9">
            <x v="345"/>
            <x v="361"/>
            <x v="365"/>
            <x v="367"/>
            <x v="368"/>
            <x v="373"/>
            <x v="375"/>
            <x v="380"/>
            <x v="387"/>
          </reference>
        </references>
      </pivotArea>
    </format>
    <format dxfId="8">
      <pivotArea dataOnly="0" labelOnly="1" fieldPosition="0">
        <references count="2">
          <reference field="1" count="1" selected="0">
            <x v="6"/>
          </reference>
          <reference field="8" count="6">
            <x v="291"/>
            <x v="322"/>
            <x v="323"/>
            <x v="325"/>
            <x v="332"/>
            <x v="340"/>
          </reference>
        </references>
      </pivotArea>
    </format>
    <format dxfId="7">
      <pivotArea dataOnly="0" labelOnly="1" fieldPosition="0">
        <references count="2">
          <reference field="1" count="1" selected="0">
            <x v="9"/>
          </reference>
          <reference field="8" count="24">
            <x v="265"/>
            <x v="267"/>
            <x v="268"/>
            <x v="269"/>
            <x v="271"/>
            <x v="273"/>
            <x v="274"/>
            <x v="275"/>
            <x v="276"/>
            <x v="280"/>
            <x v="281"/>
            <x v="284"/>
            <x v="285"/>
            <x v="286"/>
            <x v="290"/>
            <x v="293"/>
            <x v="303"/>
            <x v="304"/>
            <x v="306"/>
            <x v="307"/>
            <x v="309"/>
            <x v="313"/>
            <x v="314"/>
            <x v="318"/>
          </reference>
        </references>
      </pivotArea>
    </format>
    <format dxfId="6">
      <pivotArea dataOnly="0" labelOnly="1" fieldPosition="0">
        <references count="2">
          <reference field="1" count="1" selected="0">
            <x v="11"/>
          </reference>
          <reference field="8" count="18">
            <x v="268"/>
            <x v="269"/>
            <x v="273"/>
            <x v="274"/>
            <x v="278"/>
            <x v="279"/>
            <x v="280"/>
            <x v="283"/>
            <x v="284"/>
            <x v="290"/>
            <x v="297"/>
            <x v="298"/>
            <x v="303"/>
            <x v="306"/>
            <x v="307"/>
            <x v="309"/>
            <x v="314"/>
            <x v="318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13" Type="http://schemas.openxmlformats.org/officeDocument/2006/relationships/image" Target="../media/image3.emf"/><Relationship Id="rId3" Type="http://schemas.openxmlformats.org/officeDocument/2006/relationships/hyperlink" Target="http://&#1084;&#1080;&#1095;&#1091;&#1088;&#1080;&#1085;&#1086;-&#1079;&#1072;&#1087;&#1072;&#1076;.&#1088;&#1092;/flats/?sort=section_num&amp;order=asc" TargetMode="External"/><Relationship Id="rId7" Type="http://schemas.openxmlformats.org/officeDocument/2006/relationships/printerSettings" Target="../printerSettings/printerSettings3.bin"/><Relationship Id="rId12" Type="http://schemas.openxmlformats.org/officeDocument/2006/relationships/control" Target="../activeX/activeX2.xml"/><Relationship Id="rId2" Type="http://schemas.openxmlformats.org/officeDocument/2006/relationships/hyperlink" Target="http://&#1084;&#1080;&#1095;&#1091;&#1088;&#1080;&#1085;&#1086;-&#1079;&#1072;&#1087;&#1072;&#1076;.&#1088;&#1092;/flats/?sort=building&amp;order=asc" TargetMode="External"/><Relationship Id="rId16" Type="http://schemas.openxmlformats.org/officeDocument/2006/relationships/control" Target="../activeX/activeX5.xml"/><Relationship Id="rId1" Type="http://schemas.openxmlformats.org/officeDocument/2006/relationships/hyperlink" Target="http://&#1084;&#1080;&#1095;&#1091;&#1088;&#1080;&#1085;&#1086;-&#1079;&#1072;&#1087;&#1072;&#1076;.&#1088;&#1092;/flats/?sort=rooms_count&amp;order=asc" TargetMode="External"/><Relationship Id="rId6" Type="http://schemas.openxmlformats.org/officeDocument/2006/relationships/hyperlink" Target="http://&#1084;&#1080;&#1095;&#1091;&#1088;&#1080;&#1085;&#1086;-&#1079;&#1072;&#1087;&#1072;&#1076;.&#1088;&#1092;/flats/?sort=price&amp;order=desc" TargetMode="External"/><Relationship Id="rId11" Type="http://schemas.openxmlformats.org/officeDocument/2006/relationships/image" Target="../media/image2.emf"/><Relationship Id="rId5" Type="http://schemas.openxmlformats.org/officeDocument/2006/relationships/hyperlink" Target="http://&#1084;&#1080;&#1095;&#1091;&#1088;&#1080;&#1085;&#1086;-&#1079;&#1072;&#1087;&#1072;&#1076;.&#1088;&#1092;/flats/?sort=total_area&amp;order=asc" TargetMode="External"/><Relationship Id="rId15" Type="http://schemas.openxmlformats.org/officeDocument/2006/relationships/control" Target="../activeX/activeX4.xml"/><Relationship Id="rId10" Type="http://schemas.openxmlformats.org/officeDocument/2006/relationships/control" Target="../activeX/activeX1.xml"/><Relationship Id="rId4" Type="http://schemas.openxmlformats.org/officeDocument/2006/relationships/hyperlink" Target="http://&#1084;&#1080;&#1095;&#1091;&#1088;&#1080;&#1085;&#1086;-&#1079;&#1072;&#1087;&#1072;&#1076;.&#1088;&#1092;/flats/?sort=floor&amp;order=asc" TargetMode="External"/><Relationship Id="rId9" Type="http://schemas.openxmlformats.org/officeDocument/2006/relationships/vmlDrawing" Target="../drawings/vmlDrawing2.vml"/><Relationship Id="rId14" Type="http://schemas.openxmlformats.org/officeDocument/2006/relationships/control" Target="../activeX/activeX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89"/>
  <sheetViews>
    <sheetView tabSelected="1" zoomScale="50" zoomScaleNormal="50" workbookViewId="0">
      <selection activeCell="AN39" sqref="AN39"/>
    </sheetView>
  </sheetViews>
  <sheetFormatPr defaultRowHeight="11.25" x14ac:dyDescent="0.2"/>
  <cols>
    <col min="1" max="1" width="6.85546875" style="235" customWidth="1"/>
    <col min="2" max="2" width="7.140625" style="235" customWidth="1"/>
    <col min="3" max="3" width="6.7109375" style="235" customWidth="1"/>
    <col min="4" max="4" width="8.7109375" style="235" customWidth="1"/>
    <col min="5" max="5" width="6.7109375" style="235" customWidth="1"/>
    <col min="6" max="6" width="9.7109375" style="235" customWidth="1"/>
    <col min="7" max="7" width="6.7109375" style="235" customWidth="1"/>
    <col min="8" max="8" width="8.7109375" style="235" customWidth="1"/>
    <col min="9" max="9" width="6.7109375" style="235" customWidth="1"/>
    <col min="10" max="10" width="8.7109375" style="235" customWidth="1"/>
    <col min="11" max="11" width="6.7109375" style="235" customWidth="1"/>
    <col min="12" max="12" width="8.7109375" style="235" customWidth="1"/>
    <col min="13" max="13" width="6.7109375" style="235" customWidth="1"/>
    <col min="14" max="14" width="8.7109375" style="235" customWidth="1"/>
    <col min="15" max="15" width="6.7109375" style="235" customWidth="1"/>
    <col min="16" max="16" width="9.85546875" style="235" customWidth="1"/>
    <col min="17" max="17" width="6.7109375" style="235" customWidth="1"/>
    <col min="18" max="18" width="8.7109375" style="235" customWidth="1"/>
    <col min="19" max="19" width="6.7109375" style="235" customWidth="1"/>
    <col min="20" max="20" width="8.7109375" style="235" customWidth="1"/>
    <col min="21" max="21" width="6.7109375" style="235" customWidth="1"/>
    <col min="22" max="22" width="10" style="235" customWidth="1"/>
    <col min="23" max="23" width="6.7109375" style="235" customWidth="1"/>
    <col min="24" max="24" width="8.7109375" style="235" customWidth="1"/>
    <col min="25" max="25" width="6.7109375" style="235" customWidth="1"/>
    <col min="26" max="26" width="8.7109375" style="235" customWidth="1"/>
    <col min="27" max="27" width="6.7109375" style="235" customWidth="1"/>
    <col min="28" max="28" width="8.7109375" style="235" customWidth="1"/>
    <col min="29" max="29" width="6.7109375" style="235" customWidth="1"/>
    <col min="30" max="30" width="8.7109375" style="235" customWidth="1"/>
    <col min="31" max="31" width="6.7109375" style="235" customWidth="1"/>
    <col min="32" max="32" width="9.7109375" style="235" customWidth="1"/>
    <col min="33" max="33" width="6.7109375" style="235" customWidth="1"/>
    <col min="34" max="34" width="8.7109375" style="235" customWidth="1"/>
    <col min="35" max="35" width="6.7109375" style="235" customWidth="1"/>
    <col min="36" max="36" width="10.5703125" style="235" customWidth="1"/>
    <col min="37" max="37" width="11.28515625" style="235" customWidth="1"/>
    <col min="38" max="38" width="10" style="235" customWidth="1"/>
    <col min="39" max="39" width="6.7109375" style="235" customWidth="1"/>
    <col min="40" max="40" width="8.7109375" style="235" customWidth="1"/>
    <col min="41" max="41" width="6.7109375" style="235" customWidth="1"/>
    <col min="42" max="42" width="10" style="235" customWidth="1"/>
    <col min="43" max="43" width="6.7109375" style="235" customWidth="1"/>
    <col min="44" max="44" width="9.5703125" style="235" customWidth="1"/>
    <col min="45" max="45" width="6.7109375" style="235" customWidth="1"/>
    <col min="46" max="46" width="11.28515625" style="235" customWidth="1"/>
    <col min="47" max="16384" width="9.140625" style="235"/>
  </cols>
  <sheetData>
    <row r="1" spans="1:46" ht="12" thickBot="1" x14ac:dyDescent="0.25">
      <c r="A1" s="354" t="s">
        <v>211</v>
      </c>
      <c r="B1" s="354" t="s">
        <v>212</v>
      </c>
      <c r="C1" s="340" t="s">
        <v>213</v>
      </c>
      <c r="D1" s="341"/>
      <c r="E1" s="341"/>
      <c r="F1" s="341"/>
      <c r="G1" s="341"/>
      <c r="H1" s="341"/>
      <c r="I1" s="341"/>
      <c r="J1" s="342"/>
      <c r="K1" s="340" t="s">
        <v>214</v>
      </c>
      <c r="L1" s="341"/>
      <c r="M1" s="341"/>
      <c r="N1" s="341"/>
      <c r="O1" s="341"/>
      <c r="P1" s="341"/>
      <c r="Q1" s="341"/>
      <c r="R1" s="342"/>
      <c r="S1" s="340" t="s">
        <v>215</v>
      </c>
      <c r="T1" s="341"/>
      <c r="U1" s="341"/>
      <c r="V1" s="341"/>
      <c r="W1" s="341"/>
      <c r="X1" s="341"/>
      <c r="Y1" s="341"/>
      <c r="Z1" s="342"/>
      <c r="AA1" s="340" t="s">
        <v>216</v>
      </c>
      <c r="AB1" s="341"/>
      <c r="AC1" s="341"/>
      <c r="AD1" s="341"/>
      <c r="AE1" s="341"/>
      <c r="AF1" s="341"/>
      <c r="AG1" s="341"/>
      <c r="AH1" s="342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</row>
    <row r="2" spans="1:46" ht="12" customHeight="1" thickBot="1" x14ac:dyDescent="0.25">
      <c r="A2" s="355"/>
      <c r="B2" s="355"/>
      <c r="C2" s="335" t="s">
        <v>217</v>
      </c>
      <c r="D2" s="335"/>
      <c r="E2" s="335" t="s">
        <v>218</v>
      </c>
      <c r="F2" s="335"/>
      <c r="G2" s="335" t="s">
        <v>218</v>
      </c>
      <c r="H2" s="335"/>
      <c r="I2" s="335" t="s">
        <v>217</v>
      </c>
      <c r="J2" s="335"/>
      <c r="K2" s="335" t="s">
        <v>217</v>
      </c>
      <c r="L2" s="335"/>
      <c r="M2" s="335" t="s">
        <v>218</v>
      </c>
      <c r="N2" s="335"/>
      <c r="O2" s="335" t="s">
        <v>218</v>
      </c>
      <c r="P2" s="335"/>
      <c r="Q2" s="335" t="s">
        <v>217</v>
      </c>
      <c r="R2" s="335"/>
      <c r="S2" s="335" t="s">
        <v>217</v>
      </c>
      <c r="T2" s="335"/>
      <c r="U2" s="335" t="s">
        <v>218</v>
      </c>
      <c r="V2" s="335"/>
      <c r="W2" s="335" t="s">
        <v>218</v>
      </c>
      <c r="X2" s="335"/>
      <c r="Y2" s="335" t="s">
        <v>217</v>
      </c>
      <c r="Z2" s="335"/>
      <c r="AA2" s="335" t="s">
        <v>217</v>
      </c>
      <c r="AB2" s="335"/>
      <c r="AC2" s="335" t="s">
        <v>218</v>
      </c>
      <c r="AD2" s="335"/>
      <c r="AE2" s="335" t="s">
        <v>218</v>
      </c>
      <c r="AF2" s="335"/>
      <c r="AG2" s="335" t="s">
        <v>217</v>
      </c>
      <c r="AH2" s="335"/>
      <c r="AI2" s="253"/>
      <c r="AJ2" s="421" t="s">
        <v>263</v>
      </c>
      <c r="AK2" s="422"/>
      <c r="AL2" s="422"/>
      <c r="AM2" s="422"/>
      <c r="AN2" s="422"/>
      <c r="AO2" s="422"/>
      <c r="AP2" s="423"/>
      <c r="AQ2" s="253"/>
      <c r="AR2" s="253"/>
      <c r="AS2" s="253"/>
      <c r="AT2" s="253"/>
    </row>
    <row r="3" spans="1:46" ht="12" customHeight="1" thickBot="1" x14ac:dyDescent="0.25">
      <c r="A3" s="333" t="s">
        <v>220</v>
      </c>
      <c r="B3" s="335" t="s">
        <v>221</v>
      </c>
      <c r="C3" s="254">
        <v>59.41</v>
      </c>
      <c r="D3" s="255">
        <v>2</v>
      </c>
      <c r="E3" s="256">
        <v>38.61</v>
      </c>
      <c r="F3" s="257">
        <v>1</v>
      </c>
      <c r="G3" s="256">
        <v>38.71</v>
      </c>
      <c r="H3" s="257">
        <v>1</v>
      </c>
      <c r="I3" s="258">
        <v>57.93</v>
      </c>
      <c r="J3" s="259">
        <v>2</v>
      </c>
      <c r="K3" s="254">
        <v>57.93</v>
      </c>
      <c r="L3" s="259">
        <v>2</v>
      </c>
      <c r="M3" s="256">
        <v>38.630000000000003</v>
      </c>
      <c r="N3" s="257">
        <v>1</v>
      </c>
      <c r="O3" s="256">
        <v>38.71</v>
      </c>
      <c r="P3" s="257">
        <v>1</v>
      </c>
      <c r="Q3" s="258">
        <v>57.93</v>
      </c>
      <c r="R3" s="259">
        <v>2</v>
      </c>
      <c r="S3" s="254">
        <v>57.93</v>
      </c>
      <c r="T3" s="259">
        <v>2</v>
      </c>
      <c r="U3" s="256">
        <v>38.630000000000003</v>
      </c>
      <c r="V3" s="257">
        <v>1</v>
      </c>
      <c r="W3" s="256">
        <v>38.71</v>
      </c>
      <c r="X3" s="257">
        <v>1</v>
      </c>
      <c r="Y3" s="254">
        <v>57.93</v>
      </c>
      <c r="Z3" s="259">
        <v>2</v>
      </c>
      <c r="AA3" s="254">
        <v>57.93</v>
      </c>
      <c r="AB3" s="259">
        <v>2</v>
      </c>
      <c r="AC3" s="256">
        <v>38.71</v>
      </c>
      <c r="AD3" s="257">
        <v>1</v>
      </c>
      <c r="AE3" s="256">
        <v>38.61</v>
      </c>
      <c r="AF3" s="257">
        <v>1</v>
      </c>
      <c r="AG3" s="254">
        <v>59.41</v>
      </c>
      <c r="AH3" s="259">
        <v>2</v>
      </c>
      <c r="AI3" s="253"/>
      <c r="AJ3" s="424"/>
      <c r="AK3" s="425"/>
      <c r="AL3" s="425"/>
      <c r="AM3" s="425"/>
      <c r="AN3" s="425"/>
      <c r="AO3" s="425"/>
      <c r="AP3" s="426"/>
      <c r="AQ3" s="253"/>
      <c r="AR3" s="253"/>
      <c r="AS3" s="253"/>
      <c r="AT3" s="253"/>
    </row>
    <row r="4" spans="1:46" ht="12" customHeight="1" thickBot="1" x14ac:dyDescent="0.25">
      <c r="A4" s="335"/>
      <c r="B4" s="335"/>
      <c r="C4" s="260">
        <f>C6-500</f>
        <v>96927</v>
      </c>
      <c r="D4" s="261">
        <f>C3*C4</f>
        <v>5758433.0699999994</v>
      </c>
      <c r="E4" s="262">
        <f>E6-500</f>
        <v>104298</v>
      </c>
      <c r="F4" s="263">
        <f>E3*E4</f>
        <v>4026945.78</v>
      </c>
      <c r="G4" s="262">
        <f>G6-500</f>
        <v>104298</v>
      </c>
      <c r="H4" s="264">
        <f>G3*G4</f>
        <v>4037375.58</v>
      </c>
      <c r="I4" s="265">
        <f>I6-500</f>
        <v>96927</v>
      </c>
      <c r="J4" s="261">
        <f>I3*I4</f>
        <v>5614981.1100000003</v>
      </c>
      <c r="K4" s="260">
        <f>K6-500</f>
        <v>96927</v>
      </c>
      <c r="L4" s="261">
        <f>K3*K4</f>
        <v>5614981.1100000003</v>
      </c>
      <c r="M4" s="262">
        <f>M6-500</f>
        <v>104298</v>
      </c>
      <c r="N4" s="264">
        <f>M3*M4</f>
        <v>4029031.74</v>
      </c>
      <c r="O4" s="262">
        <f>O6-500</f>
        <v>104298</v>
      </c>
      <c r="P4" s="264">
        <f>O3*O4</f>
        <v>4037375.58</v>
      </c>
      <c r="Q4" s="265">
        <f>Q6-500</f>
        <v>96927</v>
      </c>
      <c r="R4" s="266">
        <f>Q3*Q4</f>
        <v>5614981.1100000003</v>
      </c>
      <c r="S4" s="260">
        <f>S6-500</f>
        <v>96927</v>
      </c>
      <c r="T4" s="261">
        <f>S3*S4</f>
        <v>5614981.1100000003</v>
      </c>
      <c r="U4" s="262">
        <f>U6-500</f>
        <v>104298</v>
      </c>
      <c r="V4" s="264">
        <f>U3*U4</f>
        <v>4029031.74</v>
      </c>
      <c r="W4" s="262">
        <f>W6-500</f>
        <v>104298</v>
      </c>
      <c r="X4" s="263">
        <f>W3*W4</f>
        <v>4037375.58</v>
      </c>
      <c r="Y4" s="260">
        <f>Y6-500</f>
        <v>96927</v>
      </c>
      <c r="Z4" s="261">
        <f>Y3*Y4</f>
        <v>5614981.1100000003</v>
      </c>
      <c r="AA4" s="260">
        <f>AA6-500</f>
        <v>96927</v>
      </c>
      <c r="AB4" s="261">
        <f>AA3*AA4</f>
        <v>5614981.1100000003</v>
      </c>
      <c r="AC4" s="262">
        <f>AC6-500</f>
        <v>104298</v>
      </c>
      <c r="AD4" s="263">
        <f>AC3*AC4</f>
        <v>4037375.58</v>
      </c>
      <c r="AE4" s="262">
        <f>AE6-500</f>
        <v>104298</v>
      </c>
      <c r="AF4" s="263">
        <f>AE3*AE4</f>
        <v>4026945.78</v>
      </c>
      <c r="AG4" s="260">
        <f>AG6-500</f>
        <v>96927</v>
      </c>
      <c r="AH4" s="267">
        <f>AG3*AG4</f>
        <v>5758433.0699999994</v>
      </c>
      <c r="AI4" s="268"/>
      <c r="AJ4" s="424"/>
      <c r="AK4" s="425"/>
      <c r="AL4" s="425"/>
      <c r="AM4" s="425"/>
      <c r="AN4" s="425"/>
      <c r="AO4" s="425"/>
      <c r="AP4" s="426"/>
      <c r="AQ4" s="268"/>
      <c r="AR4" s="268"/>
      <c r="AS4" s="268"/>
      <c r="AT4" s="268"/>
    </row>
    <row r="5" spans="1:46" ht="12" customHeight="1" thickBot="1" x14ac:dyDescent="0.25">
      <c r="A5" s="333" t="s">
        <v>220</v>
      </c>
      <c r="B5" s="335" t="s">
        <v>223</v>
      </c>
      <c r="C5" s="254">
        <v>59.41</v>
      </c>
      <c r="D5" s="259">
        <v>2</v>
      </c>
      <c r="E5" s="256">
        <v>38.61</v>
      </c>
      <c r="F5" s="257">
        <v>1</v>
      </c>
      <c r="G5" s="256">
        <v>38.71</v>
      </c>
      <c r="H5" s="257">
        <v>1</v>
      </c>
      <c r="I5" s="258">
        <v>57.93</v>
      </c>
      <c r="J5" s="259">
        <v>2</v>
      </c>
      <c r="K5" s="254">
        <v>57.93</v>
      </c>
      <c r="L5" s="259">
        <v>2</v>
      </c>
      <c r="M5" s="256">
        <v>38.630000000000003</v>
      </c>
      <c r="N5" s="257">
        <v>1</v>
      </c>
      <c r="O5" s="256">
        <v>38.71</v>
      </c>
      <c r="P5" s="257">
        <v>1</v>
      </c>
      <c r="Q5" s="258">
        <v>57.93</v>
      </c>
      <c r="R5" s="259">
        <v>2</v>
      </c>
      <c r="S5" s="254">
        <v>57.93</v>
      </c>
      <c r="T5" s="259">
        <v>2</v>
      </c>
      <c r="U5" s="256">
        <v>38.630000000000003</v>
      </c>
      <c r="V5" s="257">
        <v>1</v>
      </c>
      <c r="W5" s="256">
        <v>38.71</v>
      </c>
      <c r="X5" s="257">
        <v>1</v>
      </c>
      <c r="Y5" s="254">
        <v>57.93</v>
      </c>
      <c r="Z5" s="259">
        <v>2</v>
      </c>
      <c r="AA5" s="254">
        <v>57.93</v>
      </c>
      <c r="AB5" s="259">
        <v>2</v>
      </c>
      <c r="AC5" s="256">
        <v>38.71</v>
      </c>
      <c r="AD5" s="257">
        <v>1</v>
      </c>
      <c r="AE5" s="256">
        <v>38.61</v>
      </c>
      <c r="AF5" s="257">
        <v>1</v>
      </c>
      <c r="AG5" s="254">
        <v>59.41</v>
      </c>
      <c r="AH5" s="259">
        <v>2</v>
      </c>
      <c r="AI5" s="253"/>
      <c r="AJ5" s="424"/>
      <c r="AK5" s="425"/>
      <c r="AL5" s="425"/>
      <c r="AM5" s="425"/>
      <c r="AN5" s="425"/>
      <c r="AO5" s="425"/>
      <c r="AP5" s="426"/>
      <c r="AQ5" s="253"/>
      <c r="AR5" s="253"/>
      <c r="AS5" s="253"/>
      <c r="AT5" s="253"/>
    </row>
    <row r="6" spans="1:46" ht="12" thickBot="1" x14ac:dyDescent="0.25">
      <c r="A6" s="335"/>
      <c r="B6" s="335"/>
      <c r="C6" s="430">
        <f>C8-500</f>
        <v>97427</v>
      </c>
      <c r="D6" s="431">
        <f>C5*C6</f>
        <v>5788138.0699999994</v>
      </c>
      <c r="E6" s="432">
        <f>E8-500</f>
        <v>104798</v>
      </c>
      <c r="F6" s="433">
        <f>E5*E6</f>
        <v>4046250.78</v>
      </c>
      <c r="G6" s="432">
        <f>G8-500</f>
        <v>104798</v>
      </c>
      <c r="H6" s="433">
        <f>G5*G6</f>
        <v>4056730.58</v>
      </c>
      <c r="I6" s="434">
        <f>I8-500</f>
        <v>97427</v>
      </c>
      <c r="J6" s="431">
        <f>I5*I6</f>
        <v>5643946.1100000003</v>
      </c>
      <c r="K6" s="430">
        <f>K8-500</f>
        <v>97427</v>
      </c>
      <c r="L6" s="431">
        <f>K5*K6</f>
        <v>5643946.1100000003</v>
      </c>
      <c r="M6" s="432">
        <f>M8-500</f>
        <v>104798</v>
      </c>
      <c r="N6" s="433">
        <f>M5*M6</f>
        <v>4048346.74</v>
      </c>
      <c r="O6" s="432">
        <f>O8-500</f>
        <v>104798</v>
      </c>
      <c r="P6" s="433">
        <f>O5*O6</f>
        <v>4056730.58</v>
      </c>
      <c r="Q6" s="434">
        <f>Q8-500</f>
        <v>97427</v>
      </c>
      <c r="R6" s="435">
        <f>Q5*Q6</f>
        <v>5643946.1100000003</v>
      </c>
      <c r="S6" s="430">
        <f>S8-500</f>
        <v>97427</v>
      </c>
      <c r="T6" s="431">
        <f>S5*S6</f>
        <v>5643946.1100000003</v>
      </c>
      <c r="U6" s="432">
        <f>U8-500</f>
        <v>104798</v>
      </c>
      <c r="V6" s="433">
        <f>U5*U6</f>
        <v>4048346.74</v>
      </c>
      <c r="W6" s="432">
        <f>W8-500</f>
        <v>104798</v>
      </c>
      <c r="X6" s="433">
        <f>W5*W6</f>
        <v>4056730.58</v>
      </c>
      <c r="Y6" s="430">
        <f>Y8-500</f>
        <v>97427</v>
      </c>
      <c r="Z6" s="431">
        <f>Y5*Y6</f>
        <v>5643946.1100000003</v>
      </c>
      <c r="AA6" s="430">
        <f>AA8-500</f>
        <v>97427</v>
      </c>
      <c r="AB6" s="431">
        <f>AA5*AA6</f>
        <v>5643946.1100000003</v>
      </c>
      <c r="AC6" s="432">
        <f>AC8-500</f>
        <v>104798</v>
      </c>
      <c r="AD6" s="433">
        <f>AC5*AC6</f>
        <v>4056730.58</v>
      </c>
      <c r="AE6" s="432">
        <f>AE8-500</f>
        <v>104798</v>
      </c>
      <c r="AF6" s="433">
        <f>AE5*AE6</f>
        <v>4046250.78</v>
      </c>
      <c r="AG6" s="430">
        <f>AG8-500</f>
        <v>97427</v>
      </c>
      <c r="AH6" s="431">
        <f>AG5*AG6</f>
        <v>5788138.0699999994</v>
      </c>
      <c r="AI6" s="269"/>
      <c r="AJ6" s="424"/>
      <c r="AK6" s="425"/>
      <c r="AL6" s="425"/>
      <c r="AM6" s="425"/>
      <c r="AN6" s="425"/>
      <c r="AO6" s="425"/>
      <c r="AP6" s="426"/>
      <c r="AQ6" s="269"/>
      <c r="AR6" s="269"/>
      <c r="AS6" s="269"/>
      <c r="AT6" s="269"/>
    </row>
    <row r="7" spans="1:46" ht="12" thickBot="1" x14ac:dyDescent="0.25">
      <c r="A7" s="335" t="s">
        <v>226</v>
      </c>
      <c r="B7" s="335" t="s">
        <v>227</v>
      </c>
      <c r="C7" s="254">
        <v>59.41</v>
      </c>
      <c r="D7" s="259">
        <v>2</v>
      </c>
      <c r="E7" s="256">
        <v>38.61</v>
      </c>
      <c r="F7" s="257">
        <v>1</v>
      </c>
      <c r="G7" s="256">
        <v>38.71</v>
      </c>
      <c r="H7" s="257">
        <v>1</v>
      </c>
      <c r="I7" s="258">
        <v>57.93</v>
      </c>
      <c r="J7" s="259">
        <v>2</v>
      </c>
      <c r="K7" s="254">
        <v>57.93</v>
      </c>
      <c r="L7" s="259">
        <v>2</v>
      </c>
      <c r="M7" s="256">
        <v>38.630000000000003</v>
      </c>
      <c r="N7" s="257">
        <v>1</v>
      </c>
      <c r="O7" s="256">
        <v>38.71</v>
      </c>
      <c r="P7" s="257">
        <v>1</v>
      </c>
      <c r="Q7" s="258">
        <v>57.93</v>
      </c>
      <c r="R7" s="259">
        <v>2</v>
      </c>
      <c r="S7" s="254">
        <v>57.93</v>
      </c>
      <c r="T7" s="259">
        <v>2</v>
      </c>
      <c r="U7" s="256">
        <v>38.630000000000003</v>
      </c>
      <c r="V7" s="270">
        <v>1</v>
      </c>
      <c r="W7" s="256">
        <v>38.71</v>
      </c>
      <c r="X7" s="257">
        <v>1</v>
      </c>
      <c r="Y7" s="254">
        <v>57.93</v>
      </c>
      <c r="Z7" s="259">
        <v>2</v>
      </c>
      <c r="AA7" s="254">
        <v>57.93</v>
      </c>
      <c r="AB7" s="259">
        <v>2</v>
      </c>
      <c r="AC7" s="256">
        <v>38.71</v>
      </c>
      <c r="AD7" s="257">
        <v>1</v>
      </c>
      <c r="AE7" s="256">
        <v>38.61</v>
      </c>
      <c r="AF7" s="257">
        <v>1</v>
      </c>
      <c r="AG7" s="254">
        <v>59.41</v>
      </c>
      <c r="AH7" s="259">
        <v>2</v>
      </c>
      <c r="AI7" s="253"/>
      <c r="AJ7" s="427"/>
      <c r="AK7" s="428"/>
      <c r="AL7" s="428"/>
      <c r="AM7" s="428"/>
      <c r="AN7" s="428"/>
      <c r="AO7" s="428"/>
      <c r="AP7" s="429"/>
      <c r="AQ7" s="253"/>
      <c r="AR7" s="253"/>
      <c r="AS7" s="253"/>
      <c r="AT7" s="253"/>
    </row>
    <row r="8" spans="1:46" ht="12" thickBot="1" x14ac:dyDescent="0.25">
      <c r="A8" s="335"/>
      <c r="B8" s="335"/>
      <c r="C8" s="271">
        <f>C10</f>
        <v>97927</v>
      </c>
      <c r="D8" s="272">
        <f>C7*C8</f>
        <v>5817843.0699999994</v>
      </c>
      <c r="E8" s="273">
        <f>E10</f>
        <v>105298</v>
      </c>
      <c r="F8" s="274">
        <f>E7*E8</f>
        <v>4065555.78</v>
      </c>
      <c r="G8" s="273">
        <f>G10</f>
        <v>105298</v>
      </c>
      <c r="H8" s="274">
        <f>G7*G8</f>
        <v>4076085.58</v>
      </c>
      <c r="I8" s="275">
        <f>I10</f>
        <v>97927</v>
      </c>
      <c r="J8" s="276">
        <f>I7*I8</f>
        <v>5672911.1100000003</v>
      </c>
      <c r="K8" s="271">
        <f>K28</f>
        <v>97927</v>
      </c>
      <c r="L8" s="272">
        <f>K7*K8</f>
        <v>5672911.1100000003</v>
      </c>
      <c r="M8" s="273">
        <f>M10</f>
        <v>105298</v>
      </c>
      <c r="N8" s="274">
        <f>M7*M8</f>
        <v>4067661.74</v>
      </c>
      <c r="O8" s="273">
        <f>O10</f>
        <v>105298</v>
      </c>
      <c r="P8" s="274">
        <f>O7*O8</f>
        <v>4076085.58</v>
      </c>
      <c r="Q8" s="275">
        <f>Q10</f>
        <v>97927</v>
      </c>
      <c r="R8" s="276">
        <f>Q7*Q8</f>
        <v>5672911.1100000003</v>
      </c>
      <c r="S8" s="271">
        <f>S10</f>
        <v>97927</v>
      </c>
      <c r="T8" s="272">
        <f>S7*S8</f>
        <v>5672911.1100000003</v>
      </c>
      <c r="U8" s="273">
        <f>U10</f>
        <v>105298</v>
      </c>
      <c r="V8" s="274">
        <f>U7*U8</f>
        <v>4067661.74</v>
      </c>
      <c r="W8" s="273">
        <f>W10</f>
        <v>105298</v>
      </c>
      <c r="X8" s="274">
        <f>W7*W8</f>
        <v>4076085.58</v>
      </c>
      <c r="Y8" s="271">
        <f>Y10</f>
        <v>97927</v>
      </c>
      <c r="Z8" s="267">
        <f>Y7*Y8</f>
        <v>5672911.1100000003</v>
      </c>
      <c r="AA8" s="271">
        <f>AA10</f>
        <v>97927</v>
      </c>
      <c r="AB8" s="272">
        <f>AA7*AA8</f>
        <v>5672911.1100000003</v>
      </c>
      <c r="AC8" s="273">
        <f>AC10</f>
        <v>105298</v>
      </c>
      <c r="AD8" s="274">
        <f>AC7*AC8</f>
        <v>4076085.58</v>
      </c>
      <c r="AE8" s="273">
        <f>AE10</f>
        <v>105298</v>
      </c>
      <c r="AF8" s="274">
        <f>AE7*AE8</f>
        <v>4065555.78</v>
      </c>
      <c r="AG8" s="271">
        <f>AG10</f>
        <v>97927</v>
      </c>
      <c r="AH8" s="267">
        <f>AG7*AG8</f>
        <v>5817843.0699999994</v>
      </c>
      <c r="AI8" s="268"/>
      <c r="AL8" s="268"/>
      <c r="AM8" s="268"/>
      <c r="AN8" s="268"/>
      <c r="AO8" s="268"/>
      <c r="AP8" s="268"/>
      <c r="AQ8" s="268"/>
      <c r="AR8" s="268"/>
      <c r="AS8" s="268"/>
      <c r="AT8" s="268"/>
    </row>
    <row r="9" spans="1:46" ht="12" thickBot="1" x14ac:dyDescent="0.25">
      <c r="A9" s="335" t="s">
        <v>226</v>
      </c>
      <c r="B9" s="335" t="s">
        <v>228</v>
      </c>
      <c r="C9" s="254">
        <v>59.41</v>
      </c>
      <c r="D9" s="259">
        <v>2</v>
      </c>
      <c r="E9" s="256">
        <v>38.61</v>
      </c>
      <c r="F9" s="257">
        <v>1</v>
      </c>
      <c r="G9" s="256">
        <v>38.71</v>
      </c>
      <c r="H9" s="257">
        <v>1</v>
      </c>
      <c r="I9" s="258">
        <v>57.93</v>
      </c>
      <c r="J9" s="259">
        <v>2</v>
      </c>
      <c r="K9" s="254">
        <v>57.93</v>
      </c>
      <c r="L9" s="259">
        <v>2</v>
      </c>
      <c r="M9" s="256">
        <v>38.630000000000003</v>
      </c>
      <c r="N9" s="257">
        <v>1</v>
      </c>
      <c r="O9" s="256">
        <v>38.71</v>
      </c>
      <c r="P9" s="257">
        <v>1</v>
      </c>
      <c r="Q9" s="258">
        <v>57.93</v>
      </c>
      <c r="R9" s="259">
        <v>2</v>
      </c>
      <c r="S9" s="254">
        <v>57.93</v>
      </c>
      <c r="T9" s="259">
        <v>2</v>
      </c>
      <c r="U9" s="256">
        <v>38.630000000000003</v>
      </c>
      <c r="V9" s="257">
        <v>1</v>
      </c>
      <c r="W9" s="256">
        <v>38.71</v>
      </c>
      <c r="X9" s="257">
        <v>1</v>
      </c>
      <c r="Y9" s="254">
        <v>57.93</v>
      </c>
      <c r="Z9" s="259">
        <v>2</v>
      </c>
      <c r="AA9" s="254">
        <v>57.93</v>
      </c>
      <c r="AB9" s="259">
        <v>2</v>
      </c>
      <c r="AC9" s="256">
        <v>38.71</v>
      </c>
      <c r="AD9" s="257">
        <v>1</v>
      </c>
      <c r="AE9" s="256">
        <v>38.61</v>
      </c>
      <c r="AF9" s="257">
        <v>1</v>
      </c>
      <c r="AG9" s="254">
        <v>59.41</v>
      </c>
      <c r="AH9" s="259">
        <v>2</v>
      </c>
      <c r="AI9" s="253"/>
      <c r="AJ9" s="277"/>
      <c r="AK9" s="277"/>
      <c r="AL9" s="253"/>
      <c r="AM9" s="253"/>
      <c r="AN9" s="253"/>
      <c r="AO9" s="253"/>
      <c r="AP9" s="253"/>
      <c r="AQ9" s="253"/>
      <c r="AR9" s="253"/>
      <c r="AS9" s="253"/>
      <c r="AT9" s="253"/>
    </row>
    <row r="10" spans="1:46" ht="12" thickBot="1" x14ac:dyDescent="0.25">
      <c r="A10" s="335"/>
      <c r="B10" s="335"/>
      <c r="C10" s="271">
        <f>C12</f>
        <v>97927</v>
      </c>
      <c r="D10" s="272">
        <f>C9*C10</f>
        <v>5817843.0699999994</v>
      </c>
      <c r="E10" s="273">
        <f>E12</f>
        <v>105298</v>
      </c>
      <c r="F10" s="274">
        <f>E9*E10</f>
        <v>4065555.78</v>
      </c>
      <c r="G10" s="273">
        <f>G12</f>
        <v>105298</v>
      </c>
      <c r="H10" s="274">
        <f>G9*G10</f>
        <v>4076085.58</v>
      </c>
      <c r="I10" s="275">
        <f>I12</f>
        <v>97927</v>
      </c>
      <c r="J10" s="276">
        <f>I9*I10</f>
        <v>5672911.1100000003</v>
      </c>
      <c r="K10" s="271">
        <f>K28</f>
        <v>97927</v>
      </c>
      <c r="L10" s="272">
        <f>K9*K10</f>
        <v>5672911.1100000003</v>
      </c>
      <c r="M10" s="273">
        <f>M12</f>
        <v>105298</v>
      </c>
      <c r="N10" s="274">
        <f>M9*M10</f>
        <v>4067661.74</v>
      </c>
      <c r="O10" s="273">
        <f>O12</f>
        <v>105298</v>
      </c>
      <c r="P10" s="274">
        <f>O9*O10</f>
        <v>4076085.58</v>
      </c>
      <c r="Q10" s="275">
        <f>Q12</f>
        <v>97927</v>
      </c>
      <c r="R10" s="276">
        <f>Q9*Q10</f>
        <v>5672911.1100000003</v>
      </c>
      <c r="S10" s="271">
        <f>S12</f>
        <v>97927</v>
      </c>
      <c r="T10" s="272">
        <f>S9*S10</f>
        <v>5672911.1100000003</v>
      </c>
      <c r="U10" s="273">
        <f>U12</f>
        <v>105298</v>
      </c>
      <c r="V10" s="274">
        <f>U9*U10</f>
        <v>4067661.74</v>
      </c>
      <c r="W10" s="273">
        <f>W12</f>
        <v>105298</v>
      </c>
      <c r="X10" s="274">
        <f>W9*W10</f>
        <v>4076085.58</v>
      </c>
      <c r="Y10" s="271">
        <f>Y12</f>
        <v>97927</v>
      </c>
      <c r="Z10" s="267">
        <f>Y9*Y10</f>
        <v>5672911.1100000003</v>
      </c>
      <c r="AA10" s="271">
        <f>AA12</f>
        <v>97927</v>
      </c>
      <c r="AB10" s="272">
        <f>AA9*AA10</f>
        <v>5672911.1100000003</v>
      </c>
      <c r="AC10" s="273">
        <f>AC12</f>
        <v>105298</v>
      </c>
      <c r="AD10" s="274">
        <f>AC9*AC10</f>
        <v>4076085.58</v>
      </c>
      <c r="AE10" s="273">
        <f>AE12</f>
        <v>105298</v>
      </c>
      <c r="AF10" s="274">
        <f>AE9*AE10</f>
        <v>4065555.78</v>
      </c>
      <c r="AG10" s="271">
        <f>AG12</f>
        <v>97927</v>
      </c>
      <c r="AH10" s="267">
        <f>AG9*AG10</f>
        <v>5817843.0699999994</v>
      </c>
      <c r="AI10" s="268"/>
      <c r="AJ10" s="365" t="s">
        <v>58</v>
      </c>
      <c r="AK10" s="366"/>
      <c r="AL10" s="268"/>
      <c r="AM10" s="268"/>
      <c r="AN10" s="268"/>
      <c r="AO10" s="268"/>
      <c r="AP10" s="268"/>
      <c r="AQ10" s="268"/>
      <c r="AR10" s="268"/>
      <c r="AS10" s="268"/>
      <c r="AT10" s="268"/>
    </row>
    <row r="11" spans="1:46" ht="12" thickBot="1" x14ac:dyDescent="0.25">
      <c r="A11" s="335" t="s">
        <v>226</v>
      </c>
      <c r="B11" s="335" t="s">
        <v>229</v>
      </c>
      <c r="C11" s="254">
        <v>59.41</v>
      </c>
      <c r="D11" s="259">
        <v>2</v>
      </c>
      <c r="E11" s="256">
        <v>38.61</v>
      </c>
      <c r="F11" s="257">
        <v>1</v>
      </c>
      <c r="G11" s="256">
        <v>38.71</v>
      </c>
      <c r="H11" s="257">
        <v>1</v>
      </c>
      <c r="I11" s="258">
        <v>57.93</v>
      </c>
      <c r="J11" s="259">
        <v>2</v>
      </c>
      <c r="K11" s="254">
        <v>57.93</v>
      </c>
      <c r="L11" s="259">
        <v>2</v>
      </c>
      <c r="M11" s="256">
        <v>38.630000000000003</v>
      </c>
      <c r="N11" s="257">
        <v>1</v>
      </c>
      <c r="O11" s="256">
        <v>38.71</v>
      </c>
      <c r="P11" s="257">
        <v>1</v>
      </c>
      <c r="Q11" s="258">
        <v>57.93</v>
      </c>
      <c r="R11" s="259">
        <v>2</v>
      </c>
      <c r="S11" s="254">
        <v>57.93</v>
      </c>
      <c r="T11" s="259">
        <v>2</v>
      </c>
      <c r="U11" s="256">
        <v>38.630000000000003</v>
      </c>
      <c r="V11" s="257">
        <v>1</v>
      </c>
      <c r="W11" s="256">
        <v>38.71</v>
      </c>
      <c r="X11" s="257">
        <v>1</v>
      </c>
      <c r="Y11" s="254">
        <v>57.93</v>
      </c>
      <c r="Z11" s="259">
        <v>2</v>
      </c>
      <c r="AA11" s="254">
        <v>57.93</v>
      </c>
      <c r="AB11" s="259">
        <v>2</v>
      </c>
      <c r="AC11" s="256">
        <v>38.71</v>
      </c>
      <c r="AD11" s="257">
        <v>1</v>
      </c>
      <c r="AE11" s="256">
        <v>38.61</v>
      </c>
      <c r="AF11" s="257">
        <v>1</v>
      </c>
      <c r="AG11" s="254">
        <v>59.41</v>
      </c>
      <c r="AH11" s="259">
        <v>2</v>
      </c>
      <c r="AI11" s="253"/>
      <c r="AJ11" s="367" t="s">
        <v>219</v>
      </c>
      <c r="AK11" s="368"/>
      <c r="AL11" s="253"/>
      <c r="AM11" s="253"/>
      <c r="AN11" s="253"/>
      <c r="AO11" s="253"/>
      <c r="AP11" s="253"/>
      <c r="AQ11" s="253"/>
      <c r="AR11" s="253"/>
      <c r="AS11" s="253"/>
      <c r="AT11" s="253"/>
    </row>
    <row r="12" spans="1:46" ht="12" thickBot="1" x14ac:dyDescent="0.25">
      <c r="A12" s="335"/>
      <c r="B12" s="335"/>
      <c r="C12" s="271">
        <f>C14</f>
        <v>97927</v>
      </c>
      <c r="D12" s="272">
        <f>C11*C12</f>
        <v>5817843.0699999994</v>
      </c>
      <c r="E12" s="273">
        <f>E14</f>
        <v>105298</v>
      </c>
      <c r="F12" s="274">
        <f>E11*E12</f>
        <v>4065555.78</v>
      </c>
      <c r="G12" s="273">
        <f>G14</f>
        <v>105298</v>
      </c>
      <c r="H12" s="274">
        <f>G11*G12</f>
        <v>4076085.58</v>
      </c>
      <c r="I12" s="275">
        <f>I14</f>
        <v>97927</v>
      </c>
      <c r="J12" s="276">
        <f>I11*I12</f>
        <v>5672911.1100000003</v>
      </c>
      <c r="K12" s="271">
        <f>K28</f>
        <v>97927</v>
      </c>
      <c r="L12" s="272">
        <f>K11*K12</f>
        <v>5672911.1100000003</v>
      </c>
      <c r="M12" s="273">
        <f>M14</f>
        <v>105298</v>
      </c>
      <c r="N12" s="274">
        <f>M11*M12</f>
        <v>4067661.74</v>
      </c>
      <c r="O12" s="273">
        <f>O14</f>
        <v>105298</v>
      </c>
      <c r="P12" s="274">
        <f>O11*O12</f>
        <v>4076085.58</v>
      </c>
      <c r="Q12" s="275">
        <f>Q14</f>
        <v>97927</v>
      </c>
      <c r="R12" s="276">
        <f>Q11*Q12</f>
        <v>5672911.1100000003</v>
      </c>
      <c r="S12" s="271">
        <f>S14</f>
        <v>97927</v>
      </c>
      <c r="T12" s="272">
        <f>S11*S12</f>
        <v>5672911.1100000003</v>
      </c>
      <c r="U12" s="273">
        <f>U14</f>
        <v>105298</v>
      </c>
      <c r="V12" s="274">
        <f>U11*U12</f>
        <v>4067661.74</v>
      </c>
      <c r="W12" s="273">
        <f>W14</f>
        <v>105298</v>
      </c>
      <c r="X12" s="274">
        <f>W11*W12</f>
        <v>4076085.58</v>
      </c>
      <c r="Y12" s="271">
        <f>Y14</f>
        <v>97927</v>
      </c>
      <c r="Z12" s="267">
        <f>Y11*Y12</f>
        <v>5672911.1100000003</v>
      </c>
      <c r="AA12" s="271">
        <f>AA14</f>
        <v>97927</v>
      </c>
      <c r="AB12" s="272">
        <f>AA11*AA12</f>
        <v>5672911.1100000003</v>
      </c>
      <c r="AC12" s="273">
        <f>AC14</f>
        <v>105298</v>
      </c>
      <c r="AD12" s="274">
        <f>AC11*AC12</f>
        <v>4076085.58</v>
      </c>
      <c r="AE12" s="273">
        <f>AE14</f>
        <v>105298</v>
      </c>
      <c r="AF12" s="274">
        <f>AE11*AE12</f>
        <v>4065555.78</v>
      </c>
      <c r="AG12" s="271">
        <f>AG14</f>
        <v>97927</v>
      </c>
      <c r="AH12" s="267">
        <f>AG11*AG12</f>
        <v>5817843.0699999994</v>
      </c>
      <c r="AI12" s="268"/>
      <c r="AJ12" s="369" t="s">
        <v>222</v>
      </c>
      <c r="AK12" s="370"/>
      <c r="AL12" s="268"/>
      <c r="AM12" s="268"/>
      <c r="AN12" s="268"/>
      <c r="AO12" s="268"/>
      <c r="AP12" s="268"/>
      <c r="AQ12" s="268"/>
      <c r="AR12" s="268"/>
      <c r="AS12" s="268"/>
      <c r="AT12" s="268"/>
    </row>
    <row r="13" spans="1:46" ht="12" thickBot="1" x14ac:dyDescent="0.25">
      <c r="A13" s="335" t="s">
        <v>226</v>
      </c>
      <c r="B13" s="335" t="s">
        <v>230</v>
      </c>
      <c r="C13" s="254">
        <v>59.41</v>
      </c>
      <c r="D13" s="259">
        <v>2</v>
      </c>
      <c r="E13" s="256">
        <v>38.61</v>
      </c>
      <c r="F13" s="257">
        <v>1</v>
      </c>
      <c r="G13" s="256">
        <v>38.71</v>
      </c>
      <c r="H13" s="257">
        <v>1</v>
      </c>
      <c r="I13" s="258">
        <v>57.93</v>
      </c>
      <c r="J13" s="259">
        <v>2</v>
      </c>
      <c r="K13" s="254">
        <v>57.93</v>
      </c>
      <c r="L13" s="259">
        <v>2</v>
      </c>
      <c r="M13" s="256">
        <v>38.630000000000003</v>
      </c>
      <c r="N13" s="257">
        <v>1</v>
      </c>
      <c r="O13" s="256">
        <v>38.71</v>
      </c>
      <c r="P13" s="257">
        <v>1</v>
      </c>
      <c r="Q13" s="258">
        <v>57.93</v>
      </c>
      <c r="R13" s="259">
        <v>2</v>
      </c>
      <c r="S13" s="254">
        <v>57.93</v>
      </c>
      <c r="T13" s="259">
        <v>2</v>
      </c>
      <c r="U13" s="256">
        <v>38.630000000000003</v>
      </c>
      <c r="V13" s="257">
        <v>1</v>
      </c>
      <c r="W13" s="256">
        <v>38.71</v>
      </c>
      <c r="X13" s="257">
        <v>1</v>
      </c>
      <c r="Y13" s="254">
        <v>57.93</v>
      </c>
      <c r="Z13" s="259">
        <v>2</v>
      </c>
      <c r="AA13" s="254">
        <v>57.93</v>
      </c>
      <c r="AB13" s="259">
        <v>2</v>
      </c>
      <c r="AC13" s="256">
        <v>38.71</v>
      </c>
      <c r="AD13" s="257">
        <v>1</v>
      </c>
      <c r="AE13" s="256">
        <v>38.61</v>
      </c>
      <c r="AF13" s="257">
        <v>1</v>
      </c>
      <c r="AG13" s="254">
        <v>59.41</v>
      </c>
      <c r="AH13" s="259">
        <v>2</v>
      </c>
      <c r="AI13" s="253"/>
      <c r="AL13" s="282"/>
      <c r="AM13" s="253"/>
      <c r="AN13" s="253"/>
      <c r="AO13" s="253"/>
      <c r="AP13" s="253"/>
      <c r="AQ13" s="283"/>
      <c r="AR13" s="253"/>
      <c r="AS13" s="253"/>
      <c r="AT13" s="253"/>
    </row>
    <row r="14" spans="1:46" ht="12" thickBot="1" x14ac:dyDescent="0.25">
      <c r="A14" s="335"/>
      <c r="B14" s="335"/>
      <c r="C14" s="271">
        <f>C16</f>
        <v>97927</v>
      </c>
      <c r="D14" s="272">
        <f>C13*C14</f>
        <v>5817843.0699999994</v>
      </c>
      <c r="E14" s="273">
        <f>E16</f>
        <v>105298</v>
      </c>
      <c r="F14" s="274">
        <f>E13*E14</f>
        <v>4065555.78</v>
      </c>
      <c r="G14" s="273">
        <f>G16</f>
        <v>105298</v>
      </c>
      <c r="H14" s="274">
        <f>G13*G14</f>
        <v>4076085.58</v>
      </c>
      <c r="I14" s="275">
        <f>I16</f>
        <v>97927</v>
      </c>
      <c r="J14" s="276">
        <f>I13*I14</f>
        <v>5672911.1100000003</v>
      </c>
      <c r="K14" s="260">
        <f>K28</f>
        <v>97927</v>
      </c>
      <c r="L14" s="261">
        <f>K13*K14</f>
        <v>5672911.1100000003</v>
      </c>
      <c r="M14" s="273">
        <f>M16</f>
        <v>105298</v>
      </c>
      <c r="N14" s="274">
        <f>M13*M14</f>
        <v>4067661.74</v>
      </c>
      <c r="O14" s="273">
        <f>O16</f>
        <v>105298</v>
      </c>
      <c r="P14" s="274">
        <f>O13*O14</f>
        <v>4076085.58</v>
      </c>
      <c r="Q14" s="275">
        <f>Q16</f>
        <v>97927</v>
      </c>
      <c r="R14" s="276">
        <f>Q13*Q14</f>
        <v>5672911.1100000003</v>
      </c>
      <c r="S14" s="271">
        <f>S16</f>
        <v>97927</v>
      </c>
      <c r="T14" s="272">
        <f>S13*S14</f>
        <v>5672911.1100000003</v>
      </c>
      <c r="U14" s="273">
        <f>U16</f>
        <v>105298</v>
      </c>
      <c r="V14" s="274">
        <f>U13*U14</f>
        <v>4067661.74</v>
      </c>
      <c r="W14" s="273">
        <f>W16</f>
        <v>105298</v>
      </c>
      <c r="X14" s="274">
        <f>W13*W14</f>
        <v>4076085.58</v>
      </c>
      <c r="Y14" s="271">
        <f>Y16</f>
        <v>97927</v>
      </c>
      <c r="Z14" s="267">
        <f>Y13*Y14</f>
        <v>5672911.1100000003</v>
      </c>
      <c r="AA14" s="271">
        <f>AA16</f>
        <v>97927</v>
      </c>
      <c r="AB14" s="272">
        <f>AA13*AA14</f>
        <v>5672911.1100000003</v>
      </c>
      <c r="AC14" s="273">
        <f>AC16</f>
        <v>105298</v>
      </c>
      <c r="AD14" s="274">
        <f>AC13*AC14</f>
        <v>4076085.58</v>
      </c>
      <c r="AE14" s="273">
        <f>AE16</f>
        <v>105298</v>
      </c>
      <c r="AF14" s="274">
        <f>AE13*AE14</f>
        <v>4065555.78</v>
      </c>
      <c r="AG14" s="271">
        <f>AG16</f>
        <v>97927</v>
      </c>
      <c r="AH14" s="267">
        <f>AG13*AG14</f>
        <v>5817843.0699999994</v>
      </c>
      <c r="AI14" s="268"/>
      <c r="AJ14" s="278" t="s">
        <v>23</v>
      </c>
      <c r="AK14" s="279" t="s">
        <v>224</v>
      </c>
      <c r="AL14" s="286"/>
      <c r="AM14" s="268"/>
      <c r="AN14" s="268"/>
      <c r="AO14" s="268"/>
      <c r="AP14" s="268"/>
      <c r="AQ14" s="268"/>
      <c r="AR14" s="268"/>
      <c r="AS14" s="268"/>
      <c r="AT14" s="268"/>
    </row>
    <row r="15" spans="1:46" ht="12" thickBot="1" x14ac:dyDescent="0.25">
      <c r="A15" s="335" t="s">
        <v>226</v>
      </c>
      <c r="B15" s="335" t="s">
        <v>233</v>
      </c>
      <c r="C15" s="254">
        <v>59.41</v>
      </c>
      <c r="D15" s="259">
        <v>2</v>
      </c>
      <c r="E15" s="256">
        <v>38.61</v>
      </c>
      <c r="F15" s="257">
        <v>1</v>
      </c>
      <c r="G15" s="256">
        <v>38.71</v>
      </c>
      <c r="H15" s="257">
        <v>1</v>
      </c>
      <c r="I15" s="258">
        <v>57.93</v>
      </c>
      <c r="J15" s="259">
        <v>2</v>
      </c>
      <c r="K15" s="254">
        <v>57.93</v>
      </c>
      <c r="L15" s="259">
        <v>2</v>
      </c>
      <c r="M15" s="256">
        <v>38.630000000000003</v>
      </c>
      <c r="N15" s="257">
        <v>1</v>
      </c>
      <c r="O15" s="256">
        <v>38.71</v>
      </c>
      <c r="P15" s="270">
        <v>1</v>
      </c>
      <c r="Q15" s="258">
        <v>57.93</v>
      </c>
      <c r="R15" s="259">
        <v>2</v>
      </c>
      <c r="S15" s="254">
        <v>57.93</v>
      </c>
      <c r="T15" s="259">
        <v>2</v>
      </c>
      <c r="U15" s="256">
        <v>38.71</v>
      </c>
      <c r="V15" s="257">
        <v>1</v>
      </c>
      <c r="W15" s="256">
        <v>38.630000000000003</v>
      </c>
      <c r="X15" s="257">
        <v>1</v>
      </c>
      <c r="Y15" s="254">
        <v>57.93</v>
      </c>
      <c r="Z15" s="259">
        <v>2</v>
      </c>
      <c r="AA15" s="254">
        <v>57.93</v>
      </c>
      <c r="AB15" s="259">
        <v>2</v>
      </c>
      <c r="AC15" s="256">
        <v>38.630000000000003</v>
      </c>
      <c r="AD15" s="257">
        <v>1</v>
      </c>
      <c r="AE15" s="256">
        <v>38.69</v>
      </c>
      <c r="AF15" s="257">
        <v>1</v>
      </c>
      <c r="AG15" s="254">
        <v>59.41</v>
      </c>
      <c r="AH15" s="259">
        <v>2</v>
      </c>
      <c r="AI15" s="253"/>
      <c r="AJ15" s="280" t="s">
        <v>65</v>
      </c>
      <c r="AK15" s="281" t="s">
        <v>225</v>
      </c>
      <c r="AL15" s="253"/>
      <c r="AM15" s="253"/>
      <c r="AN15" s="253"/>
      <c r="AO15" s="253"/>
      <c r="AP15" s="253"/>
      <c r="AQ15" s="283"/>
      <c r="AR15" s="253"/>
      <c r="AS15" s="253"/>
      <c r="AT15" s="253"/>
    </row>
    <row r="16" spans="1:46" ht="12" thickBot="1" x14ac:dyDescent="0.25">
      <c r="A16" s="335"/>
      <c r="B16" s="335"/>
      <c r="C16" s="271">
        <f>C18</f>
        <v>97927</v>
      </c>
      <c r="D16" s="272">
        <f>C15*C16</f>
        <v>5817843.0699999994</v>
      </c>
      <c r="E16" s="273">
        <f>E18</f>
        <v>105298</v>
      </c>
      <c r="F16" s="274">
        <f>E15*E16</f>
        <v>4065555.78</v>
      </c>
      <c r="G16" s="273">
        <f>G18</f>
        <v>105298</v>
      </c>
      <c r="H16" s="274">
        <f>G15*G16</f>
        <v>4076085.58</v>
      </c>
      <c r="I16" s="275">
        <f>I18</f>
        <v>97927</v>
      </c>
      <c r="J16" s="276">
        <f>I15*I16</f>
        <v>5672911.1100000003</v>
      </c>
      <c r="K16" s="271">
        <f>K28</f>
        <v>97927</v>
      </c>
      <c r="L16" s="272">
        <f>K15*K16</f>
        <v>5672911.1100000003</v>
      </c>
      <c r="M16" s="273">
        <f>M18</f>
        <v>105298</v>
      </c>
      <c r="N16" s="274">
        <f>M15*M16</f>
        <v>4067661.74</v>
      </c>
      <c r="O16" s="273">
        <f>O18</f>
        <v>105298</v>
      </c>
      <c r="P16" s="274">
        <f>O15*O16</f>
        <v>4076085.58</v>
      </c>
      <c r="Q16" s="275">
        <f>Q18</f>
        <v>97927</v>
      </c>
      <c r="R16" s="276">
        <f>Q15*Q16</f>
        <v>5672911.1100000003</v>
      </c>
      <c r="S16" s="271">
        <f>S18</f>
        <v>97927</v>
      </c>
      <c r="T16" s="272">
        <f>S15*S16</f>
        <v>5672911.1100000003</v>
      </c>
      <c r="U16" s="273">
        <f>U18</f>
        <v>105298</v>
      </c>
      <c r="V16" s="274">
        <f>U15*U16</f>
        <v>4076085.58</v>
      </c>
      <c r="W16" s="273">
        <f>W18</f>
        <v>105298</v>
      </c>
      <c r="X16" s="274">
        <f>W15*W16</f>
        <v>4067661.74</v>
      </c>
      <c r="Y16" s="271">
        <f>Y18</f>
        <v>97927</v>
      </c>
      <c r="Z16" s="267">
        <f>Y15*Y16</f>
        <v>5672911.1100000003</v>
      </c>
      <c r="AA16" s="271">
        <f>AA18</f>
        <v>97927</v>
      </c>
      <c r="AB16" s="272">
        <f>AA15*AA16</f>
        <v>5672911.1100000003</v>
      </c>
      <c r="AC16" s="273">
        <f>AC18</f>
        <v>105298</v>
      </c>
      <c r="AD16" s="274">
        <f>AC15*AC16</f>
        <v>4067661.74</v>
      </c>
      <c r="AE16" s="273">
        <f>AE18</f>
        <v>105298</v>
      </c>
      <c r="AF16" s="274">
        <f>AE15*AE16</f>
        <v>4073979.6199999996</v>
      </c>
      <c r="AG16" s="271">
        <f>AG18</f>
        <v>97927</v>
      </c>
      <c r="AH16" s="267">
        <f>AG15*AG16</f>
        <v>5817843.0699999994</v>
      </c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</row>
    <row r="17" spans="1:46" ht="12" thickBot="1" x14ac:dyDescent="0.25">
      <c r="A17" s="335" t="s">
        <v>226</v>
      </c>
      <c r="B17" s="335" t="s">
        <v>235</v>
      </c>
      <c r="C17" s="254">
        <v>59.41</v>
      </c>
      <c r="D17" s="259">
        <v>2</v>
      </c>
      <c r="E17" s="256">
        <v>38.61</v>
      </c>
      <c r="F17" s="257">
        <v>1</v>
      </c>
      <c r="G17" s="256">
        <v>38.71</v>
      </c>
      <c r="H17" s="257">
        <v>1</v>
      </c>
      <c r="I17" s="258">
        <v>57.93</v>
      </c>
      <c r="J17" s="259">
        <v>2</v>
      </c>
      <c r="K17" s="254">
        <v>57.93</v>
      </c>
      <c r="L17" s="259">
        <v>2</v>
      </c>
      <c r="M17" s="256">
        <v>38.630000000000003</v>
      </c>
      <c r="N17" s="257">
        <v>1</v>
      </c>
      <c r="O17" s="256">
        <v>38.71</v>
      </c>
      <c r="P17" s="257">
        <v>1</v>
      </c>
      <c r="Q17" s="258">
        <v>57.93</v>
      </c>
      <c r="R17" s="259">
        <v>2</v>
      </c>
      <c r="S17" s="254">
        <v>57.93</v>
      </c>
      <c r="T17" s="259">
        <v>2</v>
      </c>
      <c r="U17" s="256">
        <v>38.71</v>
      </c>
      <c r="V17" s="257">
        <v>1</v>
      </c>
      <c r="W17" s="256">
        <v>38.630000000000003</v>
      </c>
      <c r="X17" s="257">
        <v>1</v>
      </c>
      <c r="Y17" s="254">
        <v>57.93</v>
      </c>
      <c r="Z17" s="259">
        <v>2</v>
      </c>
      <c r="AA17" s="254">
        <v>57.93</v>
      </c>
      <c r="AB17" s="259">
        <v>2</v>
      </c>
      <c r="AC17" s="256">
        <v>38.630000000000003</v>
      </c>
      <c r="AD17" s="257">
        <v>1</v>
      </c>
      <c r="AE17" s="256">
        <v>38.69</v>
      </c>
      <c r="AF17" s="257">
        <v>1</v>
      </c>
      <c r="AG17" s="254">
        <v>59.41</v>
      </c>
      <c r="AH17" s="259">
        <v>2</v>
      </c>
      <c r="AI17" s="253"/>
      <c r="AJ17" s="364" t="s">
        <v>231</v>
      </c>
      <c r="AK17" s="364"/>
      <c r="AL17" s="417"/>
      <c r="AM17" s="294"/>
      <c r="AN17" s="294"/>
      <c r="AO17" s="417"/>
      <c r="AP17" s="418"/>
      <c r="AQ17" s="283"/>
      <c r="AR17" s="253"/>
      <c r="AS17" s="253"/>
      <c r="AT17" s="253"/>
    </row>
    <row r="18" spans="1:46" ht="12" thickBot="1" x14ac:dyDescent="0.25">
      <c r="A18" s="335"/>
      <c r="B18" s="335"/>
      <c r="C18" s="271">
        <f>C20</f>
        <v>97927</v>
      </c>
      <c r="D18" s="272">
        <f>C17*C18</f>
        <v>5817843.0699999994</v>
      </c>
      <c r="E18" s="273">
        <f>E20</f>
        <v>105298</v>
      </c>
      <c r="F18" s="274">
        <f>E17*E18</f>
        <v>4065555.78</v>
      </c>
      <c r="G18" s="273">
        <f>G20</f>
        <v>105298</v>
      </c>
      <c r="H18" s="274">
        <f>G17*G18</f>
        <v>4076085.58</v>
      </c>
      <c r="I18" s="275">
        <f>I20</f>
        <v>97927</v>
      </c>
      <c r="J18" s="276">
        <f>I17*I18</f>
        <v>5672911.1100000003</v>
      </c>
      <c r="K18" s="271">
        <f>K28</f>
        <v>97927</v>
      </c>
      <c r="L18" s="272">
        <f>K17*K18</f>
        <v>5672911.1100000003</v>
      </c>
      <c r="M18" s="273">
        <f>M20</f>
        <v>105298</v>
      </c>
      <c r="N18" s="274">
        <f>M17*M18</f>
        <v>4067661.74</v>
      </c>
      <c r="O18" s="273">
        <f>O20</f>
        <v>105298</v>
      </c>
      <c r="P18" s="274">
        <f>O17*O18</f>
        <v>4076085.58</v>
      </c>
      <c r="Q18" s="275">
        <f>Q20</f>
        <v>97927</v>
      </c>
      <c r="R18" s="276">
        <f>Q17*Q18</f>
        <v>5672911.1100000003</v>
      </c>
      <c r="S18" s="271">
        <f>S20</f>
        <v>97927</v>
      </c>
      <c r="T18" s="272">
        <f>S17*S18</f>
        <v>5672911.1100000003</v>
      </c>
      <c r="U18" s="273">
        <f>U20</f>
        <v>105298</v>
      </c>
      <c r="V18" s="274">
        <f>U17*U18</f>
        <v>4076085.58</v>
      </c>
      <c r="W18" s="273">
        <f>W20</f>
        <v>105298</v>
      </c>
      <c r="X18" s="274">
        <f>W17*W18</f>
        <v>4067661.74</v>
      </c>
      <c r="Y18" s="271">
        <f>Y20</f>
        <v>97927</v>
      </c>
      <c r="Z18" s="267">
        <f>Y17*Y18</f>
        <v>5672911.1100000003</v>
      </c>
      <c r="AA18" s="271">
        <f>AA20</f>
        <v>97927</v>
      </c>
      <c r="AB18" s="272">
        <f>AA17*AA18</f>
        <v>5672911.1100000003</v>
      </c>
      <c r="AC18" s="273">
        <f>AC20</f>
        <v>105298</v>
      </c>
      <c r="AD18" s="274">
        <f>AC17*AC18</f>
        <v>4067661.74</v>
      </c>
      <c r="AE18" s="273">
        <f>AE20</f>
        <v>105298</v>
      </c>
      <c r="AF18" s="274">
        <f>AE17*AE18</f>
        <v>4073979.6199999996</v>
      </c>
      <c r="AG18" s="271">
        <f>AG20</f>
        <v>97927</v>
      </c>
      <c r="AH18" s="267">
        <f>AG17*AG18</f>
        <v>5817843.0699999994</v>
      </c>
      <c r="AI18" s="268"/>
      <c r="AJ18" s="284" t="s">
        <v>232</v>
      </c>
      <c r="AK18" s="285">
        <v>7.0000000000000007E-2</v>
      </c>
      <c r="AL18" s="277"/>
      <c r="AM18" s="294"/>
      <c r="AN18" s="294"/>
      <c r="AO18" s="277"/>
      <c r="AP18" s="418"/>
      <c r="AQ18" s="268"/>
      <c r="AR18" s="268"/>
      <c r="AS18" s="268"/>
      <c r="AT18" s="268"/>
    </row>
    <row r="19" spans="1:46" ht="12" thickBot="1" x14ac:dyDescent="0.25">
      <c r="A19" s="335" t="s">
        <v>226</v>
      </c>
      <c r="B19" s="335" t="s">
        <v>236</v>
      </c>
      <c r="C19" s="254">
        <v>59.41</v>
      </c>
      <c r="D19" s="259">
        <v>2</v>
      </c>
      <c r="E19" s="256">
        <v>38.61</v>
      </c>
      <c r="F19" s="257">
        <v>1</v>
      </c>
      <c r="G19" s="256">
        <v>38.71</v>
      </c>
      <c r="H19" s="257">
        <v>1</v>
      </c>
      <c r="I19" s="258">
        <v>57.93</v>
      </c>
      <c r="J19" s="259">
        <v>2</v>
      </c>
      <c r="K19" s="254">
        <v>57.93</v>
      </c>
      <c r="L19" s="259">
        <v>2</v>
      </c>
      <c r="M19" s="256">
        <v>38.630000000000003</v>
      </c>
      <c r="N19" s="257">
        <v>1</v>
      </c>
      <c r="O19" s="256">
        <v>38.71</v>
      </c>
      <c r="P19" s="257">
        <v>1</v>
      </c>
      <c r="Q19" s="258">
        <v>57.93</v>
      </c>
      <c r="R19" s="259">
        <v>2</v>
      </c>
      <c r="S19" s="254">
        <v>57.93</v>
      </c>
      <c r="T19" s="259">
        <v>2</v>
      </c>
      <c r="U19" s="256">
        <v>38.71</v>
      </c>
      <c r="V19" s="257">
        <v>1</v>
      </c>
      <c r="W19" s="256">
        <v>38.630000000000003</v>
      </c>
      <c r="X19" s="257">
        <v>1</v>
      </c>
      <c r="Y19" s="254">
        <v>57.93</v>
      </c>
      <c r="Z19" s="259">
        <v>2</v>
      </c>
      <c r="AA19" s="254">
        <v>57.93</v>
      </c>
      <c r="AB19" s="259">
        <v>2</v>
      </c>
      <c r="AC19" s="256">
        <v>38.630000000000003</v>
      </c>
      <c r="AD19" s="257">
        <v>1</v>
      </c>
      <c r="AE19" s="256">
        <v>38.69</v>
      </c>
      <c r="AF19" s="257">
        <v>1</v>
      </c>
      <c r="AG19" s="254">
        <v>59.41</v>
      </c>
      <c r="AH19" s="259">
        <v>2</v>
      </c>
      <c r="AI19" s="253"/>
      <c r="AJ19" s="287" t="s">
        <v>234</v>
      </c>
      <c r="AK19" s="285">
        <v>0.05</v>
      </c>
      <c r="AL19" s="419"/>
      <c r="AM19" s="297"/>
      <c r="AN19" s="297"/>
      <c r="AO19" s="419"/>
      <c r="AP19" s="420"/>
      <c r="AQ19" s="253"/>
      <c r="AR19" s="253"/>
      <c r="AS19" s="253"/>
      <c r="AT19" s="253"/>
    </row>
    <row r="20" spans="1:46" ht="12" thickBot="1" x14ac:dyDescent="0.25">
      <c r="A20" s="335"/>
      <c r="B20" s="335"/>
      <c r="C20" s="271">
        <f>C22</f>
        <v>97927</v>
      </c>
      <c r="D20" s="272">
        <f>C19*C20</f>
        <v>5817843.0699999994</v>
      </c>
      <c r="E20" s="273">
        <f>E22</f>
        <v>105298</v>
      </c>
      <c r="F20" s="274">
        <f>E19*E20</f>
        <v>4065555.78</v>
      </c>
      <c r="G20" s="273">
        <f>G22</f>
        <v>105298</v>
      </c>
      <c r="H20" s="274">
        <f>G19*G20</f>
        <v>4076085.58</v>
      </c>
      <c r="I20" s="275">
        <f>I22</f>
        <v>97927</v>
      </c>
      <c r="J20" s="276">
        <f>I19*I20</f>
        <v>5672911.1100000003</v>
      </c>
      <c r="K20" s="271">
        <f>K28</f>
        <v>97927</v>
      </c>
      <c r="L20" s="272">
        <f>K19*K20</f>
        <v>5672911.1100000003</v>
      </c>
      <c r="M20" s="273">
        <f>M22</f>
        <v>105298</v>
      </c>
      <c r="N20" s="274">
        <f>M19*M20</f>
        <v>4067661.74</v>
      </c>
      <c r="O20" s="273">
        <f>O22</f>
        <v>105298</v>
      </c>
      <c r="P20" s="274">
        <f>O19*O20</f>
        <v>4076085.58</v>
      </c>
      <c r="Q20" s="275">
        <f>Q22</f>
        <v>97927</v>
      </c>
      <c r="R20" s="276">
        <f>Q19*Q20</f>
        <v>5672911.1100000003</v>
      </c>
      <c r="S20" s="271">
        <f>S22</f>
        <v>97927</v>
      </c>
      <c r="T20" s="272">
        <f>S19*S20</f>
        <v>5672911.1100000003</v>
      </c>
      <c r="U20" s="273">
        <f>U22</f>
        <v>105298</v>
      </c>
      <c r="V20" s="274">
        <f>U19*U20</f>
        <v>4076085.58</v>
      </c>
      <c r="W20" s="273">
        <f>W22</f>
        <v>105298</v>
      </c>
      <c r="X20" s="274">
        <f>W19*W20</f>
        <v>4067661.74</v>
      </c>
      <c r="Y20" s="271">
        <f>Y22</f>
        <v>97927</v>
      </c>
      <c r="Z20" s="267">
        <f>Y19*Y20</f>
        <v>5672911.1100000003</v>
      </c>
      <c r="AA20" s="271">
        <f>AA22</f>
        <v>97927</v>
      </c>
      <c r="AB20" s="272">
        <f>AA19*AA20</f>
        <v>5672911.1100000003</v>
      </c>
      <c r="AC20" s="273">
        <f>AC22</f>
        <v>105298</v>
      </c>
      <c r="AD20" s="274">
        <f>AC19*AC20</f>
        <v>4067661.74</v>
      </c>
      <c r="AE20" s="273">
        <f>AE22</f>
        <v>105298</v>
      </c>
      <c r="AF20" s="274">
        <f>AE19*AE20</f>
        <v>4073979.6199999996</v>
      </c>
      <c r="AG20" s="271">
        <f>AG22</f>
        <v>97927</v>
      </c>
      <c r="AH20" s="267">
        <f>AG19*AG20</f>
        <v>5817843.0699999994</v>
      </c>
      <c r="AI20" s="268"/>
      <c r="AJ20" s="268"/>
      <c r="AK20" s="268"/>
      <c r="AL20" s="268"/>
      <c r="AM20" s="268"/>
      <c r="AN20" s="268"/>
      <c r="AO20" s="268"/>
      <c r="AP20" s="268"/>
      <c r="AQ20" s="268"/>
      <c r="AR20" s="268"/>
      <c r="AS20" s="268"/>
      <c r="AT20" s="268"/>
    </row>
    <row r="21" spans="1:46" ht="12" thickBot="1" x14ac:dyDescent="0.25">
      <c r="A21" s="335" t="s">
        <v>226</v>
      </c>
      <c r="B21" s="335" t="s">
        <v>237</v>
      </c>
      <c r="C21" s="254">
        <v>59.41</v>
      </c>
      <c r="D21" s="259">
        <v>2</v>
      </c>
      <c r="E21" s="256">
        <v>38.61</v>
      </c>
      <c r="F21" s="257">
        <v>1</v>
      </c>
      <c r="G21" s="256">
        <v>38.71</v>
      </c>
      <c r="H21" s="257">
        <v>1</v>
      </c>
      <c r="I21" s="258">
        <v>57.93</v>
      </c>
      <c r="J21" s="259">
        <v>2</v>
      </c>
      <c r="K21" s="254">
        <v>57.93</v>
      </c>
      <c r="L21" s="259">
        <v>2</v>
      </c>
      <c r="M21" s="256">
        <v>38.630000000000003</v>
      </c>
      <c r="N21" s="257">
        <v>1</v>
      </c>
      <c r="O21" s="256">
        <v>38.71</v>
      </c>
      <c r="P21" s="257">
        <v>1</v>
      </c>
      <c r="Q21" s="258">
        <v>57.93</v>
      </c>
      <c r="R21" s="259">
        <v>2</v>
      </c>
      <c r="S21" s="254">
        <v>57.93</v>
      </c>
      <c r="T21" s="259">
        <v>2</v>
      </c>
      <c r="U21" s="256">
        <v>38.71</v>
      </c>
      <c r="V21" s="257">
        <v>1</v>
      </c>
      <c r="W21" s="256">
        <v>38.630000000000003</v>
      </c>
      <c r="X21" s="257">
        <v>1</v>
      </c>
      <c r="Y21" s="254">
        <v>57.93</v>
      </c>
      <c r="Z21" s="259">
        <v>2</v>
      </c>
      <c r="AA21" s="254">
        <v>57.93</v>
      </c>
      <c r="AB21" s="259">
        <v>2</v>
      </c>
      <c r="AC21" s="256">
        <v>38.630000000000003</v>
      </c>
      <c r="AD21" s="257">
        <v>1</v>
      </c>
      <c r="AE21" s="256">
        <v>38.69</v>
      </c>
      <c r="AF21" s="257">
        <v>1</v>
      </c>
      <c r="AG21" s="254">
        <v>59.41</v>
      </c>
      <c r="AH21" s="259">
        <v>2</v>
      </c>
      <c r="AI21" s="253"/>
      <c r="AJ21" s="358" t="s">
        <v>238</v>
      </c>
      <c r="AK21" s="361">
        <f>AI35+AS89</f>
        <v>3412623174.9500003</v>
      </c>
      <c r="AL21" s="253"/>
      <c r="AM21" s="253"/>
      <c r="AN21" s="253"/>
      <c r="AO21" s="253"/>
      <c r="AP21" s="253"/>
      <c r="AQ21" s="253"/>
      <c r="AR21" s="253"/>
      <c r="AS21" s="253"/>
      <c r="AT21" s="253"/>
    </row>
    <row r="22" spans="1:46" ht="12" thickBot="1" x14ac:dyDescent="0.25">
      <c r="A22" s="335"/>
      <c r="B22" s="335"/>
      <c r="C22" s="271">
        <f t="shared" ref="C22:C27" si="0">C24</f>
        <v>97927</v>
      </c>
      <c r="D22" s="272">
        <f>C21*C22</f>
        <v>5817843.0699999994</v>
      </c>
      <c r="E22" s="273">
        <f t="shared" ref="E22:E27" si="1">E24</f>
        <v>105298</v>
      </c>
      <c r="F22" s="274">
        <f>E21*E22</f>
        <v>4065555.78</v>
      </c>
      <c r="G22" s="273">
        <f t="shared" ref="G22:G27" si="2">G24</f>
        <v>105298</v>
      </c>
      <c r="H22" s="274">
        <f>G21*G22</f>
        <v>4076085.58</v>
      </c>
      <c r="I22" s="275">
        <f t="shared" ref="I22:I27" si="3">I24</f>
        <v>97927</v>
      </c>
      <c r="J22" s="276">
        <f>I21*I22</f>
        <v>5672911.1100000003</v>
      </c>
      <c r="K22" s="271">
        <f>K28</f>
        <v>97927</v>
      </c>
      <c r="L22" s="272">
        <f>K21*K22</f>
        <v>5672911.1100000003</v>
      </c>
      <c r="M22" s="273">
        <f t="shared" ref="M22:M27" si="4">M24</f>
        <v>105298</v>
      </c>
      <c r="N22" s="274">
        <f>M21*M22</f>
        <v>4067661.74</v>
      </c>
      <c r="O22" s="273">
        <f>O24</f>
        <v>105298</v>
      </c>
      <c r="P22" s="274">
        <f>O21*O22</f>
        <v>4076085.58</v>
      </c>
      <c r="Q22" s="275">
        <f>Q24</f>
        <v>97927</v>
      </c>
      <c r="R22" s="276">
        <f>Q21*Q22</f>
        <v>5672911.1100000003</v>
      </c>
      <c r="S22" s="271">
        <f>S24</f>
        <v>97927</v>
      </c>
      <c r="T22" s="272">
        <f>S21*S22</f>
        <v>5672911.1100000003</v>
      </c>
      <c r="U22" s="273">
        <f t="shared" ref="U22:U27" si="5">U24</f>
        <v>105298</v>
      </c>
      <c r="V22" s="274">
        <f>U21*U22</f>
        <v>4076085.58</v>
      </c>
      <c r="W22" s="273">
        <f t="shared" ref="W22:W27" si="6">W24</f>
        <v>105298</v>
      </c>
      <c r="X22" s="274">
        <f>W21*W22</f>
        <v>4067661.74</v>
      </c>
      <c r="Y22" s="271">
        <f t="shared" ref="Y22:Y27" si="7">Y24</f>
        <v>97927</v>
      </c>
      <c r="Z22" s="267">
        <f>Y21*Y22</f>
        <v>5672911.1100000003</v>
      </c>
      <c r="AA22" s="271">
        <f>AA24</f>
        <v>97927</v>
      </c>
      <c r="AB22" s="272">
        <f>AA21*AA22</f>
        <v>5672911.1100000003</v>
      </c>
      <c r="AC22" s="273">
        <f>AC24</f>
        <v>105298</v>
      </c>
      <c r="AD22" s="274">
        <f>AC21*AC22</f>
        <v>4067661.74</v>
      </c>
      <c r="AE22" s="273">
        <f>AE24</f>
        <v>105298</v>
      </c>
      <c r="AF22" s="274">
        <f>AE21*AE22</f>
        <v>4073979.6199999996</v>
      </c>
      <c r="AG22" s="271">
        <f>AG24</f>
        <v>97927</v>
      </c>
      <c r="AH22" s="267">
        <f>AG21*AG22</f>
        <v>5817843.0699999994</v>
      </c>
      <c r="AI22" s="268"/>
      <c r="AJ22" s="359"/>
      <c r="AK22" s="362"/>
      <c r="AL22" s="268"/>
      <c r="AM22" s="268"/>
      <c r="AN22" s="268"/>
      <c r="AO22" s="268"/>
      <c r="AP22" s="268"/>
      <c r="AQ22" s="268"/>
      <c r="AR22" s="268"/>
      <c r="AS22" s="268"/>
      <c r="AT22" s="268"/>
    </row>
    <row r="23" spans="1:46" ht="12" thickBot="1" x14ac:dyDescent="0.25">
      <c r="A23" s="335" t="s">
        <v>226</v>
      </c>
      <c r="B23" s="335" t="s">
        <v>239</v>
      </c>
      <c r="C23" s="254">
        <f t="shared" si="0"/>
        <v>59.41</v>
      </c>
      <c r="D23" s="259">
        <v>2</v>
      </c>
      <c r="E23" s="256">
        <f t="shared" si="1"/>
        <v>38.57</v>
      </c>
      <c r="F23" s="257">
        <v>1</v>
      </c>
      <c r="G23" s="256">
        <f t="shared" si="2"/>
        <v>38.51</v>
      </c>
      <c r="H23" s="257">
        <v>1</v>
      </c>
      <c r="I23" s="258">
        <f t="shared" si="3"/>
        <v>57.71</v>
      </c>
      <c r="J23" s="259">
        <v>2</v>
      </c>
      <c r="K23" s="254">
        <f>K25</f>
        <v>57.71</v>
      </c>
      <c r="L23" s="259">
        <v>2</v>
      </c>
      <c r="M23" s="256">
        <f t="shared" si="4"/>
        <v>38.590000000000003</v>
      </c>
      <c r="N23" s="257">
        <v>1</v>
      </c>
      <c r="O23" s="256">
        <f>O25</f>
        <v>38.51</v>
      </c>
      <c r="P23" s="257">
        <v>1</v>
      </c>
      <c r="Q23" s="258">
        <f>Q25</f>
        <v>57.71</v>
      </c>
      <c r="R23" s="259">
        <v>2</v>
      </c>
      <c r="S23" s="254">
        <f>S25</f>
        <v>57.71</v>
      </c>
      <c r="T23" s="259">
        <v>2</v>
      </c>
      <c r="U23" s="256">
        <f t="shared" si="5"/>
        <v>38.590000000000003</v>
      </c>
      <c r="V23" s="257">
        <v>1</v>
      </c>
      <c r="W23" s="256">
        <f t="shared" si="6"/>
        <v>38.51</v>
      </c>
      <c r="X23" s="257">
        <v>1</v>
      </c>
      <c r="Y23" s="254">
        <f t="shared" si="7"/>
        <v>57.71</v>
      </c>
      <c r="Z23" s="259">
        <v>2</v>
      </c>
      <c r="AA23" s="254">
        <v>57.71</v>
      </c>
      <c r="AB23" s="259">
        <v>2</v>
      </c>
      <c r="AC23" s="256">
        <v>38.51</v>
      </c>
      <c r="AD23" s="257">
        <v>1</v>
      </c>
      <c r="AE23" s="256">
        <v>38.57</v>
      </c>
      <c r="AF23" s="257">
        <v>1</v>
      </c>
      <c r="AG23" s="254">
        <v>59.41</v>
      </c>
      <c r="AH23" s="259">
        <v>2</v>
      </c>
      <c r="AI23" s="253"/>
      <c r="AJ23" s="360"/>
      <c r="AK23" s="363"/>
      <c r="AL23" s="253"/>
      <c r="AM23" s="253"/>
      <c r="AN23" s="253"/>
      <c r="AO23" s="253"/>
      <c r="AP23" s="253"/>
      <c r="AQ23" s="253"/>
      <c r="AR23" s="253"/>
      <c r="AS23" s="253"/>
      <c r="AT23" s="253"/>
    </row>
    <row r="24" spans="1:46" ht="12" thickBot="1" x14ac:dyDescent="0.25">
      <c r="A24" s="335"/>
      <c r="B24" s="335"/>
      <c r="C24" s="271">
        <f t="shared" si="0"/>
        <v>97927</v>
      </c>
      <c r="D24" s="272">
        <f>C23*C24</f>
        <v>5817843.0699999994</v>
      </c>
      <c r="E24" s="273">
        <f t="shared" si="1"/>
        <v>105298</v>
      </c>
      <c r="F24" s="274">
        <f>E23*E24</f>
        <v>4061343.86</v>
      </c>
      <c r="G24" s="273">
        <f t="shared" si="2"/>
        <v>105298</v>
      </c>
      <c r="H24" s="274">
        <f>G23*G24</f>
        <v>4055025.98</v>
      </c>
      <c r="I24" s="275">
        <f t="shared" si="3"/>
        <v>97927</v>
      </c>
      <c r="J24" s="276">
        <f>I23*I24</f>
        <v>5651367.1699999999</v>
      </c>
      <c r="K24" s="271">
        <f>K28</f>
        <v>97927</v>
      </c>
      <c r="L24" s="272">
        <f>K23*K24</f>
        <v>5651367.1699999999</v>
      </c>
      <c r="M24" s="273">
        <f t="shared" si="4"/>
        <v>105298</v>
      </c>
      <c r="N24" s="274">
        <f>M23*M24</f>
        <v>4063449.8200000003</v>
      </c>
      <c r="O24" s="273">
        <f>O26</f>
        <v>105298</v>
      </c>
      <c r="P24" s="274">
        <f>O23*O24</f>
        <v>4055025.98</v>
      </c>
      <c r="Q24" s="275">
        <f>Q26</f>
        <v>97927</v>
      </c>
      <c r="R24" s="276">
        <f>Q23*Q24</f>
        <v>5651367.1699999999</v>
      </c>
      <c r="S24" s="271">
        <f>S26</f>
        <v>97927</v>
      </c>
      <c r="T24" s="272">
        <f>S23*S24</f>
        <v>5651367.1699999999</v>
      </c>
      <c r="U24" s="273">
        <f t="shared" si="5"/>
        <v>105298</v>
      </c>
      <c r="V24" s="274">
        <f>U23*U24</f>
        <v>4063449.8200000003</v>
      </c>
      <c r="W24" s="273">
        <f t="shared" si="6"/>
        <v>105298</v>
      </c>
      <c r="X24" s="274">
        <f>W23*W24</f>
        <v>4055025.98</v>
      </c>
      <c r="Y24" s="271">
        <f t="shared" si="7"/>
        <v>97927</v>
      </c>
      <c r="Z24" s="267">
        <f>Y23*Y24</f>
        <v>5651367.1699999999</v>
      </c>
      <c r="AA24" s="271">
        <f>AA26</f>
        <v>97927</v>
      </c>
      <c r="AB24" s="272">
        <f>AA23*AA24</f>
        <v>5651367.1699999999</v>
      </c>
      <c r="AC24" s="273">
        <f>AC26</f>
        <v>105298</v>
      </c>
      <c r="AD24" s="274">
        <f>AC23*AC24</f>
        <v>4055025.98</v>
      </c>
      <c r="AE24" s="273">
        <f>AE26</f>
        <v>105298</v>
      </c>
      <c r="AF24" s="274">
        <f>AE23*AE24</f>
        <v>4061343.86</v>
      </c>
      <c r="AG24" s="271">
        <f>AG26</f>
        <v>97927</v>
      </c>
      <c r="AH24" s="267">
        <f>AG23*AG24</f>
        <v>5817843.0699999994</v>
      </c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</row>
    <row r="25" spans="1:46" ht="12" thickBot="1" x14ac:dyDescent="0.25">
      <c r="A25" s="335" t="s">
        <v>226</v>
      </c>
      <c r="B25" s="335" t="s">
        <v>240</v>
      </c>
      <c r="C25" s="254">
        <f t="shared" si="0"/>
        <v>59.41</v>
      </c>
      <c r="D25" s="259">
        <v>2</v>
      </c>
      <c r="E25" s="256">
        <f t="shared" si="1"/>
        <v>38.57</v>
      </c>
      <c r="F25" s="257">
        <v>1</v>
      </c>
      <c r="G25" s="256">
        <f t="shared" si="2"/>
        <v>38.51</v>
      </c>
      <c r="H25" s="257">
        <v>1</v>
      </c>
      <c r="I25" s="258">
        <f t="shared" si="3"/>
        <v>57.71</v>
      </c>
      <c r="J25" s="259">
        <v>2</v>
      </c>
      <c r="K25" s="254">
        <f>K27</f>
        <v>57.71</v>
      </c>
      <c r="L25" s="259">
        <v>2</v>
      </c>
      <c r="M25" s="256">
        <f t="shared" si="4"/>
        <v>38.590000000000003</v>
      </c>
      <c r="N25" s="257">
        <v>1</v>
      </c>
      <c r="O25" s="256">
        <f>O27</f>
        <v>38.51</v>
      </c>
      <c r="P25" s="257">
        <v>1</v>
      </c>
      <c r="Q25" s="258">
        <f>Q27</f>
        <v>57.71</v>
      </c>
      <c r="R25" s="259">
        <v>2</v>
      </c>
      <c r="S25" s="254">
        <f>S27</f>
        <v>57.71</v>
      </c>
      <c r="T25" s="259">
        <v>2</v>
      </c>
      <c r="U25" s="256">
        <f t="shared" si="5"/>
        <v>38.590000000000003</v>
      </c>
      <c r="V25" s="257">
        <v>1</v>
      </c>
      <c r="W25" s="256">
        <f t="shared" si="6"/>
        <v>38.51</v>
      </c>
      <c r="X25" s="257">
        <v>1</v>
      </c>
      <c r="Y25" s="254">
        <f t="shared" si="7"/>
        <v>57.71</v>
      </c>
      <c r="Z25" s="288">
        <v>2</v>
      </c>
      <c r="AA25" s="254">
        <v>57.71</v>
      </c>
      <c r="AB25" s="259">
        <v>2</v>
      </c>
      <c r="AC25" s="256">
        <v>38.51</v>
      </c>
      <c r="AD25" s="257">
        <v>1</v>
      </c>
      <c r="AE25" s="256">
        <v>38.57</v>
      </c>
      <c r="AF25" s="257">
        <v>1</v>
      </c>
      <c r="AG25" s="254">
        <v>59.41</v>
      </c>
      <c r="AH25" s="259">
        <v>2</v>
      </c>
      <c r="AI25" s="253"/>
      <c r="AJ25" s="253"/>
      <c r="AK25" s="253"/>
      <c r="AL25" s="253"/>
      <c r="AM25" s="253"/>
      <c r="AN25" s="253"/>
      <c r="AO25" s="253"/>
      <c r="AP25" s="253"/>
      <c r="AQ25" s="253"/>
      <c r="AR25" s="253"/>
      <c r="AS25" s="253"/>
      <c r="AT25" s="253"/>
    </row>
    <row r="26" spans="1:46" ht="12" thickBot="1" x14ac:dyDescent="0.25">
      <c r="A26" s="335"/>
      <c r="B26" s="335"/>
      <c r="C26" s="271">
        <f t="shared" si="0"/>
        <v>97927</v>
      </c>
      <c r="D26" s="272">
        <f>C25*C26</f>
        <v>5817843.0699999994</v>
      </c>
      <c r="E26" s="273">
        <f t="shared" si="1"/>
        <v>105298</v>
      </c>
      <c r="F26" s="274">
        <f>E25*E26</f>
        <v>4061343.86</v>
      </c>
      <c r="G26" s="273">
        <f t="shared" si="2"/>
        <v>105298</v>
      </c>
      <c r="H26" s="274">
        <f>G25*G26</f>
        <v>4055025.98</v>
      </c>
      <c r="I26" s="275">
        <f t="shared" si="3"/>
        <v>97927</v>
      </c>
      <c r="J26" s="276">
        <f>I25*I26</f>
        <v>5651367.1699999999</v>
      </c>
      <c r="K26" s="271">
        <f>K28</f>
        <v>97927</v>
      </c>
      <c r="L26" s="272">
        <f>K25*K26</f>
        <v>5651367.1699999999</v>
      </c>
      <c r="M26" s="273">
        <f t="shared" si="4"/>
        <v>105298</v>
      </c>
      <c r="N26" s="274">
        <f>M25*M26</f>
        <v>4063449.8200000003</v>
      </c>
      <c r="O26" s="273">
        <f>O28</f>
        <v>105298</v>
      </c>
      <c r="P26" s="274">
        <f>O25*O26</f>
        <v>4055025.98</v>
      </c>
      <c r="Q26" s="275">
        <f>Q28</f>
        <v>97927</v>
      </c>
      <c r="R26" s="276">
        <f>Q25*Q26</f>
        <v>5651367.1699999999</v>
      </c>
      <c r="S26" s="271">
        <f>S28</f>
        <v>97927</v>
      </c>
      <c r="T26" s="272">
        <f>S25*S26</f>
        <v>5651367.1699999999</v>
      </c>
      <c r="U26" s="273">
        <f t="shared" si="5"/>
        <v>105298</v>
      </c>
      <c r="V26" s="274">
        <f>U25*U26</f>
        <v>4063449.8200000003</v>
      </c>
      <c r="W26" s="273">
        <f t="shared" si="6"/>
        <v>105298</v>
      </c>
      <c r="X26" s="274">
        <f>W25*W26</f>
        <v>4055025.98</v>
      </c>
      <c r="Y26" s="271">
        <f t="shared" si="7"/>
        <v>97927</v>
      </c>
      <c r="Z26" s="267">
        <f>Y25*Y26</f>
        <v>5651367.1699999999</v>
      </c>
      <c r="AA26" s="271">
        <f>AA28</f>
        <v>97927</v>
      </c>
      <c r="AB26" s="272">
        <f>AA25*AA26</f>
        <v>5651367.1699999999</v>
      </c>
      <c r="AC26" s="273">
        <f>AC28</f>
        <v>105298</v>
      </c>
      <c r="AD26" s="274">
        <f>AC25*AC26</f>
        <v>4055025.98</v>
      </c>
      <c r="AE26" s="273">
        <f>AE28</f>
        <v>105298</v>
      </c>
      <c r="AF26" s="274">
        <f>AE25*AE26</f>
        <v>4061343.86</v>
      </c>
      <c r="AG26" s="271">
        <f>AG28</f>
        <v>97927</v>
      </c>
      <c r="AH26" s="267">
        <f>AG25*AG26</f>
        <v>5817843.0699999994</v>
      </c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</row>
    <row r="27" spans="1:46" ht="12" thickBot="1" x14ac:dyDescent="0.25">
      <c r="A27" s="335" t="s">
        <v>226</v>
      </c>
      <c r="B27" s="335" t="s">
        <v>241</v>
      </c>
      <c r="C27" s="254">
        <f t="shared" si="0"/>
        <v>59.41</v>
      </c>
      <c r="D27" s="259">
        <v>2</v>
      </c>
      <c r="E27" s="256">
        <f t="shared" si="1"/>
        <v>38.57</v>
      </c>
      <c r="F27" s="257">
        <v>1</v>
      </c>
      <c r="G27" s="256">
        <f t="shared" si="2"/>
        <v>38.51</v>
      </c>
      <c r="H27" s="257">
        <v>1</v>
      </c>
      <c r="I27" s="258">
        <f t="shared" si="3"/>
        <v>57.71</v>
      </c>
      <c r="J27" s="259">
        <v>2</v>
      </c>
      <c r="K27" s="254">
        <f>K29</f>
        <v>57.71</v>
      </c>
      <c r="L27" s="259">
        <v>2</v>
      </c>
      <c r="M27" s="256">
        <f t="shared" si="4"/>
        <v>38.590000000000003</v>
      </c>
      <c r="N27" s="257">
        <v>1</v>
      </c>
      <c r="O27" s="256">
        <f t="shared" ref="O27" si="8">O29</f>
        <v>38.51</v>
      </c>
      <c r="P27" s="257">
        <v>1</v>
      </c>
      <c r="Q27" s="258">
        <f t="shared" ref="Q27" si="9">Q29</f>
        <v>57.71</v>
      </c>
      <c r="R27" s="259">
        <v>2</v>
      </c>
      <c r="S27" s="254">
        <f t="shared" ref="S27" si="10">S29</f>
        <v>57.71</v>
      </c>
      <c r="T27" s="259">
        <v>2</v>
      </c>
      <c r="U27" s="256">
        <f t="shared" si="5"/>
        <v>38.590000000000003</v>
      </c>
      <c r="V27" s="257">
        <v>1</v>
      </c>
      <c r="W27" s="256">
        <f t="shared" si="6"/>
        <v>38.51</v>
      </c>
      <c r="X27" s="257">
        <v>1</v>
      </c>
      <c r="Y27" s="254">
        <f t="shared" si="7"/>
        <v>57.71</v>
      </c>
      <c r="Z27" s="259">
        <v>2</v>
      </c>
      <c r="AA27" s="254">
        <v>57.71</v>
      </c>
      <c r="AB27" s="259">
        <v>2</v>
      </c>
      <c r="AC27" s="256">
        <v>38.51</v>
      </c>
      <c r="AD27" s="257">
        <v>1</v>
      </c>
      <c r="AE27" s="256">
        <v>38.57</v>
      </c>
      <c r="AF27" s="257">
        <v>1</v>
      </c>
      <c r="AG27" s="254">
        <v>59.41</v>
      </c>
      <c r="AH27" s="259">
        <v>2</v>
      </c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253"/>
    </row>
    <row r="28" spans="1:46" ht="12" thickBot="1" x14ac:dyDescent="0.25">
      <c r="A28" s="335"/>
      <c r="B28" s="335"/>
      <c r="C28" s="436">
        <v>97927</v>
      </c>
      <c r="D28" s="437">
        <f>C27*C28</f>
        <v>5817843.0699999994</v>
      </c>
      <c r="E28" s="438">
        <v>105298</v>
      </c>
      <c r="F28" s="439">
        <f>E27*E28</f>
        <v>4061343.86</v>
      </c>
      <c r="G28" s="438">
        <v>105298</v>
      </c>
      <c r="H28" s="439">
        <f>G27*G28</f>
        <v>4055025.98</v>
      </c>
      <c r="I28" s="440">
        <v>97927</v>
      </c>
      <c r="J28" s="441">
        <f>I27*I28</f>
        <v>5651367.1699999999</v>
      </c>
      <c r="K28" s="436">
        <v>97927</v>
      </c>
      <c r="L28" s="437">
        <f>K27*K28</f>
        <v>5651367.1699999999</v>
      </c>
      <c r="M28" s="438">
        <v>105298</v>
      </c>
      <c r="N28" s="439">
        <f>M27*M28</f>
        <v>4063449.8200000003</v>
      </c>
      <c r="O28" s="438">
        <v>105298</v>
      </c>
      <c r="P28" s="439">
        <f>O27*O28</f>
        <v>4055025.98</v>
      </c>
      <c r="Q28" s="440">
        <v>97927</v>
      </c>
      <c r="R28" s="441">
        <f>Q27*Q28</f>
        <v>5651367.1699999999</v>
      </c>
      <c r="S28" s="436">
        <v>97927</v>
      </c>
      <c r="T28" s="437">
        <f>S27*S28</f>
        <v>5651367.1699999999</v>
      </c>
      <c r="U28" s="438">
        <v>105298</v>
      </c>
      <c r="V28" s="439">
        <f>U27*U28</f>
        <v>4063449.8200000003</v>
      </c>
      <c r="W28" s="438">
        <v>105298</v>
      </c>
      <c r="X28" s="439">
        <f>W27*W28</f>
        <v>4055025.98</v>
      </c>
      <c r="Y28" s="436">
        <v>97927</v>
      </c>
      <c r="Z28" s="437">
        <f>Y27*Y28</f>
        <v>5651367.1699999999</v>
      </c>
      <c r="AA28" s="436">
        <v>97927</v>
      </c>
      <c r="AB28" s="437">
        <f>AA27*AA28</f>
        <v>5651367.1699999999</v>
      </c>
      <c r="AC28" s="438">
        <v>105298</v>
      </c>
      <c r="AD28" s="439">
        <f>AC27*AC28</f>
        <v>4055025.98</v>
      </c>
      <c r="AE28" s="438">
        <v>105298</v>
      </c>
      <c r="AF28" s="439">
        <f>AE27*AE28</f>
        <v>4061343.86</v>
      </c>
      <c r="AG28" s="436">
        <v>97927</v>
      </c>
      <c r="AH28" s="431">
        <f>AG27*AG28</f>
        <v>5817843.0699999994</v>
      </c>
      <c r="AI28" s="269"/>
      <c r="AJ28" s="269"/>
      <c r="AK28" s="269"/>
      <c r="AL28" s="269"/>
      <c r="AM28" s="269"/>
      <c r="AN28" s="269"/>
      <c r="AO28" s="269"/>
      <c r="AP28" s="269"/>
      <c r="AQ28" s="269"/>
      <c r="AR28" s="269"/>
      <c r="AS28" s="269"/>
      <c r="AT28" s="269"/>
    </row>
    <row r="29" spans="1:46" ht="12" thickBot="1" x14ac:dyDescent="0.25">
      <c r="A29" s="333" t="s">
        <v>220</v>
      </c>
      <c r="B29" s="335" t="s">
        <v>242</v>
      </c>
      <c r="C29" s="254">
        <f>C31</f>
        <v>59.41</v>
      </c>
      <c r="D29" s="259">
        <v>2</v>
      </c>
      <c r="E29" s="256">
        <f>E31</f>
        <v>38.57</v>
      </c>
      <c r="F29" s="257">
        <v>1</v>
      </c>
      <c r="G29" s="256">
        <f>G31</f>
        <v>38.51</v>
      </c>
      <c r="H29" s="257">
        <v>1</v>
      </c>
      <c r="I29" s="258">
        <f>I31</f>
        <v>57.71</v>
      </c>
      <c r="J29" s="259">
        <v>2</v>
      </c>
      <c r="K29" s="254">
        <f>K31</f>
        <v>57.71</v>
      </c>
      <c r="L29" s="259">
        <v>2</v>
      </c>
      <c r="M29" s="256">
        <f>M31</f>
        <v>38.590000000000003</v>
      </c>
      <c r="N29" s="257">
        <v>1</v>
      </c>
      <c r="O29" s="256">
        <f>O31</f>
        <v>38.51</v>
      </c>
      <c r="P29" s="257">
        <v>1</v>
      </c>
      <c r="Q29" s="258">
        <f>Q31</f>
        <v>57.71</v>
      </c>
      <c r="R29" s="259">
        <v>2</v>
      </c>
      <c r="S29" s="254">
        <f>S31</f>
        <v>57.71</v>
      </c>
      <c r="T29" s="259">
        <v>2</v>
      </c>
      <c r="U29" s="256">
        <f t="shared" ref="U29" si="11">U31</f>
        <v>38.590000000000003</v>
      </c>
      <c r="V29" s="257">
        <v>1</v>
      </c>
      <c r="W29" s="256">
        <f t="shared" ref="W29" si="12">W31</f>
        <v>38.51</v>
      </c>
      <c r="X29" s="257">
        <v>1</v>
      </c>
      <c r="Y29" s="254">
        <f t="shared" ref="Y29" si="13">Y31</f>
        <v>57.71</v>
      </c>
      <c r="Z29" s="259">
        <v>2</v>
      </c>
      <c r="AA29" s="254">
        <v>57.71</v>
      </c>
      <c r="AB29" s="259">
        <v>2</v>
      </c>
      <c r="AC29" s="256">
        <v>38.51</v>
      </c>
      <c r="AD29" s="257">
        <v>1</v>
      </c>
      <c r="AE29" s="256">
        <v>38.57</v>
      </c>
      <c r="AF29" s="257">
        <v>1</v>
      </c>
      <c r="AG29" s="254">
        <v>59.41</v>
      </c>
      <c r="AH29" s="259">
        <v>2</v>
      </c>
      <c r="AI29" s="253"/>
      <c r="AJ29" s="253"/>
      <c r="AK29" s="253"/>
      <c r="AL29" s="253"/>
      <c r="AM29" s="253"/>
      <c r="AN29" s="253"/>
      <c r="AO29" s="253"/>
      <c r="AP29" s="253"/>
      <c r="AQ29" s="253"/>
      <c r="AR29" s="253"/>
      <c r="AS29" s="253"/>
      <c r="AT29" s="253"/>
    </row>
    <row r="30" spans="1:46" ht="12" thickBot="1" x14ac:dyDescent="0.25">
      <c r="A30" s="335"/>
      <c r="B30" s="335"/>
      <c r="C30" s="271">
        <f>C28-500</f>
        <v>97427</v>
      </c>
      <c r="D30" s="272">
        <f>C29*C30</f>
        <v>5788138.0699999994</v>
      </c>
      <c r="E30" s="273">
        <f>E28-500</f>
        <v>104798</v>
      </c>
      <c r="F30" s="274">
        <f>E29*E30</f>
        <v>4042058.86</v>
      </c>
      <c r="G30" s="273">
        <f>G28-500</f>
        <v>104798</v>
      </c>
      <c r="H30" s="274">
        <f>G29*G30</f>
        <v>4035770.98</v>
      </c>
      <c r="I30" s="275">
        <f>I28-500</f>
        <v>97427</v>
      </c>
      <c r="J30" s="276">
        <f>I29*I30</f>
        <v>5622512.1699999999</v>
      </c>
      <c r="K30" s="271">
        <f>K28-500</f>
        <v>97427</v>
      </c>
      <c r="L30" s="272">
        <f>K29*K30</f>
        <v>5622512.1699999999</v>
      </c>
      <c r="M30" s="273">
        <f>M28-500</f>
        <v>104798</v>
      </c>
      <c r="N30" s="274">
        <f>M29*M30</f>
        <v>4044154.8200000003</v>
      </c>
      <c r="O30" s="273">
        <f>O28-500</f>
        <v>104798</v>
      </c>
      <c r="P30" s="274">
        <f>O29*O30</f>
        <v>4035770.98</v>
      </c>
      <c r="Q30" s="275">
        <f>Q28-500</f>
        <v>97427</v>
      </c>
      <c r="R30" s="276">
        <f>Q29*Q30</f>
        <v>5622512.1699999999</v>
      </c>
      <c r="S30" s="271">
        <f>S28-500</f>
        <v>97427</v>
      </c>
      <c r="T30" s="272">
        <f>S29*S30</f>
        <v>5622512.1699999999</v>
      </c>
      <c r="U30" s="273">
        <f>U28-500</f>
        <v>104798</v>
      </c>
      <c r="V30" s="274">
        <f>U29*U30</f>
        <v>4044154.8200000003</v>
      </c>
      <c r="W30" s="273">
        <f>W28-500</f>
        <v>104798</v>
      </c>
      <c r="X30" s="274">
        <f>W29*W30</f>
        <v>4035770.98</v>
      </c>
      <c r="Y30" s="271">
        <f>Y28-500</f>
        <v>97427</v>
      </c>
      <c r="Z30" s="272">
        <f>Y29*Y30</f>
        <v>5622512.1699999999</v>
      </c>
      <c r="AA30" s="271">
        <f>AA28-500</f>
        <v>97427</v>
      </c>
      <c r="AB30" s="272">
        <f>AA29*AA30</f>
        <v>5622512.1699999999</v>
      </c>
      <c r="AC30" s="273">
        <f>AC28-500</f>
        <v>104798</v>
      </c>
      <c r="AD30" s="274">
        <f>AC29*AC30</f>
        <v>4035770.98</v>
      </c>
      <c r="AE30" s="273">
        <f>AE28-500</f>
        <v>104798</v>
      </c>
      <c r="AF30" s="274">
        <f>AE29*AE30</f>
        <v>4042058.86</v>
      </c>
      <c r="AG30" s="271">
        <f>AG28-500</f>
        <v>97427</v>
      </c>
      <c r="AH30" s="261">
        <f>AG29*AG30</f>
        <v>5788138.0699999994</v>
      </c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</row>
    <row r="31" spans="1:46" ht="12" thickBot="1" x14ac:dyDescent="0.25">
      <c r="A31" s="333" t="s">
        <v>220</v>
      </c>
      <c r="B31" s="335" t="s">
        <v>243</v>
      </c>
      <c r="C31" s="254">
        <v>59.41</v>
      </c>
      <c r="D31" s="259">
        <v>2</v>
      </c>
      <c r="E31" s="256">
        <v>38.57</v>
      </c>
      <c r="F31" s="257">
        <v>1</v>
      </c>
      <c r="G31" s="256">
        <v>38.51</v>
      </c>
      <c r="H31" s="257">
        <v>1</v>
      </c>
      <c r="I31" s="254">
        <v>57.71</v>
      </c>
      <c r="J31" s="259">
        <v>2</v>
      </c>
      <c r="K31" s="254">
        <v>57.71</v>
      </c>
      <c r="L31" s="259">
        <v>2</v>
      </c>
      <c r="M31" s="256">
        <v>38.590000000000003</v>
      </c>
      <c r="N31" s="257">
        <v>1</v>
      </c>
      <c r="O31" s="256">
        <v>38.51</v>
      </c>
      <c r="P31" s="257">
        <v>1</v>
      </c>
      <c r="Q31" s="254">
        <v>57.71</v>
      </c>
      <c r="R31" s="259">
        <v>2</v>
      </c>
      <c r="S31" s="254">
        <v>57.71</v>
      </c>
      <c r="T31" s="259">
        <v>2</v>
      </c>
      <c r="U31" s="256">
        <v>38.590000000000003</v>
      </c>
      <c r="V31" s="257">
        <v>1</v>
      </c>
      <c r="W31" s="256">
        <v>38.51</v>
      </c>
      <c r="X31" s="257">
        <v>1</v>
      </c>
      <c r="Y31" s="254">
        <v>57.71</v>
      </c>
      <c r="Z31" s="259">
        <v>2</v>
      </c>
      <c r="AA31" s="254">
        <v>57.71</v>
      </c>
      <c r="AB31" s="259">
        <v>2</v>
      </c>
      <c r="AC31" s="256">
        <v>38.51</v>
      </c>
      <c r="AD31" s="257">
        <v>1</v>
      </c>
      <c r="AE31" s="256">
        <v>38.57</v>
      </c>
      <c r="AF31" s="270">
        <v>1</v>
      </c>
      <c r="AG31" s="254">
        <v>59.41</v>
      </c>
      <c r="AH31" s="259">
        <v>2</v>
      </c>
      <c r="AI31" s="253"/>
      <c r="AJ31" s="253"/>
      <c r="AK31" s="253"/>
      <c r="AL31" s="253"/>
      <c r="AM31" s="253"/>
      <c r="AN31" s="253"/>
      <c r="AO31" s="253"/>
      <c r="AP31" s="253"/>
      <c r="AQ31" s="253"/>
      <c r="AR31" s="253"/>
      <c r="AS31" s="253"/>
      <c r="AT31" s="253"/>
    </row>
    <row r="32" spans="1:46" ht="12" thickBot="1" x14ac:dyDescent="0.25">
      <c r="A32" s="335"/>
      <c r="B32" s="335"/>
      <c r="C32" s="271">
        <f>C30-500</f>
        <v>96927</v>
      </c>
      <c r="D32" s="267">
        <f>C31*C32</f>
        <v>5758433.0699999994</v>
      </c>
      <c r="E32" s="273">
        <f>E30-500</f>
        <v>104298</v>
      </c>
      <c r="F32" s="274">
        <f>E31*E32</f>
        <v>4022773.86</v>
      </c>
      <c r="G32" s="273">
        <f>G30-500</f>
        <v>104298</v>
      </c>
      <c r="H32" s="274">
        <f>G31*G32</f>
        <v>4016515.98</v>
      </c>
      <c r="I32" s="271">
        <f>I30-500</f>
        <v>96927</v>
      </c>
      <c r="J32" s="267">
        <f>I31*I32</f>
        <v>5593657.1699999999</v>
      </c>
      <c r="K32" s="271">
        <f>K30-500</f>
        <v>96927</v>
      </c>
      <c r="L32" s="267">
        <f>K31*K32</f>
        <v>5593657.1699999999</v>
      </c>
      <c r="M32" s="273">
        <f>M30-500</f>
        <v>104298</v>
      </c>
      <c r="N32" s="274">
        <f>M31*M32</f>
        <v>4024859.8200000003</v>
      </c>
      <c r="O32" s="273">
        <f>O30-500</f>
        <v>104298</v>
      </c>
      <c r="P32" s="274">
        <f>O31*O32</f>
        <v>4016515.98</v>
      </c>
      <c r="Q32" s="271">
        <f>Q30-500</f>
        <v>96927</v>
      </c>
      <c r="R32" s="267">
        <f>Q31*Q32</f>
        <v>5593657.1699999999</v>
      </c>
      <c r="S32" s="271">
        <f>S30-500</f>
        <v>96927</v>
      </c>
      <c r="T32" s="267">
        <f>S31*S32</f>
        <v>5593657.1699999999</v>
      </c>
      <c r="U32" s="273">
        <f>U30-500</f>
        <v>104298</v>
      </c>
      <c r="V32" s="274">
        <f>U31*U32</f>
        <v>4024859.8200000003</v>
      </c>
      <c r="W32" s="273">
        <f>W30-500</f>
        <v>104298</v>
      </c>
      <c r="X32" s="274">
        <f>W31*W32</f>
        <v>4016515.98</v>
      </c>
      <c r="Y32" s="271">
        <f>Y30-500</f>
        <v>96927</v>
      </c>
      <c r="Z32" s="267">
        <f>Y31*Y32</f>
        <v>5593657.1699999999</v>
      </c>
      <c r="AA32" s="271">
        <f>AA30-500</f>
        <v>96927</v>
      </c>
      <c r="AB32" s="267">
        <f>AA31*AA32</f>
        <v>5593657.1699999999</v>
      </c>
      <c r="AC32" s="273">
        <f>AC30-500</f>
        <v>104298</v>
      </c>
      <c r="AD32" s="274">
        <f>AC31*AC32</f>
        <v>4016515.98</v>
      </c>
      <c r="AE32" s="273">
        <f>AE30-500</f>
        <v>104298</v>
      </c>
      <c r="AF32" s="274">
        <f>AE31*AE32</f>
        <v>4022773.86</v>
      </c>
      <c r="AG32" s="271">
        <f>AG30-500</f>
        <v>96927</v>
      </c>
      <c r="AH32" s="267">
        <f>AG31*AG32</f>
        <v>5758433.0699999994</v>
      </c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268"/>
      <c r="AT32" s="268"/>
    </row>
    <row r="33" spans="1:46" ht="12" thickBot="1" x14ac:dyDescent="0.25">
      <c r="A33" s="289"/>
      <c r="B33" s="330" t="s">
        <v>244</v>
      </c>
      <c r="C33" s="340" t="s">
        <v>245</v>
      </c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2"/>
      <c r="AK33" s="253"/>
      <c r="AL33" s="253"/>
      <c r="AM33" s="253"/>
      <c r="AN33" s="253"/>
      <c r="AO33" s="253"/>
      <c r="AP33" s="253"/>
      <c r="AQ33" s="253"/>
      <c r="AR33" s="253"/>
      <c r="AS33" s="253"/>
      <c r="AT33" s="253"/>
    </row>
    <row r="34" spans="1:46" x14ac:dyDescent="0.2">
      <c r="A34" s="294"/>
      <c r="B34" s="295"/>
      <c r="C34" s="295"/>
      <c r="D34" s="295"/>
      <c r="E34" s="295"/>
      <c r="F34" s="295"/>
      <c r="G34" s="295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295"/>
      <c r="AF34" s="295"/>
      <c r="AG34" s="295"/>
      <c r="AH34" s="295"/>
      <c r="AI34" s="356" t="s">
        <v>246</v>
      </c>
      <c r="AJ34" s="357"/>
      <c r="AK34" s="253"/>
      <c r="AL34" s="253"/>
      <c r="AM34" s="253"/>
      <c r="AN34" s="253"/>
      <c r="AO34" s="253"/>
      <c r="AP34" s="253"/>
      <c r="AQ34" s="253"/>
      <c r="AR34" s="253"/>
      <c r="AS34" s="253"/>
      <c r="AT34" s="253"/>
    </row>
    <row r="35" spans="1:46" x14ac:dyDescent="0.2">
      <c r="A35" s="356" t="s">
        <v>247</v>
      </c>
      <c r="B35" s="357"/>
      <c r="C35" s="290"/>
      <c r="D35" s="291">
        <f>D4+D6+D8+D10+D12+D14+D16+D18+D20+D22+D24+D26+D28+D30+D32</f>
        <v>87089416.049999967</v>
      </c>
      <c r="E35" s="292"/>
      <c r="F35" s="293">
        <f>F4+F6+F8+F10+F12+F14+F16+F18+F20+F22+F24+F26+F28+F30+F32</f>
        <v>60846507.100000001</v>
      </c>
      <c r="G35" s="291"/>
      <c r="H35" s="293">
        <f>H4+H6+H8+H10+H12+H14+H16+H18+H20+H22+H24+H26+H28+H30+H32</f>
        <v>60920155.699999973</v>
      </c>
      <c r="I35" s="292"/>
      <c r="J35" s="291">
        <f>J4+J6+J8+J10+J12+J14+J16+J18+J20+J22+J24+J26+J28+J30+J32</f>
        <v>84812486.950000003</v>
      </c>
      <c r="K35" s="292"/>
      <c r="L35" s="293">
        <f>L4+L6+L8+L10+L12+L14+L16+L18+L20+L22+L24+L26+L28+L30+L32</f>
        <v>84812486.950000003</v>
      </c>
      <c r="M35" s="291"/>
      <c r="N35" s="293">
        <f>N4+N6+N8+N10+N12+N14+N16+N18+N20+N22+N24+N26+N28+N30+N32</f>
        <v>60878036.500000015</v>
      </c>
      <c r="O35" s="292"/>
      <c r="P35" s="291">
        <f>P4+P6+P8+P10+P12+P14+P16+P18+P20+P22+P24+P26+P28+P30+P32</f>
        <v>60920155.699999973</v>
      </c>
      <c r="Q35" s="292"/>
      <c r="R35" s="293">
        <f>R4+R6+R8+R10+R12+R14+R16+R18+R20+R22+R24+R26+R28+R30+R32</f>
        <v>84812486.950000003</v>
      </c>
      <c r="S35" s="291"/>
      <c r="T35" s="293">
        <f>T4+T6+T8+T10+T12+T14+T16+T18+T20+T22+T24+T26+T28+T30+T32</f>
        <v>84812486.950000003</v>
      </c>
      <c r="U35" s="292"/>
      <c r="V35" s="291">
        <f>V4+V6+V8+V10+V12+V14+V16+V18+V20+V22+V24+V26+V28+V30+V32</f>
        <v>60911731.859999999</v>
      </c>
      <c r="W35" s="292"/>
      <c r="X35" s="293">
        <f>X4+X6+X8+X10+X12+X14+X16+X18+X20+X22+X24+X26+X28+X30+X32</f>
        <v>60886460.339999989</v>
      </c>
      <c r="Y35" s="291"/>
      <c r="Z35" s="293">
        <f>Z4+Z6+Z8+Z10+Z12+Z14+Z16+Z18+Z20+Z22+Z24+Z26+Z28+Z30+Z32</f>
        <v>84812486.950000003</v>
      </c>
      <c r="AA35" s="292"/>
      <c r="AB35" s="291">
        <f>AB4+AB6+AB8+AB10+AB12+AB14+AB16+AB18+AB20+AB22+AB24+AB26+AB28+AB30+AB32</f>
        <v>84812486.950000003</v>
      </c>
      <c r="AC35" s="292"/>
      <c r="AD35" s="293">
        <f>AD4+AD6+AD8+AD10+AD12+AD14+AD16+AD18+AD20+AD22+AD24+AD26+AD28+AD30+AD32</f>
        <v>60886460.339999989</v>
      </c>
      <c r="AE35" s="291"/>
      <c r="AF35" s="293">
        <f>AF4+AF6+AF8+AF10+AF12+AF14+AF16+AF18+AF20+AF22+AF24+AF26+AF28+AF30+AF32</f>
        <v>60880202.459999993</v>
      </c>
      <c r="AG35" s="291"/>
      <c r="AH35" s="293">
        <f>AH4+AH6+AH8+AH10+AH12+AH14+AH16+AH18+AH20+AH22+AH24+AH26+AH28+AH30+AH32</f>
        <v>87089416.049999967</v>
      </c>
      <c r="AI35" s="338">
        <f>SUM(C35:AH35)</f>
        <v>1170183463.8000002</v>
      </c>
      <c r="AJ35" s="339"/>
      <c r="AK35" s="253"/>
      <c r="AL35" s="253"/>
      <c r="AM35" s="253"/>
      <c r="AN35" s="253"/>
      <c r="AO35" s="253"/>
      <c r="AP35" s="253"/>
      <c r="AQ35" s="253"/>
      <c r="AR35" s="253"/>
      <c r="AS35" s="253"/>
      <c r="AT35" s="253"/>
    </row>
    <row r="36" spans="1:46" ht="12" thickBot="1" x14ac:dyDescent="0.25">
      <c r="A36" s="294"/>
      <c r="B36" s="294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53"/>
      <c r="AJ36" s="253"/>
      <c r="AK36" s="253"/>
      <c r="AL36" s="253"/>
      <c r="AM36" s="253"/>
      <c r="AN36" s="253"/>
      <c r="AO36" s="253"/>
      <c r="AP36" s="253"/>
      <c r="AQ36" s="253"/>
      <c r="AR36" s="253"/>
      <c r="AS36" s="253"/>
      <c r="AT36" s="253"/>
    </row>
    <row r="37" spans="1:46" ht="12" thickBot="1" x14ac:dyDescent="0.25">
      <c r="A37" s="354" t="s">
        <v>211</v>
      </c>
      <c r="B37" s="354" t="s">
        <v>248</v>
      </c>
      <c r="C37" s="340" t="s">
        <v>213</v>
      </c>
      <c r="D37" s="341"/>
      <c r="E37" s="341"/>
      <c r="F37" s="341"/>
      <c r="G37" s="341"/>
      <c r="H37" s="341"/>
      <c r="I37" s="341"/>
      <c r="J37" s="341"/>
      <c r="K37" s="341"/>
      <c r="L37" s="341"/>
      <c r="M37" s="341"/>
      <c r="N37" s="341"/>
      <c r="O37" s="341"/>
      <c r="P37" s="341"/>
      <c r="Q37" s="341"/>
      <c r="R37" s="342"/>
      <c r="S37" s="340" t="s">
        <v>214</v>
      </c>
      <c r="T37" s="341"/>
      <c r="U37" s="341"/>
      <c r="V37" s="341"/>
      <c r="W37" s="341"/>
      <c r="X37" s="341"/>
      <c r="Y37" s="341"/>
      <c r="Z37" s="341"/>
      <c r="AA37" s="341"/>
      <c r="AB37" s="341"/>
      <c r="AC37" s="341"/>
      <c r="AD37" s="341"/>
      <c r="AE37" s="341"/>
      <c r="AF37" s="341"/>
      <c r="AG37" s="341"/>
      <c r="AH37" s="342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  <c r="AT37" s="253"/>
    </row>
    <row r="38" spans="1:46" ht="12" thickBot="1" x14ac:dyDescent="0.25">
      <c r="A38" s="355"/>
      <c r="B38" s="355"/>
      <c r="C38" s="340" t="s">
        <v>249</v>
      </c>
      <c r="D38" s="342"/>
      <c r="E38" s="340" t="s">
        <v>250</v>
      </c>
      <c r="F38" s="342"/>
      <c r="G38" s="340" t="s">
        <v>251</v>
      </c>
      <c r="H38" s="342"/>
      <c r="I38" s="340" t="s">
        <v>251</v>
      </c>
      <c r="J38" s="342"/>
      <c r="K38" s="340" t="s">
        <v>251</v>
      </c>
      <c r="L38" s="342"/>
      <c r="M38" s="340" t="s">
        <v>251</v>
      </c>
      <c r="N38" s="342"/>
      <c r="O38" s="340" t="s">
        <v>250</v>
      </c>
      <c r="P38" s="342"/>
      <c r="Q38" s="340" t="s">
        <v>249</v>
      </c>
      <c r="R38" s="342"/>
      <c r="S38" s="340" t="s">
        <v>249</v>
      </c>
      <c r="T38" s="342"/>
      <c r="U38" s="340" t="s">
        <v>250</v>
      </c>
      <c r="V38" s="342"/>
      <c r="W38" s="340" t="s">
        <v>251</v>
      </c>
      <c r="X38" s="342"/>
      <c r="Y38" s="340" t="s">
        <v>251</v>
      </c>
      <c r="Z38" s="342"/>
      <c r="AA38" s="340" t="s">
        <v>251</v>
      </c>
      <c r="AB38" s="342"/>
      <c r="AC38" s="340" t="s">
        <v>251</v>
      </c>
      <c r="AD38" s="342"/>
      <c r="AE38" s="340" t="s">
        <v>250</v>
      </c>
      <c r="AF38" s="342"/>
      <c r="AG38" s="340" t="s">
        <v>249</v>
      </c>
      <c r="AH38" s="342"/>
      <c r="AI38" s="253"/>
      <c r="AJ38" s="253"/>
      <c r="AK38" s="253"/>
      <c r="AL38" s="253"/>
      <c r="AM38" s="253"/>
      <c r="AN38" s="253"/>
      <c r="AO38" s="253"/>
      <c r="AP38" s="253"/>
      <c r="AQ38" s="253"/>
      <c r="AR38" s="253"/>
      <c r="AS38" s="253"/>
      <c r="AT38" s="294"/>
    </row>
    <row r="39" spans="1:46" ht="12" thickBot="1" x14ac:dyDescent="0.25">
      <c r="A39" s="335" t="str">
        <f>A53</f>
        <v>-500</v>
      </c>
      <c r="B39" s="334" t="s">
        <v>252</v>
      </c>
      <c r="C39" s="256">
        <v>34.04</v>
      </c>
      <c r="D39" s="257">
        <v>1</v>
      </c>
      <c r="E39" s="254">
        <v>58.28</v>
      </c>
      <c r="F39" s="259">
        <v>2</v>
      </c>
      <c r="G39" s="256">
        <v>38.69</v>
      </c>
      <c r="H39" s="257">
        <v>1</v>
      </c>
      <c r="I39" s="296">
        <v>38.64</v>
      </c>
      <c r="J39" s="257">
        <v>1</v>
      </c>
      <c r="K39" s="256">
        <v>38.74</v>
      </c>
      <c r="L39" s="257">
        <v>1</v>
      </c>
      <c r="M39" s="256">
        <v>38.71</v>
      </c>
      <c r="N39" s="257">
        <v>1</v>
      </c>
      <c r="O39" s="254">
        <v>57.74</v>
      </c>
      <c r="P39" s="259">
        <v>2</v>
      </c>
      <c r="Q39" s="256">
        <v>34.04</v>
      </c>
      <c r="R39" s="257">
        <v>1</v>
      </c>
      <c r="S39" s="256">
        <v>34.04</v>
      </c>
      <c r="T39" s="257">
        <v>1</v>
      </c>
      <c r="U39" s="254">
        <v>58.41</v>
      </c>
      <c r="V39" s="259">
        <v>2</v>
      </c>
      <c r="W39" s="256">
        <v>38.69</v>
      </c>
      <c r="X39" s="257">
        <v>1</v>
      </c>
      <c r="Y39" s="256">
        <v>38.64</v>
      </c>
      <c r="Z39" s="257">
        <v>1</v>
      </c>
      <c r="AA39" s="256">
        <v>38.64</v>
      </c>
      <c r="AB39" s="257">
        <v>1</v>
      </c>
      <c r="AC39" s="256">
        <v>38.61</v>
      </c>
      <c r="AD39" s="257">
        <v>1</v>
      </c>
      <c r="AE39" s="254">
        <v>58.29</v>
      </c>
      <c r="AF39" s="259">
        <v>2</v>
      </c>
      <c r="AG39" s="256">
        <v>34.04</v>
      </c>
      <c r="AH39" s="257">
        <v>1</v>
      </c>
      <c r="AI39" s="294"/>
      <c r="AJ39" s="294"/>
      <c r="AK39" s="294"/>
      <c r="AL39" s="294"/>
      <c r="AM39" s="294"/>
      <c r="AN39" s="294"/>
      <c r="AO39" s="297"/>
      <c r="AP39" s="294"/>
      <c r="AQ39" s="294"/>
      <c r="AR39" s="294"/>
      <c r="AS39" s="295"/>
      <c r="AT39" s="294"/>
    </row>
    <row r="40" spans="1:46" ht="12" thickBot="1" x14ac:dyDescent="0.25">
      <c r="A40" s="335"/>
      <c r="B40" s="348"/>
      <c r="C40" s="262">
        <f>C42-500</f>
        <v>104298</v>
      </c>
      <c r="D40" s="263">
        <f>C39*C40</f>
        <v>3550303.92</v>
      </c>
      <c r="E40" s="260">
        <f>E42-500</f>
        <v>96927</v>
      </c>
      <c r="F40" s="298">
        <f>E39*E40</f>
        <v>5648905.5600000005</v>
      </c>
      <c r="G40" s="262">
        <f>G42-500</f>
        <v>104298</v>
      </c>
      <c r="H40" s="263">
        <f>G39*G40</f>
        <v>4035289.6199999996</v>
      </c>
      <c r="I40" s="299">
        <f>I42-500</f>
        <v>104298</v>
      </c>
      <c r="J40" s="263">
        <f>I39*I40</f>
        <v>4030074.72</v>
      </c>
      <c r="K40" s="262">
        <f>K42-500</f>
        <v>104298</v>
      </c>
      <c r="L40" s="263">
        <f>K39*K40</f>
        <v>4040504.52</v>
      </c>
      <c r="M40" s="273">
        <f>M42-500</f>
        <v>104298</v>
      </c>
      <c r="N40" s="300">
        <f>M39*M40</f>
        <v>4037375.58</v>
      </c>
      <c r="O40" s="260">
        <f>O42-500</f>
        <v>96927</v>
      </c>
      <c r="P40" s="298">
        <f>O39*O40</f>
        <v>5596564.9800000004</v>
      </c>
      <c r="Q40" s="262">
        <f>Q42-500</f>
        <v>104298</v>
      </c>
      <c r="R40" s="263">
        <f>Q39*Q40</f>
        <v>3550303.92</v>
      </c>
      <c r="S40" s="262">
        <f>S42-500</f>
        <v>104298</v>
      </c>
      <c r="T40" s="263">
        <f>S39*S40</f>
        <v>3550303.92</v>
      </c>
      <c r="U40" s="260">
        <f>U42-500</f>
        <v>96927</v>
      </c>
      <c r="V40" s="298">
        <f>U39*U40</f>
        <v>5661506.0699999994</v>
      </c>
      <c r="W40" s="262">
        <f>W42-500</f>
        <v>104298</v>
      </c>
      <c r="X40" s="263">
        <f>W39*W40</f>
        <v>4035289.6199999996</v>
      </c>
      <c r="Y40" s="262">
        <f>Y42-500</f>
        <v>104298</v>
      </c>
      <c r="Z40" s="263">
        <f>Y39*Y40</f>
        <v>4030074.72</v>
      </c>
      <c r="AA40" s="262">
        <f>AA42-500</f>
        <v>104298</v>
      </c>
      <c r="AB40" s="263">
        <f>AA39*AA40</f>
        <v>4030074.72</v>
      </c>
      <c r="AC40" s="262">
        <f>AC42-500</f>
        <v>104298</v>
      </c>
      <c r="AD40" s="263">
        <f>AC39*AC40</f>
        <v>4026945.78</v>
      </c>
      <c r="AE40" s="260">
        <f>AE42-500</f>
        <v>96927</v>
      </c>
      <c r="AF40" s="298">
        <f>AE39*AE40</f>
        <v>5649874.8300000001</v>
      </c>
      <c r="AG40" s="262">
        <f>AG42-500</f>
        <v>104298</v>
      </c>
      <c r="AH40" s="263">
        <f>AG39*AG40</f>
        <v>3550303.92</v>
      </c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5"/>
      <c r="AT40" s="297"/>
    </row>
    <row r="41" spans="1:46" ht="12" thickBot="1" x14ac:dyDescent="0.25">
      <c r="A41" s="335">
        <v>0</v>
      </c>
      <c r="B41" s="334" t="s">
        <v>253</v>
      </c>
      <c r="C41" s="256">
        <v>36.17</v>
      </c>
      <c r="D41" s="257">
        <v>1</v>
      </c>
      <c r="E41" s="254">
        <v>58.28</v>
      </c>
      <c r="F41" s="259">
        <v>2</v>
      </c>
      <c r="G41" s="256">
        <v>38.69</v>
      </c>
      <c r="H41" s="257">
        <v>1</v>
      </c>
      <c r="I41" s="296">
        <v>38.64</v>
      </c>
      <c r="J41" s="257">
        <v>1</v>
      </c>
      <c r="K41" s="256">
        <v>38.74</v>
      </c>
      <c r="L41" s="257">
        <v>1</v>
      </c>
      <c r="M41" s="256">
        <v>38.71</v>
      </c>
      <c r="N41" s="257">
        <v>1</v>
      </c>
      <c r="O41" s="254">
        <v>57.74</v>
      </c>
      <c r="P41" s="259">
        <v>2</v>
      </c>
      <c r="Q41" s="256">
        <v>34.04</v>
      </c>
      <c r="R41" s="257">
        <v>1</v>
      </c>
      <c r="S41" s="256">
        <v>34.04</v>
      </c>
      <c r="T41" s="257">
        <v>1</v>
      </c>
      <c r="U41" s="254">
        <v>58.41</v>
      </c>
      <c r="V41" s="259">
        <v>2</v>
      </c>
      <c r="W41" s="256">
        <v>38.69</v>
      </c>
      <c r="X41" s="257">
        <v>1</v>
      </c>
      <c r="Y41" s="256">
        <v>38.64</v>
      </c>
      <c r="Z41" s="257">
        <v>1</v>
      </c>
      <c r="AA41" s="256">
        <v>38.64</v>
      </c>
      <c r="AB41" s="257">
        <v>1</v>
      </c>
      <c r="AC41" s="256">
        <v>38.61</v>
      </c>
      <c r="AD41" s="257">
        <v>1</v>
      </c>
      <c r="AE41" s="254">
        <v>58.29</v>
      </c>
      <c r="AF41" s="259">
        <v>2</v>
      </c>
      <c r="AG41" s="256">
        <v>34.04</v>
      </c>
      <c r="AH41" s="257">
        <v>1</v>
      </c>
      <c r="AI41" s="294"/>
      <c r="AJ41" s="294"/>
      <c r="AK41" s="294"/>
      <c r="AL41" s="294"/>
      <c r="AM41" s="294"/>
      <c r="AN41" s="294"/>
      <c r="AO41" s="294"/>
      <c r="AP41" s="294"/>
      <c r="AQ41" s="294"/>
      <c r="AR41" s="294"/>
      <c r="AS41" s="294"/>
      <c r="AT41" s="294"/>
    </row>
    <row r="42" spans="1:46" ht="12" thickBot="1" x14ac:dyDescent="0.25">
      <c r="A42" s="335"/>
      <c r="B42" s="348"/>
      <c r="C42" s="438">
        <f>C54</f>
        <v>104798</v>
      </c>
      <c r="D42" s="442">
        <f>C41*C42</f>
        <v>3790543.66</v>
      </c>
      <c r="E42" s="430">
        <f>E54</f>
        <v>97427</v>
      </c>
      <c r="F42" s="443">
        <f>E41*E42</f>
        <v>5678045.5600000005</v>
      </c>
      <c r="G42" s="432">
        <f>G54</f>
        <v>104798</v>
      </c>
      <c r="H42" s="444">
        <f>G41*G42</f>
        <v>4054634.6199999996</v>
      </c>
      <c r="I42" s="445">
        <f>I54</f>
        <v>104798</v>
      </c>
      <c r="J42" s="444">
        <f>I41*I42</f>
        <v>4049394.72</v>
      </c>
      <c r="K42" s="432">
        <f>K54</f>
        <v>104798</v>
      </c>
      <c r="L42" s="444">
        <f>K41*K42</f>
        <v>4059874.52</v>
      </c>
      <c r="M42" s="438">
        <f>M54</f>
        <v>104798</v>
      </c>
      <c r="N42" s="442">
        <f>M41*M42</f>
        <v>4056730.58</v>
      </c>
      <c r="O42" s="430">
        <f>O54</f>
        <v>97427</v>
      </c>
      <c r="P42" s="443">
        <f>O41*O42</f>
        <v>5625434.9800000004</v>
      </c>
      <c r="Q42" s="438">
        <f>Q54</f>
        <v>104798</v>
      </c>
      <c r="R42" s="442">
        <f>Q41*Q42</f>
        <v>3567323.92</v>
      </c>
      <c r="S42" s="438">
        <f>S54</f>
        <v>104798</v>
      </c>
      <c r="T42" s="442">
        <f>S41*S42</f>
        <v>3567323.92</v>
      </c>
      <c r="U42" s="430">
        <f>U54</f>
        <v>97427</v>
      </c>
      <c r="V42" s="443">
        <f>U41*U42</f>
        <v>5690711.0699999994</v>
      </c>
      <c r="W42" s="438">
        <f>W54</f>
        <v>104798</v>
      </c>
      <c r="X42" s="442">
        <f>W41*W42</f>
        <v>4054634.6199999996</v>
      </c>
      <c r="Y42" s="438">
        <f>Y54</f>
        <v>104798</v>
      </c>
      <c r="Z42" s="442">
        <f>Y41*Y42</f>
        <v>4049394.72</v>
      </c>
      <c r="AA42" s="438">
        <f>AA54</f>
        <v>104798</v>
      </c>
      <c r="AB42" s="442">
        <f>AA41*AA42</f>
        <v>4049394.72</v>
      </c>
      <c r="AC42" s="432">
        <f>AC54</f>
        <v>104798</v>
      </c>
      <c r="AD42" s="444">
        <f>AC41*AC42</f>
        <v>4046250.78</v>
      </c>
      <c r="AE42" s="430">
        <f>AE54</f>
        <v>97427</v>
      </c>
      <c r="AF42" s="443">
        <f>AE41*AE42</f>
        <v>5679019.8300000001</v>
      </c>
      <c r="AG42" s="438">
        <f>AG54</f>
        <v>104798</v>
      </c>
      <c r="AH42" s="442">
        <f>AG41*AG42</f>
        <v>3567323.92</v>
      </c>
      <c r="AI42" s="301"/>
      <c r="AJ42" s="301"/>
      <c r="AK42" s="301"/>
      <c r="AL42" s="301"/>
      <c r="AM42" s="301"/>
      <c r="AN42" s="301"/>
      <c r="AO42" s="301"/>
      <c r="AP42" s="301"/>
      <c r="AQ42" s="301"/>
      <c r="AR42" s="301"/>
      <c r="AS42" s="294"/>
      <c r="AT42" s="301"/>
    </row>
    <row r="43" spans="1:46" ht="12" thickBot="1" x14ac:dyDescent="0.25">
      <c r="A43" s="335">
        <v>0</v>
      </c>
      <c r="B43" s="334" t="s">
        <v>254</v>
      </c>
      <c r="C43" s="256">
        <v>34.04</v>
      </c>
      <c r="D43" s="257">
        <v>1</v>
      </c>
      <c r="E43" s="254">
        <v>58.28</v>
      </c>
      <c r="F43" s="259">
        <v>2</v>
      </c>
      <c r="G43" s="256">
        <v>38.69</v>
      </c>
      <c r="H43" s="257">
        <v>1</v>
      </c>
      <c r="I43" s="296">
        <v>38.64</v>
      </c>
      <c r="J43" s="257">
        <v>1</v>
      </c>
      <c r="K43" s="256">
        <v>38.74</v>
      </c>
      <c r="L43" s="257">
        <v>1</v>
      </c>
      <c r="M43" s="256">
        <v>38.71</v>
      </c>
      <c r="N43" s="257">
        <v>1</v>
      </c>
      <c r="O43" s="254">
        <v>57.74</v>
      </c>
      <c r="P43" s="259">
        <v>2</v>
      </c>
      <c r="Q43" s="256">
        <v>34.04</v>
      </c>
      <c r="R43" s="257">
        <v>1</v>
      </c>
      <c r="S43" s="256">
        <v>34.04</v>
      </c>
      <c r="T43" s="257">
        <v>1</v>
      </c>
      <c r="U43" s="254">
        <v>58.41</v>
      </c>
      <c r="V43" s="259">
        <v>2</v>
      </c>
      <c r="W43" s="256">
        <v>38.69</v>
      </c>
      <c r="X43" s="257">
        <v>1</v>
      </c>
      <c r="Y43" s="256">
        <v>38.64</v>
      </c>
      <c r="Z43" s="257">
        <v>1</v>
      </c>
      <c r="AA43" s="256">
        <v>38.64</v>
      </c>
      <c r="AB43" s="257">
        <v>1</v>
      </c>
      <c r="AC43" s="256">
        <v>38.61</v>
      </c>
      <c r="AD43" s="257">
        <v>1</v>
      </c>
      <c r="AE43" s="254">
        <v>58.29</v>
      </c>
      <c r="AF43" s="259">
        <v>2</v>
      </c>
      <c r="AG43" s="256">
        <v>34.04</v>
      </c>
      <c r="AH43" s="257">
        <v>1</v>
      </c>
      <c r="AI43" s="253"/>
      <c r="AJ43" s="253"/>
      <c r="AK43" s="253"/>
      <c r="AL43" s="253"/>
      <c r="AM43" s="253"/>
      <c r="AN43" s="253"/>
      <c r="AO43" s="253"/>
      <c r="AP43" s="253"/>
      <c r="AQ43" s="253"/>
      <c r="AR43" s="253"/>
      <c r="AS43" s="294"/>
      <c r="AT43" s="253"/>
    </row>
    <row r="44" spans="1:46" ht="12" thickBot="1" x14ac:dyDescent="0.25">
      <c r="A44" s="335"/>
      <c r="B44" s="348"/>
      <c r="C44" s="273">
        <f>C54</f>
        <v>104798</v>
      </c>
      <c r="D44" s="274">
        <f>C43*C44</f>
        <v>3567323.92</v>
      </c>
      <c r="E44" s="302">
        <f>E54</f>
        <v>97427</v>
      </c>
      <c r="F44" s="303">
        <f>E43*E44</f>
        <v>5678045.5600000005</v>
      </c>
      <c r="G44" s="304">
        <f>G54</f>
        <v>104798</v>
      </c>
      <c r="H44" s="305">
        <f>G43*G44</f>
        <v>4054634.6199999996</v>
      </c>
      <c r="I44" s="306">
        <f>I54</f>
        <v>104798</v>
      </c>
      <c r="J44" s="305">
        <f>I43*I44</f>
        <v>4049394.72</v>
      </c>
      <c r="K44" s="304">
        <f>K54</f>
        <v>104798</v>
      </c>
      <c r="L44" s="305">
        <f>K43*K44</f>
        <v>4059874.52</v>
      </c>
      <c r="M44" s="273">
        <f>M54</f>
        <v>104798</v>
      </c>
      <c r="N44" s="274">
        <f>M43*M44</f>
        <v>4056730.58</v>
      </c>
      <c r="O44" s="302">
        <f>O54</f>
        <v>97427</v>
      </c>
      <c r="P44" s="303">
        <f>O43*O44</f>
        <v>5625434.9800000004</v>
      </c>
      <c r="Q44" s="273">
        <f>Q54</f>
        <v>104798</v>
      </c>
      <c r="R44" s="274">
        <f>Q43*Q44</f>
        <v>3567323.92</v>
      </c>
      <c r="S44" s="273">
        <f>S54</f>
        <v>104798</v>
      </c>
      <c r="T44" s="274">
        <f>S43*S44</f>
        <v>3567323.92</v>
      </c>
      <c r="U44" s="302">
        <f>U54</f>
        <v>97427</v>
      </c>
      <c r="V44" s="303">
        <f>U43*U44</f>
        <v>5690711.0699999994</v>
      </c>
      <c r="W44" s="304">
        <f>W54</f>
        <v>104798</v>
      </c>
      <c r="X44" s="305">
        <f>W43*W44</f>
        <v>4054634.6199999996</v>
      </c>
      <c r="Y44" s="304">
        <f>Y54</f>
        <v>104798</v>
      </c>
      <c r="Z44" s="305">
        <f>Y43*Y44</f>
        <v>4049394.72</v>
      </c>
      <c r="AA44" s="304">
        <f>AA54</f>
        <v>104798</v>
      </c>
      <c r="AB44" s="305">
        <f>AA43*AA44</f>
        <v>4049394.72</v>
      </c>
      <c r="AC44" s="304">
        <f>AC54</f>
        <v>104798</v>
      </c>
      <c r="AD44" s="305">
        <f>AC43*AC44</f>
        <v>4046250.78</v>
      </c>
      <c r="AE44" s="302">
        <f>AE54</f>
        <v>97427</v>
      </c>
      <c r="AF44" s="303">
        <f>AE43*AE44</f>
        <v>5679019.8300000001</v>
      </c>
      <c r="AG44" s="273">
        <f>AG54</f>
        <v>104798</v>
      </c>
      <c r="AH44" s="274">
        <f>AG43*AG44</f>
        <v>3567323.92</v>
      </c>
      <c r="AI44" s="268"/>
      <c r="AJ44" s="268"/>
      <c r="AK44" s="268"/>
      <c r="AL44" s="268"/>
      <c r="AM44" s="268"/>
      <c r="AN44" s="268"/>
      <c r="AO44" s="268"/>
      <c r="AP44" s="268"/>
      <c r="AQ44" s="268"/>
      <c r="AR44" s="268"/>
      <c r="AS44" s="294"/>
      <c r="AT44" s="268"/>
    </row>
    <row r="45" spans="1:46" ht="12" thickBot="1" x14ac:dyDescent="0.25">
      <c r="A45" s="335">
        <v>0</v>
      </c>
      <c r="B45" s="334" t="s">
        <v>255</v>
      </c>
      <c r="C45" s="256">
        <v>34.04</v>
      </c>
      <c r="D45" s="257">
        <v>1</v>
      </c>
      <c r="E45" s="254">
        <v>58.28</v>
      </c>
      <c r="F45" s="259">
        <v>2</v>
      </c>
      <c r="G45" s="256">
        <v>38.61</v>
      </c>
      <c r="H45" s="257">
        <v>1</v>
      </c>
      <c r="I45" s="296">
        <v>38.64</v>
      </c>
      <c r="J45" s="257">
        <v>1</v>
      </c>
      <c r="K45" s="256">
        <v>38.64</v>
      </c>
      <c r="L45" s="257">
        <v>1</v>
      </c>
      <c r="M45" s="256">
        <v>38.74</v>
      </c>
      <c r="N45" s="257">
        <v>1</v>
      </c>
      <c r="O45" s="254">
        <v>57.14</v>
      </c>
      <c r="P45" s="259">
        <v>2</v>
      </c>
      <c r="Q45" s="256">
        <v>34.04</v>
      </c>
      <c r="R45" s="257">
        <v>1</v>
      </c>
      <c r="S45" s="256">
        <v>34.04</v>
      </c>
      <c r="T45" s="257">
        <v>1</v>
      </c>
      <c r="U45" s="254">
        <v>58.41</v>
      </c>
      <c r="V45" s="259">
        <v>2</v>
      </c>
      <c r="W45" s="256">
        <v>38.61</v>
      </c>
      <c r="X45" s="257">
        <v>1</v>
      </c>
      <c r="Y45" s="256">
        <v>38.64</v>
      </c>
      <c r="Z45" s="257">
        <v>1</v>
      </c>
      <c r="AA45" s="256">
        <v>38.64</v>
      </c>
      <c r="AB45" s="257">
        <v>1</v>
      </c>
      <c r="AC45" s="256">
        <v>41.8</v>
      </c>
      <c r="AD45" s="257">
        <v>1</v>
      </c>
      <c r="AE45" s="254">
        <v>58.29</v>
      </c>
      <c r="AF45" s="259">
        <v>2</v>
      </c>
      <c r="AG45" s="256">
        <v>34.04</v>
      </c>
      <c r="AH45" s="257">
        <v>1</v>
      </c>
      <c r="AI45" s="351" t="s">
        <v>215</v>
      </c>
      <c r="AJ45" s="352"/>
      <c r="AK45" s="352"/>
      <c r="AL45" s="352"/>
      <c r="AM45" s="352"/>
      <c r="AN45" s="352"/>
      <c r="AO45" s="352"/>
      <c r="AP45" s="352"/>
      <c r="AQ45" s="352"/>
      <c r="AR45" s="353"/>
      <c r="AS45" s="345" t="s">
        <v>248</v>
      </c>
      <c r="AT45" s="345" t="s">
        <v>211</v>
      </c>
    </row>
    <row r="46" spans="1:46" ht="12" thickBot="1" x14ac:dyDescent="0.25">
      <c r="A46" s="335"/>
      <c r="B46" s="348"/>
      <c r="C46" s="273">
        <f>C54</f>
        <v>104798</v>
      </c>
      <c r="D46" s="274">
        <f>C45*C46</f>
        <v>3567323.92</v>
      </c>
      <c r="E46" s="302">
        <f>E54</f>
        <v>97427</v>
      </c>
      <c r="F46" s="303">
        <f>E45*E46</f>
        <v>5678045.5600000005</v>
      </c>
      <c r="G46" s="304">
        <f>G54</f>
        <v>104798</v>
      </c>
      <c r="H46" s="305">
        <f>G45*G46</f>
        <v>4046250.78</v>
      </c>
      <c r="I46" s="306">
        <f>I54</f>
        <v>104798</v>
      </c>
      <c r="J46" s="305">
        <f>I45*I46</f>
        <v>4049394.72</v>
      </c>
      <c r="K46" s="304">
        <f>K54</f>
        <v>104798</v>
      </c>
      <c r="L46" s="305">
        <f>K45*K46</f>
        <v>4049394.72</v>
      </c>
      <c r="M46" s="273">
        <f>M54</f>
        <v>104798</v>
      </c>
      <c r="N46" s="274">
        <f>M45*M46</f>
        <v>4059874.52</v>
      </c>
      <c r="O46" s="302">
        <f>O54</f>
        <v>97427</v>
      </c>
      <c r="P46" s="303">
        <f>O45*O46</f>
        <v>5566978.7800000003</v>
      </c>
      <c r="Q46" s="273">
        <f>Q54</f>
        <v>104798</v>
      </c>
      <c r="R46" s="274">
        <f>Q45*Q46</f>
        <v>3567323.92</v>
      </c>
      <c r="S46" s="273">
        <f>S54</f>
        <v>104798</v>
      </c>
      <c r="T46" s="274">
        <f>S45*S46</f>
        <v>3567323.92</v>
      </c>
      <c r="U46" s="302">
        <f>U54</f>
        <v>97427</v>
      </c>
      <c r="V46" s="303">
        <f>U45*U46</f>
        <v>5690711.0699999994</v>
      </c>
      <c r="W46" s="273">
        <f>W54</f>
        <v>104798</v>
      </c>
      <c r="X46" s="300">
        <f>W45*W46</f>
        <v>4046250.78</v>
      </c>
      <c r="Y46" s="273">
        <f>Y54</f>
        <v>104798</v>
      </c>
      <c r="Z46" s="300">
        <f>Y45*Y46</f>
        <v>4049394.72</v>
      </c>
      <c r="AA46" s="273">
        <f>AA54</f>
        <v>104798</v>
      </c>
      <c r="AB46" s="300">
        <f>AA45*AA46</f>
        <v>4049394.72</v>
      </c>
      <c r="AC46" s="304">
        <f>AC54</f>
        <v>104798</v>
      </c>
      <c r="AD46" s="305">
        <f>AC45*AC46</f>
        <v>4380556.3999999994</v>
      </c>
      <c r="AE46" s="302">
        <f>AE54</f>
        <v>97427</v>
      </c>
      <c r="AF46" s="303">
        <f>AE45*AE46</f>
        <v>5679019.8300000001</v>
      </c>
      <c r="AG46" s="273">
        <f>AG54</f>
        <v>104798</v>
      </c>
      <c r="AH46" s="274">
        <f>AG45*AG46</f>
        <v>3567323.92</v>
      </c>
      <c r="AI46" s="351" t="s">
        <v>217</v>
      </c>
      <c r="AJ46" s="353"/>
      <c r="AK46" s="351" t="s">
        <v>218</v>
      </c>
      <c r="AL46" s="353"/>
      <c r="AM46" s="351" t="s">
        <v>218</v>
      </c>
      <c r="AN46" s="353"/>
      <c r="AO46" s="351" t="s">
        <v>256</v>
      </c>
      <c r="AP46" s="353"/>
      <c r="AQ46" s="352" t="s">
        <v>250</v>
      </c>
      <c r="AR46" s="353"/>
      <c r="AS46" s="345"/>
      <c r="AT46" s="345"/>
    </row>
    <row r="47" spans="1:46" ht="12" thickBot="1" x14ac:dyDescent="0.25">
      <c r="A47" s="335">
        <v>0</v>
      </c>
      <c r="B47" s="334" t="s">
        <v>257</v>
      </c>
      <c r="C47" s="256">
        <v>34.04</v>
      </c>
      <c r="D47" s="257">
        <v>1</v>
      </c>
      <c r="E47" s="254">
        <v>58.28</v>
      </c>
      <c r="F47" s="259">
        <v>2</v>
      </c>
      <c r="G47" s="256">
        <v>38.61</v>
      </c>
      <c r="H47" s="257">
        <v>1</v>
      </c>
      <c r="I47" s="296">
        <v>38.64</v>
      </c>
      <c r="J47" s="257">
        <v>1</v>
      </c>
      <c r="K47" s="256">
        <v>38.64</v>
      </c>
      <c r="L47" s="257">
        <v>1</v>
      </c>
      <c r="M47" s="256">
        <v>38.74</v>
      </c>
      <c r="N47" s="257">
        <v>1</v>
      </c>
      <c r="O47" s="254">
        <v>57.14</v>
      </c>
      <c r="P47" s="259">
        <v>2</v>
      </c>
      <c r="Q47" s="256">
        <v>34.04</v>
      </c>
      <c r="R47" s="257">
        <v>1</v>
      </c>
      <c r="S47" s="256">
        <v>34.04</v>
      </c>
      <c r="T47" s="257">
        <v>1</v>
      </c>
      <c r="U47" s="254">
        <v>58.41</v>
      </c>
      <c r="V47" s="259">
        <v>2</v>
      </c>
      <c r="W47" s="256">
        <v>38.61</v>
      </c>
      <c r="X47" s="257">
        <v>1</v>
      </c>
      <c r="Y47" s="256">
        <v>38.64</v>
      </c>
      <c r="Z47" s="257">
        <v>1</v>
      </c>
      <c r="AA47" s="256">
        <v>38.64</v>
      </c>
      <c r="AB47" s="257">
        <v>1</v>
      </c>
      <c r="AC47" s="256">
        <v>41.8</v>
      </c>
      <c r="AD47" s="257">
        <v>1</v>
      </c>
      <c r="AE47" s="254">
        <v>58.29</v>
      </c>
      <c r="AF47" s="259">
        <v>2</v>
      </c>
      <c r="AG47" s="256">
        <v>34.04</v>
      </c>
      <c r="AH47" s="257">
        <v>1</v>
      </c>
      <c r="AI47" s="307">
        <v>77.11</v>
      </c>
      <c r="AJ47" s="308">
        <v>3</v>
      </c>
      <c r="AK47" s="254">
        <v>54.79</v>
      </c>
      <c r="AL47" s="309">
        <v>2</v>
      </c>
      <c r="AM47" s="256">
        <v>38.619999999999997</v>
      </c>
      <c r="AN47" s="310">
        <v>1</v>
      </c>
      <c r="AO47" s="307">
        <v>72.25</v>
      </c>
      <c r="AP47" s="308">
        <v>3</v>
      </c>
      <c r="AQ47" s="254">
        <v>61.38</v>
      </c>
      <c r="AR47" s="309">
        <v>2</v>
      </c>
      <c r="AS47" s="335" t="s">
        <v>257</v>
      </c>
      <c r="AT47" s="333" t="s">
        <v>220</v>
      </c>
    </row>
    <row r="48" spans="1:46" ht="12" thickBot="1" x14ac:dyDescent="0.25">
      <c r="A48" s="335"/>
      <c r="B48" s="348"/>
      <c r="C48" s="273">
        <f>C54</f>
        <v>104798</v>
      </c>
      <c r="D48" s="274">
        <f>C47*C48</f>
        <v>3567323.92</v>
      </c>
      <c r="E48" s="302">
        <f>E54</f>
        <v>97427</v>
      </c>
      <c r="F48" s="303">
        <f>E47*E48</f>
        <v>5678045.5600000005</v>
      </c>
      <c r="G48" s="304">
        <f>G54</f>
        <v>104798</v>
      </c>
      <c r="H48" s="305">
        <f>G47*G48</f>
        <v>4046250.78</v>
      </c>
      <c r="I48" s="306">
        <f>I54</f>
        <v>104798</v>
      </c>
      <c r="J48" s="305">
        <f>I47*I48</f>
        <v>4049394.72</v>
      </c>
      <c r="K48" s="304">
        <f>K54</f>
        <v>104798</v>
      </c>
      <c r="L48" s="305">
        <f>K47*K48</f>
        <v>4049394.72</v>
      </c>
      <c r="M48" s="273">
        <f>M54</f>
        <v>104798</v>
      </c>
      <c r="N48" s="274">
        <f>M47*M48</f>
        <v>4059874.52</v>
      </c>
      <c r="O48" s="302">
        <f>O54</f>
        <v>97427</v>
      </c>
      <c r="P48" s="303">
        <f>O47*O48</f>
        <v>5566978.7800000003</v>
      </c>
      <c r="Q48" s="273">
        <f>Q54</f>
        <v>104798</v>
      </c>
      <c r="R48" s="274">
        <f>Q47*Q48</f>
        <v>3567323.92</v>
      </c>
      <c r="S48" s="273">
        <f>S54</f>
        <v>104798</v>
      </c>
      <c r="T48" s="274">
        <f>S47*S48</f>
        <v>3567323.92</v>
      </c>
      <c r="U48" s="302">
        <f>U54</f>
        <v>97427</v>
      </c>
      <c r="V48" s="303">
        <f>U47*U48</f>
        <v>5690711.0699999994</v>
      </c>
      <c r="W48" s="273">
        <f>W54</f>
        <v>104798</v>
      </c>
      <c r="X48" s="300">
        <f>W47*W48</f>
        <v>4046250.78</v>
      </c>
      <c r="Y48" s="273">
        <f>Y54</f>
        <v>104798</v>
      </c>
      <c r="Z48" s="300">
        <f>Y47*Y48</f>
        <v>4049394.72</v>
      </c>
      <c r="AA48" s="273">
        <f>AA54</f>
        <v>104798</v>
      </c>
      <c r="AB48" s="300">
        <f>AA47*AA48</f>
        <v>4049394.72</v>
      </c>
      <c r="AC48" s="304">
        <f>AC54</f>
        <v>104798</v>
      </c>
      <c r="AD48" s="305">
        <f>AC47*AC48</f>
        <v>4380556.3999999994</v>
      </c>
      <c r="AE48" s="302">
        <f>AE54</f>
        <v>97427</v>
      </c>
      <c r="AF48" s="303">
        <f>AE47*AE48</f>
        <v>5679019.8300000001</v>
      </c>
      <c r="AG48" s="273">
        <f>AG54</f>
        <v>104798</v>
      </c>
      <c r="AH48" s="274">
        <f>AG47*AG48</f>
        <v>3567323.92</v>
      </c>
      <c r="AI48" s="451">
        <f>AI50-500</f>
        <v>92031</v>
      </c>
      <c r="AJ48" s="452">
        <f>AI47*AI48</f>
        <v>7096510.4100000001</v>
      </c>
      <c r="AK48" s="436">
        <f>AK50-500</f>
        <v>96927</v>
      </c>
      <c r="AL48" s="453">
        <f>AK47*AK48</f>
        <v>5310630.33</v>
      </c>
      <c r="AM48" s="432">
        <f>AM54</f>
        <v>104798</v>
      </c>
      <c r="AN48" s="433">
        <f>AM47*AM48</f>
        <v>4047298.76</v>
      </c>
      <c r="AO48" s="451">
        <f>AO50-500</f>
        <v>92031</v>
      </c>
      <c r="AP48" s="452">
        <f>AO47*AO48</f>
        <v>6649239.75</v>
      </c>
      <c r="AQ48" s="430">
        <f>AQ50-500</f>
        <v>96927</v>
      </c>
      <c r="AR48" s="443">
        <f>AQ47*AQ48</f>
        <v>5949379.2600000007</v>
      </c>
      <c r="AS48" s="335"/>
      <c r="AT48" s="335"/>
    </row>
    <row r="49" spans="1:46" ht="12" thickBot="1" x14ac:dyDescent="0.25">
      <c r="A49" s="335">
        <v>0</v>
      </c>
      <c r="B49" s="334" t="s">
        <v>258</v>
      </c>
      <c r="C49" s="256">
        <v>34.04</v>
      </c>
      <c r="D49" s="257">
        <v>1</v>
      </c>
      <c r="E49" s="254">
        <v>58.28</v>
      </c>
      <c r="F49" s="259">
        <v>2</v>
      </c>
      <c r="G49" s="256">
        <v>38.61</v>
      </c>
      <c r="H49" s="257">
        <v>1</v>
      </c>
      <c r="I49" s="296">
        <v>38.64</v>
      </c>
      <c r="J49" s="257">
        <v>1</v>
      </c>
      <c r="K49" s="256">
        <v>38.64</v>
      </c>
      <c r="L49" s="257">
        <v>1</v>
      </c>
      <c r="M49" s="256">
        <v>38.74</v>
      </c>
      <c r="N49" s="257">
        <v>1</v>
      </c>
      <c r="O49" s="254">
        <v>57.14</v>
      </c>
      <c r="P49" s="259">
        <v>2</v>
      </c>
      <c r="Q49" s="256">
        <v>34.04</v>
      </c>
      <c r="R49" s="257">
        <v>1</v>
      </c>
      <c r="S49" s="256">
        <v>34.04</v>
      </c>
      <c r="T49" s="257">
        <v>1</v>
      </c>
      <c r="U49" s="254">
        <v>58.41</v>
      </c>
      <c r="V49" s="259">
        <v>2</v>
      </c>
      <c r="W49" s="256">
        <v>38.61</v>
      </c>
      <c r="X49" s="257">
        <v>1</v>
      </c>
      <c r="Y49" s="256">
        <v>38.64</v>
      </c>
      <c r="Z49" s="257">
        <v>1</v>
      </c>
      <c r="AA49" s="256">
        <v>38.64</v>
      </c>
      <c r="AB49" s="257">
        <v>1</v>
      </c>
      <c r="AC49" s="256">
        <v>41.8</v>
      </c>
      <c r="AD49" s="257">
        <v>1</v>
      </c>
      <c r="AE49" s="254">
        <v>58.29</v>
      </c>
      <c r="AF49" s="259">
        <v>2</v>
      </c>
      <c r="AG49" s="256">
        <v>34.04</v>
      </c>
      <c r="AH49" s="257">
        <v>1</v>
      </c>
      <c r="AI49" s="307">
        <v>77.11</v>
      </c>
      <c r="AJ49" s="311">
        <v>3</v>
      </c>
      <c r="AK49" s="254">
        <v>54.79</v>
      </c>
      <c r="AL49" s="259">
        <v>2</v>
      </c>
      <c r="AM49" s="256">
        <v>38.619999999999997</v>
      </c>
      <c r="AN49" s="257">
        <v>1</v>
      </c>
      <c r="AO49" s="307">
        <v>72.25</v>
      </c>
      <c r="AP49" s="311">
        <v>3</v>
      </c>
      <c r="AQ49" s="254">
        <v>61.38</v>
      </c>
      <c r="AR49" s="259">
        <v>2</v>
      </c>
      <c r="AS49" s="335" t="s">
        <v>258</v>
      </c>
      <c r="AT49" s="335">
        <v>0</v>
      </c>
    </row>
    <row r="50" spans="1:46" ht="12" thickBot="1" x14ac:dyDescent="0.25">
      <c r="A50" s="335"/>
      <c r="B50" s="348"/>
      <c r="C50" s="273">
        <f>C54</f>
        <v>104798</v>
      </c>
      <c r="D50" s="274">
        <f>C49*C50</f>
        <v>3567323.92</v>
      </c>
      <c r="E50" s="302">
        <f>E54</f>
        <v>97427</v>
      </c>
      <c r="F50" s="303">
        <f>E49*E50</f>
        <v>5678045.5600000005</v>
      </c>
      <c r="G50" s="304">
        <f>G54</f>
        <v>104798</v>
      </c>
      <c r="H50" s="305">
        <f>G49*G50</f>
        <v>4046250.78</v>
      </c>
      <c r="I50" s="306">
        <f>I54</f>
        <v>104798</v>
      </c>
      <c r="J50" s="305">
        <f>I49*I50</f>
        <v>4049394.72</v>
      </c>
      <c r="K50" s="304">
        <f>K54</f>
        <v>104798</v>
      </c>
      <c r="L50" s="305">
        <f>K49*K50</f>
        <v>4049394.72</v>
      </c>
      <c r="M50" s="273">
        <f>M54</f>
        <v>104798</v>
      </c>
      <c r="N50" s="274">
        <f>M49*M50</f>
        <v>4059874.52</v>
      </c>
      <c r="O50" s="302">
        <f>O54</f>
        <v>97427</v>
      </c>
      <c r="P50" s="303">
        <f>O49*O50</f>
        <v>5566978.7800000003</v>
      </c>
      <c r="Q50" s="273">
        <f>Q54</f>
        <v>104798</v>
      </c>
      <c r="R50" s="274">
        <f>Q49*Q50</f>
        <v>3567323.92</v>
      </c>
      <c r="S50" s="273">
        <f>S54</f>
        <v>104798</v>
      </c>
      <c r="T50" s="274">
        <f>S49*S50</f>
        <v>3567323.92</v>
      </c>
      <c r="U50" s="302">
        <f>U54</f>
        <v>97427</v>
      </c>
      <c r="V50" s="303">
        <f>U49*U50</f>
        <v>5690711.0699999994</v>
      </c>
      <c r="W50" s="273">
        <f>W54</f>
        <v>104798</v>
      </c>
      <c r="X50" s="300">
        <f>W49*W50</f>
        <v>4046250.78</v>
      </c>
      <c r="Y50" s="273">
        <f>Y54</f>
        <v>104798</v>
      </c>
      <c r="Z50" s="300">
        <f>Y49*Y50</f>
        <v>4049394.72</v>
      </c>
      <c r="AA50" s="273">
        <f>AA54</f>
        <v>104798</v>
      </c>
      <c r="AB50" s="300">
        <f>AA49*AA50</f>
        <v>4049394.72</v>
      </c>
      <c r="AC50" s="304">
        <f>AC54</f>
        <v>104798</v>
      </c>
      <c r="AD50" s="305">
        <f>AC49*AC50</f>
        <v>4380556.3999999994</v>
      </c>
      <c r="AE50" s="302">
        <f>AE54</f>
        <v>97427</v>
      </c>
      <c r="AF50" s="303">
        <f>AE49*AE50</f>
        <v>5679019.8300000001</v>
      </c>
      <c r="AG50" s="273">
        <f>AG54</f>
        <v>104798</v>
      </c>
      <c r="AH50" s="274">
        <f>AG49*AG50</f>
        <v>3567323.92</v>
      </c>
      <c r="AI50" s="312">
        <f>AI54</f>
        <v>92531</v>
      </c>
      <c r="AJ50" s="313">
        <f>AI49*AI50</f>
        <v>7135065.4100000001</v>
      </c>
      <c r="AK50" s="271">
        <f>AK54</f>
        <v>97427</v>
      </c>
      <c r="AL50" s="267">
        <f>AK49*AK50</f>
        <v>5338025.33</v>
      </c>
      <c r="AM50" s="262">
        <f>AM54</f>
        <v>104798</v>
      </c>
      <c r="AN50" s="264">
        <f>AM49*AM50</f>
        <v>4047298.76</v>
      </c>
      <c r="AO50" s="312">
        <f>AO54</f>
        <v>92531</v>
      </c>
      <c r="AP50" s="313">
        <f>AO49*AO50</f>
        <v>6685364.75</v>
      </c>
      <c r="AQ50" s="260">
        <f>AQ54</f>
        <v>97427</v>
      </c>
      <c r="AR50" s="298">
        <f>AQ49*AQ50</f>
        <v>5980069.2600000007</v>
      </c>
      <c r="AS50" s="335"/>
      <c r="AT50" s="335"/>
    </row>
    <row r="51" spans="1:46" ht="12" thickBot="1" x14ac:dyDescent="0.25">
      <c r="A51" s="335">
        <v>0</v>
      </c>
      <c r="B51" s="334" t="s">
        <v>259</v>
      </c>
      <c r="C51" s="256">
        <v>34.04</v>
      </c>
      <c r="D51" s="257">
        <v>1</v>
      </c>
      <c r="E51" s="254">
        <v>58.28</v>
      </c>
      <c r="F51" s="259">
        <v>2</v>
      </c>
      <c r="G51" s="256">
        <v>38.61</v>
      </c>
      <c r="H51" s="257">
        <v>1</v>
      </c>
      <c r="I51" s="296">
        <v>38.64</v>
      </c>
      <c r="J51" s="257">
        <v>1</v>
      </c>
      <c r="K51" s="256">
        <v>38.64</v>
      </c>
      <c r="L51" s="257">
        <v>1</v>
      </c>
      <c r="M51" s="256">
        <v>38.74</v>
      </c>
      <c r="N51" s="257">
        <v>1</v>
      </c>
      <c r="O51" s="254">
        <v>57.14</v>
      </c>
      <c r="P51" s="259">
        <v>2</v>
      </c>
      <c r="Q51" s="256">
        <v>34.04</v>
      </c>
      <c r="R51" s="257">
        <v>1</v>
      </c>
      <c r="S51" s="256">
        <v>34.04</v>
      </c>
      <c r="T51" s="257">
        <v>1</v>
      </c>
      <c r="U51" s="254">
        <v>58.41</v>
      </c>
      <c r="V51" s="259">
        <v>2</v>
      </c>
      <c r="W51" s="256">
        <v>38.61</v>
      </c>
      <c r="X51" s="257">
        <v>1</v>
      </c>
      <c r="Y51" s="256">
        <v>38.64</v>
      </c>
      <c r="Z51" s="257">
        <v>1</v>
      </c>
      <c r="AA51" s="256">
        <v>38.64</v>
      </c>
      <c r="AB51" s="257">
        <v>1</v>
      </c>
      <c r="AC51" s="256">
        <v>41.8</v>
      </c>
      <c r="AD51" s="257">
        <v>1</v>
      </c>
      <c r="AE51" s="254">
        <v>58.29</v>
      </c>
      <c r="AF51" s="259">
        <v>2</v>
      </c>
      <c r="AG51" s="256">
        <v>34.04</v>
      </c>
      <c r="AH51" s="257">
        <v>1</v>
      </c>
      <c r="AI51" s="307">
        <v>77.11</v>
      </c>
      <c r="AJ51" s="311">
        <v>3</v>
      </c>
      <c r="AK51" s="254">
        <v>54.79</v>
      </c>
      <c r="AL51" s="259">
        <v>2</v>
      </c>
      <c r="AM51" s="256">
        <v>38.619999999999997</v>
      </c>
      <c r="AN51" s="257">
        <v>1</v>
      </c>
      <c r="AO51" s="307">
        <v>72.25</v>
      </c>
      <c r="AP51" s="311">
        <v>3</v>
      </c>
      <c r="AQ51" s="254">
        <v>61.38</v>
      </c>
      <c r="AR51" s="259">
        <v>2</v>
      </c>
      <c r="AS51" s="335" t="s">
        <v>259</v>
      </c>
      <c r="AT51" s="335">
        <v>0</v>
      </c>
    </row>
    <row r="52" spans="1:46" ht="12" thickBot="1" x14ac:dyDescent="0.25">
      <c r="A52" s="335"/>
      <c r="B52" s="348"/>
      <c r="C52" s="273">
        <f>C54</f>
        <v>104798</v>
      </c>
      <c r="D52" s="274">
        <f>C51*C52</f>
        <v>3567323.92</v>
      </c>
      <c r="E52" s="302">
        <f>E54</f>
        <v>97427</v>
      </c>
      <c r="F52" s="303">
        <f>E51*E52</f>
        <v>5678045.5600000005</v>
      </c>
      <c r="G52" s="304">
        <f>G54</f>
        <v>104798</v>
      </c>
      <c r="H52" s="305">
        <f>G51*G52</f>
        <v>4046250.78</v>
      </c>
      <c r="I52" s="306">
        <f>I54</f>
        <v>104798</v>
      </c>
      <c r="J52" s="305">
        <f>I51*I52</f>
        <v>4049394.72</v>
      </c>
      <c r="K52" s="304">
        <f>K54</f>
        <v>104798</v>
      </c>
      <c r="L52" s="305">
        <f>K51*K52</f>
        <v>4049394.72</v>
      </c>
      <c r="M52" s="273">
        <f>M54</f>
        <v>104798</v>
      </c>
      <c r="N52" s="274">
        <f>M51*M52</f>
        <v>4059874.52</v>
      </c>
      <c r="O52" s="302">
        <f>O54</f>
        <v>97427</v>
      </c>
      <c r="P52" s="303">
        <f>O51*O52</f>
        <v>5566978.7800000003</v>
      </c>
      <c r="Q52" s="273">
        <f>Q54</f>
        <v>104798</v>
      </c>
      <c r="R52" s="274">
        <f>Q51*Q52</f>
        <v>3567323.92</v>
      </c>
      <c r="S52" s="273">
        <f>S54</f>
        <v>104798</v>
      </c>
      <c r="T52" s="274">
        <f>S51*S52</f>
        <v>3567323.92</v>
      </c>
      <c r="U52" s="302">
        <f>U54</f>
        <v>97427</v>
      </c>
      <c r="V52" s="303">
        <f>U51*U52</f>
        <v>5690711.0699999994</v>
      </c>
      <c r="W52" s="273">
        <f>W54</f>
        <v>104798</v>
      </c>
      <c r="X52" s="300">
        <f>W51*W52</f>
        <v>4046250.78</v>
      </c>
      <c r="Y52" s="273">
        <f>Y54</f>
        <v>104798</v>
      </c>
      <c r="Z52" s="300">
        <f>Y51*Y52</f>
        <v>4049394.72</v>
      </c>
      <c r="AA52" s="273">
        <f>AA54</f>
        <v>104798</v>
      </c>
      <c r="AB52" s="300">
        <f>AA51*AA52</f>
        <v>4049394.72</v>
      </c>
      <c r="AC52" s="304">
        <f>AC54</f>
        <v>104798</v>
      </c>
      <c r="AD52" s="305">
        <f>AC51*AC52</f>
        <v>4380556.3999999994</v>
      </c>
      <c r="AE52" s="302">
        <f>AE54</f>
        <v>97427</v>
      </c>
      <c r="AF52" s="303">
        <f>AE51*AE52</f>
        <v>5679019.8300000001</v>
      </c>
      <c r="AG52" s="273">
        <f>AG54</f>
        <v>104798</v>
      </c>
      <c r="AH52" s="274">
        <f>AG51*AG52</f>
        <v>3567323.92</v>
      </c>
      <c r="AI52" s="312">
        <f>AI54</f>
        <v>92531</v>
      </c>
      <c r="AJ52" s="313">
        <f>AI51*AI52</f>
        <v>7135065.4100000001</v>
      </c>
      <c r="AK52" s="271">
        <f>AK54</f>
        <v>97427</v>
      </c>
      <c r="AL52" s="267">
        <f>AK51*AK52</f>
        <v>5338025.33</v>
      </c>
      <c r="AM52" s="262">
        <f>AM54</f>
        <v>104798</v>
      </c>
      <c r="AN52" s="264">
        <f>AM51*AM52</f>
        <v>4047298.76</v>
      </c>
      <c r="AO52" s="312">
        <f>AO54</f>
        <v>92531</v>
      </c>
      <c r="AP52" s="313">
        <f>AO51*AO52</f>
        <v>6685364.75</v>
      </c>
      <c r="AQ52" s="260">
        <f>AQ54</f>
        <v>97427</v>
      </c>
      <c r="AR52" s="298">
        <f>AQ51*AQ52</f>
        <v>5980069.2600000007</v>
      </c>
      <c r="AS52" s="335"/>
      <c r="AT52" s="335"/>
    </row>
    <row r="53" spans="1:46" ht="12" thickBot="1" x14ac:dyDescent="0.25">
      <c r="A53" s="333" t="s">
        <v>220</v>
      </c>
      <c r="B53" s="334" t="s">
        <v>260</v>
      </c>
      <c r="C53" s="256">
        <v>34.04</v>
      </c>
      <c r="D53" s="257">
        <v>1</v>
      </c>
      <c r="E53" s="254">
        <v>58.28</v>
      </c>
      <c r="F53" s="259">
        <v>2</v>
      </c>
      <c r="G53" s="256">
        <v>38.61</v>
      </c>
      <c r="H53" s="257">
        <v>1</v>
      </c>
      <c r="I53" s="296">
        <v>38.64</v>
      </c>
      <c r="J53" s="257">
        <v>1</v>
      </c>
      <c r="K53" s="256">
        <v>38.64</v>
      </c>
      <c r="L53" s="257">
        <v>1</v>
      </c>
      <c r="M53" s="256">
        <v>38.74</v>
      </c>
      <c r="N53" s="257">
        <v>1</v>
      </c>
      <c r="O53" s="254">
        <v>57.14</v>
      </c>
      <c r="P53" s="259">
        <v>2</v>
      </c>
      <c r="Q53" s="256">
        <v>34.04</v>
      </c>
      <c r="R53" s="257">
        <v>1</v>
      </c>
      <c r="S53" s="256">
        <v>34.04</v>
      </c>
      <c r="T53" s="257">
        <v>1</v>
      </c>
      <c r="U53" s="254">
        <v>58.41</v>
      </c>
      <c r="V53" s="259">
        <v>2</v>
      </c>
      <c r="W53" s="256">
        <v>38.61</v>
      </c>
      <c r="X53" s="257">
        <v>1</v>
      </c>
      <c r="Y53" s="256">
        <v>38.64</v>
      </c>
      <c r="Z53" s="257">
        <v>1</v>
      </c>
      <c r="AA53" s="256">
        <v>38.64</v>
      </c>
      <c r="AB53" s="257">
        <v>1</v>
      </c>
      <c r="AC53" s="256">
        <v>41.8</v>
      </c>
      <c r="AD53" s="257">
        <v>1</v>
      </c>
      <c r="AE53" s="254">
        <v>58.29</v>
      </c>
      <c r="AF53" s="259">
        <v>2</v>
      </c>
      <c r="AG53" s="256">
        <v>34.04</v>
      </c>
      <c r="AH53" s="257">
        <v>1</v>
      </c>
      <c r="AI53" s="307">
        <v>77.11</v>
      </c>
      <c r="AJ53" s="311">
        <v>3</v>
      </c>
      <c r="AK53" s="254">
        <v>54.79</v>
      </c>
      <c r="AL53" s="259">
        <v>2</v>
      </c>
      <c r="AM53" s="256">
        <v>38.619999999999997</v>
      </c>
      <c r="AN53" s="257">
        <v>1</v>
      </c>
      <c r="AO53" s="307">
        <v>72.25</v>
      </c>
      <c r="AP53" s="311">
        <v>3</v>
      </c>
      <c r="AQ53" s="254">
        <v>61.38</v>
      </c>
      <c r="AR53" s="259">
        <v>2</v>
      </c>
      <c r="AS53" s="334" t="s">
        <v>260</v>
      </c>
      <c r="AT53" s="333" t="s">
        <v>220</v>
      </c>
    </row>
    <row r="54" spans="1:46" ht="12" thickBot="1" x14ac:dyDescent="0.25">
      <c r="A54" s="335"/>
      <c r="B54" s="348"/>
      <c r="C54" s="438">
        <f>C56-500</f>
        <v>104798</v>
      </c>
      <c r="D54" s="439">
        <f>C53*C54</f>
        <v>3567323.92</v>
      </c>
      <c r="E54" s="446">
        <f>E56-500</f>
        <v>97427</v>
      </c>
      <c r="F54" s="447">
        <f>E53*E54</f>
        <v>5678045.5600000005</v>
      </c>
      <c r="G54" s="448">
        <f>G56-500</f>
        <v>104798</v>
      </c>
      <c r="H54" s="449">
        <f>G53*G54</f>
        <v>4046250.78</v>
      </c>
      <c r="I54" s="450">
        <f>I56-500</f>
        <v>104798</v>
      </c>
      <c r="J54" s="449">
        <f>I53*I54</f>
        <v>4049394.72</v>
      </c>
      <c r="K54" s="448">
        <f>K56-500</f>
        <v>104798</v>
      </c>
      <c r="L54" s="449">
        <f>K53*K54</f>
        <v>4049394.72</v>
      </c>
      <c r="M54" s="438">
        <f>M56-500</f>
        <v>104798</v>
      </c>
      <c r="N54" s="439">
        <f>M53*M54</f>
        <v>4059874.52</v>
      </c>
      <c r="O54" s="446">
        <f>O56-500</f>
        <v>97427</v>
      </c>
      <c r="P54" s="447">
        <f>O53*O54</f>
        <v>5566978.7800000003</v>
      </c>
      <c r="Q54" s="438">
        <f>Q56-500</f>
        <v>104798</v>
      </c>
      <c r="R54" s="439">
        <f>Q53*Q54</f>
        <v>3567323.92</v>
      </c>
      <c r="S54" s="438">
        <f>S56-500</f>
        <v>104798</v>
      </c>
      <c r="T54" s="439">
        <f>S53*S54</f>
        <v>3567323.92</v>
      </c>
      <c r="U54" s="446">
        <f>U56-500</f>
        <v>97427</v>
      </c>
      <c r="V54" s="447">
        <f>U53*U54</f>
        <v>5690711.0699999994</v>
      </c>
      <c r="W54" s="438">
        <f>W56-500</f>
        <v>104798</v>
      </c>
      <c r="X54" s="442">
        <f>W53*W54</f>
        <v>4046250.78</v>
      </c>
      <c r="Y54" s="438">
        <f>Y56-500</f>
        <v>104798</v>
      </c>
      <c r="Z54" s="442">
        <f>Y53*Y54</f>
        <v>4049394.72</v>
      </c>
      <c r="AA54" s="438">
        <f>AA56-500</f>
        <v>104798</v>
      </c>
      <c r="AB54" s="442">
        <f>AA53*AA54</f>
        <v>4049394.72</v>
      </c>
      <c r="AC54" s="448">
        <f>AC56-500</f>
        <v>104798</v>
      </c>
      <c r="AD54" s="449">
        <f>AC53*AC54</f>
        <v>4380556.3999999994</v>
      </c>
      <c r="AE54" s="446">
        <f>AE56-500</f>
        <v>97427</v>
      </c>
      <c r="AF54" s="447">
        <f>AE53*AE54</f>
        <v>5679019.8300000001</v>
      </c>
      <c r="AG54" s="438">
        <f>AG56-500</f>
        <v>104798</v>
      </c>
      <c r="AH54" s="439">
        <f>AG53*AG54</f>
        <v>3567323.92</v>
      </c>
      <c r="AI54" s="451">
        <f>AI56-500</f>
        <v>92531</v>
      </c>
      <c r="AJ54" s="452">
        <f>AI53*AI54</f>
        <v>7135065.4100000001</v>
      </c>
      <c r="AK54" s="436">
        <f>AK56-500</f>
        <v>97427</v>
      </c>
      <c r="AL54" s="453">
        <f>AK53*AK54</f>
        <v>5338025.33</v>
      </c>
      <c r="AM54" s="432">
        <f>AM56-500</f>
        <v>104798</v>
      </c>
      <c r="AN54" s="433">
        <f>AM53*AM54</f>
        <v>4047298.76</v>
      </c>
      <c r="AO54" s="451">
        <f>AO56-500</f>
        <v>92531</v>
      </c>
      <c r="AP54" s="452">
        <f>AO53*AO54</f>
        <v>6685364.75</v>
      </c>
      <c r="AQ54" s="430">
        <f>AQ56-500</f>
        <v>97427</v>
      </c>
      <c r="AR54" s="443">
        <f>AQ53*AQ54</f>
        <v>5980069.2600000007</v>
      </c>
      <c r="AS54" s="348"/>
      <c r="AT54" s="334"/>
    </row>
    <row r="55" spans="1:46" ht="12" thickBot="1" x14ac:dyDescent="0.25">
      <c r="A55" s="335" t="s">
        <v>226</v>
      </c>
      <c r="B55" s="334" t="s">
        <v>261</v>
      </c>
      <c r="C55" s="256">
        <v>34.04</v>
      </c>
      <c r="D55" s="257">
        <v>1</v>
      </c>
      <c r="E55" s="254">
        <v>58.28</v>
      </c>
      <c r="F55" s="259">
        <v>2</v>
      </c>
      <c r="G55" s="256">
        <v>38.69</v>
      </c>
      <c r="H55" s="257">
        <v>1</v>
      </c>
      <c r="I55" s="296">
        <v>38.64</v>
      </c>
      <c r="J55" s="257">
        <v>1</v>
      </c>
      <c r="K55" s="256">
        <v>38.74</v>
      </c>
      <c r="L55" s="257">
        <v>1</v>
      </c>
      <c r="M55" s="256">
        <v>38.74</v>
      </c>
      <c r="N55" s="257">
        <v>1</v>
      </c>
      <c r="O55" s="254">
        <v>57.74</v>
      </c>
      <c r="P55" s="259">
        <v>2</v>
      </c>
      <c r="Q55" s="256">
        <v>34.04</v>
      </c>
      <c r="R55" s="257">
        <v>1</v>
      </c>
      <c r="S55" s="256">
        <v>34.04</v>
      </c>
      <c r="T55" s="257">
        <v>1</v>
      </c>
      <c r="U55" s="254">
        <v>58.41</v>
      </c>
      <c r="V55" s="259">
        <v>2</v>
      </c>
      <c r="W55" s="256">
        <v>38.69</v>
      </c>
      <c r="X55" s="257">
        <v>1</v>
      </c>
      <c r="Y55" s="256">
        <v>38.64</v>
      </c>
      <c r="Z55" s="257">
        <v>1</v>
      </c>
      <c r="AA55" s="256">
        <v>38.64</v>
      </c>
      <c r="AB55" s="257">
        <v>1</v>
      </c>
      <c r="AC55" s="256">
        <v>38.61</v>
      </c>
      <c r="AD55" s="257">
        <v>1</v>
      </c>
      <c r="AE55" s="254">
        <v>58.29</v>
      </c>
      <c r="AF55" s="259">
        <v>2</v>
      </c>
      <c r="AG55" s="256">
        <v>34.04</v>
      </c>
      <c r="AH55" s="257">
        <v>1</v>
      </c>
      <c r="AI55" s="307">
        <v>77.11</v>
      </c>
      <c r="AJ55" s="311">
        <v>3</v>
      </c>
      <c r="AK55" s="254">
        <v>54.71</v>
      </c>
      <c r="AL55" s="259">
        <v>2</v>
      </c>
      <c r="AM55" s="256">
        <v>38.700000000000003</v>
      </c>
      <c r="AN55" s="257">
        <v>1</v>
      </c>
      <c r="AO55" s="307">
        <v>72.25</v>
      </c>
      <c r="AP55" s="311">
        <v>3</v>
      </c>
      <c r="AQ55" s="254">
        <v>61.38</v>
      </c>
      <c r="AR55" s="259">
        <v>2</v>
      </c>
      <c r="AS55" s="334" t="s">
        <v>261</v>
      </c>
      <c r="AT55" s="335" t="s">
        <v>226</v>
      </c>
    </row>
    <row r="56" spans="1:46" ht="12" thickBot="1" x14ac:dyDescent="0.25">
      <c r="A56" s="335"/>
      <c r="B56" s="348"/>
      <c r="C56" s="273">
        <f>C78</f>
        <v>105298</v>
      </c>
      <c r="D56" s="274">
        <f>C55*C56</f>
        <v>3584343.92</v>
      </c>
      <c r="E56" s="302">
        <f>E78</f>
        <v>97927</v>
      </c>
      <c r="F56" s="303">
        <f>E55*E56</f>
        <v>5707185.5600000005</v>
      </c>
      <c r="G56" s="304">
        <f>G78</f>
        <v>105298</v>
      </c>
      <c r="H56" s="305">
        <f>G55*G56</f>
        <v>4073979.6199999996</v>
      </c>
      <c r="I56" s="306">
        <f>I78</f>
        <v>105298</v>
      </c>
      <c r="J56" s="305">
        <f>I55*I56</f>
        <v>4068714.72</v>
      </c>
      <c r="K56" s="304">
        <f>K78</f>
        <v>105298</v>
      </c>
      <c r="L56" s="305">
        <f>K55*K56</f>
        <v>4079244.52</v>
      </c>
      <c r="M56" s="273">
        <f>M78</f>
        <v>105298</v>
      </c>
      <c r="N56" s="274">
        <f>M55*M56</f>
        <v>4079244.52</v>
      </c>
      <c r="O56" s="302">
        <f>O78</f>
        <v>97927</v>
      </c>
      <c r="P56" s="303">
        <f>O55*O56</f>
        <v>5654304.9800000004</v>
      </c>
      <c r="Q56" s="273">
        <f>Q78</f>
        <v>105298</v>
      </c>
      <c r="R56" s="274">
        <f>Q55*Q56</f>
        <v>3584343.92</v>
      </c>
      <c r="S56" s="273">
        <f>S78</f>
        <v>105298</v>
      </c>
      <c r="T56" s="274">
        <f>S55*S56</f>
        <v>3584343.92</v>
      </c>
      <c r="U56" s="302">
        <f>U78</f>
        <v>97927</v>
      </c>
      <c r="V56" s="303">
        <f>U55*U56</f>
        <v>5719916.0699999994</v>
      </c>
      <c r="W56" s="273">
        <f>W78</f>
        <v>105298</v>
      </c>
      <c r="X56" s="300">
        <f>W55*W56</f>
        <v>4073979.6199999996</v>
      </c>
      <c r="Y56" s="273">
        <f>Y78</f>
        <v>105298</v>
      </c>
      <c r="Z56" s="300">
        <f>Y55*Y56</f>
        <v>4068714.72</v>
      </c>
      <c r="AA56" s="273">
        <f>AA78</f>
        <v>105298</v>
      </c>
      <c r="AB56" s="300">
        <f>AA55*AA56</f>
        <v>4068714.72</v>
      </c>
      <c r="AC56" s="304">
        <f>AC78</f>
        <v>105298</v>
      </c>
      <c r="AD56" s="305">
        <f>AC55*AC56</f>
        <v>4065555.78</v>
      </c>
      <c r="AE56" s="302">
        <f>AE78</f>
        <v>97927</v>
      </c>
      <c r="AF56" s="303">
        <f>AE55*AE56</f>
        <v>5708164.8300000001</v>
      </c>
      <c r="AG56" s="273">
        <f>AG78</f>
        <v>105298</v>
      </c>
      <c r="AH56" s="274">
        <f>AG55*AG56</f>
        <v>3584343.92</v>
      </c>
      <c r="AI56" s="312">
        <f>AI78</f>
        <v>93031</v>
      </c>
      <c r="AJ56" s="313">
        <f>AI55*AI56</f>
        <v>7173620.4100000001</v>
      </c>
      <c r="AK56" s="271">
        <f>AK78</f>
        <v>97927</v>
      </c>
      <c r="AL56" s="267">
        <f>AK55*AK56</f>
        <v>5357586.17</v>
      </c>
      <c r="AM56" s="262">
        <f>AM78</f>
        <v>105298</v>
      </c>
      <c r="AN56" s="264">
        <f>AM55*AM56</f>
        <v>4075032.6</v>
      </c>
      <c r="AO56" s="312">
        <f>AO78</f>
        <v>93031</v>
      </c>
      <c r="AP56" s="313">
        <f>AO55*AO56</f>
        <v>6721489.75</v>
      </c>
      <c r="AQ56" s="260">
        <f>AQ78</f>
        <v>97927</v>
      </c>
      <c r="AR56" s="298">
        <f>AQ55*AQ56</f>
        <v>6010759.2600000007</v>
      </c>
      <c r="AS56" s="348"/>
      <c r="AT56" s="335"/>
    </row>
    <row r="57" spans="1:46" ht="12" thickBot="1" x14ac:dyDescent="0.25">
      <c r="A57" s="335" t="s">
        <v>226</v>
      </c>
      <c r="B57" s="334" t="s">
        <v>221</v>
      </c>
      <c r="C57" s="256">
        <v>34.04</v>
      </c>
      <c r="D57" s="257">
        <v>1</v>
      </c>
      <c r="E57" s="254">
        <v>58.28</v>
      </c>
      <c r="F57" s="259">
        <v>2</v>
      </c>
      <c r="G57" s="256">
        <v>38.69</v>
      </c>
      <c r="H57" s="257">
        <v>1</v>
      </c>
      <c r="I57" s="296">
        <v>38.64</v>
      </c>
      <c r="J57" s="257">
        <v>1</v>
      </c>
      <c r="K57" s="256">
        <v>38.74</v>
      </c>
      <c r="L57" s="257">
        <v>1</v>
      </c>
      <c r="M57" s="256">
        <v>38.74</v>
      </c>
      <c r="N57" s="257">
        <v>1</v>
      </c>
      <c r="O57" s="254">
        <v>57.74</v>
      </c>
      <c r="P57" s="259">
        <v>2</v>
      </c>
      <c r="Q57" s="256">
        <v>34.04</v>
      </c>
      <c r="R57" s="257">
        <v>1</v>
      </c>
      <c r="S57" s="256">
        <v>34.04</v>
      </c>
      <c r="T57" s="257">
        <v>1</v>
      </c>
      <c r="U57" s="254">
        <v>58.41</v>
      </c>
      <c r="V57" s="259">
        <v>2</v>
      </c>
      <c r="W57" s="256">
        <v>38.69</v>
      </c>
      <c r="X57" s="257">
        <v>1</v>
      </c>
      <c r="Y57" s="256">
        <v>38.64</v>
      </c>
      <c r="Z57" s="257">
        <v>1</v>
      </c>
      <c r="AA57" s="256">
        <v>38.64</v>
      </c>
      <c r="AB57" s="257">
        <v>1</v>
      </c>
      <c r="AC57" s="256">
        <v>38.61</v>
      </c>
      <c r="AD57" s="257">
        <v>1</v>
      </c>
      <c r="AE57" s="254">
        <v>58.29</v>
      </c>
      <c r="AF57" s="259">
        <v>2</v>
      </c>
      <c r="AG57" s="256">
        <v>34.04</v>
      </c>
      <c r="AH57" s="257">
        <v>1</v>
      </c>
      <c r="AI57" s="307">
        <v>77.11</v>
      </c>
      <c r="AJ57" s="311">
        <v>3</v>
      </c>
      <c r="AK57" s="254">
        <v>54.71</v>
      </c>
      <c r="AL57" s="259">
        <v>2</v>
      </c>
      <c r="AM57" s="256">
        <v>38.700000000000003</v>
      </c>
      <c r="AN57" s="257">
        <v>1</v>
      </c>
      <c r="AO57" s="307">
        <v>72.25</v>
      </c>
      <c r="AP57" s="311">
        <v>3</v>
      </c>
      <c r="AQ57" s="254">
        <v>61.38</v>
      </c>
      <c r="AR57" s="259">
        <v>2</v>
      </c>
      <c r="AS57" s="334" t="s">
        <v>221</v>
      </c>
      <c r="AT57" s="335" t="s">
        <v>226</v>
      </c>
    </row>
    <row r="58" spans="1:46" ht="12" thickBot="1" x14ac:dyDescent="0.25">
      <c r="A58" s="335"/>
      <c r="B58" s="348"/>
      <c r="C58" s="273">
        <f>C78</f>
        <v>105298</v>
      </c>
      <c r="D58" s="274">
        <f>C57*C58</f>
        <v>3584343.92</v>
      </c>
      <c r="E58" s="302">
        <f>E78</f>
        <v>97927</v>
      </c>
      <c r="F58" s="303">
        <f>E57*E58</f>
        <v>5707185.5600000005</v>
      </c>
      <c r="G58" s="304">
        <f>G78</f>
        <v>105298</v>
      </c>
      <c r="H58" s="305">
        <f>G57*G58</f>
        <v>4073979.6199999996</v>
      </c>
      <c r="I58" s="306">
        <f>I78</f>
        <v>105298</v>
      </c>
      <c r="J58" s="305">
        <f>I57*I58</f>
        <v>4068714.72</v>
      </c>
      <c r="K58" s="304">
        <f>K78</f>
        <v>105298</v>
      </c>
      <c r="L58" s="305">
        <f>K57*K58</f>
        <v>4079244.52</v>
      </c>
      <c r="M58" s="273">
        <f>M78</f>
        <v>105298</v>
      </c>
      <c r="N58" s="274">
        <f>M57*M58</f>
        <v>4079244.52</v>
      </c>
      <c r="O58" s="302">
        <f>O78</f>
        <v>97927</v>
      </c>
      <c r="P58" s="303">
        <f>O57*O58</f>
        <v>5654304.9800000004</v>
      </c>
      <c r="Q58" s="273">
        <f>Q78</f>
        <v>105298</v>
      </c>
      <c r="R58" s="274">
        <f>Q57*Q58</f>
        <v>3584343.92</v>
      </c>
      <c r="S58" s="273">
        <f>S78</f>
        <v>105298</v>
      </c>
      <c r="T58" s="274">
        <f>S57*S58</f>
        <v>3584343.92</v>
      </c>
      <c r="U58" s="302">
        <f>U78</f>
        <v>97927</v>
      </c>
      <c r="V58" s="303">
        <f>U57*U58</f>
        <v>5719916.0699999994</v>
      </c>
      <c r="W58" s="273">
        <f>W78</f>
        <v>105298</v>
      </c>
      <c r="X58" s="263">
        <f>W57*W58</f>
        <v>4073979.6199999996</v>
      </c>
      <c r="Y58" s="273">
        <f>Y78</f>
        <v>105298</v>
      </c>
      <c r="Z58" s="263">
        <f>Y57*Y58</f>
        <v>4068714.72</v>
      </c>
      <c r="AA58" s="273">
        <f>AA78</f>
        <v>105298</v>
      </c>
      <c r="AB58" s="263">
        <f>AA57*AA58</f>
        <v>4068714.72</v>
      </c>
      <c r="AC58" s="304">
        <f>AC78</f>
        <v>105298</v>
      </c>
      <c r="AD58" s="305">
        <f>AC57*AC58</f>
        <v>4065555.78</v>
      </c>
      <c r="AE58" s="302">
        <f>AE78</f>
        <v>97927</v>
      </c>
      <c r="AF58" s="303">
        <f>AE57*AE58</f>
        <v>5708164.8300000001</v>
      </c>
      <c r="AG58" s="273">
        <f>AG78</f>
        <v>105298</v>
      </c>
      <c r="AH58" s="274">
        <f>AG57*AG58</f>
        <v>3584343.92</v>
      </c>
      <c r="AI58" s="312">
        <f>AI78</f>
        <v>93031</v>
      </c>
      <c r="AJ58" s="313">
        <f>AI57*AI58</f>
        <v>7173620.4100000001</v>
      </c>
      <c r="AK58" s="271">
        <f>AK78</f>
        <v>97927</v>
      </c>
      <c r="AL58" s="267">
        <f>AK57*AK58</f>
        <v>5357586.17</v>
      </c>
      <c r="AM58" s="262">
        <f>AM78</f>
        <v>105298</v>
      </c>
      <c r="AN58" s="264">
        <f>AM57*AM58</f>
        <v>4075032.6</v>
      </c>
      <c r="AO58" s="312">
        <f>AO78</f>
        <v>93031</v>
      </c>
      <c r="AP58" s="313">
        <f>AO57*AO58</f>
        <v>6721489.75</v>
      </c>
      <c r="AQ58" s="260">
        <f>AQ78</f>
        <v>97927</v>
      </c>
      <c r="AR58" s="298">
        <f>AQ57*AQ58</f>
        <v>6010759.2600000007</v>
      </c>
      <c r="AS58" s="348"/>
      <c r="AT58" s="335"/>
    </row>
    <row r="59" spans="1:46" ht="12" thickBot="1" x14ac:dyDescent="0.25">
      <c r="A59" s="335" t="s">
        <v>226</v>
      </c>
      <c r="B59" s="334" t="s">
        <v>223</v>
      </c>
      <c r="C59" s="256">
        <v>33.94</v>
      </c>
      <c r="D59" s="257">
        <v>1</v>
      </c>
      <c r="E59" s="254">
        <v>57.95</v>
      </c>
      <c r="F59" s="259">
        <v>2</v>
      </c>
      <c r="G59" s="256">
        <v>38.57</v>
      </c>
      <c r="H59" s="257">
        <v>1</v>
      </c>
      <c r="I59" s="296">
        <v>38.409999999999997</v>
      </c>
      <c r="J59" s="257">
        <v>1</v>
      </c>
      <c r="K59" s="256">
        <v>38.51</v>
      </c>
      <c r="L59" s="257">
        <v>1</v>
      </c>
      <c r="M59" s="256">
        <v>38.590000000000003</v>
      </c>
      <c r="N59" s="257">
        <v>1</v>
      </c>
      <c r="O59" s="254">
        <v>57.64</v>
      </c>
      <c r="P59" s="259">
        <v>2</v>
      </c>
      <c r="Q59" s="256">
        <v>33.94</v>
      </c>
      <c r="R59" s="257">
        <v>1</v>
      </c>
      <c r="S59" s="256">
        <v>33.94</v>
      </c>
      <c r="T59" s="257">
        <v>1</v>
      </c>
      <c r="U59" s="254">
        <v>58.08</v>
      </c>
      <c r="V59" s="259">
        <v>2</v>
      </c>
      <c r="W59" s="256">
        <v>38.57</v>
      </c>
      <c r="X59" s="257">
        <v>1</v>
      </c>
      <c r="Y59" s="256">
        <v>38.409999999999997</v>
      </c>
      <c r="Z59" s="257">
        <v>1</v>
      </c>
      <c r="AA59" s="256">
        <v>38.409999999999997</v>
      </c>
      <c r="AB59" s="257">
        <v>1</v>
      </c>
      <c r="AC59" s="256">
        <v>38.49</v>
      </c>
      <c r="AD59" s="257">
        <v>1</v>
      </c>
      <c r="AE59" s="254">
        <v>57.96</v>
      </c>
      <c r="AF59" s="259">
        <v>2</v>
      </c>
      <c r="AG59" s="256">
        <v>33.94</v>
      </c>
      <c r="AH59" s="257">
        <v>1</v>
      </c>
      <c r="AI59" s="307">
        <v>77.11</v>
      </c>
      <c r="AJ59" s="311">
        <v>3</v>
      </c>
      <c r="AK59" s="254">
        <v>54.6</v>
      </c>
      <c r="AL59" s="259">
        <v>2</v>
      </c>
      <c r="AM59" s="256">
        <v>38.58</v>
      </c>
      <c r="AN59" s="257">
        <v>1</v>
      </c>
      <c r="AO59" s="307">
        <v>72.25</v>
      </c>
      <c r="AP59" s="311">
        <v>3</v>
      </c>
      <c r="AQ59" s="254">
        <v>61.14</v>
      </c>
      <c r="AR59" s="259">
        <v>2</v>
      </c>
      <c r="AS59" s="334" t="s">
        <v>223</v>
      </c>
      <c r="AT59" s="335" t="s">
        <v>226</v>
      </c>
    </row>
    <row r="60" spans="1:46" ht="12" thickBot="1" x14ac:dyDescent="0.25">
      <c r="A60" s="335"/>
      <c r="B60" s="348"/>
      <c r="C60" s="273">
        <f>C78</f>
        <v>105298</v>
      </c>
      <c r="D60" s="274">
        <f>C59*C60</f>
        <v>3573814.1199999996</v>
      </c>
      <c r="E60" s="302">
        <f>E78</f>
        <v>97927</v>
      </c>
      <c r="F60" s="303">
        <f>E59*E60</f>
        <v>5674869.6500000004</v>
      </c>
      <c r="G60" s="304">
        <f>G78</f>
        <v>105298</v>
      </c>
      <c r="H60" s="305">
        <f>G59*G60</f>
        <v>4061343.86</v>
      </c>
      <c r="I60" s="306">
        <f>I78</f>
        <v>105298</v>
      </c>
      <c r="J60" s="305">
        <f>I59*I60</f>
        <v>4044496.1799999997</v>
      </c>
      <c r="K60" s="304">
        <f>K78</f>
        <v>105298</v>
      </c>
      <c r="L60" s="305">
        <f>K59*K60</f>
        <v>4055025.98</v>
      </c>
      <c r="M60" s="273">
        <f>M78</f>
        <v>105298</v>
      </c>
      <c r="N60" s="274">
        <f>M59*M60</f>
        <v>4063449.8200000003</v>
      </c>
      <c r="O60" s="302">
        <f>O78</f>
        <v>97927</v>
      </c>
      <c r="P60" s="303">
        <f>O59*O60</f>
        <v>5644512.2800000003</v>
      </c>
      <c r="Q60" s="273">
        <f>Q78</f>
        <v>105298</v>
      </c>
      <c r="R60" s="274">
        <f>Q59*Q60</f>
        <v>3573814.1199999996</v>
      </c>
      <c r="S60" s="273">
        <f>S78</f>
        <v>105298</v>
      </c>
      <c r="T60" s="274">
        <f>S59*S60</f>
        <v>3573814.1199999996</v>
      </c>
      <c r="U60" s="302">
        <f>U78</f>
        <v>97927</v>
      </c>
      <c r="V60" s="303">
        <f>U59*U60</f>
        <v>5687600.1600000001</v>
      </c>
      <c r="W60" s="273">
        <f>W78</f>
        <v>105298</v>
      </c>
      <c r="X60" s="264">
        <f>W59*W60</f>
        <v>4061343.86</v>
      </c>
      <c r="Y60" s="273">
        <f>Y78</f>
        <v>105298</v>
      </c>
      <c r="Z60" s="264">
        <f>Y59*Y60</f>
        <v>4044496.1799999997</v>
      </c>
      <c r="AA60" s="273">
        <f>AA78</f>
        <v>105298</v>
      </c>
      <c r="AB60" s="264">
        <f>AA59*AA60</f>
        <v>4044496.1799999997</v>
      </c>
      <c r="AC60" s="304">
        <f>AC78</f>
        <v>105298</v>
      </c>
      <c r="AD60" s="305">
        <f>AC59*AC60</f>
        <v>4052920.02</v>
      </c>
      <c r="AE60" s="302">
        <f>AE78</f>
        <v>97927</v>
      </c>
      <c r="AF60" s="303">
        <f>AE59*AE60</f>
        <v>5675848.9199999999</v>
      </c>
      <c r="AG60" s="273">
        <f>AG78</f>
        <v>105298</v>
      </c>
      <c r="AH60" s="274">
        <f>AG59*AG60</f>
        <v>3573814.1199999996</v>
      </c>
      <c r="AI60" s="312">
        <f>AI78</f>
        <v>93031</v>
      </c>
      <c r="AJ60" s="313">
        <f>AI59*AI60</f>
        <v>7173620.4100000001</v>
      </c>
      <c r="AK60" s="271">
        <f>AK78</f>
        <v>97927</v>
      </c>
      <c r="AL60" s="267">
        <f>AK59*AK60</f>
        <v>5346814.2</v>
      </c>
      <c r="AM60" s="262">
        <f>AM78</f>
        <v>105298</v>
      </c>
      <c r="AN60" s="264">
        <f>AM59*AM60</f>
        <v>4062396.84</v>
      </c>
      <c r="AO60" s="312">
        <f>AO78</f>
        <v>93031</v>
      </c>
      <c r="AP60" s="313">
        <f>AO59*AO60</f>
        <v>6721489.75</v>
      </c>
      <c r="AQ60" s="260">
        <f>AQ78</f>
        <v>97927</v>
      </c>
      <c r="AR60" s="298">
        <f>AQ59*AQ60</f>
        <v>5987256.7800000003</v>
      </c>
      <c r="AS60" s="348"/>
      <c r="AT60" s="335"/>
    </row>
    <row r="61" spans="1:46" ht="12" thickBot="1" x14ac:dyDescent="0.25">
      <c r="A61" s="335" t="s">
        <v>226</v>
      </c>
      <c r="B61" s="334" t="s">
        <v>227</v>
      </c>
      <c r="C61" s="256">
        <v>33.94</v>
      </c>
      <c r="D61" s="257">
        <v>1</v>
      </c>
      <c r="E61" s="254">
        <v>57.95</v>
      </c>
      <c r="F61" s="259">
        <v>2</v>
      </c>
      <c r="G61" s="256">
        <v>38.57</v>
      </c>
      <c r="H61" s="257">
        <v>1</v>
      </c>
      <c r="I61" s="296">
        <v>38.409999999999997</v>
      </c>
      <c r="J61" s="257">
        <v>1</v>
      </c>
      <c r="K61" s="256">
        <v>38.51</v>
      </c>
      <c r="L61" s="257">
        <v>1</v>
      </c>
      <c r="M61" s="256">
        <v>38.590000000000003</v>
      </c>
      <c r="N61" s="257">
        <v>1</v>
      </c>
      <c r="O61" s="254">
        <v>57.64</v>
      </c>
      <c r="P61" s="259">
        <v>2</v>
      </c>
      <c r="Q61" s="256">
        <v>33.94</v>
      </c>
      <c r="R61" s="257">
        <v>1</v>
      </c>
      <c r="S61" s="256">
        <v>33.94</v>
      </c>
      <c r="T61" s="257">
        <v>1</v>
      </c>
      <c r="U61" s="254">
        <v>58.08</v>
      </c>
      <c r="V61" s="259">
        <v>2</v>
      </c>
      <c r="W61" s="256">
        <v>38.57</v>
      </c>
      <c r="X61" s="257">
        <v>1</v>
      </c>
      <c r="Y61" s="256">
        <v>38.409999999999997</v>
      </c>
      <c r="Z61" s="257">
        <v>1</v>
      </c>
      <c r="AA61" s="256">
        <v>38.409999999999997</v>
      </c>
      <c r="AB61" s="257">
        <v>1</v>
      </c>
      <c r="AC61" s="256">
        <v>38.49</v>
      </c>
      <c r="AD61" s="257">
        <v>1</v>
      </c>
      <c r="AE61" s="254">
        <v>57.96</v>
      </c>
      <c r="AF61" s="259">
        <v>2</v>
      </c>
      <c r="AG61" s="256">
        <v>33.94</v>
      </c>
      <c r="AH61" s="257">
        <v>1</v>
      </c>
      <c r="AI61" s="307">
        <v>77.11</v>
      </c>
      <c r="AJ61" s="311">
        <v>3</v>
      </c>
      <c r="AK61" s="254">
        <v>54.6</v>
      </c>
      <c r="AL61" s="259">
        <v>2</v>
      </c>
      <c r="AM61" s="256">
        <v>38.58</v>
      </c>
      <c r="AN61" s="257">
        <v>1</v>
      </c>
      <c r="AO61" s="307">
        <v>72.25</v>
      </c>
      <c r="AP61" s="311">
        <v>3</v>
      </c>
      <c r="AQ61" s="254">
        <v>61.14</v>
      </c>
      <c r="AR61" s="259">
        <v>2</v>
      </c>
      <c r="AS61" s="334" t="s">
        <v>227</v>
      </c>
      <c r="AT61" s="335" t="s">
        <v>226</v>
      </c>
    </row>
    <row r="62" spans="1:46" ht="12" thickBot="1" x14ac:dyDescent="0.25">
      <c r="A62" s="335"/>
      <c r="B62" s="348"/>
      <c r="C62" s="273">
        <f>C78</f>
        <v>105298</v>
      </c>
      <c r="D62" s="274">
        <f>C61*C62</f>
        <v>3573814.1199999996</v>
      </c>
      <c r="E62" s="302">
        <f>E78</f>
        <v>97927</v>
      </c>
      <c r="F62" s="303">
        <f>E61*E62</f>
        <v>5674869.6500000004</v>
      </c>
      <c r="G62" s="304">
        <f>G78</f>
        <v>105298</v>
      </c>
      <c r="H62" s="305">
        <f>G61*G62</f>
        <v>4061343.86</v>
      </c>
      <c r="I62" s="306">
        <f>I78</f>
        <v>105298</v>
      </c>
      <c r="J62" s="305">
        <f>I61*I62</f>
        <v>4044496.1799999997</v>
      </c>
      <c r="K62" s="304">
        <f>K78</f>
        <v>105298</v>
      </c>
      <c r="L62" s="305">
        <f>K61*K62</f>
        <v>4055025.98</v>
      </c>
      <c r="M62" s="273">
        <f>M78</f>
        <v>105298</v>
      </c>
      <c r="N62" s="274">
        <f>M61*M62</f>
        <v>4063449.8200000003</v>
      </c>
      <c r="O62" s="302">
        <f>O78</f>
        <v>97927</v>
      </c>
      <c r="P62" s="303">
        <f>O61*O62</f>
        <v>5644512.2800000003</v>
      </c>
      <c r="Q62" s="273">
        <f>Q78</f>
        <v>105298</v>
      </c>
      <c r="R62" s="274">
        <f>Q61*Q62</f>
        <v>3573814.1199999996</v>
      </c>
      <c r="S62" s="273">
        <f>S78</f>
        <v>105298</v>
      </c>
      <c r="T62" s="274">
        <f>S61*S62</f>
        <v>3573814.1199999996</v>
      </c>
      <c r="U62" s="302">
        <f>U78</f>
        <v>97927</v>
      </c>
      <c r="V62" s="303">
        <f>U61*U62</f>
        <v>5687600.1600000001</v>
      </c>
      <c r="W62" s="273">
        <f>W78</f>
        <v>105298</v>
      </c>
      <c r="X62" s="264">
        <f>W61*W62</f>
        <v>4061343.86</v>
      </c>
      <c r="Y62" s="273">
        <f>Y78</f>
        <v>105298</v>
      </c>
      <c r="Z62" s="264">
        <f>Y61*Y62</f>
        <v>4044496.1799999997</v>
      </c>
      <c r="AA62" s="273">
        <f>AA78</f>
        <v>105298</v>
      </c>
      <c r="AB62" s="264">
        <f>AA61*AA62</f>
        <v>4044496.1799999997</v>
      </c>
      <c r="AC62" s="304">
        <f>AC78</f>
        <v>105298</v>
      </c>
      <c r="AD62" s="305">
        <f>AC61*AC62</f>
        <v>4052920.02</v>
      </c>
      <c r="AE62" s="302">
        <f>AE78</f>
        <v>97927</v>
      </c>
      <c r="AF62" s="303">
        <f>AE61*AE62</f>
        <v>5675848.9199999999</v>
      </c>
      <c r="AG62" s="273">
        <f>AG78</f>
        <v>105298</v>
      </c>
      <c r="AH62" s="274">
        <f>AG61*AG62</f>
        <v>3573814.1199999996</v>
      </c>
      <c r="AI62" s="312">
        <f>AI78</f>
        <v>93031</v>
      </c>
      <c r="AJ62" s="313">
        <f>AI61*AI62</f>
        <v>7173620.4100000001</v>
      </c>
      <c r="AK62" s="271">
        <f>AK78</f>
        <v>97927</v>
      </c>
      <c r="AL62" s="267">
        <f>AK61*AK62</f>
        <v>5346814.2</v>
      </c>
      <c r="AM62" s="262">
        <f>AM78</f>
        <v>105298</v>
      </c>
      <c r="AN62" s="264">
        <f>AM61*AM62</f>
        <v>4062396.84</v>
      </c>
      <c r="AO62" s="312">
        <f>AO78</f>
        <v>93031</v>
      </c>
      <c r="AP62" s="313">
        <f>AO61*AO62</f>
        <v>6721489.75</v>
      </c>
      <c r="AQ62" s="260">
        <f>AQ78</f>
        <v>97927</v>
      </c>
      <c r="AR62" s="298">
        <f>AQ61*AQ62</f>
        <v>5987256.7800000003</v>
      </c>
      <c r="AS62" s="348"/>
      <c r="AT62" s="335"/>
    </row>
    <row r="63" spans="1:46" ht="12" thickBot="1" x14ac:dyDescent="0.25">
      <c r="A63" s="335" t="s">
        <v>226</v>
      </c>
      <c r="B63" s="334" t="s">
        <v>228</v>
      </c>
      <c r="C63" s="256">
        <v>33.94</v>
      </c>
      <c r="D63" s="257">
        <v>1</v>
      </c>
      <c r="E63" s="254">
        <v>57.95</v>
      </c>
      <c r="F63" s="259">
        <v>2</v>
      </c>
      <c r="G63" s="256">
        <v>38.57</v>
      </c>
      <c r="H63" s="257">
        <v>1</v>
      </c>
      <c r="I63" s="296">
        <v>38.409999999999997</v>
      </c>
      <c r="J63" s="257">
        <v>1</v>
      </c>
      <c r="K63" s="256">
        <v>38.51</v>
      </c>
      <c r="L63" s="257">
        <v>1</v>
      </c>
      <c r="M63" s="256">
        <v>38.590000000000003</v>
      </c>
      <c r="N63" s="257">
        <v>1</v>
      </c>
      <c r="O63" s="254">
        <v>57.64</v>
      </c>
      <c r="P63" s="259">
        <v>2</v>
      </c>
      <c r="Q63" s="256">
        <v>33.94</v>
      </c>
      <c r="R63" s="257">
        <v>1</v>
      </c>
      <c r="S63" s="256">
        <v>33.94</v>
      </c>
      <c r="T63" s="257">
        <v>1</v>
      </c>
      <c r="U63" s="254">
        <v>58.08</v>
      </c>
      <c r="V63" s="259">
        <v>2</v>
      </c>
      <c r="W63" s="256">
        <v>38.57</v>
      </c>
      <c r="X63" s="257">
        <v>1</v>
      </c>
      <c r="Y63" s="256">
        <v>38.409999999999997</v>
      </c>
      <c r="Z63" s="257">
        <v>1</v>
      </c>
      <c r="AA63" s="256">
        <v>38.409999999999997</v>
      </c>
      <c r="AB63" s="257">
        <v>1</v>
      </c>
      <c r="AC63" s="256">
        <v>38.49</v>
      </c>
      <c r="AD63" s="257">
        <v>1</v>
      </c>
      <c r="AE63" s="254">
        <v>57.96</v>
      </c>
      <c r="AF63" s="259">
        <v>2</v>
      </c>
      <c r="AG63" s="256">
        <v>33.94</v>
      </c>
      <c r="AH63" s="257">
        <v>1</v>
      </c>
      <c r="AI63" s="307">
        <v>77.11</v>
      </c>
      <c r="AJ63" s="311">
        <v>3</v>
      </c>
      <c r="AK63" s="254">
        <v>54.6</v>
      </c>
      <c r="AL63" s="259">
        <v>2</v>
      </c>
      <c r="AM63" s="256">
        <v>38.58</v>
      </c>
      <c r="AN63" s="257">
        <v>1</v>
      </c>
      <c r="AO63" s="307">
        <v>72.25</v>
      </c>
      <c r="AP63" s="311">
        <v>3</v>
      </c>
      <c r="AQ63" s="254">
        <v>61.14</v>
      </c>
      <c r="AR63" s="259">
        <v>2</v>
      </c>
      <c r="AS63" s="334" t="s">
        <v>228</v>
      </c>
      <c r="AT63" s="335" t="s">
        <v>226</v>
      </c>
    </row>
    <row r="64" spans="1:46" ht="12" thickBot="1" x14ac:dyDescent="0.25">
      <c r="A64" s="335"/>
      <c r="B64" s="348"/>
      <c r="C64" s="273">
        <f>C78</f>
        <v>105298</v>
      </c>
      <c r="D64" s="274">
        <f>C63*C64</f>
        <v>3573814.1199999996</v>
      </c>
      <c r="E64" s="302">
        <f>E78</f>
        <v>97927</v>
      </c>
      <c r="F64" s="303">
        <f>E63*E64</f>
        <v>5674869.6500000004</v>
      </c>
      <c r="G64" s="304">
        <f>G78</f>
        <v>105298</v>
      </c>
      <c r="H64" s="305">
        <f>G63*G64</f>
        <v>4061343.86</v>
      </c>
      <c r="I64" s="306">
        <f>I78</f>
        <v>105298</v>
      </c>
      <c r="J64" s="305">
        <f>I63*I64</f>
        <v>4044496.1799999997</v>
      </c>
      <c r="K64" s="304">
        <f>K78</f>
        <v>105298</v>
      </c>
      <c r="L64" s="305">
        <f>K63*K64</f>
        <v>4055025.98</v>
      </c>
      <c r="M64" s="273">
        <f>M78</f>
        <v>105298</v>
      </c>
      <c r="N64" s="274">
        <f>M63*M64</f>
        <v>4063449.8200000003</v>
      </c>
      <c r="O64" s="302">
        <f>O78</f>
        <v>97927</v>
      </c>
      <c r="P64" s="303">
        <f>O63*O64</f>
        <v>5644512.2800000003</v>
      </c>
      <c r="Q64" s="273">
        <f>Q78</f>
        <v>105298</v>
      </c>
      <c r="R64" s="274">
        <f>Q63*Q64</f>
        <v>3573814.1199999996</v>
      </c>
      <c r="S64" s="273">
        <f>S78</f>
        <v>105298</v>
      </c>
      <c r="T64" s="274">
        <f>S63*S64</f>
        <v>3573814.1199999996</v>
      </c>
      <c r="U64" s="302">
        <f>U78</f>
        <v>97927</v>
      </c>
      <c r="V64" s="303">
        <f>U63*U64</f>
        <v>5687600.1600000001</v>
      </c>
      <c r="W64" s="273">
        <f>W78</f>
        <v>105298</v>
      </c>
      <c r="X64" s="274">
        <f>W63*W64</f>
        <v>4061343.86</v>
      </c>
      <c r="Y64" s="273">
        <f>Y78</f>
        <v>105298</v>
      </c>
      <c r="Z64" s="274">
        <f>Y63*Y64</f>
        <v>4044496.1799999997</v>
      </c>
      <c r="AA64" s="273">
        <f>AA78</f>
        <v>105298</v>
      </c>
      <c r="AB64" s="274">
        <f>AA63*AA64</f>
        <v>4044496.1799999997</v>
      </c>
      <c r="AC64" s="304">
        <f>AC78</f>
        <v>105298</v>
      </c>
      <c r="AD64" s="305">
        <f>AC63*AC64</f>
        <v>4052920.02</v>
      </c>
      <c r="AE64" s="302">
        <f>AE78</f>
        <v>97927</v>
      </c>
      <c r="AF64" s="303">
        <f>AE63*AE64</f>
        <v>5675848.9199999999</v>
      </c>
      <c r="AG64" s="273">
        <f>AG78</f>
        <v>105298</v>
      </c>
      <c r="AH64" s="274">
        <f>AG63*AG64</f>
        <v>3573814.1199999996</v>
      </c>
      <c r="AI64" s="312">
        <f>AI78</f>
        <v>93031</v>
      </c>
      <c r="AJ64" s="313">
        <f>AI63*AI64</f>
        <v>7173620.4100000001</v>
      </c>
      <c r="AK64" s="271">
        <f>AK78</f>
        <v>97927</v>
      </c>
      <c r="AL64" s="267">
        <f>AK63*AK64</f>
        <v>5346814.2</v>
      </c>
      <c r="AM64" s="262">
        <f>AM78</f>
        <v>105298</v>
      </c>
      <c r="AN64" s="264">
        <f>AM63*AM64</f>
        <v>4062396.84</v>
      </c>
      <c r="AO64" s="312">
        <f>AO78</f>
        <v>93031</v>
      </c>
      <c r="AP64" s="313">
        <f>AO63*AO64</f>
        <v>6721489.75</v>
      </c>
      <c r="AQ64" s="260">
        <f>AQ78</f>
        <v>97927</v>
      </c>
      <c r="AR64" s="298">
        <f>AQ63*AQ64</f>
        <v>5987256.7800000003</v>
      </c>
      <c r="AS64" s="348"/>
      <c r="AT64" s="335"/>
    </row>
    <row r="65" spans="1:46" ht="12" thickBot="1" x14ac:dyDescent="0.25">
      <c r="A65" s="335" t="s">
        <v>226</v>
      </c>
      <c r="B65" s="334" t="s">
        <v>229</v>
      </c>
      <c r="C65" s="256">
        <v>33.94</v>
      </c>
      <c r="D65" s="257">
        <v>1</v>
      </c>
      <c r="E65" s="254">
        <v>57.95</v>
      </c>
      <c r="F65" s="259">
        <v>2</v>
      </c>
      <c r="G65" s="256">
        <v>38.57</v>
      </c>
      <c r="H65" s="257">
        <v>1</v>
      </c>
      <c r="I65" s="296">
        <v>38.409999999999997</v>
      </c>
      <c r="J65" s="257">
        <v>1</v>
      </c>
      <c r="K65" s="256">
        <v>38.51</v>
      </c>
      <c r="L65" s="257">
        <v>1</v>
      </c>
      <c r="M65" s="256">
        <v>38.590000000000003</v>
      </c>
      <c r="N65" s="257">
        <v>1</v>
      </c>
      <c r="O65" s="254">
        <v>57.64</v>
      </c>
      <c r="P65" s="259">
        <v>2</v>
      </c>
      <c r="Q65" s="256">
        <v>33.94</v>
      </c>
      <c r="R65" s="257">
        <v>1</v>
      </c>
      <c r="S65" s="256">
        <v>33.94</v>
      </c>
      <c r="T65" s="257">
        <v>1</v>
      </c>
      <c r="U65" s="254">
        <v>58.08</v>
      </c>
      <c r="V65" s="259">
        <v>2</v>
      </c>
      <c r="W65" s="256">
        <v>38.57</v>
      </c>
      <c r="X65" s="257">
        <v>1</v>
      </c>
      <c r="Y65" s="256">
        <v>38.409999999999997</v>
      </c>
      <c r="Z65" s="257">
        <v>1</v>
      </c>
      <c r="AA65" s="256">
        <v>38.409999999999997</v>
      </c>
      <c r="AB65" s="257">
        <v>1</v>
      </c>
      <c r="AC65" s="256">
        <v>38.49</v>
      </c>
      <c r="AD65" s="257">
        <v>1</v>
      </c>
      <c r="AE65" s="254">
        <v>57.96</v>
      </c>
      <c r="AF65" s="259">
        <v>2</v>
      </c>
      <c r="AG65" s="256">
        <v>33.94</v>
      </c>
      <c r="AH65" s="257">
        <v>1</v>
      </c>
      <c r="AI65" s="307">
        <v>77.11</v>
      </c>
      <c r="AJ65" s="311">
        <v>3</v>
      </c>
      <c r="AK65" s="254">
        <v>54.6</v>
      </c>
      <c r="AL65" s="259">
        <v>2</v>
      </c>
      <c r="AM65" s="256">
        <v>38.58</v>
      </c>
      <c r="AN65" s="257">
        <v>1</v>
      </c>
      <c r="AO65" s="307">
        <v>72.25</v>
      </c>
      <c r="AP65" s="311">
        <v>3</v>
      </c>
      <c r="AQ65" s="254">
        <v>61.14</v>
      </c>
      <c r="AR65" s="259">
        <v>2</v>
      </c>
      <c r="AS65" s="334" t="s">
        <v>229</v>
      </c>
      <c r="AT65" s="335" t="s">
        <v>226</v>
      </c>
    </row>
    <row r="66" spans="1:46" ht="12" thickBot="1" x14ac:dyDescent="0.25">
      <c r="A66" s="335"/>
      <c r="B66" s="348"/>
      <c r="C66" s="273">
        <f>C78</f>
        <v>105298</v>
      </c>
      <c r="D66" s="274">
        <f>C65*C66</f>
        <v>3573814.1199999996</v>
      </c>
      <c r="E66" s="302">
        <f>E78</f>
        <v>97927</v>
      </c>
      <c r="F66" s="303">
        <f>E65*E66</f>
        <v>5674869.6500000004</v>
      </c>
      <c r="G66" s="304">
        <f>G78</f>
        <v>105298</v>
      </c>
      <c r="H66" s="305">
        <f>G65*G66</f>
        <v>4061343.86</v>
      </c>
      <c r="I66" s="306">
        <f>I78</f>
        <v>105298</v>
      </c>
      <c r="J66" s="305">
        <f>I65*I66</f>
        <v>4044496.1799999997</v>
      </c>
      <c r="K66" s="304">
        <f>K78</f>
        <v>105298</v>
      </c>
      <c r="L66" s="305">
        <f>K65*K66</f>
        <v>4055025.98</v>
      </c>
      <c r="M66" s="273">
        <f>M78</f>
        <v>105298</v>
      </c>
      <c r="N66" s="274">
        <f>M65*M66</f>
        <v>4063449.8200000003</v>
      </c>
      <c r="O66" s="302">
        <f>O78</f>
        <v>97927</v>
      </c>
      <c r="P66" s="303">
        <f>O65*O66</f>
        <v>5644512.2800000003</v>
      </c>
      <c r="Q66" s="273">
        <f>Q78</f>
        <v>105298</v>
      </c>
      <c r="R66" s="274">
        <f>Q65*Q66</f>
        <v>3573814.1199999996</v>
      </c>
      <c r="S66" s="273">
        <f>S78</f>
        <v>105298</v>
      </c>
      <c r="T66" s="274">
        <f>S65*S66</f>
        <v>3573814.1199999996</v>
      </c>
      <c r="U66" s="302">
        <f>U78</f>
        <v>97927</v>
      </c>
      <c r="V66" s="303">
        <f>U65*U66</f>
        <v>5687600.1600000001</v>
      </c>
      <c r="W66" s="273">
        <f>W78</f>
        <v>105298</v>
      </c>
      <c r="X66" s="274">
        <f>W65*W66</f>
        <v>4061343.86</v>
      </c>
      <c r="Y66" s="273">
        <f>Y78</f>
        <v>105298</v>
      </c>
      <c r="Z66" s="274">
        <f>Y65*Y66</f>
        <v>4044496.1799999997</v>
      </c>
      <c r="AA66" s="273">
        <f>AA78</f>
        <v>105298</v>
      </c>
      <c r="AB66" s="274">
        <f>AA65*AA66</f>
        <v>4044496.1799999997</v>
      </c>
      <c r="AC66" s="304">
        <f>AC78</f>
        <v>105298</v>
      </c>
      <c r="AD66" s="305">
        <f>AC65*AC66</f>
        <v>4052920.02</v>
      </c>
      <c r="AE66" s="302">
        <f>AE78</f>
        <v>97927</v>
      </c>
      <c r="AF66" s="303">
        <f>AE65*AE66</f>
        <v>5675848.9199999999</v>
      </c>
      <c r="AG66" s="273">
        <f>AG78</f>
        <v>105298</v>
      </c>
      <c r="AH66" s="274">
        <f>AG65*AG66</f>
        <v>3573814.1199999996</v>
      </c>
      <c r="AI66" s="312">
        <f>AI78</f>
        <v>93031</v>
      </c>
      <c r="AJ66" s="313">
        <f>AI65*AI66</f>
        <v>7173620.4100000001</v>
      </c>
      <c r="AK66" s="271">
        <f>AK78</f>
        <v>97927</v>
      </c>
      <c r="AL66" s="267">
        <f>AK65*AK66</f>
        <v>5346814.2</v>
      </c>
      <c r="AM66" s="262">
        <f>AM78</f>
        <v>105298</v>
      </c>
      <c r="AN66" s="264">
        <f>AM65*AM66</f>
        <v>4062396.84</v>
      </c>
      <c r="AO66" s="312">
        <f>AO78</f>
        <v>93031</v>
      </c>
      <c r="AP66" s="313">
        <f>AO65*AO66</f>
        <v>6721489.75</v>
      </c>
      <c r="AQ66" s="260">
        <f>AQ78</f>
        <v>97927</v>
      </c>
      <c r="AR66" s="298">
        <f>AQ65*AQ66</f>
        <v>5987256.7800000003</v>
      </c>
      <c r="AS66" s="348"/>
      <c r="AT66" s="335"/>
    </row>
    <row r="67" spans="1:46" ht="12" thickBot="1" x14ac:dyDescent="0.25">
      <c r="A67" s="335" t="s">
        <v>226</v>
      </c>
      <c r="B67" s="334" t="s">
        <v>230</v>
      </c>
      <c r="C67" s="256">
        <v>33.94</v>
      </c>
      <c r="D67" s="257">
        <v>1</v>
      </c>
      <c r="E67" s="254">
        <v>57.95</v>
      </c>
      <c r="F67" s="259">
        <v>2</v>
      </c>
      <c r="G67" s="256">
        <v>38.57</v>
      </c>
      <c r="H67" s="257">
        <v>1</v>
      </c>
      <c r="I67" s="296">
        <v>38.409999999999997</v>
      </c>
      <c r="J67" s="257">
        <v>1</v>
      </c>
      <c r="K67" s="256">
        <v>38.51</v>
      </c>
      <c r="L67" s="257">
        <v>1</v>
      </c>
      <c r="M67" s="256">
        <v>38.590000000000003</v>
      </c>
      <c r="N67" s="257">
        <v>1</v>
      </c>
      <c r="O67" s="254">
        <v>57.64</v>
      </c>
      <c r="P67" s="259">
        <v>2</v>
      </c>
      <c r="Q67" s="256">
        <v>33.94</v>
      </c>
      <c r="R67" s="257">
        <v>1</v>
      </c>
      <c r="S67" s="256">
        <v>33.94</v>
      </c>
      <c r="T67" s="257">
        <v>1</v>
      </c>
      <c r="U67" s="254">
        <v>58.08</v>
      </c>
      <c r="V67" s="259">
        <v>2</v>
      </c>
      <c r="W67" s="256">
        <v>38.57</v>
      </c>
      <c r="X67" s="257">
        <v>1</v>
      </c>
      <c r="Y67" s="256">
        <v>38.409999999999997</v>
      </c>
      <c r="Z67" s="257">
        <v>1</v>
      </c>
      <c r="AA67" s="256">
        <v>38.409999999999997</v>
      </c>
      <c r="AB67" s="257">
        <v>1</v>
      </c>
      <c r="AC67" s="256">
        <v>38.49</v>
      </c>
      <c r="AD67" s="257">
        <v>1</v>
      </c>
      <c r="AE67" s="254">
        <v>57.96</v>
      </c>
      <c r="AF67" s="259">
        <v>2</v>
      </c>
      <c r="AG67" s="256">
        <v>33.94</v>
      </c>
      <c r="AH67" s="257">
        <v>1</v>
      </c>
      <c r="AI67" s="307">
        <v>77.11</v>
      </c>
      <c r="AJ67" s="311">
        <v>3</v>
      </c>
      <c r="AK67" s="254">
        <v>54.6</v>
      </c>
      <c r="AL67" s="259">
        <v>2</v>
      </c>
      <c r="AM67" s="256">
        <v>38.58</v>
      </c>
      <c r="AN67" s="257">
        <v>1</v>
      </c>
      <c r="AO67" s="307">
        <v>72.25</v>
      </c>
      <c r="AP67" s="311">
        <v>3</v>
      </c>
      <c r="AQ67" s="254">
        <v>61.14</v>
      </c>
      <c r="AR67" s="259">
        <v>2</v>
      </c>
      <c r="AS67" s="334" t="s">
        <v>230</v>
      </c>
      <c r="AT67" s="335" t="s">
        <v>226</v>
      </c>
    </row>
    <row r="68" spans="1:46" ht="12" thickBot="1" x14ac:dyDescent="0.25">
      <c r="A68" s="335"/>
      <c r="B68" s="348"/>
      <c r="C68" s="273">
        <f>C78</f>
        <v>105298</v>
      </c>
      <c r="D68" s="274">
        <f>C67*C68</f>
        <v>3573814.1199999996</v>
      </c>
      <c r="E68" s="302">
        <f>E78</f>
        <v>97927</v>
      </c>
      <c r="F68" s="303">
        <f>E67*E68</f>
        <v>5674869.6500000004</v>
      </c>
      <c r="G68" s="304">
        <f>G78</f>
        <v>105298</v>
      </c>
      <c r="H68" s="305">
        <f>G67*G68</f>
        <v>4061343.86</v>
      </c>
      <c r="I68" s="306">
        <f>I78</f>
        <v>105298</v>
      </c>
      <c r="J68" s="305">
        <f>I67*I68</f>
        <v>4044496.1799999997</v>
      </c>
      <c r="K68" s="304">
        <f>K78</f>
        <v>105298</v>
      </c>
      <c r="L68" s="305">
        <f>K67*K68</f>
        <v>4055025.98</v>
      </c>
      <c r="M68" s="273">
        <f>M78</f>
        <v>105298</v>
      </c>
      <c r="N68" s="274">
        <f>M67*M68</f>
        <v>4063449.8200000003</v>
      </c>
      <c r="O68" s="302">
        <f>O78</f>
        <v>97927</v>
      </c>
      <c r="P68" s="303">
        <f>O67*O68</f>
        <v>5644512.2800000003</v>
      </c>
      <c r="Q68" s="273">
        <f>Q78</f>
        <v>105298</v>
      </c>
      <c r="R68" s="274">
        <f>Q67*Q68</f>
        <v>3573814.1199999996</v>
      </c>
      <c r="S68" s="273">
        <f>S78</f>
        <v>105298</v>
      </c>
      <c r="T68" s="274">
        <f>S67*S68</f>
        <v>3573814.1199999996</v>
      </c>
      <c r="U68" s="302">
        <f>U78</f>
        <v>97927</v>
      </c>
      <c r="V68" s="303">
        <f>U67*U68</f>
        <v>5687600.1600000001</v>
      </c>
      <c r="W68" s="273">
        <f>W78</f>
        <v>105298</v>
      </c>
      <c r="X68" s="264">
        <f>W67*W68</f>
        <v>4061343.86</v>
      </c>
      <c r="Y68" s="273">
        <f>Y78</f>
        <v>105298</v>
      </c>
      <c r="Z68" s="264">
        <f>Y67*Y68</f>
        <v>4044496.1799999997</v>
      </c>
      <c r="AA68" s="273">
        <f>AA78</f>
        <v>105298</v>
      </c>
      <c r="AB68" s="264">
        <f>AA67*AA68</f>
        <v>4044496.1799999997</v>
      </c>
      <c r="AC68" s="304">
        <f>AC78</f>
        <v>105298</v>
      </c>
      <c r="AD68" s="305">
        <f>AC67*AC68</f>
        <v>4052920.02</v>
      </c>
      <c r="AE68" s="302">
        <f>AE78</f>
        <v>97927</v>
      </c>
      <c r="AF68" s="303">
        <f>AE67*AE68</f>
        <v>5675848.9199999999</v>
      </c>
      <c r="AG68" s="273">
        <f>AG78</f>
        <v>105298</v>
      </c>
      <c r="AH68" s="274">
        <f>AG67*AG68</f>
        <v>3573814.1199999996</v>
      </c>
      <c r="AI68" s="312">
        <f>AI78</f>
        <v>93031</v>
      </c>
      <c r="AJ68" s="313">
        <f>AI67*AI68</f>
        <v>7173620.4100000001</v>
      </c>
      <c r="AK68" s="271">
        <f>AK78</f>
        <v>97927</v>
      </c>
      <c r="AL68" s="267">
        <f>AK67*AK68</f>
        <v>5346814.2</v>
      </c>
      <c r="AM68" s="262">
        <f>AM78</f>
        <v>105298</v>
      </c>
      <c r="AN68" s="264">
        <f>AM67*AM68</f>
        <v>4062396.84</v>
      </c>
      <c r="AO68" s="312">
        <f>AO78</f>
        <v>93031</v>
      </c>
      <c r="AP68" s="313">
        <f>AO67*AO68</f>
        <v>6721489.75</v>
      </c>
      <c r="AQ68" s="260">
        <f>AQ78</f>
        <v>97927</v>
      </c>
      <c r="AR68" s="298">
        <f>AQ67*AQ68</f>
        <v>5987256.7800000003</v>
      </c>
      <c r="AS68" s="348"/>
      <c r="AT68" s="335"/>
    </row>
    <row r="69" spans="1:46" ht="12" thickBot="1" x14ac:dyDescent="0.25">
      <c r="A69" s="335" t="s">
        <v>226</v>
      </c>
      <c r="B69" s="334" t="s">
        <v>233</v>
      </c>
      <c r="C69" s="256">
        <v>33.78</v>
      </c>
      <c r="D69" s="257">
        <v>1</v>
      </c>
      <c r="E69" s="254">
        <v>57.8</v>
      </c>
      <c r="F69" s="259">
        <v>2</v>
      </c>
      <c r="G69" s="256">
        <v>38.35</v>
      </c>
      <c r="H69" s="257">
        <v>1</v>
      </c>
      <c r="I69" s="296">
        <v>38.35</v>
      </c>
      <c r="J69" s="257">
        <v>1</v>
      </c>
      <c r="K69" s="256">
        <v>38.450000000000003</v>
      </c>
      <c r="L69" s="257">
        <v>1</v>
      </c>
      <c r="M69" s="256">
        <v>38.450000000000003</v>
      </c>
      <c r="N69" s="257">
        <v>1</v>
      </c>
      <c r="O69" s="254">
        <v>57.51</v>
      </c>
      <c r="P69" s="259">
        <v>2</v>
      </c>
      <c r="Q69" s="256">
        <v>33.78</v>
      </c>
      <c r="R69" s="257">
        <v>1</v>
      </c>
      <c r="S69" s="256">
        <v>33.78</v>
      </c>
      <c r="T69" s="257">
        <v>1</v>
      </c>
      <c r="U69" s="254">
        <v>57.93</v>
      </c>
      <c r="V69" s="259">
        <v>2</v>
      </c>
      <c r="W69" s="256">
        <v>38.35</v>
      </c>
      <c r="X69" s="257">
        <v>1</v>
      </c>
      <c r="Y69" s="256">
        <v>38.35</v>
      </c>
      <c r="Z69" s="257">
        <v>1</v>
      </c>
      <c r="AA69" s="256">
        <v>38.43</v>
      </c>
      <c r="AB69" s="257">
        <v>1</v>
      </c>
      <c r="AC69" s="256">
        <v>38.43</v>
      </c>
      <c r="AD69" s="257">
        <v>1</v>
      </c>
      <c r="AE69" s="254">
        <v>57.81</v>
      </c>
      <c r="AF69" s="259">
        <v>2</v>
      </c>
      <c r="AG69" s="256">
        <v>33.78</v>
      </c>
      <c r="AH69" s="257">
        <v>1</v>
      </c>
      <c r="AI69" s="307">
        <f>AI71</f>
        <v>75.89</v>
      </c>
      <c r="AJ69" s="311">
        <v>3</v>
      </c>
      <c r="AK69" s="254">
        <v>54.41</v>
      </c>
      <c r="AL69" s="259">
        <v>2</v>
      </c>
      <c r="AM69" s="256">
        <v>38.36</v>
      </c>
      <c r="AN69" s="257">
        <v>1</v>
      </c>
      <c r="AO69" s="307">
        <v>71.97</v>
      </c>
      <c r="AP69" s="311">
        <v>3</v>
      </c>
      <c r="AQ69" s="254">
        <v>60.95</v>
      </c>
      <c r="AR69" s="259">
        <v>2</v>
      </c>
      <c r="AS69" s="334" t="s">
        <v>233</v>
      </c>
      <c r="AT69" s="335" t="s">
        <v>226</v>
      </c>
    </row>
    <row r="70" spans="1:46" ht="12" thickBot="1" x14ac:dyDescent="0.25">
      <c r="A70" s="335"/>
      <c r="B70" s="348"/>
      <c r="C70" s="273">
        <f>C78</f>
        <v>105298</v>
      </c>
      <c r="D70" s="274">
        <f>C69*C70</f>
        <v>3556966.44</v>
      </c>
      <c r="E70" s="302">
        <f>E78</f>
        <v>97927</v>
      </c>
      <c r="F70" s="303">
        <f>E69*E70</f>
        <v>5660180.5999999996</v>
      </c>
      <c r="G70" s="304">
        <f>C70</f>
        <v>105298</v>
      </c>
      <c r="H70" s="305">
        <f>G69*G70</f>
        <v>4038178.3000000003</v>
      </c>
      <c r="I70" s="306">
        <f>I78</f>
        <v>105298</v>
      </c>
      <c r="J70" s="305">
        <f>I69*I70</f>
        <v>4038178.3000000003</v>
      </c>
      <c r="K70" s="304">
        <f>K78</f>
        <v>105298</v>
      </c>
      <c r="L70" s="305">
        <f>K69*K70</f>
        <v>4048708.1</v>
      </c>
      <c r="M70" s="273">
        <f>M78</f>
        <v>105298</v>
      </c>
      <c r="N70" s="274">
        <f>M69*M70</f>
        <v>4048708.1</v>
      </c>
      <c r="O70" s="302">
        <f>O78</f>
        <v>97927</v>
      </c>
      <c r="P70" s="303">
        <f>O69*O70</f>
        <v>5631781.7699999996</v>
      </c>
      <c r="Q70" s="273">
        <f>Q78</f>
        <v>105298</v>
      </c>
      <c r="R70" s="274">
        <f>Q69*Q70</f>
        <v>3556966.44</v>
      </c>
      <c r="S70" s="273">
        <f>S78</f>
        <v>105298</v>
      </c>
      <c r="T70" s="274">
        <f>S69*S70</f>
        <v>3556966.44</v>
      </c>
      <c r="U70" s="302">
        <f>U78</f>
        <v>97927</v>
      </c>
      <c r="V70" s="303">
        <f>U69*U70</f>
        <v>5672911.1100000003</v>
      </c>
      <c r="W70" s="273">
        <f>W78</f>
        <v>105298</v>
      </c>
      <c r="X70" s="274">
        <f>W69*W70</f>
        <v>4038178.3000000003</v>
      </c>
      <c r="Y70" s="273">
        <f>Y78</f>
        <v>105298</v>
      </c>
      <c r="Z70" s="274">
        <f>Y69*Y70</f>
        <v>4038178.3000000003</v>
      </c>
      <c r="AA70" s="273">
        <f>AA78</f>
        <v>105298</v>
      </c>
      <c r="AB70" s="274">
        <f>AA69*AA70</f>
        <v>4046602.14</v>
      </c>
      <c r="AC70" s="304">
        <f>AC78</f>
        <v>105298</v>
      </c>
      <c r="AD70" s="305">
        <f>AC69*AC70</f>
        <v>4046602.14</v>
      </c>
      <c r="AE70" s="302">
        <f>AE78</f>
        <v>97927</v>
      </c>
      <c r="AF70" s="303">
        <f>AE69*AE70</f>
        <v>5661159.8700000001</v>
      </c>
      <c r="AG70" s="273">
        <f>AG78</f>
        <v>105298</v>
      </c>
      <c r="AH70" s="274">
        <f>AG69*AG70</f>
        <v>3556966.44</v>
      </c>
      <c r="AI70" s="312">
        <f>AI78</f>
        <v>93031</v>
      </c>
      <c r="AJ70" s="313">
        <f>AI69*AI70</f>
        <v>7060122.5899999999</v>
      </c>
      <c r="AK70" s="271">
        <f>AK78</f>
        <v>97927</v>
      </c>
      <c r="AL70" s="267">
        <f>AK69*AK70</f>
        <v>5328208.0699999994</v>
      </c>
      <c r="AM70" s="262">
        <f>AM78</f>
        <v>105298</v>
      </c>
      <c r="AN70" s="264">
        <f>AM69*AM70</f>
        <v>4039231.28</v>
      </c>
      <c r="AO70" s="312">
        <f>AO78</f>
        <v>93031</v>
      </c>
      <c r="AP70" s="313">
        <f>AO69*AO70</f>
        <v>6695441.0700000003</v>
      </c>
      <c r="AQ70" s="260">
        <f>AQ78</f>
        <v>97927</v>
      </c>
      <c r="AR70" s="298">
        <f>AQ69*AQ70</f>
        <v>5968650.6500000004</v>
      </c>
      <c r="AS70" s="348"/>
      <c r="AT70" s="335"/>
    </row>
    <row r="71" spans="1:46" ht="12" thickBot="1" x14ac:dyDescent="0.25">
      <c r="A71" s="335" t="s">
        <v>226</v>
      </c>
      <c r="B71" s="334" t="s">
        <v>235</v>
      </c>
      <c r="C71" s="256">
        <v>33.78</v>
      </c>
      <c r="D71" s="257">
        <v>1</v>
      </c>
      <c r="E71" s="254">
        <v>57.8</v>
      </c>
      <c r="F71" s="259">
        <v>2</v>
      </c>
      <c r="G71" s="256">
        <v>38.35</v>
      </c>
      <c r="H71" s="257">
        <v>1</v>
      </c>
      <c r="I71" s="296">
        <v>38.35</v>
      </c>
      <c r="J71" s="257">
        <v>1</v>
      </c>
      <c r="K71" s="256">
        <v>38.450000000000003</v>
      </c>
      <c r="L71" s="257">
        <v>1</v>
      </c>
      <c r="M71" s="256">
        <v>38.450000000000003</v>
      </c>
      <c r="N71" s="257">
        <v>1</v>
      </c>
      <c r="O71" s="254">
        <v>57.51</v>
      </c>
      <c r="P71" s="259">
        <v>2</v>
      </c>
      <c r="Q71" s="256">
        <v>33.78</v>
      </c>
      <c r="R71" s="257">
        <v>1</v>
      </c>
      <c r="S71" s="256">
        <v>33.78</v>
      </c>
      <c r="T71" s="257">
        <v>1</v>
      </c>
      <c r="U71" s="254">
        <v>57.93</v>
      </c>
      <c r="V71" s="259">
        <v>2</v>
      </c>
      <c r="W71" s="256">
        <v>38.35</v>
      </c>
      <c r="X71" s="257">
        <v>1</v>
      </c>
      <c r="Y71" s="256">
        <v>38.35</v>
      </c>
      <c r="Z71" s="257">
        <v>1</v>
      </c>
      <c r="AA71" s="256">
        <v>38.43</v>
      </c>
      <c r="AB71" s="257">
        <v>1</v>
      </c>
      <c r="AC71" s="256">
        <v>38.43</v>
      </c>
      <c r="AD71" s="257">
        <v>1</v>
      </c>
      <c r="AE71" s="254">
        <v>57.81</v>
      </c>
      <c r="AF71" s="259">
        <v>2</v>
      </c>
      <c r="AG71" s="256">
        <v>33.78</v>
      </c>
      <c r="AH71" s="257">
        <v>1</v>
      </c>
      <c r="AI71" s="307">
        <f>AI73</f>
        <v>75.89</v>
      </c>
      <c r="AJ71" s="311">
        <v>3</v>
      </c>
      <c r="AK71" s="254">
        <v>54.41</v>
      </c>
      <c r="AL71" s="259">
        <v>2</v>
      </c>
      <c r="AM71" s="256">
        <v>38.36</v>
      </c>
      <c r="AN71" s="257">
        <v>1</v>
      </c>
      <c r="AO71" s="307">
        <v>71.97</v>
      </c>
      <c r="AP71" s="311">
        <v>3</v>
      </c>
      <c r="AQ71" s="254">
        <v>60.95</v>
      </c>
      <c r="AR71" s="259">
        <v>2</v>
      </c>
      <c r="AS71" s="334" t="s">
        <v>235</v>
      </c>
      <c r="AT71" s="335" t="s">
        <v>226</v>
      </c>
    </row>
    <row r="72" spans="1:46" ht="12" thickBot="1" x14ac:dyDescent="0.25">
      <c r="A72" s="335"/>
      <c r="B72" s="348"/>
      <c r="C72" s="273">
        <f>C78</f>
        <v>105298</v>
      </c>
      <c r="D72" s="274">
        <f>C71*C72</f>
        <v>3556966.44</v>
      </c>
      <c r="E72" s="302">
        <f>E78</f>
        <v>97927</v>
      </c>
      <c r="F72" s="303">
        <f>E71*E72</f>
        <v>5660180.5999999996</v>
      </c>
      <c r="G72" s="304">
        <f>G78</f>
        <v>105298</v>
      </c>
      <c r="H72" s="305">
        <f>G71*G72</f>
        <v>4038178.3000000003</v>
      </c>
      <c r="I72" s="306">
        <f>I78</f>
        <v>105298</v>
      </c>
      <c r="J72" s="305">
        <f>I71*I72</f>
        <v>4038178.3000000003</v>
      </c>
      <c r="K72" s="304">
        <f>K78</f>
        <v>105298</v>
      </c>
      <c r="L72" s="305">
        <f>K71*K72</f>
        <v>4048708.1</v>
      </c>
      <c r="M72" s="273">
        <f>M78</f>
        <v>105298</v>
      </c>
      <c r="N72" s="274">
        <f>M71*M72</f>
        <v>4048708.1</v>
      </c>
      <c r="O72" s="302">
        <f>O78</f>
        <v>97927</v>
      </c>
      <c r="P72" s="303">
        <f>O71*O72</f>
        <v>5631781.7699999996</v>
      </c>
      <c r="Q72" s="273">
        <f>Q78</f>
        <v>105298</v>
      </c>
      <c r="R72" s="274">
        <f>Q71*Q72</f>
        <v>3556966.44</v>
      </c>
      <c r="S72" s="273">
        <f>S78</f>
        <v>105298</v>
      </c>
      <c r="T72" s="274">
        <f>S71*S72</f>
        <v>3556966.44</v>
      </c>
      <c r="U72" s="302">
        <f>U78</f>
        <v>97927</v>
      </c>
      <c r="V72" s="303">
        <f>U71*U72</f>
        <v>5672911.1100000003</v>
      </c>
      <c r="W72" s="273">
        <f>W78</f>
        <v>105298</v>
      </c>
      <c r="X72" s="274">
        <f>W71*W72</f>
        <v>4038178.3000000003</v>
      </c>
      <c r="Y72" s="273">
        <f>Y78</f>
        <v>105298</v>
      </c>
      <c r="Z72" s="274">
        <f>Y71*Y72</f>
        <v>4038178.3000000003</v>
      </c>
      <c r="AA72" s="273">
        <f>AA78</f>
        <v>105298</v>
      </c>
      <c r="AB72" s="274">
        <f>AA71*AA72</f>
        <v>4046602.14</v>
      </c>
      <c r="AC72" s="304">
        <f>AC78</f>
        <v>105298</v>
      </c>
      <c r="AD72" s="305">
        <f>AC71*AC72</f>
        <v>4046602.14</v>
      </c>
      <c r="AE72" s="302">
        <f>AE78</f>
        <v>97927</v>
      </c>
      <c r="AF72" s="303">
        <f>AE71*AE72</f>
        <v>5661159.8700000001</v>
      </c>
      <c r="AG72" s="273">
        <f>AG78</f>
        <v>105298</v>
      </c>
      <c r="AH72" s="274">
        <f>AG71*AG72</f>
        <v>3556966.44</v>
      </c>
      <c r="AI72" s="312">
        <f>AI78</f>
        <v>93031</v>
      </c>
      <c r="AJ72" s="313">
        <f>AI71*AI72</f>
        <v>7060122.5899999999</v>
      </c>
      <c r="AK72" s="271">
        <f>AK78</f>
        <v>97927</v>
      </c>
      <c r="AL72" s="267">
        <f>AK71*AK72</f>
        <v>5328208.0699999994</v>
      </c>
      <c r="AM72" s="262">
        <f>AM78</f>
        <v>105298</v>
      </c>
      <c r="AN72" s="264">
        <f>AM71*AM72</f>
        <v>4039231.28</v>
      </c>
      <c r="AO72" s="312">
        <f>AO78</f>
        <v>93031</v>
      </c>
      <c r="AP72" s="313">
        <f>AO71*AO72</f>
        <v>6695441.0700000003</v>
      </c>
      <c r="AQ72" s="260">
        <f>AQ78</f>
        <v>97927</v>
      </c>
      <c r="AR72" s="298">
        <f>AQ71*AQ72</f>
        <v>5968650.6500000004</v>
      </c>
      <c r="AS72" s="348"/>
      <c r="AT72" s="335"/>
    </row>
    <row r="73" spans="1:46" ht="12" thickBot="1" x14ac:dyDescent="0.25">
      <c r="A73" s="335" t="s">
        <v>226</v>
      </c>
      <c r="B73" s="334" t="s">
        <v>236</v>
      </c>
      <c r="C73" s="256">
        <v>33.78</v>
      </c>
      <c r="D73" s="257">
        <v>1</v>
      </c>
      <c r="E73" s="254">
        <v>57.8</v>
      </c>
      <c r="F73" s="259">
        <v>2</v>
      </c>
      <c r="G73" s="256">
        <v>38.35</v>
      </c>
      <c r="H73" s="257">
        <v>1</v>
      </c>
      <c r="I73" s="296">
        <v>38.35</v>
      </c>
      <c r="J73" s="257">
        <v>1</v>
      </c>
      <c r="K73" s="256">
        <v>38.450000000000003</v>
      </c>
      <c r="L73" s="257">
        <v>1</v>
      </c>
      <c r="M73" s="256">
        <v>38.450000000000003</v>
      </c>
      <c r="N73" s="257">
        <v>1</v>
      </c>
      <c r="O73" s="254">
        <v>57.51</v>
      </c>
      <c r="P73" s="259">
        <v>2</v>
      </c>
      <c r="Q73" s="256">
        <v>33.78</v>
      </c>
      <c r="R73" s="257">
        <v>1</v>
      </c>
      <c r="S73" s="256">
        <v>33.78</v>
      </c>
      <c r="T73" s="257">
        <v>1</v>
      </c>
      <c r="U73" s="254">
        <v>57.93</v>
      </c>
      <c r="V73" s="259">
        <v>2</v>
      </c>
      <c r="W73" s="256">
        <v>38.35</v>
      </c>
      <c r="X73" s="257">
        <v>1</v>
      </c>
      <c r="Y73" s="256">
        <v>38.35</v>
      </c>
      <c r="Z73" s="257">
        <v>1</v>
      </c>
      <c r="AA73" s="256">
        <v>38.43</v>
      </c>
      <c r="AB73" s="257">
        <v>1</v>
      </c>
      <c r="AC73" s="256">
        <v>38.43</v>
      </c>
      <c r="AD73" s="257">
        <v>1</v>
      </c>
      <c r="AE73" s="254">
        <v>57.81</v>
      </c>
      <c r="AF73" s="259">
        <v>2</v>
      </c>
      <c r="AG73" s="256">
        <v>33.78</v>
      </c>
      <c r="AH73" s="257">
        <v>1</v>
      </c>
      <c r="AI73" s="307">
        <v>75.89</v>
      </c>
      <c r="AJ73" s="311">
        <v>3</v>
      </c>
      <c r="AK73" s="254">
        <v>54.41</v>
      </c>
      <c r="AL73" s="259">
        <v>2</v>
      </c>
      <c r="AM73" s="256">
        <v>38.36</v>
      </c>
      <c r="AN73" s="257">
        <v>1</v>
      </c>
      <c r="AO73" s="307">
        <v>71.97</v>
      </c>
      <c r="AP73" s="311">
        <v>3</v>
      </c>
      <c r="AQ73" s="254">
        <v>60.95</v>
      </c>
      <c r="AR73" s="259">
        <v>2</v>
      </c>
      <c r="AS73" s="334" t="s">
        <v>236</v>
      </c>
      <c r="AT73" s="335" t="s">
        <v>226</v>
      </c>
    </row>
    <row r="74" spans="1:46" ht="12" thickBot="1" x14ac:dyDescent="0.25">
      <c r="A74" s="335"/>
      <c r="B74" s="348"/>
      <c r="C74" s="273">
        <f>C78</f>
        <v>105298</v>
      </c>
      <c r="D74" s="274">
        <f>C73*C74</f>
        <v>3556966.44</v>
      </c>
      <c r="E74" s="302">
        <f>E78</f>
        <v>97927</v>
      </c>
      <c r="F74" s="303">
        <f>E73*E74</f>
        <v>5660180.5999999996</v>
      </c>
      <c r="G74" s="304">
        <f>G78</f>
        <v>105298</v>
      </c>
      <c r="H74" s="305">
        <f>G73*G74</f>
        <v>4038178.3000000003</v>
      </c>
      <c r="I74" s="306">
        <f>I78</f>
        <v>105298</v>
      </c>
      <c r="J74" s="305">
        <f>I73*I74</f>
        <v>4038178.3000000003</v>
      </c>
      <c r="K74" s="304">
        <f>K78</f>
        <v>105298</v>
      </c>
      <c r="L74" s="305">
        <f>K73*K74</f>
        <v>4048708.1</v>
      </c>
      <c r="M74" s="273">
        <f>M78</f>
        <v>105298</v>
      </c>
      <c r="N74" s="274">
        <f>M73*M74</f>
        <v>4048708.1</v>
      </c>
      <c r="O74" s="302">
        <f>O78</f>
        <v>97927</v>
      </c>
      <c r="P74" s="303">
        <f>O73*O74</f>
        <v>5631781.7699999996</v>
      </c>
      <c r="Q74" s="273">
        <f>Q78</f>
        <v>105298</v>
      </c>
      <c r="R74" s="274">
        <f>Q73*Q74</f>
        <v>3556966.44</v>
      </c>
      <c r="S74" s="273">
        <f>S78</f>
        <v>105298</v>
      </c>
      <c r="T74" s="274">
        <f>S73*S74</f>
        <v>3556966.44</v>
      </c>
      <c r="U74" s="302">
        <f>U78</f>
        <v>97927</v>
      </c>
      <c r="V74" s="303">
        <f>U73*U74</f>
        <v>5672911.1100000003</v>
      </c>
      <c r="W74" s="273">
        <f>W78</f>
        <v>105298</v>
      </c>
      <c r="X74" s="274">
        <f>W73*W74</f>
        <v>4038178.3000000003</v>
      </c>
      <c r="Y74" s="273">
        <f>Y78</f>
        <v>105298</v>
      </c>
      <c r="Z74" s="274">
        <f>Y73*Y74</f>
        <v>4038178.3000000003</v>
      </c>
      <c r="AA74" s="273">
        <f>AA78</f>
        <v>105298</v>
      </c>
      <c r="AB74" s="274">
        <f>AA73*AA74</f>
        <v>4046602.14</v>
      </c>
      <c r="AC74" s="304">
        <f>AC78</f>
        <v>105298</v>
      </c>
      <c r="AD74" s="305">
        <f>AC73*AC74</f>
        <v>4046602.14</v>
      </c>
      <c r="AE74" s="302">
        <f>AE78</f>
        <v>97927</v>
      </c>
      <c r="AF74" s="303">
        <f>AE73*AE74</f>
        <v>5661159.8700000001</v>
      </c>
      <c r="AG74" s="273">
        <f>AG78</f>
        <v>105298</v>
      </c>
      <c r="AH74" s="274">
        <f>AG73*AG74</f>
        <v>3556966.44</v>
      </c>
      <c r="AI74" s="312">
        <f>AI78</f>
        <v>93031</v>
      </c>
      <c r="AJ74" s="313">
        <f>AI73*AI74</f>
        <v>7060122.5899999999</v>
      </c>
      <c r="AK74" s="271">
        <f>AK78</f>
        <v>97927</v>
      </c>
      <c r="AL74" s="267">
        <f>AK73*AK74</f>
        <v>5328208.0699999994</v>
      </c>
      <c r="AM74" s="262">
        <f>AM78</f>
        <v>105298</v>
      </c>
      <c r="AN74" s="264">
        <f>AM73*AM74</f>
        <v>4039231.28</v>
      </c>
      <c r="AO74" s="312">
        <f>AO78</f>
        <v>93031</v>
      </c>
      <c r="AP74" s="313">
        <f>AO73*AO74</f>
        <v>6695441.0700000003</v>
      </c>
      <c r="AQ74" s="260">
        <f>AQ78</f>
        <v>97927</v>
      </c>
      <c r="AR74" s="298">
        <f>AQ73*AQ74</f>
        <v>5968650.6500000004</v>
      </c>
      <c r="AS74" s="348"/>
      <c r="AT74" s="335"/>
    </row>
    <row r="75" spans="1:46" ht="12" thickBot="1" x14ac:dyDescent="0.25">
      <c r="A75" s="335" t="s">
        <v>226</v>
      </c>
      <c r="B75" s="334" t="s">
        <v>237</v>
      </c>
      <c r="C75" s="256">
        <v>33.78</v>
      </c>
      <c r="D75" s="257">
        <v>1</v>
      </c>
      <c r="E75" s="254">
        <v>57.8</v>
      </c>
      <c r="F75" s="259">
        <v>2</v>
      </c>
      <c r="G75" s="256">
        <v>38.35</v>
      </c>
      <c r="H75" s="257">
        <v>1</v>
      </c>
      <c r="I75" s="296">
        <v>38.35</v>
      </c>
      <c r="J75" s="257">
        <v>1</v>
      </c>
      <c r="K75" s="256">
        <v>38.450000000000003</v>
      </c>
      <c r="L75" s="257">
        <v>1</v>
      </c>
      <c r="M75" s="256">
        <v>38.450000000000003</v>
      </c>
      <c r="N75" s="257">
        <v>1</v>
      </c>
      <c r="O75" s="254">
        <v>57.51</v>
      </c>
      <c r="P75" s="259">
        <v>2</v>
      </c>
      <c r="Q75" s="256">
        <v>33.78</v>
      </c>
      <c r="R75" s="257">
        <v>1</v>
      </c>
      <c r="S75" s="256">
        <v>33.78</v>
      </c>
      <c r="T75" s="257">
        <v>1</v>
      </c>
      <c r="U75" s="254">
        <v>57.93</v>
      </c>
      <c r="V75" s="259">
        <v>2</v>
      </c>
      <c r="W75" s="256">
        <v>38.35</v>
      </c>
      <c r="X75" s="257">
        <v>1</v>
      </c>
      <c r="Y75" s="256">
        <v>38.35</v>
      </c>
      <c r="Z75" s="257">
        <v>1</v>
      </c>
      <c r="AA75" s="256">
        <v>38.43</v>
      </c>
      <c r="AB75" s="257">
        <v>1</v>
      </c>
      <c r="AC75" s="256">
        <v>38.43</v>
      </c>
      <c r="AD75" s="257">
        <v>1</v>
      </c>
      <c r="AE75" s="254">
        <v>57.81</v>
      </c>
      <c r="AF75" s="259">
        <v>2</v>
      </c>
      <c r="AG75" s="256">
        <v>33.78</v>
      </c>
      <c r="AH75" s="257">
        <v>1</v>
      </c>
      <c r="AI75" s="307">
        <v>75.89</v>
      </c>
      <c r="AJ75" s="314">
        <v>3</v>
      </c>
      <c r="AK75" s="254">
        <v>54.41</v>
      </c>
      <c r="AL75" s="259">
        <v>2</v>
      </c>
      <c r="AM75" s="256">
        <v>38.36</v>
      </c>
      <c r="AN75" s="257">
        <v>1</v>
      </c>
      <c r="AO75" s="307">
        <v>71.97</v>
      </c>
      <c r="AP75" s="314">
        <v>3</v>
      </c>
      <c r="AQ75" s="254">
        <v>60.95</v>
      </c>
      <c r="AR75" s="259">
        <v>2</v>
      </c>
      <c r="AS75" s="334" t="s">
        <v>237</v>
      </c>
      <c r="AT75" s="335" t="s">
        <v>226</v>
      </c>
    </row>
    <row r="76" spans="1:46" ht="12" thickBot="1" x14ac:dyDescent="0.25">
      <c r="A76" s="335"/>
      <c r="B76" s="348"/>
      <c r="C76" s="273">
        <f>C78</f>
        <v>105298</v>
      </c>
      <c r="D76" s="274">
        <f>C75*C76</f>
        <v>3556966.44</v>
      </c>
      <c r="E76" s="302">
        <f>E78</f>
        <v>97927</v>
      </c>
      <c r="F76" s="303">
        <f>E75*E76</f>
        <v>5660180.5999999996</v>
      </c>
      <c r="G76" s="304">
        <f>G78</f>
        <v>105298</v>
      </c>
      <c r="H76" s="305">
        <f>G75*G76</f>
        <v>4038178.3000000003</v>
      </c>
      <c r="I76" s="306">
        <f>I78</f>
        <v>105298</v>
      </c>
      <c r="J76" s="305">
        <f>I75*I76</f>
        <v>4038178.3000000003</v>
      </c>
      <c r="K76" s="304">
        <f>K78</f>
        <v>105298</v>
      </c>
      <c r="L76" s="305">
        <f>K75*K76</f>
        <v>4048708.1</v>
      </c>
      <c r="M76" s="273">
        <f>M78</f>
        <v>105298</v>
      </c>
      <c r="N76" s="274">
        <f>M75*M76</f>
        <v>4048708.1</v>
      </c>
      <c r="O76" s="302">
        <f>O78</f>
        <v>97927</v>
      </c>
      <c r="P76" s="303">
        <f>O75*O76</f>
        <v>5631781.7699999996</v>
      </c>
      <c r="Q76" s="273">
        <f>Q78</f>
        <v>105298</v>
      </c>
      <c r="R76" s="274">
        <f>Q75*Q76</f>
        <v>3556966.44</v>
      </c>
      <c r="S76" s="273">
        <f>S78</f>
        <v>105298</v>
      </c>
      <c r="T76" s="274">
        <f>S75*S76</f>
        <v>3556966.44</v>
      </c>
      <c r="U76" s="302">
        <f>U78</f>
        <v>97927</v>
      </c>
      <c r="V76" s="303">
        <f>U75*U76</f>
        <v>5672911.1100000003</v>
      </c>
      <c r="W76" s="273">
        <f>W78</f>
        <v>105298</v>
      </c>
      <c r="X76" s="274">
        <f>W75*W76</f>
        <v>4038178.3000000003</v>
      </c>
      <c r="Y76" s="273">
        <f>Y78</f>
        <v>105298</v>
      </c>
      <c r="Z76" s="274">
        <f>Y75*Y76</f>
        <v>4038178.3000000003</v>
      </c>
      <c r="AA76" s="273">
        <f>AA78</f>
        <v>105298</v>
      </c>
      <c r="AB76" s="274">
        <f>AA75*AA76</f>
        <v>4046602.14</v>
      </c>
      <c r="AC76" s="304">
        <f>AC78</f>
        <v>105298</v>
      </c>
      <c r="AD76" s="305">
        <f>AC75*AC76</f>
        <v>4046602.14</v>
      </c>
      <c r="AE76" s="302">
        <f>AE78</f>
        <v>97927</v>
      </c>
      <c r="AF76" s="303">
        <f>AE75*AE76</f>
        <v>5661159.8700000001</v>
      </c>
      <c r="AG76" s="273">
        <f>AG78</f>
        <v>105298</v>
      </c>
      <c r="AH76" s="274">
        <f>AG75*AG76</f>
        <v>3556966.44</v>
      </c>
      <c r="AI76" s="312">
        <f>AI78</f>
        <v>93031</v>
      </c>
      <c r="AJ76" s="313">
        <f>AI75*AI76</f>
        <v>7060122.5899999999</v>
      </c>
      <c r="AK76" s="271">
        <f>AK78</f>
        <v>97927</v>
      </c>
      <c r="AL76" s="267">
        <f>AK75*AK76</f>
        <v>5328208.0699999994</v>
      </c>
      <c r="AM76" s="262">
        <f>AM78</f>
        <v>105298</v>
      </c>
      <c r="AN76" s="264">
        <f>AM75*AM76</f>
        <v>4039231.28</v>
      </c>
      <c r="AO76" s="312">
        <f>AO78</f>
        <v>93031</v>
      </c>
      <c r="AP76" s="313">
        <f>AO75*AO76</f>
        <v>6695441.0700000003</v>
      </c>
      <c r="AQ76" s="260">
        <f>AQ78</f>
        <v>97927</v>
      </c>
      <c r="AR76" s="298">
        <f>AQ75*AQ76</f>
        <v>5968650.6500000004</v>
      </c>
      <c r="AS76" s="348"/>
      <c r="AT76" s="335"/>
    </row>
    <row r="77" spans="1:46" ht="12" thickBot="1" x14ac:dyDescent="0.25">
      <c r="A77" s="335" t="s">
        <v>226</v>
      </c>
      <c r="B77" s="334" t="s">
        <v>239</v>
      </c>
      <c r="C77" s="256">
        <v>33.68</v>
      </c>
      <c r="D77" s="257">
        <v>1</v>
      </c>
      <c r="E77" s="254">
        <v>57.45</v>
      </c>
      <c r="F77" s="259">
        <v>2</v>
      </c>
      <c r="G77" s="256">
        <v>38.24</v>
      </c>
      <c r="H77" s="257">
        <v>1</v>
      </c>
      <c r="I77" s="296">
        <v>38.119999999999997</v>
      </c>
      <c r="J77" s="257">
        <v>1</v>
      </c>
      <c r="K77" s="256">
        <v>38.22</v>
      </c>
      <c r="L77" s="257">
        <v>1</v>
      </c>
      <c r="M77" s="256">
        <v>38.340000000000003</v>
      </c>
      <c r="N77" s="257">
        <v>1</v>
      </c>
      <c r="O77" s="254">
        <v>57.7</v>
      </c>
      <c r="P77" s="259">
        <v>2</v>
      </c>
      <c r="Q77" s="256">
        <v>33.68</v>
      </c>
      <c r="R77" s="257">
        <v>1</v>
      </c>
      <c r="S77" s="256">
        <v>33.68</v>
      </c>
      <c r="T77" s="257">
        <v>1</v>
      </c>
      <c r="U77" s="254">
        <v>57.58</v>
      </c>
      <c r="V77" s="259">
        <v>2</v>
      </c>
      <c r="W77" s="256">
        <v>38.24</v>
      </c>
      <c r="X77" s="257">
        <v>1</v>
      </c>
      <c r="Y77" s="256">
        <v>38.119999999999997</v>
      </c>
      <c r="Z77" s="257">
        <v>1</v>
      </c>
      <c r="AA77" s="256">
        <v>38.119999999999997</v>
      </c>
      <c r="AB77" s="257">
        <v>1</v>
      </c>
      <c r="AC77" s="256">
        <v>38.32</v>
      </c>
      <c r="AD77" s="257">
        <v>1</v>
      </c>
      <c r="AE77" s="254">
        <v>57.46</v>
      </c>
      <c r="AF77" s="259">
        <v>2</v>
      </c>
      <c r="AG77" s="256">
        <v>33.68</v>
      </c>
      <c r="AH77" s="257">
        <v>1</v>
      </c>
      <c r="AI77" s="307">
        <v>75.83</v>
      </c>
      <c r="AJ77" s="311">
        <v>3</v>
      </c>
      <c r="AK77" s="254">
        <v>54.31</v>
      </c>
      <c r="AL77" s="259">
        <v>2</v>
      </c>
      <c r="AM77" s="256">
        <v>38.25</v>
      </c>
      <c r="AN77" s="257">
        <v>1</v>
      </c>
      <c r="AO77" s="307">
        <v>71.81</v>
      </c>
      <c r="AP77" s="311">
        <v>3</v>
      </c>
      <c r="AQ77" s="254">
        <v>60.48</v>
      </c>
      <c r="AR77" s="259">
        <v>2</v>
      </c>
      <c r="AS77" s="334" t="s">
        <v>239</v>
      </c>
      <c r="AT77" s="335" t="s">
        <v>226</v>
      </c>
    </row>
    <row r="78" spans="1:46" ht="12" thickBot="1" x14ac:dyDescent="0.25">
      <c r="A78" s="335"/>
      <c r="B78" s="348"/>
      <c r="C78" s="438">
        <v>105298</v>
      </c>
      <c r="D78" s="439">
        <f>C77*C78</f>
        <v>3546436.64</v>
      </c>
      <c r="E78" s="446">
        <v>97927</v>
      </c>
      <c r="F78" s="447">
        <f>E77*E78</f>
        <v>5625906.1500000004</v>
      </c>
      <c r="G78" s="448">
        <v>105298</v>
      </c>
      <c r="H78" s="449">
        <f>G77*G78</f>
        <v>4026595.52</v>
      </c>
      <c r="I78" s="438">
        <v>105298</v>
      </c>
      <c r="J78" s="449">
        <f>I77*I78</f>
        <v>4013959.76</v>
      </c>
      <c r="K78" s="448">
        <v>105298</v>
      </c>
      <c r="L78" s="449">
        <f>K77*K78</f>
        <v>4024489.56</v>
      </c>
      <c r="M78" s="438">
        <v>105298</v>
      </c>
      <c r="N78" s="439">
        <f>M77*M78</f>
        <v>4037125.3200000003</v>
      </c>
      <c r="O78" s="446">
        <v>97927</v>
      </c>
      <c r="P78" s="447">
        <f>O77*O78</f>
        <v>5650387.9000000004</v>
      </c>
      <c r="Q78" s="438">
        <v>105298</v>
      </c>
      <c r="R78" s="439">
        <f>Q77*Q78</f>
        <v>3546436.64</v>
      </c>
      <c r="S78" s="438">
        <v>105298</v>
      </c>
      <c r="T78" s="439">
        <f>S77*S78</f>
        <v>3546436.64</v>
      </c>
      <c r="U78" s="446">
        <v>97927</v>
      </c>
      <c r="V78" s="447">
        <f>U77*U78</f>
        <v>5638636.6600000001</v>
      </c>
      <c r="W78" s="438">
        <v>105298</v>
      </c>
      <c r="X78" s="439">
        <f>W77*W78</f>
        <v>4026595.52</v>
      </c>
      <c r="Y78" s="438">
        <v>105298</v>
      </c>
      <c r="Z78" s="439">
        <f>Y77*Y78</f>
        <v>4013959.76</v>
      </c>
      <c r="AA78" s="438">
        <v>105298</v>
      </c>
      <c r="AB78" s="439">
        <f>AA77*AA78</f>
        <v>4013959.76</v>
      </c>
      <c r="AC78" s="448">
        <v>105298</v>
      </c>
      <c r="AD78" s="449">
        <f>AC77*AC78</f>
        <v>4035019.36</v>
      </c>
      <c r="AE78" s="446">
        <v>97927</v>
      </c>
      <c r="AF78" s="447">
        <f>AE77*AE78</f>
        <v>5626885.4199999999</v>
      </c>
      <c r="AG78" s="438">
        <v>105298</v>
      </c>
      <c r="AH78" s="439">
        <f>AG77*AG78</f>
        <v>3546436.64</v>
      </c>
      <c r="AI78" s="451">
        <v>93031</v>
      </c>
      <c r="AJ78" s="452">
        <f>AI77*AI78</f>
        <v>7054540.7299999995</v>
      </c>
      <c r="AK78" s="436">
        <v>97927</v>
      </c>
      <c r="AL78" s="453">
        <f>AK77*AK78</f>
        <v>5318415.37</v>
      </c>
      <c r="AM78" s="432">
        <v>105298</v>
      </c>
      <c r="AN78" s="433">
        <f>AM77*AM78</f>
        <v>4027648.5</v>
      </c>
      <c r="AO78" s="451">
        <v>93031</v>
      </c>
      <c r="AP78" s="452">
        <f>AO77*AO78</f>
        <v>6680556.1100000003</v>
      </c>
      <c r="AQ78" s="430">
        <v>97927</v>
      </c>
      <c r="AR78" s="443">
        <f>AQ77*AQ78</f>
        <v>5922624.96</v>
      </c>
      <c r="AS78" s="348"/>
      <c r="AT78" s="335"/>
    </row>
    <row r="79" spans="1:46" ht="12" thickBot="1" x14ac:dyDescent="0.25">
      <c r="A79" s="333" t="s">
        <v>220</v>
      </c>
      <c r="B79" s="334" t="s">
        <v>240</v>
      </c>
      <c r="C79" s="256">
        <v>33.68</v>
      </c>
      <c r="D79" s="257">
        <v>1</v>
      </c>
      <c r="E79" s="254">
        <v>57.45</v>
      </c>
      <c r="F79" s="259">
        <v>2</v>
      </c>
      <c r="G79" s="256">
        <v>38.24</v>
      </c>
      <c r="H79" s="257">
        <v>1</v>
      </c>
      <c r="I79" s="296">
        <v>38.119999999999997</v>
      </c>
      <c r="J79" s="257">
        <v>1</v>
      </c>
      <c r="K79" s="256">
        <v>38.22</v>
      </c>
      <c r="L79" s="257">
        <v>1</v>
      </c>
      <c r="M79" s="256">
        <v>38.340000000000003</v>
      </c>
      <c r="N79" s="257">
        <v>1</v>
      </c>
      <c r="O79" s="254">
        <v>57.37</v>
      </c>
      <c r="P79" s="259">
        <v>2</v>
      </c>
      <c r="Q79" s="256">
        <v>33.68</v>
      </c>
      <c r="R79" s="257">
        <v>1</v>
      </c>
      <c r="S79" s="256">
        <v>33.68</v>
      </c>
      <c r="T79" s="257">
        <v>1</v>
      </c>
      <c r="U79" s="254">
        <v>57.58</v>
      </c>
      <c r="V79" s="259">
        <v>2</v>
      </c>
      <c r="W79" s="256">
        <v>38.24</v>
      </c>
      <c r="X79" s="257">
        <v>1</v>
      </c>
      <c r="Y79" s="256">
        <v>38.119999999999997</v>
      </c>
      <c r="Z79" s="257">
        <v>1</v>
      </c>
      <c r="AA79" s="256">
        <v>38.119999999999997</v>
      </c>
      <c r="AB79" s="257">
        <v>1</v>
      </c>
      <c r="AC79" s="256">
        <v>38.32</v>
      </c>
      <c r="AD79" s="257">
        <v>1</v>
      </c>
      <c r="AE79" s="254">
        <v>57.46</v>
      </c>
      <c r="AF79" s="259">
        <v>2</v>
      </c>
      <c r="AG79" s="256">
        <v>33.68</v>
      </c>
      <c r="AH79" s="257">
        <v>1</v>
      </c>
      <c r="AI79" s="307">
        <v>75.83</v>
      </c>
      <c r="AJ79" s="311">
        <v>3</v>
      </c>
      <c r="AK79" s="254">
        <v>54.31</v>
      </c>
      <c r="AL79" s="259">
        <v>2</v>
      </c>
      <c r="AM79" s="256">
        <v>38.25</v>
      </c>
      <c r="AN79" s="257">
        <v>1</v>
      </c>
      <c r="AO79" s="307">
        <v>71.81</v>
      </c>
      <c r="AP79" s="311">
        <v>3</v>
      </c>
      <c r="AQ79" s="254">
        <v>60.48</v>
      </c>
      <c r="AR79" s="259">
        <v>2</v>
      </c>
      <c r="AS79" s="334" t="s">
        <v>240</v>
      </c>
      <c r="AT79" s="333" t="s">
        <v>220</v>
      </c>
    </row>
    <row r="80" spans="1:46" ht="12" thickBot="1" x14ac:dyDescent="0.25">
      <c r="A80" s="335"/>
      <c r="B80" s="348"/>
      <c r="C80" s="273">
        <f>C78-500</f>
        <v>104798</v>
      </c>
      <c r="D80" s="274">
        <f>C79*C80</f>
        <v>3529596.64</v>
      </c>
      <c r="E80" s="302">
        <f>E78-500</f>
        <v>97427</v>
      </c>
      <c r="F80" s="303">
        <f>E79*E80</f>
        <v>5597181.1500000004</v>
      </c>
      <c r="G80" s="304">
        <f>G78-500</f>
        <v>104798</v>
      </c>
      <c r="H80" s="305">
        <f>G79*G80</f>
        <v>4007475.52</v>
      </c>
      <c r="I80" s="306">
        <f>I78-500</f>
        <v>104798</v>
      </c>
      <c r="J80" s="305">
        <f>I79*I80</f>
        <v>3994899.76</v>
      </c>
      <c r="K80" s="304">
        <f>K78-500</f>
        <v>104798</v>
      </c>
      <c r="L80" s="305">
        <f>K79*K80</f>
        <v>4005379.56</v>
      </c>
      <c r="M80" s="273">
        <f>M78-500</f>
        <v>104798</v>
      </c>
      <c r="N80" s="274">
        <f>M79*M80</f>
        <v>4017955.3200000003</v>
      </c>
      <c r="O80" s="302">
        <f>O78-500</f>
        <v>97427</v>
      </c>
      <c r="P80" s="303">
        <f>O79*O80</f>
        <v>5589386.9899999993</v>
      </c>
      <c r="Q80" s="273">
        <f>Q78-500</f>
        <v>104798</v>
      </c>
      <c r="R80" s="274">
        <f>Q79*Q80</f>
        <v>3529596.64</v>
      </c>
      <c r="S80" s="273">
        <f>S78-500</f>
        <v>104798</v>
      </c>
      <c r="T80" s="274">
        <f>S79*S80</f>
        <v>3529596.64</v>
      </c>
      <c r="U80" s="302">
        <f>U78-500</f>
        <v>97427</v>
      </c>
      <c r="V80" s="303">
        <f>U79*U80</f>
        <v>5609846.6600000001</v>
      </c>
      <c r="W80" s="273">
        <f>W78-500</f>
        <v>104798</v>
      </c>
      <c r="X80" s="274">
        <f>W79*W80</f>
        <v>4007475.52</v>
      </c>
      <c r="Y80" s="273">
        <f>Y78-500</f>
        <v>104798</v>
      </c>
      <c r="Z80" s="274">
        <f>Y79*Y80</f>
        <v>3994899.76</v>
      </c>
      <c r="AA80" s="273">
        <f>AA78-500</f>
        <v>104798</v>
      </c>
      <c r="AB80" s="274">
        <f>AA79*AA80</f>
        <v>3994899.76</v>
      </c>
      <c r="AC80" s="304">
        <f>AC78-500</f>
        <v>104798</v>
      </c>
      <c r="AD80" s="305">
        <f>AC79*AC80</f>
        <v>4015859.36</v>
      </c>
      <c r="AE80" s="302">
        <f>AE78-500</f>
        <v>97427</v>
      </c>
      <c r="AF80" s="303">
        <f>AE79*AE80</f>
        <v>5598155.4199999999</v>
      </c>
      <c r="AG80" s="273">
        <f>AG78-500</f>
        <v>104798</v>
      </c>
      <c r="AH80" s="274">
        <f>AG79*AG80</f>
        <v>3529596.64</v>
      </c>
      <c r="AI80" s="312">
        <f>AI78-500</f>
        <v>92531</v>
      </c>
      <c r="AJ80" s="313">
        <f>AI79*AI80</f>
        <v>7016625.7299999995</v>
      </c>
      <c r="AK80" s="271">
        <f>AK78-500</f>
        <v>97427</v>
      </c>
      <c r="AL80" s="267">
        <f>AK79*AK80</f>
        <v>5291260.37</v>
      </c>
      <c r="AM80" s="262">
        <f>AM78-500</f>
        <v>104798</v>
      </c>
      <c r="AN80" s="264">
        <f>AM79*AM80</f>
        <v>4008523.5</v>
      </c>
      <c r="AO80" s="312">
        <f>AO78-500</f>
        <v>92531</v>
      </c>
      <c r="AP80" s="313">
        <f>AO79*AO80</f>
        <v>6644651.1100000003</v>
      </c>
      <c r="AQ80" s="260">
        <f>AQ78-500</f>
        <v>97427</v>
      </c>
      <c r="AR80" s="298">
        <f>AQ79*AQ80</f>
        <v>5892384.96</v>
      </c>
      <c r="AS80" s="348"/>
      <c r="AT80" s="334"/>
    </row>
    <row r="81" spans="1:46" ht="12" thickBot="1" x14ac:dyDescent="0.25">
      <c r="A81" s="333" t="s">
        <v>220</v>
      </c>
      <c r="B81" s="334" t="s">
        <v>241</v>
      </c>
      <c r="C81" s="256">
        <v>33.68</v>
      </c>
      <c r="D81" s="257">
        <v>1</v>
      </c>
      <c r="E81" s="254">
        <v>57.45</v>
      </c>
      <c r="F81" s="259">
        <v>2</v>
      </c>
      <c r="G81" s="256">
        <v>38.24</v>
      </c>
      <c r="H81" s="257">
        <v>1</v>
      </c>
      <c r="I81" s="296">
        <v>38.119999999999997</v>
      </c>
      <c r="J81" s="257">
        <v>1</v>
      </c>
      <c r="K81" s="256">
        <v>38.22</v>
      </c>
      <c r="L81" s="257">
        <v>1</v>
      </c>
      <c r="M81" s="256">
        <v>38.340000000000003</v>
      </c>
      <c r="N81" s="257">
        <v>1</v>
      </c>
      <c r="O81" s="254">
        <v>57.37</v>
      </c>
      <c r="P81" s="259">
        <v>2</v>
      </c>
      <c r="Q81" s="256">
        <v>33.68</v>
      </c>
      <c r="R81" s="257">
        <v>1</v>
      </c>
      <c r="S81" s="256">
        <v>33.68</v>
      </c>
      <c r="T81" s="257">
        <v>1</v>
      </c>
      <c r="U81" s="254">
        <v>57.58</v>
      </c>
      <c r="V81" s="259">
        <v>2</v>
      </c>
      <c r="W81" s="256">
        <v>38.24</v>
      </c>
      <c r="X81" s="257">
        <v>1</v>
      </c>
      <c r="Y81" s="256">
        <v>38.119999999999997</v>
      </c>
      <c r="Z81" s="257">
        <v>1</v>
      </c>
      <c r="AA81" s="256">
        <v>38.119999999999997</v>
      </c>
      <c r="AB81" s="257">
        <v>1</v>
      </c>
      <c r="AC81" s="256">
        <v>38.32</v>
      </c>
      <c r="AD81" s="257">
        <v>1</v>
      </c>
      <c r="AE81" s="254">
        <v>57.46</v>
      </c>
      <c r="AF81" s="259">
        <v>2</v>
      </c>
      <c r="AG81" s="256">
        <v>33.68</v>
      </c>
      <c r="AH81" s="257">
        <v>1</v>
      </c>
      <c r="AI81" s="307">
        <v>75.83</v>
      </c>
      <c r="AJ81" s="311">
        <v>3</v>
      </c>
      <c r="AK81" s="254">
        <v>54.31</v>
      </c>
      <c r="AL81" s="259">
        <v>2</v>
      </c>
      <c r="AM81" s="256">
        <v>38.25</v>
      </c>
      <c r="AN81" s="257">
        <v>1</v>
      </c>
      <c r="AO81" s="307">
        <v>71.81</v>
      </c>
      <c r="AP81" s="311">
        <v>3</v>
      </c>
      <c r="AQ81" s="254">
        <v>60.48</v>
      </c>
      <c r="AR81" s="259">
        <v>2</v>
      </c>
      <c r="AS81" s="334" t="s">
        <v>241</v>
      </c>
      <c r="AT81" s="333" t="s">
        <v>220</v>
      </c>
    </row>
    <row r="82" spans="1:46" ht="12" thickBot="1" x14ac:dyDescent="0.25">
      <c r="A82" s="335"/>
      <c r="B82" s="348"/>
      <c r="C82" s="304">
        <f>C80-500</f>
        <v>104298</v>
      </c>
      <c r="D82" s="315">
        <f>C81*C82</f>
        <v>3512756.64</v>
      </c>
      <c r="E82" s="302">
        <f>E80-500</f>
        <v>96927</v>
      </c>
      <c r="F82" s="303">
        <f>E81*E82</f>
        <v>5568456.1500000004</v>
      </c>
      <c r="G82" s="304">
        <f>G80-500</f>
        <v>104298</v>
      </c>
      <c r="H82" s="305">
        <f>G81*G82</f>
        <v>3988355.52</v>
      </c>
      <c r="I82" s="306">
        <f>I80-500</f>
        <v>104298</v>
      </c>
      <c r="J82" s="305">
        <f>I81*I82</f>
        <v>3975839.76</v>
      </c>
      <c r="K82" s="304">
        <f>K80-500</f>
        <v>104298</v>
      </c>
      <c r="L82" s="305">
        <f>K81*K82</f>
        <v>3986269.56</v>
      </c>
      <c r="M82" s="273">
        <f>M80-500</f>
        <v>104298</v>
      </c>
      <c r="N82" s="274">
        <f>M81*M82</f>
        <v>3998785.3200000003</v>
      </c>
      <c r="O82" s="302">
        <f>O80-500</f>
        <v>96927</v>
      </c>
      <c r="P82" s="303">
        <f>O81*O82</f>
        <v>5560701.9899999993</v>
      </c>
      <c r="Q82" s="273">
        <f>Q80-500</f>
        <v>104298</v>
      </c>
      <c r="R82" s="274">
        <f>Q81*Q82</f>
        <v>3512756.64</v>
      </c>
      <c r="S82" s="273">
        <f>S80-500</f>
        <v>104298</v>
      </c>
      <c r="T82" s="274">
        <f>S81*S82</f>
        <v>3512756.64</v>
      </c>
      <c r="U82" s="302">
        <f>U80-500</f>
        <v>96927</v>
      </c>
      <c r="V82" s="303">
        <f>U81*U82</f>
        <v>5581056.6600000001</v>
      </c>
      <c r="W82" s="273">
        <f>W80-500</f>
        <v>104298</v>
      </c>
      <c r="X82" s="274">
        <f>W81*W82</f>
        <v>3988355.52</v>
      </c>
      <c r="Y82" s="273">
        <f>Y80-500</f>
        <v>104298</v>
      </c>
      <c r="Z82" s="274">
        <f>Y81*Y82</f>
        <v>3975839.76</v>
      </c>
      <c r="AA82" s="273">
        <f>AA80-500</f>
        <v>104298</v>
      </c>
      <c r="AB82" s="274">
        <f>AA81*AA82</f>
        <v>3975839.76</v>
      </c>
      <c r="AC82" s="304">
        <f>AC80-500</f>
        <v>104298</v>
      </c>
      <c r="AD82" s="305">
        <f>AC81*AC82</f>
        <v>3996699.36</v>
      </c>
      <c r="AE82" s="302">
        <f>AE80-500</f>
        <v>96927</v>
      </c>
      <c r="AF82" s="303">
        <f>AE81*AE82</f>
        <v>5569425.4199999999</v>
      </c>
      <c r="AG82" s="273">
        <f>AG80-500</f>
        <v>104298</v>
      </c>
      <c r="AH82" s="274">
        <f>AG81*AG82</f>
        <v>3512756.64</v>
      </c>
      <c r="AI82" s="312">
        <f>AI80-500</f>
        <v>92031</v>
      </c>
      <c r="AJ82" s="313">
        <f>AI81*AI82</f>
        <v>6978710.7299999995</v>
      </c>
      <c r="AK82" s="271">
        <f>AK80-500</f>
        <v>96927</v>
      </c>
      <c r="AL82" s="267">
        <f>AK81*AK82</f>
        <v>5264105.37</v>
      </c>
      <c r="AM82" s="262">
        <f>AM80-500</f>
        <v>104298</v>
      </c>
      <c r="AN82" s="264">
        <f>AM81*AM82</f>
        <v>3989398.5</v>
      </c>
      <c r="AO82" s="312">
        <f>AO80-500</f>
        <v>92031</v>
      </c>
      <c r="AP82" s="313">
        <f>AO81*AO82</f>
        <v>6608746.1100000003</v>
      </c>
      <c r="AQ82" s="260">
        <f>AQ80-500</f>
        <v>96927</v>
      </c>
      <c r="AR82" s="298">
        <f>AQ81*AQ82</f>
        <v>5862144.96</v>
      </c>
      <c r="AS82" s="348"/>
      <c r="AT82" s="334"/>
    </row>
    <row r="83" spans="1:46" ht="12" thickBot="1" x14ac:dyDescent="0.25">
      <c r="A83" s="333" t="s">
        <v>220</v>
      </c>
      <c r="B83" s="346" t="s">
        <v>242</v>
      </c>
      <c r="C83" s="316">
        <v>33.619999999999997</v>
      </c>
      <c r="D83" s="257">
        <v>1</v>
      </c>
      <c r="E83" s="317">
        <v>57.3</v>
      </c>
      <c r="F83" s="259">
        <v>2</v>
      </c>
      <c r="G83" s="316">
        <v>38.090000000000003</v>
      </c>
      <c r="H83" s="257">
        <v>1</v>
      </c>
      <c r="I83" s="318">
        <v>38.06</v>
      </c>
      <c r="J83" s="257">
        <v>1</v>
      </c>
      <c r="K83" s="316">
        <v>38.159999999999997</v>
      </c>
      <c r="L83" s="257">
        <v>1</v>
      </c>
      <c r="M83" s="316">
        <v>38.19</v>
      </c>
      <c r="N83" s="257">
        <v>1</v>
      </c>
      <c r="O83" s="319">
        <v>57.25</v>
      </c>
      <c r="P83" s="259">
        <v>2</v>
      </c>
      <c r="Q83" s="316">
        <v>33.619999999999997</v>
      </c>
      <c r="R83" s="257">
        <v>1</v>
      </c>
      <c r="S83" s="256">
        <v>34.04</v>
      </c>
      <c r="T83" s="257">
        <v>1</v>
      </c>
      <c r="U83" s="254">
        <v>58.41</v>
      </c>
      <c r="V83" s="259">
        <v>2</v>
      </c>
      <c r="W83" s="256">
        <v>38.69</v>
      </c>
      <c r="X83" s="257">
        <v>1</v>
      </c>
      <c r="Y83" s="256">
        <v>38.64</v>
      </c>
      <c r="Z83" s="257">
        <v>1</v>
      </c>
      <c r="AA83" s="256">
        <v>38.64</v>
      </c>
      <c r="AB83" s="257">
        <v>1</v>
      </c>
      <c r="AC83" s="256">
        <v>38.61</v>
      </c>
      <c r="AD83" s="257">
        <v>1</v>
      </c>
      <c r="AE83" s="254">
        <v>58.29</v>
      </c>
      <c r="AF83" s="259">
        <v>2</v>
      </c>
      <c r="AG83" s="256">
        <v>34.04</v>
      </c>
      <c r="AH83" s="257">
        <v>1</v>
      </c>
      <c r="AI83" s="307">
        <v>75.5</v>
      </c>
      <c r="AJ83" s="311">
        <v>3</v>
      </c>
      <c r="AK83" s="254">
        <v>54.03</v>
      </c>
      <c r="AL83" s="259">
        <v>2</v>
      </c>
      <c r="AM83" s="256">
        <v>38.1</v>
      </c>
      <c r="AN83" s="257">
        <v>1</v>
      </c>
      <c r="AO83" s="307">
        <v>71.459999999999994</v>
      </c>
      <c r="AP83" s="311">
        <v>3</v>
      </c>
      <c r="AQ83" s="254">
        <v>60.27</v>
      </c>
      <c r="AR83" s="259">
        <v>2</v>
      </c>
      <c r="AS83" s="334" t="s">
        <v>242</v>
      </c>
      <c r="AT83" s="333" t="s">
        <v>220</v>
      </c>
    </row>
    <row r="84" spans="1:46" ht="12" thickBot="1" x14ac:dyDescent="0.25">
      <c r="A84" s="335"/>
      <c r="B84" s="347"/>
      <c r="C84" s="273">
        <f>C82-500</f>
        <v>103798</v>
      </c>
      <c r="D84" s="274">
        <f>C83*C84</f>
        <v>3489688.76</v>
      </c>
      <c r="E84" s="275">
        <f>E82-500</f>
        <v>96427</v>
      </c>
      <c r="F84" s="272">
        <f>E83*E84</f>
        <v>5525267.0999999996</v>
      </c>
      <c r="G84" s="273">
        <f>G82-500</f>
        <v>103798</v>
      </c>
      <c r="H84" s="274">
        <f>G83*G84</f>
        <v>3953665.8200000003</v>
      </c>
      <c r="I84" s="320">
        <f>I82-500</f>
        <v>103798</v>
      </c>
      <c r="J84" s="274">
        <f>I83*I84</f>
        <v>3950551.8800000004</v>
      </c>
      <c r="K84" s="273">
        <f>K82-500</f>
        <v>103798</v>
      </c>
      <c r="L84" s="274">
        <f>K83*K84</f>
        <v>3960931.6799999997</v>
      </c>
      <c r="M84" s="273">
        <f>M82-500</f>
        <v>103798</v>
      </c>
      <c r="N84" s="274">
        <f>M83*M84</f>
        <v>3964045.6199999996</v>
      </c>
      <c r="O84" s="271">
        <f>O82-500</f>
        <v>96427</v>
      </c>
      <c r="P84" s="272">
        <f>O83*O84</f>
        <v>5520445.75</v>
      </c>
      <c r="Q84" s="273">
        <f>Q82-500</f>
        <v>103798</v>
      </c>
      <c r="R84" s="274">
        <f>Q83*Q84</f>
        <v>3489688.76</v>
      </c>
      <c r="S84" s="273">
        <f>S82-500</f>
        <v>103798</v>
      </c>
      <c r="T84" s="274">
        <f>S83*S84</f>
        <v>3533283.92</v>
      </c>
      <c r="U84" s="271">
        <f>U82-500</f>
        <v>96427</v>
      </c>
      <c r="V84" s="272">
        <f>U83*U84</f>
        <v>5632301.0699999994</v>
      </c>
      <c r="W84" s="273">
        <f>W82-500</f>
        <v>103798</v>
      </c>
      <c r="X84" s="274">
        <f>W83*W84</f>
        <v>4015944.6199999996</v>
      </c>
      <c r="Y84" s="273">
        <f>Y82-500</f>
        <v>103798</v>
      </c>
      <c r="Z84" s="274">
        <f>Y83*Y84</f>
        <v>4010754.72</v>
      </c>
      <c r="AA84" s="273">
        <f>AA82-500</f>
        <v>103798</v>
      </c>
      <c r="AB84" s="274">
        <f>AA83*AA84</f>
        <v>4010754.72</v>
      </c>
      <c r="AC84" s="273">
        <f>AC82-500</f>
        <v>103798</v>
      </c>
      <c r="AD84" s="274">
        <f>AC83*AC84</f>
        <v>4007640.78</v>
      </c>
      <c r="AE84" s="271">
        <f>AE82-500</f>
        <v>96427</v>
      </c>
      <c r="AF84" s="272">
        <f>AE83*AE84</f>
        <v>5620729.8300000001</v>
      </c>
      <c r="AG84" s="273">
        <f>AG82-500</f>
        <v>103798</v>
      </c>
      <c r="AH84" s="274">
        <f>AG83*AG84</f>
        <v>3533283.92</v>
      </c>
      <c r="AI84" s="312">
        <f>AI82-500</f>
        <v>91531</v>
      </c>
      <c r="AJ84" s="313">
        <f>AI83*AI84</f>
        <v>6910590.5</v>
      </c>
      <c r="AK84" s="271">
        <f>AK82-500</f>
        <v>96427</v>
      </c>
      <c r="AL84" s="267">
        <f>AK83*AK84</f>
        <v>5209950.8100000005</v>
      </c>
      <c r="AM84" s="262">
        <f>AM82-500</f>
        <v>103798</v>
      </c>
      <c r="AN84" s="264">
        <f>AM83*AM84</f>
        <v>3954703.8000000003</v>
      </c>
      <c r="AO84" s="312">
        <f>AO82-500</f>
        <v>91531</v>
      </c>
      <c r="AP84" s="313">
        <f>AO83*AO84</f>
        <v>6540805.2599999998</v>
      </c>
      <c r="AQ84" s="260">
        <f>AQ82-500</f>
        <v>96427</v>
      </c>
      <c r="AR84" s="298">
        <f>AQ83*AQ84</f>
        <v>5811655.29</v>
      </c>
      <c r="AS84" s="348"/>
      <c r="AT84" s="334"/>
    </row>
    <row r="85" spans="1:46" ht="12" thickBot="1" x14ac:dyDescent="0.25">
      <c r="A85" s="333" t="s">
        <v>220</v>
      </c>
      <c r="B85" s="346" t="s">
        <v>243</v>
      </c>
      <c r="C85" s="256">
        <v>33.619999999999997</v>
      </c>
      <c r="D85" s="257">
        <v>1</v>
      </c>
      <c r="E85" s="258">
        <v>57.3</v>
      </c>
      <c r="F85" s="259">
        <v>2</v>
      </c>
      <c r="G85" s="256">
        <v>38.090000000000003</v>
      </c>
      <c r="H85" s="257">
        <v>1</v>
      </c>
      <c r="I85" s="256">
        <v>38.06</v>
      </c>
      <c r="J85" s="257">
        <v>1</v>
      </c>
      <c r="K85" s="256">
        <v>38.159999999999997</v>
      </c>
      <c r="L85" s="257">
        <v>1</v>
      </c>
      <c r="M85" s="256">
        <v>38.19</v>
      </c>
      <c r="N85" s="257">
        <v>1</v>
      </c>
      <c r="O85" s="254">
        <v>57.25</v>
      </c>
      <c r="P85" s="259">
        <v>2</v>
      </c>
      <c r="Q85" s="256">
        <v>33.619999999999997</v>
      </c>
      <c r="R85" s="257">
        <v>1</v>
      </c>
      <c r="S85" s="256">
        <v>34.04</v>
      </c>
      <c r="T85" s="257">
        <v>1</v>
      </c>
      <c r="U85" s="254">
        <v>58.41</v>
      </c>
      <c r="V85" s="259">
        <v>2</v>
      </c>
      <c r="W85" s="256">
        <v>38.69</v>
      </c>
      <c r="X85" s="257">
        <v>1</v>
      </c>
      <c r="Y85" s="256">
        <v>38.64</v>
      </c>
      <c r="Z85" s="257">
        <v>1</v>
      </c>
      <c r="AA85" s="256">
        <v>38.64</v>
      </c>
      <c r="AB85" s="257">
        <v>1</v>
      </c>
      <c r="AC85" s="256">
        <v>38.61</v>
      </c>
      <c r="AD85" s="257">
        <v>1</v>
      </c>
      <c r="AE85" s="254">
        <v>58.29</v>
      </c>
      <c r="AF85" s="259">
        <v>2</v>
      </c>
      <c r="AG85" s="256">
        <v>34.04</v>
      </c>
      <c r="AH85" s="257">
        <v>1</v>
      </c>
      <c r="AI85" s="307">
        <v>75.5</v>
      </c>
      <c r="AJ85" s="311">
        <v>3</v>
      </c>
      <c r="AK85" s="254">
        <v>54.03</v>
      </c>
      <c r="AL85" s="259">
        <v>2</v>
      </c>
      <c r="AM85" s="256">
        <v>38.1</v>
      </c>
      <c r="AN85" s="257">
        <v>1</v>
      </c>
      <c r="AO85" s="307">
        <v>71.459999999999994</v>
      </c>
      <c r="AP85" s="311">
        <v>3</v>
      </c>
      <c r="AQ85" s="254">
        <v>60.27</v>
      </c>
      <c r="AR85" s="259">
        <v>2</v>
      </c>
      <c r="AS85" s="334" t="s">
        <v>243</v>
      </c>
      <c r="AT85" s="333" t="s">
        <v>220</v>
      </c>
    </row>
    <row r="86" spans="1:46" ht="12" thickBot="1" x14ac:dyDescent="0.25">
      <c r="A86" s="334"/>
      <c r="B86" s="349"/>
      <c r="C86" s="273">
        <f>C84-500</f>
        <v>103298</v>
      </c>
      <c r="D86" s="274">
        <f>C85*C86</f>
        <v>3472878.76</v>
      </c>
      <c r="E86" s="321">
        <f>E84-500</f>
        <v>95927</v>
      </c>
      <c r="F86" s="322">
        <f>E85*E86</f>
        <v>5496617.0999999996</v>
      </c>
      <c r="G86" s="304">
        <f>G84-500</f>
        <v>103298</v>
      </c>
      <c r="H86" s="315">
        <f>G85*G86</f>
        <v>3934620.8200000003</v>
      </c>
      <c r="I86" s="306">
        <f>I84-500</f>
        <v>103298</v>
      </c>
      <c r="J86" s="315">
        <f>I85*I86</f>
        <v>3931521.8800000004</v>
      </c>
      <c r="K86" s="304">
        <f>K84-500</f>
        <v>103298</v>
      </c>
      <c r="L86" s="315">
        <f>K85*K86</f>
        <v>3941851.6799999997</v>
      </c>
      <c r="M86" s="304">
        <f>M84-500</f>
        <v>103298</v>
      </c>
      <c r="N86" s="315">
        <f>M85*M86</f>
        <v>3944950.6199999996</v>
      </c>
      <c r="O86" s="302">
        <f>O84-500</f>
        <v>95927</v>
      </c>
      <c r="P86" s="322">
        <f>O85*O86</f>
        <v>5491820.75</v>
      </c>
      <c r="Q86" s="304">
        <f>Q84-500</f>
        <v>103298</v>
      </c>
      <c r="R86" s="315">
        <f>Q85*Q86</f>
        <v>3472878.76</v>
      </c>
      <c r="S86" s="304">
        <f>S84-500</f>
        <v>103298</v>
      </c>
      <c r="T86" s="315">
        <f>S85*S86</f>
        <v>3516263.92</v>
      </c>
      <c r="U86" s="302">
        <f>U84-500</f>
        <v>95927</v>
      </c>
      <c r="V86" s="322">
        <f>U85*U86</f>
        <v>5603096.0699999994</v>
      </c>
      <c r="W86" s="304">
        <f>W84-500</f>
        <v>103298</v>
      </c>
      <c r="X86" s="315">
        <f>W85*W86</f>
        <v>3996599.6199999996</v>
      </c>
      <c r="Y86" s="304">
        <f>Y84-500</f>
        <v>103298</v>
      </c>
      <c r="Z86" s="315">
        <f>Y85*Y86</f>
        <v>3991434.72</v>
      </c>
      <c r="AA86" s="304">
        <f>AA84-500</f>
        <v>103298</v>
      </c>
      <c r="AB86" s="315">
        <f>AA85*AA86</f>
        <v>3991434.72</v>
      </c>
      <c r="AC86" s="304">
        <f>AC84-500</f>
        <v>103298</v>
      </c>
      <c r="AD86" s="315">
        <f>AC85*AC86</f>
        <v>3988335.78</v>
      </c>
      <c r="AE86" s="302">
        <f>AE84-500</f>
        <v>95927</v>
      </c>
      <c r="AF86" s="322">
        <f>AE85*AE86</f>
        <v>5591584.8300000001</v>
      </c>
      <c r="AG86" s="304">
        <f>AG84-500</f>
        <v>103298</v>
      </c>
      <c r="AH86" s="315">
        <f>AG85*AG86</f>
        <v>3516263.92</v>
      </c>
      <c r="AI86" s="323">
        <f>AI84-500</f>
        <v>91031</v>
      </c>
      <c r="AJ86" s="324">
        <f>AI85*AI86</f>
        <v>6872840.5</v>
      </c>
      <c r="AK86" s="302">
        <f>AK84-500</f>
        <v>95927</v>
      </c>
      <c r="AL86" s="303">
        <f>AK85*AK86</f>
        <v>5182935.8100000005</v>
      </c>
      <c r="AM86" s="325">
        <f>AM84-500</f>
        <v>103298</v>
      </c>
      <c r="AN86" s="326">
        <f>AM85*AM86</f>
        <v>3935653.8000000003</v>
      </c>
      <c r="AO86" s="323">
        <f>AO84-500</f>
        <v>91031</v>
      </c>
      <c r="AP86" s="324">
        <f>AO85*AO86</f>
        <v>6505075.2599999998</v>
      </c>
      <c r="AQ86" s="327">
        <f>AQ84-500</f>
        <v>95927</v>
      </c>
      <c r="AR86" s="328">
        <f>AQ85*AQ86</f>
        <v>5781520.29</v>
      </c>
      <c r="AS86" s="350"/>
      <c r="AT86" s="335"/>
    </row>
    <row r="87" spans="1:46" ht="12" thickBot="1" x14ac:dyDescent="0.25">
      <c r="A87" s="289"/>
      <c r="B87" s="329" t="s">
        <v>244</v>
      </c>
      <c r="C87" s="340" t="s">
        <v>245</v>
      </c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2"/>
      <c r="AS87" s="329" t="s">
        <v>244</v>
      </c>
      <c r="AT87" s="331"/>
    </row>
    <row r="88" spans="1:46" x14ac:dyDescent="0.2">
      <c r="A88" s="294"/>
      <c r="B88" s="295"/>
      <c r="C88" s="295"/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  <c r="X88" s="295"/>
      <c r="Y88" s="295"/>
      <c r="Z88" s="295"/>
      <c r="AA88" s="295"/>
      <c r="AB88" s="295"/>
      <c r="AC88" s="295"/>
      <c r="AD88" s="295"/>
      <c r="AE88" s="295"/>
      <c r="AF88" s="295"/>
      <c r="AG88" s="295"/>
      <c r="AH88" s="295"/>
      <c r="AI88" s="295"/>
      <c r="AJ88" s="295"/>
      <c r="AK88" s="295"/>
      <c r="AL88" s="295"/>
      <c r="AM88" s="295"/>
      <c r="AN88" s="295"/>
      <c r="AO88" s="295"/>
      <c r="AP88" s="295"/>
      <c r="AQ88" s="295"/>
      <c r="AR88" s="295"/>
      <c r="AS88" s="336" t="s">
        <v>246</v>
      </c>
      <c r="AT88" s="337"/>
    </row>
    <row r="89" spans="1:46" x14ac:dyDescent="0.2">
      <c r="A89" s="343" t="s">
        <v>247</v>
      </c>
      <c r="B89" s="344"/>
      <c r="C89" s="332"/>
      <c r="D89" s="291">
        <f>D40+D42+D44+D46+D48+D50+D52+D54+D56+D58+D60+D62+D64+D66+D68+D70+D72+D74+D76+D78+D80+D82+D84+D86</f>
        <v>85561772.739999995</v>
      </c>
      <c r="E89" s="332"/>
      <c r="F89" s="291">
        <f t="shared" ref="F89" si="14">F40+F42+F44+F46+F48+F50+F52+F54+F56+F58+F60+F62+F64+F66+F68+F70+F72+F74+F76+F78+F80+F82+F84+F86</f>
        <v>135638093.90000004</v>
      </c>
      <c r="G89" s="332"/>
      <c r="H89" s="291">
        <f t="shared" ref="H89" si="15">H40+H42+H44+H46+H48+H50+H52+H54+H56+H58+H60+H62+H64+H66+H68+H70+H72+H74+H76+H78+H80+H82+H84+H86</f>
        <v>96893917.699999958</v>
      </c>
      <c r="I89" s="332"/>
      <c r="J89" s="291">
        <f t="shared" ref="J89" si="16">J40+J42+J44+J46+J48+J50+J52+J54+J56+J58+J60+J62+J64+J66+J68+J70+J72+J74+J76+J78+J80+J82+J84+J86</f>
        <v>96755234.339999989</v>
      </c>
      <c r="K89" s="332"/>
      <c r="L89" s="291">
        <f t="shared" ref="L89" si="17">L40+L42+L44+L46+L48+L50+L52+L54+L56+L58+L60+L62+L64+L66+L68+L70+L72+L74+L76+L78+L80+L82+L84+L86</f>
        <v>96954600.539999992</v>
      </c>
      <c r="M89" s="332"/>
      <c r="N89" s="291">
        <f t="shared" ref="N89" si="18">N40+N42+N44+N46+N48+N50+N52+N54+N56+N58+N60+N62+N64+N66+N68+N70+N72+N74+N76+N78+N80+N82+N84+N86</f>
        <v>97083642.079999983</v>
      </c>
      <c r="O89" s="332"/>
      <c r="P89" s="291">
        <f t="shared" ref="P89" si="19">P40+P42+P44+P46+P48+P50+P52+P54+P56+P58+P60+P62+P64+P66+P68+P70+P72+P74+P76+P78+P80+P82+P84+P86</f>
        <v>134553370.66</v>
      </c>
      <c r="Q89" s="332"/>
      <c r="R89" s="291">
        <f t="shared" ref="R89" si="20">R40+R42+R44+R46+R48+R50+R52+R54+R56+R58+R60+R62+R64+R66+R68+R70+R72+R74+R76+R78+R80+R82+R84+R86</f>
        <v>85338553</v>
      </c>
      <c r="S89" s="332"/>
      <c r="T89" s="291">
        <f t="shared" ref="T89" si="21">T40+T42+T44+T46+T48+T50+T52+T54+T56+T58+T60+T62+T64+T66+T68+T70+T72+T74+T76+T78+T80+T82+T84+T86</f>
        <v>85425533.319999993</v>
      </c>
      <c r="U89" s="332"/>
      <c r="V89" s="291">
        <f t="shared" ref="V89" si="22">V40+V42+V44+V46+V48+V50+V52+V54+V56+V58+V60+V62+V64+V66+V68+V70+V72+V74+V76+V78+V80+V82+V84+V86</f>
        <v>136130898.05999997</v>
      </c>
      <c r="W89" s="332"/>
      <c r="X89" s="291">
        <f t="shared" ref="X89" si="23">X40+X42+X44+X46+X48+X50+X52+X54+X56+X58+X60+X62+X64+X66+X68+X70+X72+X74+X76+X78+X80+X82+X84+X86</f>
        <v>97018175.299999982</v>
      </c>
      <c r="Y89" s="332"/>
      <c r="Z89" s="291">
        <f t="shared" ref="Z89" si="24">Z40+Z42+Z44+Z46+Z48+Z50+Z52+Z54+Z56+Z58+Z60+Z62+Z64+Z66+Z68+Z70+Z72+Z74+Z76+Z78+Z80+Z82+Z84+Z86</f>
        <v>96875350.019999996</v>
      </c>
      <c r="AA89" s="332"/>
      <c r="AB89" s="291">
        <f t="shared" ref="AB89" si="25">AB40+AB42+AB44+AB46+AB48+AB50+AB52+AB54+AB56+AB58+AB60+AB62+AB64+AB66+AB68+AB70+AB72+AB74+AB76+AB78+AB80+AB82+AB84+AB86</f>
        <v>96909045.38000001</v>
      </c>
      <c r="AC89" s="332"/>
      <c r="AD89" s="291">
        <f t="shared" ref="AD89" si="26">AD40+AD42+AD44+AD46+AD48+AD50+AD52+AD54+AD56+AD58+AD60+AD62+AD64+AD66+AD68+AD70+AD72+AD74+AD76+AD78+AD80+AD82+AD84+AD86</f>
        <v>98647904.200000018</v>
      </c>
      <c r="AE89" s="332"/>
      <c r="AF89" s="291">
        <f t="shared" ref="AF89" si="27">AF40+AF42+AF44+AF46+AF48+AF50+AF52+AF54+AF56+AF58+AF60+AF62+AF64+AF66+AF68+AF70+AF72+AF74+AF76+AF78+AF80+AF82+AF84+AF86</f>
        <v>135850008.30000001</v>
      </c>
      <c r="AG89" s="332"/>
      <c r="AH89" s="291">
        <f t="shared" ref="AH89" si="28">AH40+AH42+AH44+AH46+AH48+AH50+AH52+AH54+AH56+AH58+AH60+AH62+AH64+AH66+AH68+AH70+AH72+AH74+AH76+AH78+AH80+AH82+AH84+AH86</f>
        <v>85425533.319999993</v>
      </c>
      <c r="AI89" s="332"/>
      <c r="AJ89" s="291">
        <f t="shared" ref="AJ89" si="29">AJ40+AJ42+AJ44+AJ46+AJ48+AJ50+AJ52+AJ54+AJ56+AJ58+AJ60+AJ62+AJ64+AJ66+AJ68+AJ70+AJ72+AJ74+AJ76+AJ78+AJ80+AJ82+AJ84+AJ86</f>
        <v>141790848.06</v>
      </c>
      <c r="AK89" s="332"/>
      <c r="AL89" s="291">
        <f t="shared" ref="AL89" si="30">AL40+AL42+AL44+AL46+AL48+AL50+AL52+AL54+AL56+AL58+AL60+AL62+AL64+AL66+AL68+AL70+AL72+AL74+AL76+AL78+AL80+AL82+AL84+AL86</f>
        <v>106353449.67000002</v>
      </c>
      <c r="AM89" s="332"/>
      <c r="AN89" s="291">
        <f t="shared" ref="AN89" si="31">AN40+AN42+AN44+AN46+AN48+AN50+AN52+AN54+AN56+AN58+AN60+AN62+AN64+AN66+AN68+AN70+AN72+AN74+AN76+AN78+AN80+AN82+AN84+AN86</f>
        <v>80724097.660000011</v>
      </c>
      <c r="AO89" s="332"/>
      <c r="AP89" s="291">
        <f t="shared" ref="AP89" si="32">AP40+AP42+AP44+AP46+AP48+AP50+AP52+AP54+AP56+AP58+AP60+AP62+AP64+AP66+AP68+AP70+AP72+AP74+AP76+AP78+AP80+AP82+AP84+AP86</f>
        <v>133517360.37999998</v>
      </c>
      <c r="AQ89" s="332"/>
      <c r="AR89" s="291">
        <f t="shared" ref="AR89" si="33">AR40+AR42+AR44+AR46+AR48+AR50+AR52+AR54+AR56+AR58+AR60+AR62+AR64+AR66+AR68+AR70+AR72+AR74+AR76+AR78+AR80+AR82+AR84+AR86</f>
        <v>118992322.52000003</v>
      </c>
      <c r="AS89" s="338">
        <f>SUM(C89:AR89)</f>
        <v>2242439711.1500001</v>
      </c>
      <c r="AT89" s="339"/>
    </row>
  </sheetData>
  <mergeCells count="183">
    <mergeCell ref="E2:F2"/>
    <mergeCell ref="G2:H2"/>
    <mergeCell ref="I2:J2"/>
    <mergeCell ref="AJ2:AP7"/>
    <mergeCell ref="AJ10:AK10"/>
    <mergeCell ref="A7:A8"/>
    <mergeCell ref="B7:B8"/>
    <mergeCell ref="AJ11:AK11"/>
    <mergeCell ref="AJ12:AK12"/>
    <mergeCell ref="W2:X2"/>
    <mergeCell ref="Y2:Z2"/>
    <mergeCell ref="AA2:AB2"/>
    <mergeCell ref="AC2:AD2"/>
    <mergeCell ref="AE2:AF2"/>
    <mergeCell ref="AG2:AH2"/>
    <mergeCell ref="K2:L2"/>
    <mergeCell ref="M2:N2"/>
    <mergeCell ref="O2:P2"/>
    <mergeCell ref="Q2:R2"/>
    <mergeCell ref="S2:T2"/>
    <mergeCell ref="U2:V2"/>
    <mergeCell ref="A1:A2"/>
    <mergeCell ref="B1:B2"/>
    <mergeCell ref="C1:J1"/>
    <mergeCell ref="K1:R1"/>
    <mergeCell ref="S1:Z1"/>
    <mergeCell ref="AA1:AH1"/>
    <mergeCell ref="C2:D2"/>
    <mergeCell ref="A9:A10"/>
    <mergeCell ref="B9:B10"/>
    <mergeCell ref="A11:A12"/>
    <mergeCell ref="B11:B12"/>
    <mergeCell ref="A13:A14"/>
    <mergeCell ref="B13:B14"/>
    <mergeCell ref="A3:A4"/>
    <mergeCell ref="B3:B4"/>
    <mergeCell ref="A5:A6"/>
    <mergeCell ref="B5:B6"/>
    <mergeCell ref="A19:A20"/>
    <mergeCell ref="B19:B20"/>
    <mergeCell ref="AJ17:AK17"/>
    <mergeCell ref="A15:A16"/>
    <mergeCell ref="B15:B16"/>
    <mergeCell ref="A17:A18"/>
    <mergeCell ref="B17:B18"/>
    <mergeCell ref="A21:A22"/>
    <mergeCell ref="B21:B22"/>
    <mergeCell ref="AJ21:AJ23"/>
    <mergeCell ref="AK21:AK23"/>
    <mergeCell ref="A23:A24"/>
    <mergeCell ref="B23:B24"/>
    <mergeCell ref="A31:A32"/>
    <mergeCell ref="B31:B32"/>
    <mergeCell ref="C33:AH33"/>
    <mergeCell ref="AI34:AJ34"/>
    <mergeCell ref="A35:B35"/>
    <mergeCell ref="AI35:AJ35"/>
    <mergeCell ref="A25:A26"/>
    <mergeCell ref="B25:B26"/>
    <mergeCell ref="A27:A28"/>
    <mergeCell ref="B27:B28"/>
    <mergeCell ref="A29:A30"/>
    <mergeCell ref="B29:B30"/>
    <mergeCell ref="AG38:AH38"/>
    <mergeCell ref="A39:A40"/>
    <mergeCell ref="B39:B40"/>
    <mergeCell ref="O38:P38"/>
    <mergeCell ref="Q38:R38"/>
    <mergeCell ref="S38:T38"/>
    <mergeCell ref="U38:V38"/>
    <mergeCell ref="W38:X38"/>
    <mergeCell ref="Y38:Z38"/>
    <mergeCell ref="A37:A38"/>
    <mergeCell ref="B37:B38"/>
    <mergeCell ref="C37:R37"/>
    <mergeCell ref="S37:AH37"/>
    <mergeCell ref="C38:D38"/>
    <mergeCell ref="E38:F38"/>
    <mergeCell ref="G38:H38"/>
    <mergeCell ref="I38:J38"/>
    <mergeCell ref="K38:L38"/>
    <mergeCell ref="M38:N38"/>
    <mergeCell ref="A41:A42"/>
    <mergeCell ref="B41:B42"/>
    <mergeCell ref="A43:A44"/>
    <mergeCell ref="B43:B44"/>
    <mergeCell ref="A45:A46"/>
    <mergeCell ref="B45:B46"/>
    <mergeCell ref="AA38:AB38"/>
    <mergeCell ref="AC38:AD38"/>
    <mergeCell ref="AE38:AF38"/>
    <mergeCell ref="A47:A48"/>
    <mergeCell ref="B47:B48"/>
    <mergeCell ref="AS47:AS48"/>
    <mergeCell ref="A49:A50"/>
    <mergeCell ref="B49:B50"/>
    <mergeCell ref="AS49:AS50"/>
    <mergeCell ref="AI45:AR45"/>
    <mergeCell ref="AI46:AJ46"/>
    <mergeCell ref="AK46:AL46"/>
    <mergeCell ref="AM46:AN46"/>
    <mergeCell ref="AO46:AP46"/>
    <mergeCell ref="AQ46:AR46"/>
    <mergeCell ref="A55:A56"/>
    <mergeCell ref="B55:B56"/>
    <mergeCell ref="AS55:AS56"/>
    <mergeCell ref="A57:A58"/>
    <mergeCell ref="B57:B58"/>
    <mergeCell ref="AS57:AS58"/>
    <mergeCell ref="A51:A52"/>
    <mergeCell ref="B51:B52"/>
    <mergeCell ref="AS51:AS52"/>
    <mergeCell ref="A53:A54"/>
    <mergeCell ref="B53:B54"/>
    <mergeCell ref="AS53:AS54"/>
    <mergeCell ref="AS63:AS64"/>
    <mergeCell ref="A65:A66"/>
    <mergeCell ref="B65:B66"/>
    <mergeCell ref="AS65:AS66"/>
    <mergeCell ref="A59:A60"/>
    <mergeCell ref="B59:B60"/>
    <mergeCell ref="AS59:AS60"/>
    <mergeCell ref="A61:A62"/>
    <mergeCell ref="B61:B62"/>
    <mergeCell ref="AS61:AS62"/>
    <mergeCell ref="AS45:AS46"/>
    <mergeCell ref="AT45:AT46"/>
    <mergeCell ref="AT49:AT50"/>
    <mergeCell ref="AT51:AT52"/>
    <mergeCell ref="AT53:AT54"/>
    <mergeCell ref="AT55:AT56"/>
    <mergeCell ref="AT57:AT58"/>
    <mergeCell ref="A83:A84"/>
    <mergeCell ref="B83:B84"/>
    <mergeCell ref="AS83:AS84"/>
    <mergeCell ref="A79:A80"/>
    <mergeCell ref="B79:B80"/>
    <mergeCell ref="AS79:AS80"/>
    <mergeCell ref="A81:A82"/>
    <mergeCell ref="B81:B82"/>
    <mergeCell ref="AS81:AS82"/>
    <mergeCell ref="A75:A76"/>
    <mergeCell ref="B75:B76"/>
    <mergeCell ref="AS75:AS76"/>
    <mergeCell ref="A77:A78"/>
    <mergeCell ref="B77:B78"/>
    <mergeCell ref="AS77:AS78"/>
    <mergeCell ref="A71:A72"/>
    <mergeCell ref="B71:B72"/>
    <mergeCell ref="AT59:AT60"/>
    <mergeCell ref="AT61:AT62"/>
    <mergeCell ref="AT63:AT64"/>
    <mergeCell ref="AT65:AT66"/>
    <mergeCell ref="AT67:AT68"/>
    <mergeCell ref="AT69:AT70"/>
    <mergeCell ref="C87:AR87"/>
    <mergeCell ref="A89:B89"/>
    <mergeCell ref="AT47:AT48"/>
    <mergeCell ref="A85:A86"/>
    <mergeCell ref="B85:B86"/>
    <mergeCell ref="AS85:AS86"/>
    <mergeCell ref="AS71:AS72"/>
    <mergeCell ref="A73:A74"/>
    <mergeCell ref="B73:B74"/>
    <mergeCell ref="AS73:AS74"/>
    <mergeCell ref="A67:A68"/>
    <mergeCell ref="B67:B68"/>
    <mergeCell ref="AS67:AS68"/>
    <mergeCell ref="A69:A70"/>
    <mergeCell ref="B69:B70"/>
    <mergeCell ref="AS69:AS70"/>
    <mergeCell ref="A63:A64"/>
    <mergeCell ref="B63:B64"/>
    <mergeCell ref="AT83:AT84"/>
    <mergeCell ref="AT85:AT86"/>
    <mergeCell ref="AS88:AT88"/>
    <mergeCell ref="AS89:AT89"/>
    <mergeCell ref="AT71:AT72"/>
    <mergeCell ref="AT73:AT74"/>
    <mergeCell ref="AT75:AT76"/>
    <mergeCell ref="AT77:AT78"/>
    <mergeCell ref="AT79:AT80"/>
    <mergeCell ref="AT81:AT82"/>
  </mergeCells>
  <pageMargins left="0" right="0" top="0" bottom="0" header="0" footer="0"/>
  <pageSetup paperSize="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"/>
  <sheetViews>
    <sheetView workbookViewId="0">
      <selection activeCell="N49" sqref="N49"/>
    </sheetView>
  </sheetViews>
  <sheetFormatPr defaultRowHeight="11.25" x14ac:dyDescent="0.2"/>
  <cols>
    <col min="1" max="1" width="3.5703125" style="235" customWidth="1"/>
    <col min="2" max="2" width="15.140625" style="235" customWidth="1"/>
    <col min="3" max="3" width="20.28515625" style="235" customWidth="1"/>
    <col min="4" max="4" width="13.140625" style="235" customWidth="1"/>
    <col min="5" max="5" width="10" style="235" customWidth="1"/>
    <col min="6" max="6" width="8.85546875" style="235" customWidth="1"/>
    <col min="7" max="7" width="7.7109375" style="235" customWidth="1"/>
    <col min="8" max="8" width="8.7109375" style="235" customWidth="1"/>
    <col min="9" max="10" width="7.7109375" style="235" customWidth="1"/>
    <col min="11" max="11" width="7.5703125" style="235" customWidth="1"/>
    <col min="12" max="12" width="8.5703125" style="235" customWidth="1"/>
    <col min="13" max="13" width="12.42578125" style="235" customWidth="1"/>
    <col min="14" max="16384" width="9.140625" style="235"/>
  </cols>
  <sheetData>
    <row r="1" spans="1:13" ht="15.75" customHeight="1" x14ac:dyDescent="0.2">
      <c r="A1" s="393" t="s">
        <v>262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5"/>
    </row>
    <row r="2" spans="1:13" ht="15.75" customHeight="1" x14ac:dyDescent="0.2">
      <c r="A2" s="377"/>
      <c r="B2" s="388" t="s">
        <v>93</v>
      </c>
      <c r="C2" s="388" t="s">
        <v>94</v>
      </c>
      <c r="D2" s="388" t="s">
        <v>95</v>
      </c>
      <c r="E2" s="388" t="s">
        <v>96</v>
      </c>
      <c r="F2" s="388" t="s">
        <v>97</v>
      </c>
      <c r="G2" s="388" t="s">
        <v>98</v>
      </c>
      <c r="H2" s="388" t="s">
        <v>99</v>
      </c>
      <c r="I2" s="388" t="s">
        <v>100</v>
      </c>
      <c r="J2" s="388"/>
      <c r="K2" s="388"/>
      <c r="L2" s="388" t="s">
        <v>101</v>
      </c>
      <c r="M2" s="388" t="s">
        <v>138</v>
      </c>
    </row>
    <row r="3" spans="1:13" ht="15.75" customHeight="1" x14ac:dyDescent="0.2">
      <c r="A3" s="377"/>
      <c r="B3" s="388"/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</row>
    <row r="4" spans="1:13" ht="4.5" customHeight="1" x14ac:dyDescent="0.2">
      <c r="A4" s="377"/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</row>
    <row r="5" spans="1:13" ht="6" customHeight="1" x14ac:dyDescent="0.2">
      <c r="A5" s="396">
        <v>1</v>
      </c>
      <c r="B5" s="397" t="s">
        <v>102</v>
      </c>
      <c r="C5" s="397" t="s">
        <v>209</v>
      </c>
      <c r="D5" s="397" t="s">
        <v>103</v>
      </c>
      <c r="E5" s="397" t="s">
        <v>104</v>
      </c>
      <c r="F5" s="397" t="s">
        <v>105</v>
      </c>
      <c r="G5" s="398" t="s">
        <v>106</v>
      </c>
      <c r="H5" s="397" t="s">
        <v>107</v>
      </c>
      <c r="I5" s="397" t="s">
        <v>139</v>
      </c>
      <c r="J5" s="397"/>
      <c r="K5" s="397"/>
      <c r="L5" s="398">
        <v>119783</v>
      </c>
      <c r="M5" s="399" t="s">
        <v>140</v>
      </c>
    </row>
    <row r="6" spans="1:13" ht="6.75" customHeight="1" x14ac:dyDescent="0.2">
      <c r="A6" s="396"/>
      <c r="B6" s="397"/>
      <c r="C6" s="397"/>
      <c r="D6" s="397"/>
      <c r="E6" s="397"/>
      <c r="F6" s="397"/>
      <c r="G6" s="398"/>
      <c r="H6" s="397"/>
      <c r="I6" s="397"/>
      <c r="J6" s="397"/>
      <c r="K6" s="397"/>
      <c r="L6" s="397"/>
      <c r="M6" s="398"/>
    </row>
    <row r="7" spans="1:13" ht="6" customHeight="1" x14ac:dyDescent="0.2">
      <c r="A7" s="396"/>
      <c r="B7" s="397"/>
      <c r="C7" s="397"/>
      <c r="D7" s="397"/>
      <c r="E7" s="397"/>
      <c r="F7" s="397"/>
      <c r="G7" s="398"/>
      <c r="H7" s="397"/>
      <c r="I7" s="397"/>
      <c r="J7" s="397"/>
      <c r="K7" s="397"/>
      <c r="L7" s="397"/>
      <c r="M7" s="398"/>
    </row>
    <row r="8" spans="1:13" ht="12.75" customHeight="1" x14ac:dyDescent="0.2">
      <c r="A8" s="396"/>
      <c r="B8" s="397"/>
      <c r="C8" s="397"/>
      <c r="D8" s="397"/>
      <c r="E8" s="397"/>
      <c r="F8" s="397"/>
      <c r="G8" s="398"/>
      <c r="H8" s="397"/>
      <c r="I8" s="397"/>
      <c r="J8" s="397"/>
      <c r="K8" s="397"/>
      <c r="L8" s="397"/>
      <c r="M8" s="398"/>
    </row>
    <row r="9" spans="1:13" ht="9" customHeight="1" x14ac:dyDescent="0.2">
      <c r="A9" s="388">
        <v>2</v>
      </c>
      <c r="B9" s="377" t="s">
        <v>108</v>
      </c>
      <c r="C9" s="377" t="s">
        <v>109</v>
      </c>
      <c r="D9" s="377" t="s">
        <v>110</v>
      </c>
      <c r="E9" s="377" t="s">
        <v>111</v>
      </c>
      <c r="F9" s="377" t="s">
        <v>141</v>
      </c>
      <c r="G9" s="389" t="s">
        <v>112</v>
      </c>
      <c r="H9" s="389">
        <v>58</v>
      </c>
      <c r="I9" s="377" t="s">
        <v>142</v>
      </c>
      <c r="J9" s="377"/>
      <c r="K9" s="377"/>
      <c r="L9" s="392">
        <v>134350</v>
      </c>
      <c r="M9" s="389" t="s">
        <v>143</v>
      </c>
    </row>
    <row r="10" spans="1:13" ht="4.5" customHeight="1" x14ac:dyDescent="0.2">
      <c r="A10" s="388"/>
      <c r="B10" s="377"/>
      <c r="C10" s="377"/>
      <c r="D10" s="377"/>
      <c r="E10" s="377"/>
      <c r="F10" s="377"/>
      <c r="G10" s="389"/>
      <c r="H10" s="377"/>
      <c r="I10" s="377"/>
      <c r="J10" s="377"/>
      <c r="K10" s="377"/>
      <c r="L10" s="377"/>
      <c r="M10" s="389"/>
    </row>
    <row r="11" spans="1:13" ht="9.75" customHeight="1" x14ac:dyDescent="0.2">
      <c r="A11" s="388"/>
      <c r="B11" s="377"/>
      <c r="C11" s="377"/>
      <c r="D11" s="377"/>
      <c r="E11" s="377"/>
      <c r="F11" s="377"/>
      <c r="G11" s="389"/>
      <c r="H11" s="377"/>
      <c r="I11" s="377"/>
      <c r="J11" s="377"/>
      <c r="K11" s="377"/>
      <c r="L11" s="377"/>
      <c r="M11" s="389"/>
    </row>
    <row r="12" spans="1:13" ht="11.25" customHeight="1" x14ac:dyDescent="0.2">
      <c r="A12" s="388"/>
      <c r="B12" s="377"/>
      <c r="C12" s="377"/>
      <c r="D12" s="377"/>
      <c r="E12" s="377"/>
      <c r="F12" s="377"/>
      <c r="G12" s="389"/>
      <c r="H12" s="377"/>
      <c r="I12" s="377"/>
      <c r="J12" s="377"/>
      <c r="K12" s="377"/>
      <c r="L12" s="377"/>
      <c r="M12" s="389"/>
    </row>
    <row r="13" spans="1:13" ht="4.5" customHeight="1" x14ac:dyDescent="0.2">
      <c r="A13" s="388">
        <v>3</v>
      </c>
      <c r="B13" s="377" t="s">
        <v>113</v>
      </c>
      <c r="C13" s="377" t="s">
        <v>210</v>
      </c>
      <c r="D13" s="377" t="s">
        <v>114</v>
      </c>
      <c r="E13" s="377" t="s">
        <v>104</v>
      </c>
      <c r="F13" s="377" t="s">
        <v>115</v>
      </c>
      <c r="G13" s="389" t="s">
        <v>116</v>
      </c>
      <c r="H13" s="377">
        <v>347</v>
      </c>
      <c r="I13" s="377" t="s">
        <v>144</v>
      </c>
      <c r="J13" s="377"/>
      <c r="K13" s="377"/>
      <c r="L13" s="389">
        <v>121400</v>
      </c>
      <c r="M13" s="389" t="s">
        <v>145</v>
      </c>
    </row>
    <row r="14" spans="1:13" ht="5.25" customHeight="1" x14ac:dyDescent="0.2">
      <c r="A14" s="388"/>
      <c r="B14" s="377"/>
      <c r="C14" s="377"/>
      <c r="D14" s="377"/>
      <c r="E14" s="377"/>
      <c r="F14" s="377"/>
      <c r="G14" s="389"/>
      <c r="H14" s="377"/>
      <c r="I14" s="377"/>
      <c r="J14" s="377"/>
      <c r="K14" s="377"/>
      <c r="L14" s="377"/>
      <c r="M14" s="389"/>
    </row>
    <row r="15" spans="1:13" ht="9" customHeight="1" x14ac:dyDescent="0.2">
      <c r="A15" s="388"/>
      <c r="B15" s="377"/>
      <c r="C15" s="377"/>
      <c r="D15" s="377"/>
      <c r="E15" s="377"/>
      <c r="F15" s="377"/>
      <c r="G15" s="389"/>
      <c r="H15" s="377"/>
      <c r="I15" s="377"/>
      <c r="J15" s="377"/>
      <c r="K15" s="377"/>
      <c r="L15" s="377"/>
      <c r="M15" s="389"/>
    </row>
    <row r="16" spans="1:13" ht="6" customHeight="1" x14ac:dyDescent="0.2">
      <c r="A16" s="388"/>
      <c r="B16" s="377"/>
      <c r="C16" s="377"/>
      <c r="D16" s="377"/>
      <c r="E16" s="377"/>
      <c r="F16" s="377"/>
      <c r="G16" s="389"/>
      <c r="H16" s="377"/>
      <c r="I16" s="377"/>
      <c r="J16" s="377"/>
      <c r="K16" s="377"/>
      <c r="L16" s="377"/>
      <c r="M16" s="389"/>
    </row>
    <row r="17" spans="1:13" ht="7.5" customHeight="1" x14ac:dyDescent="0.2">
      <c r="A17" s="388">
        <v>4</v>
      </c>
      <c r="B17" s="377" t="s">
        <v>117</v>
      </c>
      <c r="C17" s="377" t="s">
        <v>118</v>
      </c>
      <c r="D17" s="377" t="s">
        <v>119</v>
      </c>
      <c r="E17" s="377" t="s">
        <v>111</v>
      </c>
      <c r="F17" s="377" t="s">
        <v>146</v>
      </c>
      <c r="G17" s="389" t="s">
        <v>147</v>
      </c>
      <c r="H17" s="377">
        <v>46</v>
      </c>
      <c r="I17" s="377" t="s">
        <v>148</v>
      </c>
      <c r="J17" s="377"/>
      <c r="K17" s="377"/>
      <c r="L17" s="390">
        <v>101900</v>
      </c>
      <c r="M17" s="389" t="s">
        <v>149</v>
      </c>
    </row>
    <row r="18" spans="1:13" ht="6" customHeight="1" x14ac:dyDescent="0.2">
      <c r="A18" s="388"/>
      <c r="B18" s="377"/>
      <c r="C18" s="377"/>
      <c r="D18" s="377"/>
      <c r="E18" s="377"/>
      <c r="F18" s="377"/>
      <c r="G18" s="389"/>
      <c r="H18" s="377"/>
      <c r="I18" s="377" t="s">
        <v>120</v>
      </c>
      <c r="J18" s="377"/>
      <c r="K18" s="377"/>
      <c r="L18" s="391"/>
      <c r="M18" s="389"/>
    </row>
    <row r="19" spans="1:13" ht="6" customHeight="1" x14ac:dyDescent="0.2">
      <c r="A19" s="388"/>
      <c r="B19" s="377"/>
      <c r="C19" s="377"/>
      <c r="D19" s="377"/>
      <c r="E19" s="377"/>
      <c r="F19" s="377"/>
      <c r="G19" s="389"/>
      <c r="H19" s="377"/>
      <c r="I19" s="377" t="s">
        <v>120</v>
      </c>
      <c r="J19" s="377"/>
      <c r="K19" s="377"/>
      <c r="L19" s="391"/>
      <c r="M19" s="389"/>
    </row>
    <row r="20" spans="1:13" ht="13.5" customHeight="1" x14ac:dyDescent="0.2">
      <c r="A20" s="388"/>
      <c r="B20" s="377"/>
      <c r="C20" s="377"/>
      <c r="D20" s="377"/>
      <c r="E20" s="377"/>
      <c r="F20" s="377"/>
      <c r="G20" s="389"/>
      <c r="H20" s="377"/>
      <c r="I20" s="377" t="s">
        <v>120</v>
      </c>
      <c r="J20" s="377"/>
      <c r="K20" s="377"/>
      <c r="L20" s="391"/>
      <c r="M20" s="389"/>
    </row>
    <row r="21" spans="1:13" ht="5.25" customHeight="1" x14ac:dyDescent="0.2">
      <c r="A21" s="388">
        <v>5</v>
      </c>
      <c r="B21" s="377" t="s">
        <v>121</v>
      </c>
      <c r="C21" s="377" t="s">
        <v>122</v>
      </c>
      <c r="D21" s="377" t="s">
        <v>123</v>
      </c>
      <c r="E21" s="377" t="str">
        <f>E17</f>
        <v>Монолитно-кирпичный</v>
      </c>
      <c r="F21" s="377" t="s">
        <v>124</v>
      </c>
      <c r="G21" s="377" t="s">
        <v>150</v>
      </c>
      <c r="H21" s="377" t="s">
        <v>107</v>
      </c>
      <c r="I21" s="377" t="s">
        <v>125</v>
      </c>
      <c r="J21" s="377"/>
      <c r="K21" s="377"/>
      <c r="L21" s="389">
        <v>127500</v>
      </c>
      <c r="M21" s="377" t="s">
        <v>143</v>
      </c>
    </row>
    <row r="22" spans="1:13" ht="7.5" customHeight="1" x14ac:dyDescent="0.2">
      <c r="A22" s="388"/>
      <c r="B22" s="377"/>
      <c r="C22" s="377"/>
      <c r="D22" s="377"/>
      <c r="E22" s="377"/>
      <c r="F22" s="377"/>
      <c r="G22" s="377"/>
      <c r="H22" s="377"/>
      <c r="I22" s="377"/>
      <c r="J22" s="377"/>
      <c r="K22" s="377"/>
      <c r="L22" s="377"/>
      <c r="M22" s="377"/>
    </row>
    <row r="23" spans="1:13" ht="8.25" customHeight="1" x14ac:dyDescent="0.2">
      <c r="A23" s="388"/>
      <c r="B23" s="377"/>
      <c r="C23" s="377"/>
      <c r="D23" s="377"/>
      <c r="E23" s="377"/>
      <c r="F23" s="377"/>
      <c r="G23" s="377"/>
      <c r="H23" s="377"/>
      <c r="I23" s="377"/>
      <c r="J23" s="377"/>
      <c r="K23" s="377"/>
      <c r="L23" s="377"/>
      <c r="M23" s="377"/>
    </row>
    <row r="24" spans="1:13" ht="10.5" customHeight="1" x14ac:dyDescent="0.2">
      <c r="A24" s="388"/>
      <c r="B24" s="377"/>
      <c r="C24" s="377"/>
      <c r="D24" s="377"/>
      <c r="E24" s="377"/>
      <c r="F24" s="377"/>
      <c r="G24" s="377"/>
      <c r="H24" s="377"/>
      <c r="I24" s="377"/>
      <c r="J24" s="377"/>
      <c r="K24" s="377"/>
      <c r="L24" s="377"/>
      <c r="M24" s="377"/>
    </row>
    <row r="25" spans="1:13" ht="5.25" customHeight="1" x14ac:dyDescent="0.2">
      <c r="A25" s="388">
        <v>6</v>
      </c>
      <c r="B25" s="377" t="s">
        <v>126</v>
      </c>
      <c r="C25" s="377" t="s">
        <v>127</v>
      </c>
      <c r="D25" s="377" t="s">
        <v>128</v>
      </c>
      <c r="E25" s="377" t="s">
        <v>151</v>
      </c>
      <c r="F25" s="377" t="s">
        <v>129</v>
      </c>
      <c r="G25" s="377" t="s">
        <v>130</v>
      </c>
      <c r="H25" s="377">
        <v>586</v>
      </c>
      <c r="I25" s="377" t="s">
        <v>152</v>
      </c>
      <c r="J25" s="377"/>
      <c r="K25" s="377"/>
      <c r="L25" s="389">
        <v>120452</v>
      </c>
      <c r="M25" s="377" t="str">
        <f>M33</f>
        <v>с/без отделки</v>
      </c>
    </row>
    <row r="26" spans="1:13" ht="7.5" customHeight="1" x14ac:dyDescent="0.2">
      <c r="A26" s="388"/>
      <c r="B26" s="377"/>
      <c r="C26" s="377"/>
      <c r="D26" s="377"/>
      <c r="E26" s="377"/>
      <c r="F26" s="377"/>
      <c r="G26" s="377"/>
      <c r="H26" s="377"/>
      <c r="I26" s="377"/>
      <c r="J26" s="377"/>
      <c r="K26" s="377"/>
      <c r="L26" s="377"/>
      <c r="M26" s="377"/>
    </row>
    <row r="27" spans="1:13" ht="11.25" customHeight="1" x14ac:dyDescent="0.2">
      <c r="A27" s="388"/>
      <c r="B27" s="377"/>
      <c r="C27" s="377"/>
      <c r="D27" s="377"/>
      <c r="E27" s="377"/>
      <c r="F27" s="377"/>
      <c r="G27" s="377"/>
      <c r="H27" s="377"/>
      <c r="I27" s="377"/>
      <c r="J27" s="377"/>
      <c r="K27" s="377"/>
      <c r="L27" s="377"/>
      <c r="M27" s="377"/>
    </row>
    <row r="28" spans="1:13" ht="10.5" customHeight="1" x14ac:dyDescent="0.2">
      <c r="A28" s="388"/>
      <c r="B28" s="377"/>
      <c r="C28" s="377"/>
      <c r="D28" s="377"/>
      <c r="E28" s="377"/>
      <c r="F28" s="377"/>
      <c r="G28" s="377"/>
      <c r="H28" s="377"/>
      <c r="I28" s="377"/>
      <c r="J28" s="377"/>
      <c r="K28" s="377"/>
      <c r="L28" s="377"/>
      <c r="M28" s="377"/>
    </row>
    <row r="29" spans="1:13" ht="7.5" customHeight="1" x14ac:dyDescent="0.2">
      <c r="A29" s="388">
        <v>7</v>
      </c>
      <c r="B29" s="377" t="s">
        <v>131</v>
      </c>
      <c r="C29" s="377" t="s">
        <v>132</v>
      </c>
      <c r="D29" s="377" t="s">
        <v>133</v>
      </c>
      <c r="E29" s="377" t="s">
        <v>104</v>
      </c>
      <c r="F29" s="377" t="s">
        <v>115</v>
      </c>
      <c r="G29" s="377" t="s">
        <v>134</v>
      </c>
      <c r="H29" s="377">
        <v>362</v>
      </c>
      <c r="I29" s="377" t="s">
        <v>153</v>
      </c>
      <c r="J29" s="377"/>
      <c r="K29" s="377"/>
      <c r="L29" s="389">
        <v>116421</v>
      </c>
      <c r="M29" s="377" t="str">
        <f>M25</f>
        <v>с/без отделки</v>
      </c>
    </row>
    <row r="30" spans="1:13" ht="6" customHeight="1" x14ac:dyDescent="0.2">
      <c r="A30" s="388"/>
      <c r="B30" s="377"/>
      <c r="C30" s="377"/>
      <c r="D30" s="377"/>
      <c r="E30" s="377"/>
      <c r="F30" s="377"/>
      <c r="G30" s="377"/>
      <c r="H30" s="377"/>
      <c r="I30" s="377"/>
      <c r="J30" s="377"/>
      <c r="K30" s="377"/>
      <c r="L30" s="377"/>
      <c r="M30" s="377"/>
    </row>
    <row r="31" spans="1:13" ht="11.25" customHeight="1" x14ac:dyDescent="0.2">
      <c r="A31" s="388"/>
      <c r="B31" s="377"/>
      <c r="C31" s="377"/>
      <c r="D31" s="377"/>
      <c r="E31" s="377"/>
      <c r="F31" s="377"/>
      <c r="G31" s="377"/>
      <c r="H31" s="377"/>
      <c r="I31" s="377"/>
      <c r="J31" s="377"/>
      <c r="K31" s="377"/>
      <c r="L31" s="377"/>
      <c r="M31" s="377"/>
    </row>
    <row r="32" spans="1:13" ht="17.25" customHeight="1" x14ac:dyDescent="0.2">
      <c r="A32" s="388"/>
      <c r="B32" s="377"/>
      <c r="C32" s="377"/>
      <c r="D32" s="377"/>
      <c r="E32" s="377"/>
      <c r="F32" s="377"/>
      <c r="G32" s="377"/>
      <c r="H32" s="377"/>
      <c r="I32" s="377"/>
      <c r="J32" s="377"/>
      <c r="K32" s="377"/>
      <c r="L32" s="377"/>
      <c r="M32" s="377"/>
    </row>
    <row r="33" spans="1:13" ht="3.75" customHeight="1" x14ac:dyDescent="0.2">
      <c r="A33" s="388">
        <v>8</v>
      </c>
      <c r="B33" s="377" t="s">
        <v>154</v>
      </c>
      <c r="C33" s="377" t="s">
        <v>155</v>
      </c>
      <c r="D33" s="377" t="s">
        <v>156</v>
      </c>
      <c r="E33" s="377" t="s">
        <v>104</v>
      </c>
      <c r="F33" s="377" t="s">
        <v>115</v>
      </c>
      <c r="G33" s="377" t="s">
        <v>157</v>
      </c>
      <c r="H33" s="377">
        <v>206</v>
      </c>
      <c r="I33" s="377" t="s">
        <v>158</v>
      </c>
      <c r="J33" s="377"/>
      <c r="K33" s="377"/>
      <c r="L33" s="389">
        <v>109000</v>
      </c>
      <c r="M33" s="377" t="s">
        <v>149</v>
      </c>
    </row>
    <row r="34" spans="1:13" ht="6.75" customHeight="1" x14ac:dyDescent="0.2">
      <c r="A34" s="388"/>
      <c r="B34" s="377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</row>
    <row r="35" spans="1:13" ht="6.75" customHeight="1" x14ac:dyDescent="0.2">
      <c r="A35" s="388"/>
      <c r="B35" s="377"/>
      <c r="C35" s="377"/>
      <c r="D35" s="377"/>
      <c r="E35" s="377"/>
      <c r="F35" s="377"/>
      <c r="G35" s="377"/>
      <c r="H35" s="377"/>
      <c r="I35" s="377"/>
      <c r="J35" s="377"/>
      <c r="K35" s="377"/>
      <c r="L35" s="377"/>
      <c r="M35" s="377"/>
    </row>
    <row r="36" spans="1:13" ht="6.75" customHeight="1" x14ac:dyDescent="0.2">
      <c r="A36" s="388"/>
      <c r="B36" s="377"/>
      <c r="C36" s="377"/>
      <c r="D36" s="377"/>
      <c r="E36" s="377"/>
      <c r="F36" s="377"/>
      <c r="G36" s="377"/>
      <c r="H36" s="377"/>
      <c r="I36" s="377"/>
      <c r="J36" s="377"/>
      <c r="K36" s="377"/>
      <c r="L36" s="377"/>
      <c r="M36" s="377"/>
    </row>
    <row r="37" spans="1:13" x14ac:dyDescent="0.2">
      <c r="A37" s="236"/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</row>
    <row r="38" spans="1:13" ht="6.75" customHeight="1" thickBot="1" x14ac:dyDescent="0.25">
      <c r="A38" s="378"/>
      <c r="B38" s="381" t="s">
        <v>135</v>
      </c>
      <c r="C38" s="381" t="s">
        <v>136</v>
      </c>
      <c r="D38" s="381" t="s">
        <v>137</v>
      </c>
      <c r="E38" s="381" t="s">
        <v>104</v>
      </c>
      <c r="F38" s="381" t="s">
        <v>146</v>
      </c>
      <c r="G38" s="381" t="s">
        <v>159</v>
      </c>
      <c r="H38" s="381">
        <v>291</v>
      </c>
      <c r="I38" s="385" t="s">
        <v>160</v>
      </c>
      <c r="J38" s="385"/>
      <c r="K38" s="385"/>
      <c r="L38" s="384">
        <v>164855</v>
      </c>
      <c r="M38" s="381" t="s">
        <v>143</v>
      </c>
    </row>
    <row r="39" spans="1:13" ht="6.75" customHeight="1" thickBot="1" x14ac:dyDescent="0.25">
      <c r="A39" s="379"/>
      <c r="B39" s="382"/>
      <c r="C39" s="382"/>
      <c r="D39" s="382"/>
      <c r="E39" s="382"/>
      <c r="F39" s="382"/>
      <c r="G39" s="382"/>
      <c r="H39" s="382"/>
      <c r="I39" s="386"/>
      <c r="J39" s="386"/>
      <c r="K39" s="386"/>
      <c r="L39" s="382"/>
      <c r="M39" s="382"/>
    </row>
    <row r="40" spans="1:13" ht="6.75" customHeight="1" thickBot="1" x14ac:dyDescent="0.25">
      <c r="A40" s="379"/>
      <c r="B40" s="382"/>
      <c r="C40" s="382"/>
      <c r="D40" s="382"/>
      <c r="E40" s="382"/>
      <c r="F40" s="382"/>
      <c r="G40" s="382"/>
      <c r="H40" s="382"/>
      <c r="I40" s="386"/>
      <c r="J40" s="386"/>
      <c r="K40" s="386"/>
      <c r="L40" s="382"/>
      <c r="M40" s="382"/>
    </row>
    <row r="41" spans="1:13" ht="4.5" customHeight="1" x14ac:dyDescent="0.2">
      <c r="A41" s="380"/>
      <c r="B41" s="383"/>
      <c r="C41" s="383"/>
      <c r="D41" s="383"/>
      <c r="E41" s="383"/>
      <c r="F41" s="383"/>
      <c r="G41" s="383"/>
      <c r="H41" s="383"/>
      <c r="I41" s="387"/>
      <c r="J41" s="387"/>
      <c r="K41" s="387"/>
      <c r="L41" s="383"/>
      <c r="M41" s="383"/>
    </row>
    <row r="47" spans="1:13" ht="33" customHeight="1" x14ac:dyDescent="0.2"/>
    <row r="53" spans="1:27" ht="33.75" x14ac:dyDescent="0.2">
      <c r="A53" s="400" t="s">
        <v>179</v>
      </c>
      <c r="B53" s="400"/>
      <c r="C53" s="248" t="s">
        <v>180</v>
      </c>
      <c r="D53" s="248" t="s">
        <v>181</v>
      </c>
      <c r="E53" s="248" t="s">
        <v>182</v>
      </c>
      <c r="F53" s="248" t="s">
        <v>183</v>
      </c>
      <c r="G53" s="248" t="s">
        <v>184</v>
      </c>
      <c r="H53" s="237" t="s">
        <v>180</v>
      </c>
      <c r="I53" s="237" t="s">
        <v>181</v>
      </c>
      <c r="J53" s="237" t="s">
        <v>182</v>
      </c>
      <c r="K53" s="237" t="s">
        <v>183</v>
      </c>
      <c r="L53" s="237" t="s">
        <v>184</v>
      </c>
      <c r="M53" s="238" t="s">
        <v>180</v>
      </c>
      <c r="N53" s="238" t="s">
        <v>181</v>
      </c>
      <c r="O53" s="238" t="s">
        <v>182</v>
      </c>
      <c r="P53" s="238" t="s">
        <v>183</v>
      </c>
      <c r="Q53" s="238" t="s">
        <v>184</v>
      </c>
      <c r="R53" s="239" t="s">
        <v>180</v>
      </c>
      <c r="S53" s="239" t="s">
        <v>181</v>
      </c>
      <c r="T53" s="239" t="s">
        <v>182</v>
      </c>
      <c r="U53" s="239" t="s">
        <v>183</v>
      </c>
      <c r="V53" s="239" t="s">
        <v>184</v>
      </c>
      <c r="W53" s="240" t="s">
        <v>180</v>
      </c>
      <c r="X53" s="240" t="s">
        <v>181</v>
      </c>
      <c r="Y53" s="240" t="s">
        <v>182</v>
      </c>
      <c r="Z53" s="240" t="s">
        <v>183</v>
      </c>
      <c r="AA53" s="240" t="s">
        <v>184</v>
      </c>
    </row>
    <row r="54" spans="1:27" ht="32.25" customHeight="1" x14ac:dyDescent="0.2">
      <c r="A54" s="400"/>
      <c r="B54" s="400"/>
      <c r="C54" s="406" t="s">
        <v>185</v>
      </c>
      <c r="D54" s="406"/>
      <c r="E54" s="406"/>
      <c r="F54" s="406"/>
      <c r="G54" s="406"/>
      <c r="H54" s="407" t="s">
        <v>186</v>
      </c>
      <c r="I54" s="408"/>
      <c r="J54" s="408"/>
      <c r="K54" s="408"/>
      <c r="L54" s="408"/>
      <c r="M54" s="371" t="s">
        <v>187</v>
      </c>
      <c r="N54" s="372"/>
      <c r="O54" s="372"/>
      <c r="P54" s="372"/>
      <c r="Q54" s="372"/>
      <c r="R54" s="373" t="s">
        <v>188</v>
      </c>
      <c r="S54" s="374"/>
      <c r="T54" s="374"/>
      <c r="U54" s="374"/>
      <c r="V54" s="374"/>
      <c r="W54" s="375" t="s">
        <v>189</v>
      </c>
      <c r="X54" s="376"/>
      <c r="Y54" s="376"/>
      <c r="Z54" s="376"/>
      <c r="AA54" s="376"/>
    </row>
    <row r="55" spans="1:27" x14ac:dyDescent="0.2">
      <c r="A55" s="400" t="s">
        <v>190</v>
      </c>
      <c r="B55" s="400"/>
      <c r="C55" s="241" t="s">
        <v>36</v>
      </c>
      <c r="D55" s="241" t="s">
        <v>36</v>
      </c>
      <c r="E55" s="241" t="s">
        <v>36</v>
      </c>
      <c r="F55" s="241" t="s">
        <v>36</v>
      </c>
      <c r="G55" s="241" t="s">
        <v>36</v>
      </c>
      <c r="H55" s="241" t="s">
        <v>36</v>
      </c>
      <c r="I55" s="241" t="s">
        <v>36</v>
      </c>
      <c r="J55" s="241" t="s">
        <v>36</v>
      </c>
      <c r="K55" s="241" t="s">
        <v>36</v>
      </c>
      <c r="L55" s="241" t="s">
        <v>36</v>
      </c>
      <c r="M55" s="242">
        <v>22</v>
      </c>
      <c r="N55" s="242">
        <v>148400</v>
      </c>
      <c r="O55" s="242">
        <v>157700</v>
      </c>
      <c r="P55" s="242">
        <v>3279640</v>
      </c>
      <c r="Q55" s="242">
        <v>3485170</v>
      </c>
      <c r="R55" s="243" t="s">
        <v>36</v>
      </c>
      <c r="S55" s="243" t="s">
        <v>36</v>
      </c>
      <c r="T55" s="243" t="s">
        <v>36</v>
      </c>
      <c r="U55" s="243" t="s">
        <v>36</v>
      </c>
      <c r="V55" s="243" t="s">
        <v>36</v>
      </c>
      <c r="W55" s="244" t="s">
        <v>36</v>
      </c>
      <c r="X55" s="244" t="s">
        <v>36</v>
      </c>
      <c r="Y55" s="244" t="s">
        <v>36</v>
      </c>
      <c r="Z55" s="244" t="s">
        <v>36</v>
      </c>
      <c r="AA55" s="244" t="s">
        <v>36</v>
      </c>
    </row>
    <row r="56" spans="1:27" x14ac:dyDescent="0.2">
      <c r="A56" s="400" t="s">
        <v>191</v>
      </c>
      <c r="B56" s="400"/>
      <c r="C56" s="249" t="s">
        <v>208</v>
      </c>
      <c r="D56" s="250">
        <v>103298</v>
      </c>
      <c r="E56" s="250">
        <v>105298</v>
      </c>
      <c r="F56" s="250">
        <v>3472879</v>
      </c>
      <c r="G56" s="250">
        <v>4380556</v>
      </c>
      <c r="H56" s="245" t="s">
        <v>192</v>
      </c>
      <c r="I56" s="245">
        <v>113050</v>
      </c>
      <c r="J56" s="245">
        <v>120650</v>
      </c>
      <c r="K56" s="245">
        <v>4075880</v>
      </c>
      <c r="L56" s="245">
        <v>4777740</v>
      </c>
      <c r="M56" s="242" t="s">
        <v>193</v>
      </c>
      <c r="N56" s="242">
        <v>102500</v>
      </c>
      <c r="O56" s="242">
        <v>135700</v>
      </c>
      <c r="P56" s="242">
        <v>4146240</v>
      </c>
      <c r="Q56" s="242">
        <v>5258080</v>
      </c>
      <c r="R56" s="246" t="s">
        <v>194</v>
      </c>
      <c r="S56" s="246">
        <v>97470</v>
      </c>
      <c r="T56" s="246">
        <v>113612</v>
      </c>
      <c r="U56" s="246">
        <v>3967801</v>
      </c>
      <c r="V56" s="246">
        <v>5396944</v>
      </c>
      <c r="W56" s="247" t="s">
        <v>195</v>
      </c>
      <c r="X56" s="247">
        <v>108182</v>
      </c>
      <c r="Y56" s="247">
        <v>132566</v>
      </c>
      <c r="Z56" s="247">
        <v>3948629</v>
      </c>
      <c r="AA56" s="247">
        <v>5103804</v>
      </c>
    </row>
    <row r="57" spans="1:27" x14ac:dyDescent="0.2">
      <c r="A57" s="400" t="s">
        <v>196</v>
      </c>
      <c r="B57" s="400"/>
      <c r="C57" s="249" t="s">
        <v>207</v>
      </c>
      <c r="D57" s="250">
        <v>95927</v>
      </c>
      <c r="E57" s="250">
        <v>97927</v>
      </c>
      <c r="F57" s="250">
        <v>5182936</v>
      </c>
      <c r="G57" s="250">
        <v>6010759</v>
      </c>
      <c r="H57" s="245" t="s">
        <v>197</v>
      </c>
      <c r="I57" s="245">
        <v>102600</v>
      </c>
      <c r="J57" s="245">
        <v>108300</v>
      </c>
      <c r="K57" s="245">
        <v>5913180</v>
      </c>
      <c r="L57" s="245">
        <v>6312180</v>
      </c>
      <c r="M57" s="242" t="s">
        <v>198</v>
      </c>
      <c r="N57" s="242">
        <v>97800</v>
      </c>
      <c r="O57" s="242">
        <v>122800</v>
      </c>
      <c r="P57" s="242">
        <v>5183640</v>
      </c>
      <c r="Q57" s="242">
        <v>7581000</v>
      </c>
      <c r="R57" s="246" t="s">
        <v>199</v>
      </c>
      <c r="S57" s="246">
        <v>85974</v>
      </c>
      <c r="T57" s="246">
        <v>106246</v>
      </c>
      <c r="U57" s="246">
        <v>5616634</v>
      </c>
      <c r="V57" s="246">
        <v>6381157</v>
      </c>
      <c r="W57" s="247" t="s">
        <v>200</v>
      </c>
      <c r="X57" s="247">
        <v>119040</v>
      </c>
      <c r="Y57" s="247">
        <v>130996</v>
      </c>
      <c r="Z57" s="247">
        <v>6551849</v>
      </c>
      <c r="AA57" s="247">
        <v>7801275</v>
      </c>
    </row>
    <row r="58" spans="1:27" x14ac:dyDescent="0.2">
      <c r="A58" s="400" t="s">
        <v>201</v>
      </c>
      <c r="B58" s="400"/>
      <c r="C58" s="249" t="s">
        <v>206</v>
      </c>
      <c r="D58" s="250">
        <v>91031</v>
      </c>
      <c r="E58" s="250">
        <v>93031</v>
      </c>
      <c r="F58" s="250">
        <v>6505075</v>
      </c>
      <c r="G58" s="250">
        <v>7173620</v>
      </c>
      <c r="H58" s="245" t="s">
        <v>202</v>
      </c>
      <c r="I58" s="245">
        <v>94050</v>
      </c>
      <c r="J58" s="245">
        <v>101650</v>
      </c>
      <c r="K58" s="245">
        <v>7735565</v>
      </c>
      <c r="L58" s="245">
        <v>8731735</v>
      </c>
      <c r="M58" s="242" t="s">
        <v>203</v>
      </c>
      <c r="N58" s="242">
        <v>90200</v>
      </c>
      <c r="O58" s="242">
        <v>102200</v>
      </c>
      <c r="P58" s="242">
        <v>8136600</v>
      </c>
      <c r="Q58" s="242">
        <v>9270000</v>
      </c>
      <c r="R58" s="246" t="s">
        <v>204</v>
      </c>
      <c r="S58" s="246">
        <v>85974</v>
      </c>
      <c r="T58" s="246">
        <v>95637</v>
      </c>
      <c r="U58" s="246">
        <v>6551220</v>
      </c>
      <c r="V58" s="246">
        <v>7425286</v>
      </c>
      <c r="W58" s="247" t="s">
        <v>205</v>
      </c>
      <c r="X58" s="247">
        <v>108142</v>
      </c>
      <c r="Y58" s="247">
        <v>114042</v>
      </c>
      <c r="Z58" s="247">
        <v>8432050</v>
      </c>
      <c r="AA58" s="247">
        <v>9412204</v>
      </c>
    </row>
    <row r="60" spans="1:27" ht="15" customHeight="1" x14ac:dyDescent="0.3">
      <c r="A60" s="405" t="s">
        <v>54</v>
      </c>
      <c r="B60" s="405"/>
      <c r="C60" s="405"/>
      <c r="D60" s="405"/>
      <c r="E60" s="405"/>
      <c r="F60" s="405"/>
      <c r="G60" s="405"/>
      <c r="H60" s="405"/>
      <c r="I60" s="405"/>
    </row>
    <row r="61" spans="1:27" ht="15" customHeight="1" x14ac:dyDescent="0.2">
      <c r="A61" s="401" t="s">
        <v>55</v>
      </c>
      <c r="B61" s="401"/>
      <c r="C61" s="251" t="s">
        <v>56</v>
      </c>
      <c r="D61" s="404" t="s">
        <v>161</v>
      </c>
      <c r="E61" s="404"/>
      <c r="F61" s="404"/>
      <c r="G61" s="404"/>
      <c r="H61" s="404"/>
      <c r="I61" s="404"/>
    </row>
    <row r="62" spans="1:27" ht="25.5" customHeight="1" x14ac:dyDescent="0.2">
      <c r="A62" s="402" t="s">
        <v>162</v>
      </c>
      <c r="B62" s="402"/>
      <c r="C62" s="252" t="s">
        <v>104</v>
      </c>
      <c r="D62" s="403" t="s">
        <v>163</v>
      </c>
      <c r="E62" s="403"/>
      <c r="F62" s="403"/>
      <c r="G62" s="403"/>
      <c r="H62" s="403"/>
      <c r="I62" s="403"/>
    </row>
    <row r="63" spans="1:27" ht="17.25" customHeight="1" x14ac:dyDescent="0.2">
      <c r="A63" s="402" t="s">
        <v>164</v>
      </c>
      <c r="B63" s="402"/>
      <c r="C63" s="252" t="s">
        <v>104</v>
      </c>
      <c r="D63" s="403" t="s">
        <v>165</v>
      </c>
      <c r="E63" s="403"/>
      <c r="F63" s="403"/>
      <c r="G63" s="403"/>
      <c r="H63" s="403"/>
      <c r="I63" s="403"/>
    </row>
    <row r="64" spans="1:27" ht="27" customHeight="1" x14ac:dyDescent="0.2">
      <c r="A64" s="402" t="s">
        <v>166</v>
      </c>
      <c r="B64" s="402"/>
      <c r="C64" s="252" t="s">
        <v>104</v>
      </c>
      <c r="D64" s="403" t="s">
        <v>167</v>
      </c>
      <c r="E64" s="403"/>
      <c r="F64" s="403"/>
      <c r="G64" s="403"/>
      <c r="H64" s="403"/>
      <c r="I64" s="403"/>
    </row>
    <row r="65" spans="1:9" ht="38.25" customHeight="1" x14ac:dyDescent="0.2">
      <c r="A65" s="402" t="s">
        <v>168</v>
      </c>
      <c r="B65" s="402"/>
      <c r="C65" s="252" t="s">
        <v>104</v>
      </c>
      <c r="D65" s="403" t="s">
        <v>169</v>
      </c>
      <c r="E65" s="403"/>
      <c r="F65" s="403"/>
      <c r="G65" s="403"/>
      <c r="H65" s="403"/>
      <c r="I65" s="403"/>
    </row>
    <row r="66" spans="1:9" ht="39.75" customHeight="1" x14ac:dyDescent="0.2">
      <c r="A66" s="402" t="s">
        <v>170</v>
      </c>
      <c r="B66" s="402"/>
      <c r="C66" s="252" t="s">
        <v>171</v>
      </c>
      <c r="D66" s="403" t="s">
        <v>172</v>
      </c>
      <c r="E66" s="403"/>
      <c r="F66" s="403"/>
      <c r="G66" s="403"/>
      <c r="H66" s="403"/>
      <c r="I66" s="403"/>
    </row>
    <row r="67" spans="1:9" ht="26.25" customHeight="1" x14ac:dyDescent="0.2">
      <c r="A67" s="402" t="s">
        <v>173</v>
      </c>
      <c r="B67" s="402"/>
      <c r="C67" s="252" t="s">
        <v>171</v>
      </c>
      <c r="D67" s="403" t="s">
        <v>174</v>
      </c>
      <c r="E67" s="403"/>
      <c r="F67" s="403"/>
      <c r="G67" s="403"/>
      <c r="H67" s="403"/>
      <c r="I67" s="403"/>
    </row>
    <row r="68" spans="1:9" ht="72.75" customHeight="1" x14ac:dyDescent="0.2">
      <c r="A68" s="402" t="s">
        <v>175</v>
      </c>
      <c r="B68" s="402"/>
      <c r="C68" s="252" t="s">
        <v>171</v>
      </c>
      <c r="D68" s="403" t="s">
        <v>176</v>
      </c>
      <c r="E68" s="403"/>
      <c r="F68" s="403"/>
      <c r="G68" s="403"/>
      <c r="H68" s="403"/>
      <c r="I68" s="403"/>
    </row>
    <row r="69" spans="1:9" ht="62.25" customHeight="1" x14ac:dyDescent="0.2">
      <c r="A69" s="402" t="s">
        <v>177</v>
      </c>
      <c r="B69" s="402"/>
      <c r="C69" s="252" t="s">
        <v>171</v>
      </c>
      <c r="D69" s="403" t="s">
        <v>178</v>
      </c>
      <c r="E69" s="403"/>
      <c r="F69" s="403"/>
      <c r="G69" s="403"/>
      <c r="H69" s="403"/>
      <c r="I69" s="403"/>
    </row>
  </sheetData>
  <mergeCells count="140">
    <mergeCell ref="A64:B64"/>
    <mergeCell ref="A65:B65"/>
    <mergeCell ref="A66:B66"/>
    <mergeCell ref="A67:B67"/>
    <mergeCell ref="A68:B68"/>
    <mergeCell ref="A69:B69"/>
    <mergeCell ref="D68:I68"/>
    <mergeCell ref="D69:I69"/>
    <mergeCell ref="D67:I67"/>
    <mergeCell ref="D66:I66"/>
    <mergeCell ref="D65:I65"/>
    <mergeCell ref="D64:I64"/>
    <mergeCell ref="A56:B56"/>
    <mergeCell ref="A57:B57"/>
    <mergeCell ref="A58:B58"/>
    <mergeCell ref="A61:B61"/>
    <mergeCell ref="A62:B62"/>
    <mergeCell ref="A63:B63"/>
    <mergeCell ref="D63:I63"/>
    <mergeCell ref="D62:I62"/>
    <mergeCell ref="D61:I61"/>
    <mergeCell ref="A60:I60"/>
    <mergeCell ref="C21:C24"/>
    <mergeCell ref="D21:D24"/>
    <mergeCell ref="E21:E24"/>
    <mergeCell ref="H13:H16"/>
    <mergeCell ref="F9:F12"/>
    <mergeCell ref="A13:A16"/>
    <mergeCell ref="B13:B16"/>
    <mergeCell ref="A53:B54"/>
    <mergeCell ref="A55:B55"/>
    <mergeCell ref="C54:G54"/>
    <mergeCell ref="H54:L54"/>
    <mergeCell ref="A1:M1"/>
    <mergeCell ref="I2:K4"/>
    <mergeCell ref="L2:L4"/>
    <mergeCell ref="M2:M4"/>
    <mergeCell ref="A5:A8"/>
    <mergeCell ref="B5:B8"/>
    <mergeCell ref="C5:C8"/>
    <mergeCell ref="D5:D8"/>
    <mergeCell ref="E5:E8"/>
    <mergeCell ref="F5:F8"/>
    <mergeCell ref="G5:G8"/>
    <mergeCell ref="I5:K8"/>
    <mergeCell ref="L5:L8"/>
    <mergeCell ref="H5:H8"/>
    <mergeCell ref="M5:M8"/>
    <mergeCell ref="A2:A4"/>
    <mergeCell ref="B2:B4"/>
    <mergeCell ref="C2:C4"/>
    <mergeCell ref="D2:D4"/>
    <mergeCell ref="E2:E4"/>
    <mergeCell ref="F2:F4"/>
    <mergeCell ref="G2:G4"/>
    <mergeCell ref="H2:H4"/>
    <mergeCell ref="C13:C16"/>
    <mergeCell ref="D13:D16"/>
    <mergeCell ref="E13:E16"/>
    <mergeCell ref="F13:F16"/>
    <mergeCell ref="G13:G16"/>
    <mergeCell ref="G9:G12"/>
    <mergeCell ref="H9:H12"/>
    <mergeCell ref="A17:A20"/>
    <mergeCell ref="B17:B20"/>
    <mergeCell ref="C17:C20"/>
    <mergeCell ref="D17:D20"/>
    <mergeCell ref="E17:E20"/>
    <mergeCell ref="F17:F20"/>
    <mergeCell ref="G17:G20"/>
    <mergeCell ref="A9:A12"/>
    <mergeCell ref="B9:B12"/>
    <mergeCell ref="C9:C12"/>
    <mergeCell ref="D9:D12"/>
    <mergeCell ref="E9:E12"/>
    <mergeCell ref="I17:K20"/>
    <mergeCell ref="L17:L20"/>
    <mergeCell ref="H17:H20"/>
    <mergeCell ref="G25:G28"/>
    <mergeCell ref="H25:H28"/>
    <mergeCell ref="F21:F24"/>
    <mergeCell ref="G21:G24"/>
    <mergeCell ref="H21:H24"/>
    <mergeCell ref="M9:M12"/>
    <mergeCell ref="I13:K16"/>
    <mergeCell ref="L13:L16"/>
    <mergeCell ref="M13:M16"/>
    <mergeCell ref="M17:M20"/>
    <mergeCell ref="L9:L12"/>
    <mergeCell ref="I21:K24"/>
    <mergeCell ref="I25:K28"/>
    <mergeCell ref="I9:K12"/>
    <mergeCell ref="L33:L36"/>
    <mergeCell ref="M21:M24"/>
    <mergeCell ref="L25:L28"/>
    <mergeCell ref="M25:M28"/>
    <mergeCell ref="A29:A32"/>
    <mergeCell ref="B29:B32"/>
    <mergeCell ref="C29:C32"/>
    <mergeCell ref="D29:D32"/>
    <mergeCell ref="E29:E32"/>
    <mergeCell ref="F29:F32"/>
    <mergeCell ref="G29:G32"/>
    <mergeCell ref="L29:L32"/>
    <mergeCell ref="H29:H32"/>
    <mergeCell ref="M29:M32"/>
    <mergeCell ref="L21:L24"/>
    <mergeCell ref="A25:A28"/>
    <mergeCell ref="B25:B28"/>
    <mergeCell ref="C25:C28"/>
    <mergeCell ref="D25:D28"/>
    <mergeCell ref="E25:E28"/>
    <mergeCell ref="F25:F28"/>
    <mergeCell ref="I29:K32"/>
    <mergeCell ref="A21:A24"/>
    <mergeCell ref="B21:B24"/>
    <mergeCell ref="M54:Q54"/>
    <mergeCell ref="R54:V54"/>
    <mergeCell ref="W54:AA54"/>
    <mergeCell ref="M33:M36"/>
    <mergeCell ref="I33:K36"/>
    <mergeCell ref="A38:A41"/>
    <mergeCell ref="B38:B41"/>
    <mergeCell ref="C38:C41"/>
    <mergeCell ref="D38:D41"/>
    <mergeCell ref="E38:E41"/>
    <mergeCell ref="F38:F41"/>
    <mergeCell ref="G38:G41"/>
    <mergeCell ref="H38:H41"/>
    <mergeCell ref="L38:L41"/>
    <mergeCell ref="M38:M41"/>
    <mergeCell ref="I38:K41"/>
    <mergeCell ref="A33:A36"/>
    <mergeCell ref="B33:B36"/>
    <mergeCell ref="C33:C36"/>
    <mergeCell ref="D33:D36"/>
    <mergeCell ref="E33:E36"/>
    <mergeCell ref="F33:F36"/>
    <mergeCell ref="G33:G36"/>
    <mergeCell ref="H33:H36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W286"/>
  <sheetViews>
    <sheetView workbookViewId="0">
      <selection activeCell="J35" sqref="J35"/>
    </sheetView>
  </sheetViews>
  <sheetFormatPr defaultRowHeight="12.75" x14ac:dyDescent="0.2"/>
  <cols>
    <col min="1" max="1" width="9.140625" style="62"/>
    <col min="2" max="4" width="9.140625" style="63"/>
    <col min="5" max="5" width="14.42578125" style="62" customWidth="1"/>
    <col min="6" max="6" width="11.140625" style="64" customWidth="1"/>
    <col min="7" max="7" width="9.140625" style="64"/>
    <col min="8" max="10" width="9.140625" style="63"/>
    <col min="11" max="11" width="9.140625" style="63" customWidth="1"/>
    <col min="12" max="12" width="9.140625" style="63"/>
    <col min="13" max="13" width="11.42578125" style="63" customWidth="1"/>
    <col min="14" max="14" width="10.85546875" style="65" customWidth="1"/>
    <col min="15" max="15" width="10.140625" style="63" customWidth="1"/>
    <col min="16" max="17" width="9.140625" style="63"/>
    <col min="18" max="18" width="11.85546875" style="63" customWidth="1"/>
    <col min="19" max="19" width="11" style="65" customWidth="1"/>
    <col min="20" max="21" width="9.42578125" style="63" customWidth="1"/>
    <col min="22" max="22" width="9.140625" style="63" customWidth="1"/>
    <col min="23" max="23" width="10.42578125" style="66" customWidth="1"/>
    <col min="24" max="16384" width="9.140625" style="63"/>
  </cols>
  <sheetData>
    <row r="1" spans="1:23" ht="18.75" customHeight="1" x14ac:dyDescent="0.3">
      <c r="A1" s="29" t="s">
        <v>45</v>
      </c>
    </row>
    <row r="2" spans="1:23" x14ac:dyDescent="0.2">
      <c r="A2" s="118" t="s">
        <v>61</v>
      </c>
    </row>
    <row r="3" spans="1:23" ht="13.5" thickBot="1" x14ac:dyDescent="0.25"/>
    <row r="4" spans="1:23" s="71" customFormat="1" ht="39" thickBot="1" x14ac:dyDescent="0.3">
      <c r="A4" s="67" t="s">
        <v>0</v>
      </c>
      <c r="B4" s="68" t="s">
        <v>1</v>
      </c>
      <c r="C4" s="68" t="s">
        <v>2</v>
      </c>
      <c r="D4" s="68" t="s">
        <v>3</v>
      </c>
      <c r="E4" s="68" t="s">
        <v>4</v>
      </c>
      <c r="F4" s="69" t="s">
        <v>57</v>
      </c>
      <c r="G4" s="70" t="s">
        <v>9</v>
      </c>
      <c r="J4" s="72" t="s">
        <v>3</v>
      </c>
      <c r="K4" s="73" t="s">
        <v>58</v>
      </c>
      <c r="L4" s="73" t="s">
        <v>8</v>
      </c>
      <c r="M4" s="74" t="s">
        <v>18</v>
      </c>
      <c r="N4" s="76"/>
      <c r="O4" s="72" t="s">
        <v>3</v>
      </c>
      <c r="P4" s="73" t="s">
        <v>59</v>
      </c>
      <c r="Q4" s="73" t="s">
        <v>8</v>
      </c>
      <c r="R4" s="74" t="s">
        <v>18</v>
      </c>
      <c r="S4" s="76"/>
      <c r="T4" s="72" t="s">
        <v>3</v>
      </c>
      <c r="U4" s="77" t="s">
        <v>60</v>
      </c>
      <c r="V4" s="73" t="s">
        <v>8</v>
      </c>
      <c r="W4" s="78" t="s">
        <v>18</v>
      </c>
    </row>
    <row r="5" spans="1:23" x14ac:dyDescent="0.2">
      <c r="A5" s="79" t="s">
        <v>5</v>
      </c>
      <c r="B5" s="80">
        <v>1</v>
      </c>
      <c r="C5" s="80">
        <v>2</v>
      </c>
      <c r="D5" s="80">
        <v>2</v>
      </c>
      <c r="E5" s="81">
        <v>41.55</v>
      </c>
      <c r="F5" s="82">
        <v>7146600</v>
      </c>
      <c r="G5" s="83">
        <f>F5/E5</f>
        <v>172000</v>
      </c>
      <c r="J5" s="84">
        <v>24</v>
      </c>
      <c r="K5" s="85"/>
      <c r="L5" s="85"/>
      <c r="M5" s="86"/>
      <c r="N5" s="117"/>
      <c r="O5" s="84">
        <v>24</v>
      </c>
      <c r="P5" s="87">
        <v>153000</v>
      </c>
      <c r="Q5" s="88" t="s">
        <v>16</v>
      </c>
      <c r="R5" s="89">
        <f t="shared" ref="R5:R26" si="0">(P5-P6)/P6</f>
        <v>0</v>
      </c>
      <c r="S5" s="117"/>
      <c r="T5" s="79">
        <v>24</v>
      </c>
      <c r="U5" s="82"/>
      <c r="V5" s="82"/>
      <c r="W5" s="90"/>
    </row>
    <row r="6" spans="1:23" x14ac:dyDescent="0.2">
      <c r="A6" s="91" t="s">
        <v>5</v>
      </c>
      <c r="B6" s="92">
        <v>1</v>
      </c>
      <c r="C6" s="92">
        <v>2</v>
      </c>
      <c r="D6" s="92">
        <v>3</v>
      </c>
      <c r="E6" s="93">
        <v>41.55</v>
      </c>
      <c r="F6" s="94">
        <v>7146600</v>
      </c>
      <c r="G6" s="95">
        <f t="shared" ref="G6:G45" si="1">F6/E6</f>
        <v>172000</v>
      </c>
      <c r="J6" s="91">
        <v>23</v>
      </c>
      <c r="K6" s="94">
        <v>175000</v>
      </c>
      <c r="L6" s="96" t="s">
        <v>16</v>
      </c>
      <c r="M6" s="97">
        <f t="shared" ref="M6:M25" si="2">(K6-K7)/K7</f>
        <v>0</v>
      </c>
      <c r="N6" s="117"/>
      <c r="O6" s="91">
        <v>23</v>
      </c>
      <c r="P6" s="94">
        <v>153000</v>
      </c>
      <c r="Q6" s="96" t="s">
        <v>16</v>
      </c>
      <c r="R6" s="98">
        <f t="shared" si="0"/>
        <v>0</v>
      </c>
      <c r="S6" s="117"/>
      <c r="T6" s="91">
        <v>23</v>
      </c>
      <c r="U6" s="94"/>
      <c r="V6" s="94"/>
      <c r="W6" s="98"/>
    </row>
    <row r="7" spans="1:23" x14ac:dyDescent="0.2">
      <c r="A7" s="91" t="s">
        <v>5</v>
      </c>
      <c r="B7" s="92">
        <v>1</v>
      </c>
      <c r="C7" s="92">
        <v>2</v>
      </c>
      <c r="D7" s="92">
        <v>4</v>
      </c>
      <c r="E7" s="93">
        <f>E6</f>
        <v>41.55</v>
      </c>
      <c r="F7" s="94">
        <v>7146600</v>
      </c>
      <c r="G7" s="95">
        <f t="shared" si="1"/>
        <v>172000</v>
      </c>
      <c r="J7" s="91">
        <v>22</v>
      </c>
      <c r="K7" s="94">
        <v>175000</v>
      </c>
      <c r="L7" s="96" t="s">
        <v>16</v>
      </c>
      <c r="M7" s="97">
        <f t="shared" si="2"/>
        <v>0</v>
      </c>
      <c r="N7" s="117"/>
      <c r="O7" s="91">
        <v>22</v>
      </c>
      <c r="P7" s="94">
        <v>153000</v>
      </c>
      <c r="Q7" s="96" t="s">
        <v>16</v>
      </c>
      <c r="R7" s="98">
        <f t="shared" si="0"/>
        <v>0</v>
      </c>
      <c r="S7" s="117"/>
      <c r="T7" s="91">
        <v>22</v>
      </c>
      <c r="U7" s="94"/>
      <c r="V7" s="94"/>
      <c r="W7" s="98"/>
    </row>
    <row r="8" spans="1:23" x14ac:dyDescent="0.2">
      <c r="A8" s="91" t="s">
        <v>5</v>
      </c>
      <c r="B8" s="92">
        <v>1</v>
      </c>
      <c r="C8" s="92">
        <v>2</v>
      </c>
      <c r="D8" s="92">
        <v>2</v>
      </c>
      <c r="E8" s="93">
        <v>41.58</v>
      </c>
      <c r="F8" s="94">
        <v>7151760</v>
      </c>
      <c r="G8" s="95">
        <f t="shared" si="1"/>
        <v>172000</v>
      </c>
      <c r="J8" s="91">
        <v>21</v>
      </c>
      <c r="K8" s="94">
        <v>175000</v>
      </c>
      <c r="L8" s="96" t="s">
        <v>16</v>
      </c>
      <c r="M8" s="97">
        <f t="shared" si="2"/>
        <v>0</v>
      </c>
      <c r="N8" s="117"/>
      <c r="O8" s="91">
        <v>21</v>
      </c>
      <c r="P8" s="94">
        <v>153000</v>
      </c>
      <c r="Q8" s="96" t="s">
        <v>16</v>
      </c>
      <c r="R8" s="98">
        <f t="shared" si="0"/>
        <v>0</v>
      </c>
      <c r="S8" s="117"/>
      <c r="T8" s="91">
        <v>21</v>
      </c>
      <c r="U8" s="94"/>
      <c r="V8" s="94"/>
      <c r="W8" s="98"/>
    </row>
    <row r="9" spans="1:23" x14ac:dyDescent="0.2">
      <c r="A9" s="91" t="s">
        <v>5</v>
      </c>
      <c r="B9" s="92">
        <v>1</v>
      </c>
      <c r="C9" s="92">
        <v>2</v>
      </c>
      <c r="D9" s="92">
        <v>3</v>
      </c>
      <c r="E9" s="93">
        <f>E8</f>
        <v>41.58</v>
      </c>
      <c r="F9" s="94">
        <v>7151760</v>
      </c>
      <c r="G9" s="95">
        <f t="shared" si="1"/>
        <v>172000</v>
      </c>
      <c r="J9" s="91">
        <v>20</v>
      </c>
      <c r="K9" s="94">
        <v>175000</v>
      </c>
      <c r="L9" s="96" t="s">
        <v>16</v>
      </c>
      <c r="M9" s="97">
        <f t="shared" si="2"/>
        <v>0</v>
      </c>
      <c r="N9" s="117"/>
      <c r="O9" s="91">
        <v>20</v>
      </c>
      <c r="P9" s="94">
        <v>153000</v>
      </c>
      <c r="Q9" s="96" t="s">
        <v>16</v>
      </c>
      <c r="R9" s="98">
        <f t="shared" si="0"/>
        <v>0</v>
      </c>
      <c r="S9" s="117"/>
      <c r="T9" s="91">
        <v>20</v>
      </c>
      <c r="U9" s="94">
        <v>147000</v>
      </c>
      <c r="V9" s="96" t="s">
        <v>16</v>
      </c>
      <c r="W9" s="98">
        <f t="shared" ref="W9:W11" si="3">(U9-U10)/U10</f>
        <v>0</v>
      </c>
    </row>
    <row r="10" spans="1:23" x14ac:dyDescent="0.2">
      <c r="A10" s="91" t="s">
        <v>5</v>
      </c>
      <c r="B10" s="92">
        <v>1</v>
      </c>
      <c r="C10" s="92">
        <v>2</v>
      </c>
      <c r="D10" s="92">
        <v>4</v>
      </c>
      <c r="E10" s="93">
        <f>E9</f>
        <v>41.58</v>
      </c>
      <c r="F10" s="94">
        <v>7151760</v>
      </c>
      <c r="G10" s="95">
        <f t="shared" si="1"/>
        <v>172000</v>
      </c>
      <c r="J10" s="91">
        <v>19</v>
      </c>
      <c r="K10" s="94">
        <v>175000</v>
      </c>
      <c r="L10" s="96" t="s">
        <v>16</v>
      </c>
      <c r="M10" s="97">
        <f t="shared" si="2"/>
        <v>0</v>
      </c>
      <c r="N10" s="117"/>
      <c r="O10" s="91">
        <v>19</v>
      </c>
      <c r="P10" s="94">
        <v>153000</v>
      </c>
      <c r="Q10" s="96" t="s">
        <v>16</v>
      </c>
      <c r="R10" s="98">
        <f t="shared" si="0"/>
        <v>0</v>
      </c>
      <c r="S10" s="117"/>
      <c r="T10" s="91">
        <v>19</v>
      </c>
      <c r="U10" s="94">
        <v>147000</v>
      </c>
      <c r="V10" s="96" t="s">
        <v>16</v>
      </c>
      <c r="W10" s="98">
        <f t="shared" si="3"/>
        <v>0</v>
      </c>
    </row>
    <row r="11" spans="1:23" x14ac:dyDescent="0.2">
      <c r="A11" s="91" t="s">
        <v>5</v>
      </c>
      <c r="B11" s="92">
        <v>1</v>
      </c>
      <c r="C11" s="92">
        <v>2</v>
      </c>
      <c r="D11" s="92">
        <v>23</v>
      </c>
      <c r="E11" s="93">
        <v>42.35</v>
      </c>
      <c r="F11" s="94">
        <v>7199500</v>
      </c>
      <c r="G11" s="95">
        <f t="shared" si="1"/>
        <v>170000</v>
      </c>
      <c r="J11" s="91">
        <v>18</v>
      </c>
      <c r="K11" s="94">
        <v>175000</v>
      </c>
      <c r="L11" s="96" t="s">
        <v>16</v>
      </c>
      <c r="M11" s="97">
        <f t="shared" si="2"/>
        <v>0</v>
      </c>
      <c r="N11" s="117"/>
      <c r="O11" s="91">
        <v>18</v>
      </c>
      <c r="P11" s="94">
        <v>153000</v>
      </c>
      <c r="Q11" s="96" t="s">
        <v>16</v>
      </c>
      <c r="R11" s="98">
        <f t="shared" si="0"/>
        <v>0</v>
      </c>
      <c r="S11" s="117"/>
      <c r="T11" s="91">
        <v>18</v>
      </c>
      <c r="U11" s="94">
        <v>147000</v>
      </c>
      <c r="V11" s="96" t="s">
        <v>16</v>
      </c>
      <c r="W11" s="98">
        <f t="shared" si="3"/>
        <v>0</v>
      </c>
    </row>
    <row r="12" spans="1:23" x14ac:dyDescent="0.2">
      <c r="A12" s="91" t="s">
        <v>5</v>
      </c>
      <c r="B12" s="92">
        <v>1</v>
      </c>
      <c r="C12" s="92">
        <v>2</v>
      </c>
      <c r="D12" s="92">
        <v>23</v>
      </c>
      <c r="E12" s="93">
        <f>E11</f>
        <v>42.35</v>
      </c>
      <c r="F12" s="94">
        <v>7199500</v>
      </c>
      <c r="G12" s="95">
        <f t="shared" si="1"/>
        <v>170000</v>
      </c>
      <c r="J12" s="91">
        <v>17</v>
      </c>
      <c r="K12" s="94">
        <v>175000</v>
      </c>
      <c r="L12" s="96" t="s">
        <v>16</v>
      </c>
      <c r="M12" s="97">
        <f t="shared" si="2"/>
        <v>0</v>
      </c>
      <c r="N12" s="117"/>
      <c r="O12" s="91">
        <v>17</v>
      </c>
      <c r="P12" s="94">
        <v>153000</v>
      </c>
      <c r="Q12" s="96" t="s">
        <v>16</v>
      </c>
      <c r="R12" s="98">
        <f t="shared" si="0"/>
        <v>0</v>
      </c>
      <c r="S12" s="117"/>
      <c r="T12" s="91">
        <v>17</v>
      </c>
      <c r="U12" s="94">
        <v>147000</v>
      </c>
      <c r="V12" s="96" t="s">
        <v>16</v>
      </c>
      <c r="W12" s="98">
        <f>(U12-U13)/U13</f>
        <v>0</v>
      </c>
    </row>
    <row r="13" spans="1:23" x14ac:dyDescent="0.2">
      <c r="A13" s="91" t="s">
        <v>5</v>
      </c>
      <c r="B13" s="92">
        <v>1</v>
      </c>
      <c r="C13" s="92">
        <v>2</v>
      </c>
      <c r="D13" s="92">
        <v>5</v>
      </c>
      <c r="E13" s="93">
        <v>41.55</v>
      </c>
      <c r="F13" s="94">
        <v>7271250</v>
      </c>
      <c r="G13" s="95">
        <f t="shared" si="1"/>
        <v>175000</v>
      </c>
      <c r="J13" s="91">
        <v>16</v>
      </c>
      <c r="K13" s="94">
        <v>175000</v>
      </c>
      <c r="L13" s="96" t="s">
        <v>16</v>
      </c>
      <c r="M13" s="97">
        <f t="shared" si="2"/>
        <v>0</v>
      </c>
      <c r="N13" s="117"/>
      <c r="O13" s="91">
        <v>16</v>
      </c>
      <c r="P13" s="94">
        <v>153000</v>
      </c>
      <c r="Q13" s="96" t="s">
        <v>16</v>
      </c>
      <c r="R13" s="98">
        <f t="shared" si="0"/>
        <v>0</v>
      </c>
      <c r="S13" s="117"/>
      <c r="T13" s="91">
        <v>16</v>
      </c>
      <c r="U13" s="94">
        <v>147000</v>
      </c>
      <c r="V13" s="96" t="s">
        <v>20</v>
      </c>
      <c r="W13" s="98">
        <f>(U13-U23)/U23</f>
        <v>6.8493150684931503E-3</v>
      </c>
    </row>
    <row r="14" spans="1:23" x14ac:dyDescent="0.2">
      <c r="A14" s="91" t="s">
        <v>5</v>
      </c>
      <c r="B14" s="92">
        <v>1</v>
      </c>
      <c r="C14" s="92">
        <v>2</v>
      </c>
      <c r="D14" s="92">
        <v>5</v>
      </c>
      <c r="E14" s="93">
        <v>41.58</v>
      </c>
      <c r="F14" s="94">
        <v>7276500</v>
      </c>
      <c r="G14" s="95">
        <f t="shared" si="1"/>
        <v>175000</v>
      </c>
      <c r="J14" s="91">
        <v>15</v>
      </c>
      <c r="K14" s="94">
        <v>175000</v>
      </c>
      <c r="L14" s="96" t="s">
        <v>16</v>
      </c>
      <c r="M14" s="97">
        <f t="shared" si="2"/>
        <v>0</v>
      </c>
      <c r="N14" s="117"/>
      <c r="O14" s="91">
        <v>15</v>
      </c>
      <c r="P14" s="94">
        <v>153000</v>
      </c>
      <c r="Q14" s="96" t="s">
        <v>16</v>
      </c>
      <c r="R14" s="98">
        <f t="shared" si="0"/>
        <v>0</v>
      </c>
      <c r="S14" s="117"/>
      <c r="T14" s="91">
        <v>15</v>
      </c>
      <c r="U14" s="94"/>
      <c r="V14" s="94"/>
      <c r="W14" s="98"/>
    </row>
    <row r="15" spans="1:23" x14ac:dyDescent="0.2">
      <c r="A15" s="91" t="s">
        <v>5</v>
      </c>
      <c r="B15" s="92">
        <v>1</v>
      </c>
      <c r="C15" s="92">
        <v>2</v>
      </c>
      <c r="D15" s="92">
        <v>6</v>
      </c>
      <c r="E15" s="93">
        <f>E14</f>
        <v>41.58</v>
      </c>
      <c r="F15" s="94">
        <v>7276500</v>
      </c>
      <c r="G15" s="95">
        <f t="shared" si="1"/>
        <v>175000</v>
      </c>
      <c r="J15" s="91">
        <v>14</v>
      </c>
      <c r="K15" s="94">
        <v>175000</v>
      </c>
      <c r="L15" s="96" t="s">
        <v>16</v>
      </c>
      <c r="M15" s="97">
        <f t="shared" si="2"/>
        <v>0</v>
      </c>
      <c r="N15" s="117"/>
      <c r="O15" s="91">
        <v>14</v>
      </c>
      <c r="P15" s="94">
        <v>153000</v>
      </c>
      <c r="Q15" s="96" t="s">
        <v>16</v>
      </c>
      <c r="R15" s="98">
        <f t="shared" si="0"/>
        <v>0</v>
      </c>
      <c r="S15" s="117"/>
      <c r="T15" s="91">
        <v>14</v>
      </c>
      <c r="U15" s="94"/>
      <c r="V15" s="94"/>
      <c r="W15" s="98"/>
    </row>
    <row r="16" spans="1:23" x14ac:dyDescent="0.2">
      <c r="A16" s="91" t="s">
        <v>5</v>
      </c>
      <c r="B16" s="92">
        <v>1</v>
      </c>
      <c r="C16" s="92">
        <v>2</v>
      </c>
      <c r="D16" s="92">
        <v>7</v>
      </c>
      <c r="E16" s="93">
        <f>E15</f>
        <v>41.58</v>
      </c>
      <c r="F16" s="94">
        <v>7276500</v>
      </c>
      <c r="G16" s="95">
        <f t="shared" si="1"/>
        <v>175000</v>
      </c>
      <c r="J16" s="91">
        <v>13</v>
      </c>
      <c r="K16" s="94">
        <v>175000</v>
      </c>
      <c r="L16" s="96" t="s">
        <v>16</v>
      </c>
      <c r="M16" s="97">
        <f t="shared" si="2"/>
        <v>0</v>
      </c>
      <c r="N16" s="117"/>
      <c r="O16" s="91">
        <v>13</v>
      </c>
      <c r="P16" s="94">
        <v>153000</v>
      </c>
      <c r="Q16" s="96" t="s">
        <v>16</v>
      </c>
      <c r="R16" s="98">
        <f t="shared" si="0"/>
        <v>0</v>
      </c>
      <c r="S16" s="117"/>
      <c r="T16" s="91">
        <v>13</v>
      </c>
      <c r="U16" s="94"/>
      <c r="V16" s="94"/>
      <c r="W16" s="98"/>
    </row>
    <row r="17" spans="1:23" x14ac:dyDescent="0.2">
      <c r="A17" s="91" t="s">
        <v>5</v>
      </c>
      <c r="B17" s="92">
        <v>1</v>
      </c>
      <c r="C17" s="92">
        <v>2</v>
      </c>
      <c r="D17" s="92">
        <v>8</v>
      </c>
      <c r="E17" s="93">
        <f>E16</f>
        <v>41.58</v>
      </c>
      <c r="F17" s="94">
        <v>7276500</v>
      </c>
      <c r="G17" s="95">
        <f t="shared" si="1"/>
        <v>175000</v>
      </c>
      <c r="J17" s="91">
        <v>12</v>
      </c>
      <c r="K17" s="94">
        <v>175000</v>
      </c>
      <c r="L17" s="96" t="s">
        <v>16</v>
      </c>
      <c r="M17" s="97">
        <f t="shared" si="2"/>
        <v>0</v>
      </c>
      <c r="N17" s="117"/>
      <c r="O17" s="91">
        <v>12</v>
      </c>
      <c r="P17" s="94">
        <v>153000</v>
      </c>
      <c r="Q17" s="96" t="s">
        <v>16</v>
      </c>
      <c r="R17" s="98">
        <f t="shared" si="0"/>
        <v>0</v>
      </c>
      <c r="S17" s="117"/>
      <c r="T17" s="91">
        <v>12</v>
      </c>
      <c r="U17" s="94"/>
      <c r="V17" s="94"/>
      <c r="W17" s="98"/>
    </row>
    <row r="18" spans="1:23" x14ac:dyDescent="0.2">
      <c r="A18" s="91" t="s">
        <v>5</v>
      </c>
      <c r="B18" s="92">
        <v>1</v>
      </c>
      <c r="C18" s="92">
        <v>2</v>
      </c>
      <c r="D18" s="92">
        <v>9</v>
      </c>
      <c r="E18" s="93">
        <v>41.85</v>
      </c>
      <c r="F18" s="94">
        <v>7323750</v>
      </c>
      <c r="G18" s="95">
        <f t="shared" si="1"/>
        <v>175000</v>
      </c>
      <c r="J18" s="91">
        <v>11</v>
      </c>
      <c r="K18" s="94">
        <v>175000</v>
      </c>
      <c r="L18" s="96" t="s">
        <v>16</v>
      </c>
      <c r="M18" s="97">
        <f t="shared" si="2"/>
        <v>0</v>
      </c>
      <c r="N18" s="117"/>
      <c r="O18" s="91">
        <v>11</v>
      </c>
      <c r="P18" s="94">
        <v>153000</v>
      </c>
      <c r="Q18" s="96" t="s">
        <v>16</v>
      </c>
      <c r="R18" s="98">
        <f t="shared" si="0"/>
        <v>0</v>
      </c>
      <c r="S18" s="117"/>
      <c r="T18" s="91">
        <v>11</v>
      </c>
      <c r="U18" s="94"/>
      <c r="V18" s="94"/>
      <c r="W18" s="98"/>
    </row>
    <row r="19" spans="1:23" x14ac:dyDescent="0.2">
      <c r="A19" s="91" t="s">
        <v>5</v>
      </c>
      <c r="B19" s="92">
        <v>1</v>
      </c>
      <c r="C19" s="92">
        <v>2</v>
      </c>
      <c r="D19" s="92">
        <v>9</v>
      </c>
      <c r="E19" s="93">
        <f t="shared" ref="E19:E29" si="4">E18</f>
        <v>41.85</v>
      </c>
      <c r="F19" s="94">
        <v>7323750</v>
      </c>
      <c r="G19" s="95">
        <f t="shared" si="1"/>
        <v>175000</v>
      </c>
      <c r="J19" s="91">
        <v>10</v>
      </c>
      <c r="K19" s="94">
        <v>175000</v>
      </c>
      <c r="L19" s="96" t="s">
        <v>16</v>
      </c>
      <c r="M19" s="97">
        <f t="shared" si="2"/>
        <v>0</v>
      </c>
      <c r="N19" s="117"/>
      <c r="O19" s="91">
        <v>10</v>
      </c>
      <c r="P19" s="94">
        <v>153000</v>
      </c>
      <c r="Q19" s="96" t="s">
        <v>16</v>
      </c>
      <c r="R19" s="98">
        <f t="shared" si="0"/>
        <v>0</v>
      </c>
      <c r="S19" s="117"/>
      <c r="T19" s="91">
        <v>10</v>
      </c>
      <c r="U19" s="94"/>
      <c r="V19" s="94"/>
      <c r="W19" s="98"/>
    </row>
    <row r="20" spans="1:23" x14ac:dyDescent="0.2">
      <c r="A20" s="91" t="s">
        <v>5</v>
      </c>
      <c r="B20" s="92">
        <v>1</v>
      </c>
      <c r="C20" s="92">
        <v>2</v>
      </c>
      <c r="D20" s="92">
        <v>10</v>
      </c>
      <c r="E20" s="93">
        <f t="shared" si="4"/>
        <v>41.85</v>
      </c>
      <c r="F20" s="94">
        <v>7323750</v>
      </c>
      <c r="G20" s="95">
        <f t="shared" si="1"/>
        <v>175000</v>
      </c>
      <c r="J20" s="91">
        <v>9</v>
      </c>
      <c r="K20" s="94">
        <v>175000</v>
      </c>
      <c r="L20" s="96" t="s">
        <v>16</v>
      </c>
      <c r="M20" s="97">
        <f t="shared" si="2"/>
        <v>0</v>
      </c>
      <c r="N20" s="117"/>
      <c r="O20" s="91">
        <v>9</v>
      </c>
      <c r="P20" s="94">
        <v>153000</v>
      </c>
      <c r="Q20" s="96" t="s">
        <v>16</v>
      </c>
      <c r="R20" s="98">
        <f t="shared" si="0"/>
        <v>0</v>
      </c>
      <c r="S20" s="117"/>
      <c r="T20" s="91">
        <v>9</v>
      </c>
      <c r="U20" s="94"/>
      <c r="V20" s="94"/>
      <c r="W20" s="98"/>
    </row>
    <row r="21" spans="1:23" x14ac:dyDescent="0.2">
      <c r="A21" s="91" t="s">
        <v>5</v>
      </c>
      <c r="B21" s="92">
        <v>1</v>
      </c>
      <c r="C21" s="92">
        <v>2</v>
      </c>
      <c r="D21" s="92">
        <v>10</v>
      </c>
      <c r="E21" s="93">
        <f t="shared" si="4"/>
        <v>41.85</v>
      </c>
      <c r="F21" s="94">
        <v>7323750</v>
      </c>
      <c r="G21" s="95">
        <f t="shared" si="1"/>
        <v>175000</v>
      </c>
      <c r="J21" s="91">
        <v>8</v>
      </c>
      <c r="K21" s="94">
        <v>175000</v>
      </c>
      <c r="L21" s="96" t="s">
        <v>16</v>
      </c>
      <c r="M21" s="97">
        <f t="shared" si="2"/>
        <v>0</v>
      </c>
      <c r="N21" s="117"/>
      <c r="O21" s="91">
        <v>8</v>
      </c>
      <c r="P21" s="94">
        <v>153000</v>
      </c>
      <c r="Q21" s="96" t="s">
        <v>16</v>
      </c>
      <c r="R21" s="98">
        <f t="shared" si="0"/>
        <v>0</v>
      </c>
      <c r="S21" s="117"/>
      <c r="T21" s="91">
        <v>8</v>
      </c>
      <c r="U21" s="94"/>
      <c r="V21" s="94"/>
      <c r="W21" s="98"/>
    </row>
    <row r="22" spans="1:23" x14ac:dyDescent="0.2">
      <c r="A22" s="91" t="s">
        <v>5</v>
      </c>
      <c r="B22" s="92">
        <v>1</v>
      </c>
      <c r="C22" s="92">
        <v>2</v>
      </c>
      <c r="D22" s="92">
        <v>11</v>
      </c>
      <c r="E22" s="93">
        <f t="shared" si="4"/>
        <v>41.85</v>
      </c>
      <c r="F22" s="94">
        <v>7323750</v>
      </c>
      <c r="G22" s="95">
        <f t="shared" si="1"/>
        <v>175000</v>
      </c>
      <c r="J22" s="91">
        <v>7</v>
      </c>
      <c r="K22" s="94">
        <v>175000</v>
      </c>
      <c r="L22" s="96" t="s">
        <v>16</v>
      </c>
      <c r="M22" s="97">
        <f t="shared" si="2"/>
        <v>0</v>
      </c>
      <c r="N22" s="117"/>
      <c r="O22" s="91">
        <v>7</v>
      </c>
      <c r="P22" s="94">
        <v>153000</v>
      </c>
      <c r="Q22" s="96" t="s">
        <v>16</v>
      </c>
      <c r="R22" s="98">
        <f t="shared" si="0"/>
        <v>0</v>
      </c>
      <c r="S22" s="117"/>
      <c r="T22" s="91">
        <v>7</v>
      </c>
      <c r="U22" s="94"/>
      <c r="V22" s="94"/>
      <c r="W22" s="98"/>
    </row>
    <row r="23" spans="1:23" x14ac:dyDescent="0.2">
      <c r="A23" s="91" t="s">
        <v>5</v>
      </c>
      <c r="B23" s="92">
        <v>1</v>
      </c>
      <c r="C23" s="92">
        <v>2</v>
      </c>
      <c r="D23" s="92">
        <v>11</v>
      </c>
      <c r="E23" s="93">
        <f t="shared" si="4"/>
        <v>41.85</v>
      </c>
      <c r="F23" s="94">
        <v>7323750</v>
      </c>
      <c r="G23" s="95">
        <f t="shared" si="1"/>
        <v>175000</v>
      </c>
      <c r="J23" s="91">
        <v>6</v>
      </c>
      <c r="K23" s="94">
        <v>175000</v>
      </c>
      <c r="L23" s="96" t="s">
        <v>16</v>
      </c>
      <c r="M23" s="97">
        <f t="shared" si="2"/>
        <v>0</v>
      </c>
      <c r="N23" s="117"/>
      <c r="O23" s="91">
        <v>6</v>
      </c>
      <c r="P23" s="94">
        <v>153000</v>
      </c>
      <c r="Q23" s="96" t="s">
        <v>16</v>
      </c>
      <c r="R23" s="98">
        <f t="shared" si="0"/>
        <v>0</v>
      </c>
      <c r="S23" s="117"/>
      <c r="T23" s="91">
        <v>6</v>
      </c>
      <c r="U23" s="94">
        <v>146000</v>
      </c>
      <c r="V23" s="96" t="s">
        <v>16</v>
      </c>
      <c r="W23" s="98">
        <f t="shared" ref="W23:W26" si="5">(U23-U24)/U24</f>
        <v>0</v>
      </c>
    </row>
    <row r="24" spans="1:23" x14ac:dyDescent="0.2">
      <c r="A24" s="91" t="s">
        <v>5</v>
      </c>
      <c r="B24" s="92">
        <v>1</v>
      </c>
      <c r="C24" s="92">
        <v>2</v>
      </c>
      <c r="D24" s="92">
        <v>12</v>
      </c>
      <c r="E24" s="93">
        <f t="shared" si="4"/>
        <v>41.85</v>
      </c>
      <c r="F24" s="94">
        <v>7323750</v>
      </c>
      <c r="G24" s="95">
        <f t="shared" si="1"/>
        <v>175000</v>
      </c>
      <c r="J24" s="91">
        <v>5</v>
      </c>
      <c r="K24" s="94">
        <v>175000</v>
      </c>
      <c r="L24" s="96" t="s">
        <v>17</v>
      </c>
      <c r="M24" s="97">
        <f t="shared" si="2"/>
        <v>1.7441860465116279E-2</v>
      </c>
      <c r="N24" s="231">
        <f>(K24-P24)/P24</f>
        <v>0.1437908496732026</v>
      </c>
      <c r="O24" s="91">
        <v>5</v>
      </c>
      <c r="P24" s="94">
        <v>153000</v>
      </c>
      <c r="Q24" s="96" t="s">
        <v>16</v>
      </c>
      <c r="R24" s="98">
        <f t="shared" si="0"/>
        <v>0</v>
      </c>
      <c r="S24" s="231">
        <f>(P24-U24)/U24</f>
        <v>4.7945205479452052E-2</v>
      </c>
      <c r="T24" s="91">
        <v>5</v>
      </c>
      <c r="U24" s="94">
        <v>146000</v>
      </c>
      <c r="V24" s="96" t="s">
        <v>16</v>
      </c>
      <c r="W24" s="98">
        <f t="shared" si="5"/>
        <v>0</v>
      </c>
    </row>
    <row r="25" spans="1:23" x14ac:dyDescent="0.2">
      <c r="A25" s="91" t="s">
        <v>5</v>
      </c>
      <c r="B25" s="92">
        <v>1</v>
      </c>
      <c r="C25" s="92">
        <v>2</v>
      </c>
      <c r="D25" s="92">
        <v>12</v>
      </c>
      <c r="E25" s="93">
        <f t="shared" si="4"/>
        <v>41.85</v>
      </c>
      <c r="F25" s="94">
        <v>7323750</v>
      </c>
      <c r="G25" s="95">
        <f t="shared" si="1"/>
        <v>175000</v>
      </c>
      <c r="J25" s="91">
        <v>4</v>
      </c>
      <c r="K25" s="94">
        <v>172000</v>
      </c>
      <c r="L25" s="96" t="s">
        <v>16</v>
      </c>
      <c r="M25" s="97">
        <f t="shared" si="2"/>
        <v>0</v>
      </c>
      <c r="N25" s="117"/>
      <c r="O25" s="91">
        <v>4</v>
      </c>
      <c r="P25" s="94">
        <v>153000</v>
      </c>
      <c r="Q25" s="96" t="s">
        <v>16</v>
      </c>
      <c r="R25" s="98">
        <f t="shared" si="0"/>
        <v>0</v>
      </c>
      <c r="S25" s="117"/>
      <c r="T25" s="91">
        <v>4</v>
      </c>
      <c r="U25" s="94">
        <v>146000</v>
      </c>
      <c r="V25" s="96" t="s">
        <v>16</v>
      </c>
      <c r="W25" s="98">
        <f t="shared" si="5"/>
        <v>0</v>
      </c>
    </row>
    <row r="26" spans="1:23" x14ac:dyDescent="0.2">
      <c r="A26" s="91" t="s">
        <v>5</v>
      </c>
      <c r="B26" s="92">
        <v>1</v>
      </c>
      <c r="C26" s="92">
        <v>2</v>
      </c>
      <c r="D26" s="92">
        <v>13</v>
      </c>
      <c r="E26" s="93">
        <f t="shared" si="4"/>
        <v>41.85</v>
      </c>
      <c r="F26" s="94">
        <v>7323750</v>
      </c>
      <c r="G26" s="95">
        <f t="shared" si="1"/>
        <v>175000</v>
      </c>
      <c r="J26" s="91">
        <v>3</v>
      </c>
      <c r="K26" s="94">
        <v>172000</v>
      </c>
      <c r="L26" s="96" t="s">
        <v>16</v>
      </c>
      <c r="M26" s="97">
        <f>(K26-K27)/K27</f>
        <v>0</v>
      </c>
      <c r="N26" s="117"/>
      <c r="O26" s="91">
        <v>3</v>
      </c>
      <c r="P26" s="94">
        <v>153000</v>
      </c>
      <c r="Q26" s="96" t="s">
        <v>16</v>
      </c>
      <c r="R26" s="98">
        <f t="shared" si="0"/>
        <v>0</v>
      </c>
      <c r="S26" s="117"/>
      <c r="T26" s="91">
        <v>3</v>
      </c>
      <c r="U26" s="94">
        <v>146000</v>
      </c>
      <c r="V26" s="96" t="s">
        <v>16</v>
      </c>
      <c r="W26" s="98">
        <f t="shared" si="5"/>
        <v>0</v>
      </c>
    </row>
    <row r="27" spans="1:23" x14ac:dyDescent="0.2">
      <c r="A27" s="91" t="s">
        <v>5</v>
      </c>
      <c r="B27" s="92">
        <v>1</v>
      </c>
      <c r="C27" s="92">
        <v>2</v>
      </c>
      <c r="D27" s="92">
        <v>13</v>
      </c>
      <c r="E27" s="93">
        <f t="shared" si="4"/>
        <v>41.85</v>
      </c>
      <c r="F27" s="94">
        <v>7323750</v>
      </c>
      <c r="G27" s="95">
        <f t="shared" si="1"/>
        <v>175000</v>
      </c>
      <c r="J27" s="91">
        <v>2</v>
      </c>
      <c r="K27" s="94">
        <v>172000</v>
      </c>
      <c r="L27" s="96" t="s">
        <v>15</v>
      </c>
      <c r="M27" s="97">
        <f>(K27-K28)/K28</f>
        <v>4.2424242424242427E-2</v>
      </c>
      <c r="N27" s="117"/>
      <c r="O27" s="91">
        <v>2</v>
      </c>
      <c r="P27" s="94">
        <v>153000</v>
      </c>
      <c r="Q27" s="96" t="s">
        <v>19</v>
      </c>
      <c r="R27" s="98">
        <f>(P27-P28)/P28</f>
        <v>1.3245033112582781E-2</v>
      </c>
      <c r="S27" s="117"/>
      <c r="T27" s="91">
        <v>2</v>
      </c>
      <c r="U27" s="94">
        <v>146000</v>
      </c>
      <c r="V27" s="96" t="s">
        <v>16</v>
      </c>
      <c r="W27" s="98">
        <f>(U27-U28)/U28</f>
        <v>0</v>
      </c>
    </row>
    <row r="28" spans="1:23" ht="13.5" thickBot="1" x14ac:dyDescent="0.25">
      <c r="A28" s="91" t="s">
        <v>5</v>
      </c>
      <c r="B28" s="92">
        <v>1</v>
      </c>
      <c r="C28" s="92">
        <v>2</v>
      </c>
      <c r="D28" s="92">
        <v>14</v>
      </c>
      <c r="E28" s="93">
        <f t="shared" si="4"/>
        <v>41.85</v>
      </c>
      <c r="F28" s="94">
        <v>7323750</v>
      </c>
      <c r="G28" s="95">
        <f t="shared" si="1"/>
        <v>175000</v>
      </c>
      <c r="J28" s="99">
        <v>1</v>
      </c>
      <c r="K28" s="100">
        <v>165000</v>
      </c>
      <c r="L28" s="101"/>
      <c r="M28" s="102"/>
      <c r="N28" s="117"/>
      <c r="O28" s="99">
        <v>1</v>
      </c>
      <c r="P28" s="100">
        <v>151000</v>
      </c>
      <c r="Q28" s="100"/>
      <c r="R28" s="102"/>
      <c r="S28" s="117"/>
      <c r="T28" s="99">
        <v>1</v>
      </c>
      <c r="U28" s="100">
        <v>146000</v>
      </c>
      <c r="V28" s="100"/>
      <c r="W28" s="103"/>
    </row>
    <row r="29" spans="1:23" x14ac:dyDescent="0.2">
      <c r="A29" s="91" t="s">
        <v>5</v>
      </c>
      <c r="B29" s="92">
        <v>1</v>
      </c>
      <c r="C29" s="92">
        <v>2</v>
      </c>
      <c r="D29" s="92">
        <v>14</v>
      </c>
      <c r="E29" s="93">
        <f t="shared" si="4"/>
        <v>41.85</v>
      </c>
      <c r="F29" s="94">
        <v>7323750</v>
      </c>
      <c r="G29" s="95">
        <f t="shared" si="1"/>
        <v>175000</v>
      </c>
      <c r="J29" s="104"/>
      <c r="K29" s="105"/>
      <c r="L29" s="106"/>
      <c r="M29" s="106"/>
      <c r="N29" s="107"/>
      <c r="O29" s="106"/>
      <c r="P29" s="106"/>
      <c r="Q29" s="106"/>
      <c r="R29" s="106"/>
      <c r="S29" s="107"/>
      <c r="T29" s="106"/>
      <c r="U29" s="106"/>
      <c r="V29" s="106"/>
      <c r="W29" s="106"/>
    </row>
    <row r="30" spans="1:23" x14ac:dyDescent="0.2">
      <c r="A30" s="91" t="s">
        <v>5</v>
      </c>
      <c r="B30" s="92">
        <v>1</v>
      </c>
      <c r="C30" s="92">
        <v>2</v>
      </c>
      <c r="D30" s="92">
        <v>15</v>
      </c>
      <c r="E30" s="93">
        <v>42.35</v>
      </c>
      <c r="F30" s="94">
        <v>7411250</v>
      </c>
      <c r="G30" s="95">
        <f t="shared" si="1"/>
        <v>175000</v>
      </c>
      <c r="J30" s="108"/>
      <c r="K30" s="109"/>
      <c r="L30" s="110"/>
      <c r="M30" s="110"/>
      <c r="N30" s="107"/>
      <c r="O30" s="110"/>
      <c r="P30" s="110"/>
      <c r="Q30" s="110"/>
      <c r="R30" s="110"/>
      <c r="S30" s="107"/>
      <c r="T30" s="110"/>
      <c r="U30" s="110"/>
      <c r="V30" s="110"/>
      <c r="W30" s="110"/>
    </row>
    <row r="31" spans="1:23" ht="15" customHeight="1" x14ac:dyDescent="0.2">
      <c r="A31" s="91" t="s">
        <v>5</v>
      </c>
      <c r="B31" s="92">
        <v>1</v>
      </c>
      <c r="C31" s="92">
        <v>2</v>
      </c>
      <c r="D31" s="92">
        <v>15</v>
      </c>
      <c r="E31" s="93">
        <f t="shared" ref="E31:E44" si="6">E30</f>
        <v>42.35</v>
      </c>
      <c r="F31" s="94">
        <v>7411250</v>
      </c>
      <c r="G31" s="95">
        <f t="shared" si="1"/>
        <v>175000</v>
      </c>
      <c r="J31" s="108"/>
      <c r="K31" s="109"/>
      <c r="L31" s="110"/>
      <c r="M31" s="110"/>
      <c r="N31" s="107"/>
      <c r="O31" s="110"/>
      <c r="P31" s="110"/>
      <c r="Q31" s="110"/>
      <c r="R31" s="110"/>
      <c r="S31" s="107"/>
      <c r="T31" s="110"/>
      <c r="U31" s="110"/>
      <c r="V31" s="110"/>
      <c r="W31" s="110"/>
    </row>
    <row r="32" spans="1:23" x14ac:dyDescent="0.2">
      <c r="A32" s="91" t="s">
        <v>5</v>
      </c>
      <c r="B32" s="92">
        <v>1</v>
      </c>
      <c r="C32" s="92">
        <v>2</v>
      </c>
      <c r="D32" s="92">
        <v>16</v>
      </c>
      <c r="E32" s="93">
        <f t="shared" si="6"/>
        <v>42.35</v>
      </c>
      <c r="F32" s="94">
        <v>7411250</v>
      </c>
      <c r="G32" s="95">
        <f t="shared" si="1"/>
        <v>175000</v>
      </c>
      <c r="J32" s="108"/>
      <c r="K32" s="110"/>
      <c r="L32" s="110"/>
      <c r="M32" s="110"/>
      <c r="N32" s="107"/>
      <c r="O32" s="111"/>
      <c r="P32" s="109"/>
      <c r="Q32" s="110"/>
      <c r="R32" s="110"/>
      <c r="S32" s="107"/>
      <c r="T32" s="110"/>
      <c r="U32" s="110"/>
      <c r="V32" s="110"/>
      <c r="W32" s="110"/>
    </row>
    <row r="33" spans="1:23" x14ac:dyDescent="0.2">
      <c r="A33" s="91" t="s">
        <v>5</v>
      </c>
      <c r="B33" s="92">
        <v>1</v>
      </c>
      <c r="C33" s="92">
        <v>2</v>
      </c>
      <c r="D33" s="92">
        <v>16</v>
      </c>
      <c r="E33" s="93">
        <f t="shared" si="6"/>
        <v>42.35</v>
      </c>
      <c r="F33" s="94">
        <v>7411250</v>
      </c>
      <c r="G33" s="95">
        <f t="shared" si="1"/>
        <v>175000</v>
      </c>
      <c r="J33" s="108"/>
      <c r="K33" s="110"/>
      <c r="L33" s="110"/>
      <c r="M33" s="110"/>
      <c r="N33" s="107"/>
      <c r="O33" s="111"/>
      <c r="P33" s="109"/>
      <c r="Q33" s="110"/>
      <c r="R33" s="110"/>
      <c r="S33" s="107"/>
      <c r="T33" s="110"/>
      <c r="U33" s="110"/>
      <c r="V33" s="110"/>
      <c r="W33" s="110"/>
    </row>
    <row r="34" spans="1:23" x14ac:dyDescent="0.2">
      <c r="A34" s="91" t="s">
        <v>5</v>
      </c>
      <c r="B34" s="92">
        <v>1</v>
      </c>
      <c r="C34" s="92">
        <v>2</v>
      </c>
      <c r="D34" s="92">
        <v>17</v>
      </c>
      <c r="E34" s="93">
        <f t="shared" si="6"/>
        <v>42.35</v>
      </c>
      <c r="F34" s="94">
        <v>7411250</v>
      </c>
      <c r="G34" s="95">
        <f t="shared" si="1"/>
        <v>175000</v>
      </c>
      <c r="J34" s="108"/>
      <c r="K34" s="110"/>
      <c r="L34" s="110"/>
      <c r="M34" s="110"/>
      <c r="N34" s="107"/>
      <c r="O34" s="111"/>
      <c r="P34" s="109"/>
      <c r="Q34" s="110"/>
      <c r="R34" s="110"/>
      <c r="S34" s="107"/>
      <c r="T34" s="110"/>
      <c r="U34" s="110"/>
      <c r="V34" s="110"/>
      <c r="W34" s="110"/>
    </row>
    <row r="35" spans="1:23" x14ac:dyDescent="0.2">
      <c r="A35" s="91" t="s">
        <v>5</v>
      </c>
      <c r="B35" s="92">
        <v>1</v>
      </c>
      <c r="C35" s="92">
        <v>2</v>
      </c>
      <c r="D35" s="92">
        <v>17</v>
      </c>
      <c r="E35" s="93">
        <f t="shared" si="6"/>
        <v>42.35</v>
      </c>
      <c r="F35" s="94">
        <v>7411250</v>
      </c>
      <c r="G35" s="95">
        <f t="shared" si="1"/>
        <v>175000</v>
      </c>
      <c r="J35" s="112"/>
      <c r="K35" s="113"/>
      <c r="L35" s="113"/>
      <c r="M35" s="113"/>
      <c r="N35" s="107"/>
      <c r="O35" s="113"/>
      <c r="P35" s="113"/>
      <c r="Q35" s="110"/>
      <c r="R35" s="110"/>
      <c r="S35" s="107"/>
      <c r="T35" s="110"/>
      <c r="U35" s="110"/>
      <c r="V35" s="110"/>
      <c r="W35" s="110"/>
    </row>
    <row r="36" spans="1:23" x14ac:dyDescent="0.2">
      <c r="A36" s="91" t="s">
        <v>5</v>
      </c>
      <c r="B36" s="92">
        <v>1</v>
      </c>
      <c r="C36" s="92">
        <v>2</v>
      </c>
      <c r="D36" s="92">
        <v>18</v>
      </c>
      <c r="E36" s="93">
        <f t="shared" si="6"/>
        <v>42.35</v>
      </c>
      <c r="F36" s="94">
        <v>7411250</v>
      </c>
      <c r="G36" s="95">
        <f t="shared" si="1"/>
        <v>175000</v>
      </c>
      <c r="J36" s="112"/>
      <c r="K36" s="113"/>
      <c r="L36" s="113"/>
      <c r="M36" s="113"/>
      <c r="N36" s="107"/>
      <c r="O36" s="113"/>
      <c r="P36" s="113"/>
      <c r="Q36" s="110"/>
      <c r="R36" s="110"/>
      <c r="S36" s="107"/>
      <c r="T36" s="110"/>
      <c r="U36" s="110"/>
      <c r="V36" s="110"/>
      <c r="W36" s="110"/>
    </row>
    <row r="37" spans="1:23" x14ac:dyDescent="0.2">
      <c r="A37" s="91" t="s">
        <v>5</v>
      </c>
      <c r="B37" s="92">
        <v>1</v>
      </c>
      <c r="C37" s="92">
        <v>2</v>
      </c>
      <c r="D37" s="92">
        <v>18</v>
      </c>
      <c r="E37" s="93">
        <f t="shared" si="6"/>
        <v>42.35</v>
      </c>
      <c r="F37" s="94">
        <v>7411250</v>
      </c>
      <c r="G37" s="95">
        <f t="shared" si="1"/>
        <v>175000</v>
      </c>
      <c r="J37" s="112"/>
      <c r="K37" s="113"/>
      <c r="L37" s="113"/>
      <c r="M37" s="113"/>
      <c r="N37" s="107"/>
      <c r="O37" s="113"/>
      <c r="P37" s="113"/>
      <c r="Q37" s="110"/>
      <c r="R37" s="110"/>
      <c r="S37" s="107"/>
      <c r="T37" s="110"/>
      <c r="U37" s="110"/>
      <c r="V37" s="110"/>
      <c r="W37" s="110"/>
    </row>
    <row r="38" spans="1:23" x14ac:dyDescent="0.2">
      <c r="A38" s="91" t="s">
        <v>5</v>
      </c>
      <c r="B38" s="92">
        <v>1</v>
      </c>
      <c r="C38" s="92">
        <v>2</v>
      </c>
      <c r="D38" s="92">
        <v>19</v>
      </c>
      <c r="E38" s="93">
        <f t="shared" si="6"/>
        <v>42.35</v>
      </c>
      <c r="F38" s="94">
        <v>7411250</v>
      </c>
      <c r="G38" s="95">
        <f t="shared" si="1"/>
        <v>175000</v>
      </c>
      <c r="J38" s="112"/>
      <c r="K38" s="110"/>
      <c r="L38" s="110"/>
      <c r="M38" s="110"/>
      <c r="N38" s="107"/>
      <c r="O38" s="111"/>
      <c r="P38" s="113"/>
      <c r="Q38" s="113"/>
      <c r="R38" s="113"/>
      <c r="S38" s="107"/>
      <c r="T38" s="113"/>
      <c r="U38" s="113"/>
      <c r="V38" s="110"/>
      <c r="W38" s="110"/>
    </row>
    <row r="39" spans="1:23" x14ac:dyDescent="0.2">
      <c r="A39" s="91" t="s">
        <v>5</v>
      </c>
      <c r="B39" s="92">
        <v>1</v>
      </c>
      <c r="C39" s="92">
        <v>2</v>
      </c>
      <c r="D39" s="92">
        <v>19</v>
      </c>
      <c r="E39" s="93">
        <f t="shared" si="6"/>
        <v>42.35</v>
      </c>
      <c r="F39" s="94">
        <v>7411250</v>
      </c>
      <c r="G39" s="95">
        <f t="shared" si="1"/>
        <v>175000</v>
      </c>
      <c r="J39" s="112"/>
      <c r="K39" s="110"/>
      <c r="L39" s="110"/>
      <c r="M39" s="110"/>
      <c r="N39" s="107"/>
      <c r="O39" s="111"/>
      <c r="P39" s="113"/>
      <c r="Q39" s="113"/>
      <c r="R39" s="113"/>
      <c r="S39" s="107"/>
      <c r="T39" s="113"/>
      <c r="U39" s="113"/>
      <c r="V39" s="110"/>
      <c r="W39" s="110"/>
    </row>
    <row r="40" spans="1:23" x14ac:dyDescent="0.2">
      <c r="A40" s="91" t="s">
        <v>5</v>
      </c>
      <c r="B40" s="92">
        <v>1</v>
      </c>
      <c r="C40" s="92">
        <v>2</v>
      </c>
      <c r="D40" s="92">
        <v>20</v>
      </c>
      <c r="E40" s="93">
        <f t="shared" si="6"/>
        <v>42.35</v>
      </c>
      <c r="F40" s="94">
        <v>7411250</v>
      </c>
      <c r="G40" s="95">
        <f t="shared" si="1"/>
        <v>175000</v>
      </c>
      <c r="J40" s="112"/>
      <c r="K40" s="110"/>
      <c r="L40" s="110"/>
      <c r="M40" s="110"/>
      <c r="N40" s="107"/>
      <c r="O40" s="111"/>
      <c r="P40" s="113"/>
      <c r="Q40" s="113"/>
      <c r="R40" s="113"/>
      <c r="S40" s="107"/>
      <c r="T40" s="113"/>
      <c r="U40" s="113"/>
      <c r="V40" s="110"/>
      <c r="W40" s="110"/>
    </row>
    <row r="41" spans="1:23" x14ac:dyDescent="0.2">
      <c r="A41" s="91" t="s">
        <v>5</v>
      </c>
      <c r="B41" s="92">
        <v>1</v>
      </c>
      <c r="C41" s="92">
        <v>2</v>
      </c>
      <c r="D41" s="92">
        <v>20</v>
      </c>
      <c r="E41" s="93">
        <f t="shared" si="6"/>
        <v>42.35</v>
      </c>
      <c r="F41" s="94">
        <v>7411250</v>
      </c>
      <c r="G41" s="95">
        <f t="shared" si="1"/>
        <v>175000</v>
      </c>
    </row>
    <row r="42" spans="1:23" x14ac:dyDescent="0.2">
      <c r="A42" s="91" t="s">
        <v>5</v>
      </c>
      <c r="B42" s="92">
        <v>1</v>
      </c>
      <c r="C42" s="92">
        <v>2</v>
      </c>
      <c r="D42" s="92">
        <v>21</v>
      </c>
      <c r="E42" s="93">
        <f t="shared" si="6"/>
        <v>42.35</v>
      </c>
      <c r="F42" s="94">
        <v>7411250</v>
      </c>
      <c r="G42" s="95">
        <f t="shared" si="1"/>
        <v>175000</v>
      </c>
    </row>
    <row r="43" spans="1:23" x14ac:dyDescent="0.2">
      <c r="A43" s="91" t="s">
        <v>5</v>
      </c>
      <c r="B43" s="92">
        <v>1</v>
      </c>
      <c r="C43" s="92">
        <v>2</v>
      </c>
      <c r="D43" s="92">
        <v>21</v>
      </c>
      <c r="E43" s="93">
        <f t="shared" si="6"/>
        <v>42.35</v>
      </c>
      <c r="F43" s="94">
        <v>7411250</v>
      </c>
      <c r="G43" s="95">
        <f t="shared" si="1"/>
        <v>175000</v>
      </c>
    </row>
    <row r="44" spans="1:23" x14ac:dyDescent="0.2">
      <c r="A44" s="91" t="s">
        <v>5</v>
      </c>
      <c r="B44" s="92">
        <v>1</v>
      </c>
      <c r="C44" s="92">
        <v>2</v>
      </c>
      <c r="D44" s="92">
        <v>22</v>
      </c>
      <c r="E44" s="93">
        <f t="shared" si="6"/>
        <v>42.35</v>
      </c>
      <c r="F44" s="94">
        <v>7411250</v>
      </c>
      <c r="G44" s="95">
        <f t="shared" si="1"/>
        <v>175000</v>
      </c>
    </row>
    <row r="45" spans="1:23" x14ac:dyDescent="0.2">
      <c r="A45" s="91" t="s">
        <v>5</v>
      </c>
      <c r="B45" s="92">
        <v>1</v>
      </c>
      <c r="C45" s="92">
        <v>1</v>
      </c>
      <c r="D45" s="92">
        <v>1</v>
      </c>
      <c r="E45" s="93">
        <v>47.09</v>
      </c>
      <c r="F45" s="94">
        <v>7769850</v>
      </c>
      <c r="G45" s="95">
        <f t="shared" si="1"/>
        <v>165000</v>
      </c>
    </row>
    <row r="46" spans="1:23" x14ac:dyDescent="0.2">
      <c r="A46" s="91" t="s">
        <v>5</v>
      </c>
      <c r="B46" s="92">
        <v>2</v>
      </c>
      <c r="C46" s="92">
        <v>2</v>
      </c>
      <c r="D46" s="92">
        <v>2</v>
      </c>
      <c r="E46" s="93">
        <v>35.68</v>
      </c>
      <c r="F46" s="94">
        <v>6172640</v>
      </c>
      <c r="G46" s="95">
        <f>F46/E46</f>
        <v>173000</v>
      </c>
    </row>
    <row r="47" spans="1:23" x14ac:dyDescent="0.2">
      <c r="A47" s="91" t="s">
        <v>5</v>
      </c>
      <c r="B47" s="92">
        <v>2</v>
      </c>
      <c r="C47" s="92">
        <v>2</v>
      </c>
      <c r="D47" s="92">
        <v>4</v>
      </c>
      <c r="E47" s="93">
        <v>35.68</v>
      </c>
      <c r="F47" s="94">
        <v>6244000</v>
      </c>
      <c r="G47" s="95">
        <f t="shared" ref="G47:G110" si="7">F47/E47</f>
        <v>175000</v>
      </c>
    </row>
    <row r="48" spans="1:23" x14ac:dyDescent="0.2">
      <c r="A48" s="91" t="s">
        <v>5</v>
      </c>
      <c r="B48" s="92">
        <v>2</v>
      </c>
      <c r="C48" s="92">
        <v>2</v>
      </c>
      <c r="D48" s="92">
        <v>6</v>
      </c>
      <c r="E48" s="93">
        <v>35.68</v>
      </c>
      <c r="F48" s="94">
        <v>6244000</v>
      </c>
      <c r="G48" s="95">
        <f t="shared" si="7"/>
        <v>175000</v>
      </c>
    </row>
    <row r="49" spans="1:7" x14ac:dyDescent="0.2">
      <c r="A49" s="91" t="s">
        <v>5</v>
      </c>
      <c r="B49" s="92">
        <v>2</v>
      </c>
      <c r="C49" s="92">
        <v>2</v>
      </c>
      <c r="D49" s="92">
        <v>8</v>
      </c>
      <c r="E49" s="93">
        <v>35.68</v>
      </c>
      <c r="F49" s="94">
        <v>6244000</v>
      </c>
      <c r="G49" s="95">
        <f t="shared" si="7"/>
        <v>175000</v>
      </c>
    </row>
    <row r="50" spans="1:7" x14ac:dyDescent="0.2">
      <c r="A50" s="91" t="s">
        <v>5</v>
      </c>
      <c r="B50" s="92">
        <v>2</v>
      </c>
      <c r="C50" s="92">
        <v>2</v>
      </c>
      <c r="D50" s="92">
        <v>3</v>
      </c>
      <c r="E50" s="93">
        <v>35.44</v>
      </c>
      <c r="F50" s="94">
        <v>6308320</v>
      </c>
      <c r="G50" s="95">
        <f t="shared" si="7"/>
        <v>178000</v>
      </c>
    </row>
    <row r="51" spans="1:7" x14ac:dyDescent="0.2">
      <c r="A51" s="91" t="s">
        <v>5</v>
      </c>
      <c r="B51" s="92">
        <v>2</v>
      </c>
      <c r="C51" s="92">
        <v>2</v>
      </c>
      <c r="D51" s="92">
        <v>7</v>
      </c>
      <c r="E51" s="93">
        <f>E50</f>
        <v>35.44</v>
      </c>
      <c r="F51" s="94">
        <v>6308320</v>
      </c>
      <c r="G51" s="95">
        <f t="shared" si="7"/>
        <v>178000</v>
      </c>
    </row>
    <row r="52" spans="1:7" x14ac:dyDescent="0.2">
      <c r="A52" s="91" t="s">
        <v>5</v>
      </c>
      <c r="B52" s="92">
        <v>2</v>
      </c>
      <c r="C52" s="92">
        <v>2</v>
      </c>
      <c r="D52" s="92">
        <v>18</v>
      </c>
      <c r="E52" s="93">
        <v>36.11</v>
      </c>
      <c r="F52" s="94">
        <v>6319250</v>
      </c>
      <c r="G52" s="95">
        <f t="shared" si="7"/>
        <v>175000</v>
      </c>
    </row>
    <row r="53" spans="1:7" x14ac:dyDescent="0.2">
      <c r="A53" s="91" t="s">
        <v>5</v>
      </c>
      <c r="B53" s="92">
        <v>2</v>
      </c>
      <c r="C53" s="92">
        <v>2</v>
      </c>
      <c r="D53" s="92">
        <v>19</v>
      </c>
      <c r="E53" s="93">
        <v>36.11</v>
      </c>
      <c r="F53" s="94">
        <v>6319250</v>
      </c>
      <c r="G53" s="95">
        <f t="shared" si="7"/>
        <v>175000</v>
      </c>
    </row>
    <row r="54" spans="1:7" x14ac:dyDescent="0.2">
      <c r="A54" s="91" t="s">
        <v>5</v>
      </c>
      <c r="B54" s="92">
        <v>2</v>
      </c>
      <c r="C54" s="92">
        <v>2</v>
      </c>
      <c r="D54" s="92">
        <v>22</v>
      </c>
      <c r="E54" s="93">
        <v>36.11</v>
      </c>
      <c r="F54" s="94">
        <v>6319250</v>
      </c>
      <c r="G54" s="95">
        <f t="shared" si="7"/>
        <v>175000</v>
      </c>
    </row>
    <row r="55" spans="1:7" x14ac:dyDescent="0.2">
      <c r="A55" s="91" t="s">
        <v>5</v>
      </c>
      <c r="B55" s="92">
        <v>2</v>
      </c>
      <c r="C55" s="92">
        <v>2</v>
      </c>
      <c r="D55" s="92">
        <v>23</v>
      </c>
      <c r="E55" s="93">
        <v>36.11</v>
      </c>
      <c r="F55" s="94">
        <v>6319250</v>
      </c>
      <c r="G55" s="95">
        <f t="shared" si="7"/>
        <v>175000</v>
      </c>
    </row>
    <row r="56" spans="1:7" x14ac:dyDescent="0.2">
      <c r="A56" s="91" t="s">
        <v>5</v>
      </c>
      <c r="B56" s="92">
        <v>2</v>
      </c>
      <c r="C56" s="92">
        <v>2</v>
      </c>
      <c r="D56" s="92">
        <v>11</v>
      </c>
      <c r="E56" s="93">
        <v>36.11</v>
      </c>
      <c r="F56" s="94">
        <v>6355360</v>
      </c>
      <c r="G56" s="95">
        <f t="shared" si="7"/>
        <v>176000</v>
      </c>
    </row>
    <row r="57" spans="1:7" x14ac:dyDescent="0.2">
      <c r="A57" s="91" t="s">
        <v>5</v>
      </c>
      <c r="B57" s="92">
        <v>2</v>
      </c>
      <c r="C57" s="92">
        <v>2</v>
      </c>
      <c r="D57" s="92">
        <v>14</v>
      </c>
      <c r="E57" s="93">
        <v>36.11</v>
      </c>
      <c r="F57" s="94">
        <v>6355360</v>
      </c>
      <c r="G57" s="95">
        <f t="shared" si="7"/>
        <v>176000</v>
      </c>
    </row>
    <row r="58" spans="1:7" x14ac:dyDescent="0.2">
      <c r="A58" s="91" t="s">
        <v>5</v>
      </c>
      <c r="B58" s="92">
        <v>2</v>
      </c>
      <c r="C58" s="92">
        <v>2</v>
      </c>
      <c r="D58" s="92">
        <v>15</v>
      </c>
      <c r="E58" s="93">
        <v>36.11</v>
      </c>
      <c r="F58" s="94">
        <v>6355360</v>
      </c>
      <c r="G58" s="95">
        <f t="shared" si="7"/>
        <v>176000</v>
      </c>
    </row>
    <row r="59" spans="1:7" x14ac:dyDescent="0.2">
      <c r="A59" s="91" t="s">
        <v>5</v>
      </c>
      <c r="B59" s="92">
        <v>2</v>
      </c>
      <c r="C59" s="92">
        <v>2</v>
      </c>
      <c r="D59" s="92">
        <v>11</v>
      </c>
      <c r="E59" s="93">
        <v>35.590000000000003</v>
      </c>
      <c r="F59" s="94">
        <v>6370610</v>
      </c>
      <c r="G59" s="95">
        <f t="shared" si="7"/>
        <v>178999.99999999997</v>
      </c>
    </row>
    <row r="60" spans="1:7" x14ac:dyDescent="0.2">
      <c r="A60" s="91" t="s">
        <v>5</v>
      </c>
      <c r="B60" s="92">
        <v>2</v>
      </c>
      <c r="C60" s="92">
        <v>2</v>
      </c>
      <c r="D60" s="92">
        <v>20</v>
      </c>
      <c r="E60" s="93">
        <v>36.21</v>
      </c>
      <c r="F60" s="94">
        <v>6445380</v>
      </c>
      <c r="G60" s="95">
        <f t="shared" si="7"/>
        <v>178000</v>
      </c>
    </row>
    <row r="61" spans="1:7" x14ac:dyDescent="0.2">
      <c r="A61" s="91" t="s">
        <v>5</v>
      </c>
      <c r="B61" s="92">
        <v>2</v>
      </c>
      <c r="C61" s="92">
        <v>2</v>
      </c>
      <c r="D61" s="92">
        <v>24</v>
      </c>
      <c r="E61" s="93">
        <f>E60</f>
        <v>36.21</v>
      </c>
      <c r="F61" s="94">
        <v>6445380</v>
      </c>
      <c r="G61" s="95">
        <f t="shared" si="7"/>
        <v>178000</v>
      </c>
    </row>
    <row r="62" spans="1:7" x14ac:dyDescent="0.2">
      <c r="A62" s="91" t="s">
        <v>5</v>
      </c>
      <c r="B62" s="92">
        <v>2</v>
      </c>
      <c r="C62" s="92">
        <v>3</v>
      </c>
      <c r="D62" s="92">
        <v>1</v>
      </c>
      <c r="E62" s="93">
        <v>41.19</v>
      </c>
      <c r="F62" s="94">
        <v>6796350</v>
      </c>
      <c r="G62" s="95">
        <f t="shared" si="7"/>
        <v>165000</v>
      </c>
    </row>
    <row r="63" spans="1:7" x14ac:dyDescent="0.2">
      <c r="A63" s="91" t="s">
        <v>5</v>
      </c>
      <c r="B63" s="92">
        <v>2</v>
      </c>
      <c r="C63" s="92">
        <v>3</v>
      </c>
      <c r="D63" s="92">
        <v>1</v>
      </c>
      <c r="E63" s="93">
        <v>41.19</v>
      </c>
      <c r="F63" s="94">
        <v>6796350</v>
      </c>
      <c r="G63" s="95">
        <f t="shared" si="7"/>
        <v>165000</v>
      </c>
    </row>
    <row r="64" spans="1:7" x14ac:dyDescent="0.2">
      <c r="A64" s="91" t="s">
        <v>5</v>
      </c>
      <c r="B64" s="92">
        <v>2</v>
      </c>
      <c r="C64" s="92">
        <v>4</v>
      </c>
      <c r="D64" s="92">
        <v>1</v>
      </c>
      <c r="E64" s="93">
        <v>41.19</v>
      </c>
      <c r="F64" s="94">
        <v>6796350</v>
      </c>
      <c r="G64" s="95">
        <f t="shared" si="7"/>
        <v>165000</v>
      </c>
    </row>
    <row r="65" spans="1:7" x14ac:dyDescent="0.2">
      <c r="A65" s="91" t="s">
        <v>5</v>
      </c>
      <c r="B65" s="92">
        <v>2</v>
      </c>
      <c r="C65" s="92">
        <v>4</v>
      </c>
      <c r="D65" s="92">
        <v>1</v>
      </c>
      <c r="E65" s="93">
        <v>41.23</v>
      </c>
      <c r="F65" s="94">
        <v>6802950</v>
      </c>
      <c r="G65" s="95">
        <f t="shared" si="7"/>
        <v>165000</v>
      </c>
    </row>
    <row r="66" spans="1:7" x14ac:dyDescent="0.2">
      <c r="A66" s="91" t="s">
        <v>5</v>
      </c>
      <c r="B66" s="92">
        <v>2</v>
      </c>
      <c r="C66" s="92">
        <v>1</v>
      </c>
      <c r="D66" s="92">
        <v>2</v>
      </c>
      <c r="E66" s="93">
        <v>41.55</v>
      </c>
      <c r="F66" s="94">
        <v>7146600</v>
      </c>
      <c r="G66" s="95">
        <f t="shared" si="7"/>
        <v>172000</v>
      </c>
    </row>
    <row r="67" spans="1:7" x14ac:dyDescent="0.2">
      <c r="A67" s="91" t="s">
        <v>5</v>
      </c>
      <c r="B67" s="92">
        <v>2</v>
      </c>
      <c r="C67" s="92">
        <v>1</v>
      </c>
      <c r="D67" s="92">
        <v>3</v>
      </c>
      <c r="E67" s="93">
        <v>41.55</v>
      </c>
      <c r="F67" s="94">
        <v>7146600</v>
      </c>
      <c r="G67" s="95">
        <f t="shared" si="7"/>
        <v>172000</v>
      </c>
    </row>
    <row r="68" spans="1:7" x14ac:dyDescent="0.2">
      <c r="A68" s="91" t="s">
        <v>5</v>
      </c>
      <c r="B68" s="92">
        <v>2</v>
      </c>
      <c r="C68" s="92">
        <v>3</v>
      </c>
      <c r="D68" s="92">
        <v>2</v>
      </c>
      <c r="E68" s="93">
        <v>41.55</v>
      </c>
      <c r="F68" s="94">
        <v>7146600</v>
      </c>
      <c r="G68" s="95">
        <f t="shared" si="7"/>
        <v>172000</v>
      </c>
    </row>
    <row r="69" spans="1:7" x14ac:dyDescent="0.2">
      <c r="A69" s="91" t="s">
        <v>5</v>
      </c>
      <c r="B69" s="92">
        <v>2</v>
      </c>
      <c r="C69" s="92">
        <v>3</v>
      </c>
      <c r="D69" s="92">
        <v>2</v>
      </c>
      <c r="E69" s="93">
        <v>41.55</v>
      </c>
      <c r="F69" s="94">
        <v>7146600</v>
      </c>
      <c r="G69" s="95">
        <f t="shared" si="7"/>
        <v>172000</v>
      </c>
    </row>
    <row r="70" spans="1:7" x14ac:dyDescent="0.2">
      <c r="A70" s="91" t="s">
        <v>5</v>
      </c>
      <c r="B70" s="92">
        <v>2</v>
      </c>
      <c r="C70" s="92">
        <v>3</v>
      </c>
      <c r="D70" s="92">
        <v>3</v>
      </c>
      <c r="E70" s="93">
        <v>41.55</v>
      </c>
      <c r="F70" s="94">
        <v>7146600</v>
      </c>
      <c r="G70" s="95">
        <f t="shared" si="7"/>
        <v>172000</v>
      </c>
    </row>
    <row r="71" spans="1:7" x14ac:dyDescent="0.2">
      <c r="A71" s="91" t="s">
        <v>5</v>
      </c>
      <c r="B71" s="92">
        <v>2</v>
      </c>
      <c r="C71" s="92">
        <v>3</v>
      </c>
      <c r="D71" s="92">
        <v>3</v>
      </c>
      <c r="E71" s="93">
        <v>41.55</v>
      </c>
      <c r="F71" s="94">
        <v>7146600</v>
      </c>
      <c r="G71" s="95">
        <f t="shared" si="7"/>
        <v>172000</v>
      </c>
    </row>
    <row r="72" spans="1:7" x14ac:dyDescent="0.2">
      <c r="A72" s="91" t="s">
        <v>5</v>
      </c>
      <c r="B72" s="92">
        <v>2</v>
      </c>
      <c r="C72" s="92">
        <v>3</v>
      </c>
      <c r="D72" s="92">
        <v>4</v>
      </c>
      <c r="E72" s="93">
        <v>41.55</v>
      </c>
      <c r="F72" s="94">
        <v>7146600</v>
      </c>
      <c r="G72" s="95">
        <f t="shared" si="7"/>
        <v>172000</v>
      </c>
    </row>
    <row r="73" spans="1:7" x14ac:dyDescent="0.2">
      <c r="A73" s="91" t="s">
        <v>5</v>
      </c>
      <c r="B73" s="92">
        <v>2</v>
      </c>
      <c r="C73" s="92">
        <v>3</v>
      </c>
      <c r="D73" s="92">
        <v>4</v>
      </c>
      <c r="E73" s="93">
        <v>41.55</v>
      </c>
      <c r="F73" s="94">
        <v>7146600</v>
      </c>
      <c r="G73" s="95">
        <f t="shared" si="7"/>
        <v>172000</v>
      </c>
    </row>
    <row r="74" spans="1:7" x14ac:dyDescent="0.2">
      <c r="A74" s="91" t="s">
        <v>5</v>
      </c>
      <c r="B74" s="92">
        <v>2</v>
      </c>
      <c r="C74" s="92">
        <v>4</v>
      </c>
      <c r="D74" s="92">
        <v>2</v>
      </c>
      <c r="E74" s="93">
        <v>41.55</v>
      </c>
      <c r="F74" s="94">
        <v>7146600</v>
      </c>
      <c r="G74" s="95">
        <f t="shared" si="7"/>
        <v>172000</v>
      </c>
    </row>
    <row r="75" spans="1:7" x14ac:dyDescent="0.2">
      <c r="A75" s="91" t="s">
        <v>5</v>
      </c>
      <c r="B75" s="92">
        <v>2</v>
      </c>
      <c r="C75" s="92">
        <v>4</v>
      </c>
      <c r="D75" s="92">
        <v>3</v>
      </c>
      <c r="E75" s="93">
        <v>41.55</v>
      </c>
      <c r="F75" s="94">
        <v>7146600</v>
      </c>
      <c r="G75" s="95">
        <f t="shared" si="7"/>
        <v>172000</v>
      </c>
    </row>
    <row r="76" spans="1:7" x14ac:dyDescent="0.2">
      <c r="A76" s="91" t="s">
        <v>5</v>
      </c>
      <c r="B76" s="92">
        <v>2</v>
      </c>
      <c r="C76" s="92">
        <v>4</v>
      </c>
      <c r="D76" s="92">
        <v>4</v>
      </c>
      <c r="E76" s="93">
        <v>41.55</v>
      </c>
      <c r="F76" s="94">
        <v>7146600</v>
      </c>
      <c r="G76" s="95">
        <f t="shared" si="7"/>
        <v>172000</v>
      </c>
    </row>
    <row r="77" spans="1:7" x14ac:dyDescent="0.2">
      <c r="A77" s="91" t="s">
        <v>5</v>
      </c>
      <c r="B77" s="92">
        <v>2</v>
      </c>
      <c r="C77" s="92">
        <v>1</v>
      </c>
      <c r="D77" s="92">
        <v>2</v>
      </c>
      <c r="E77" s="93">
        <v>41.58</v>
      </c>
      <c r="F77" s="94">
        <v>7151760</v>
      </c>
      <c r="G77" s="95">
        <f t="shared" si="7"/>
        <v>172000</v>
      </c>
    </row>
    <row r="78" spans="1:7" x14ac:dyDescent="0.2">
      <c r="A78" s="91" t="s">
        <v>5</v>
      </c>
      <c r="B78" s="92">
        <v>2</v>
      </c>
      <c r="C78" s="92">
        <v>4</v>
      </c>
      <c r="D78" s="92">
        <v>2</v>
      </c>
      <c r="E78" s="93">
        <f>E77</f>
        <v>41.58</v>
      </c>
      <c r="F78" s="94">
        <v>7151760</v>
      </c>
      <c r="G78" s="95">
        <f t="shared" si="7"/>
        <v>172000</v>
      </c>
    </row>
    <row r="79" spans="1:7" x14ac:dyDescent="0.2">
      <c r="A79" s="91" t="s">
        <v>5</v>
      </c>
      <c r="B79" s="92">
        <v>2</v>
      </c>
      <c r="C79" s="92">
        <v>4</v>
      </c>
      <c r="D79" s="92">
        <v>3</v>
      </c>
      <c r="E79" s="93">
        <f>E78</f>
        <v>41.58</v>
      </c>
      <c r="F79" s="94">
        <v>7151760</v>
      </c>
      <c r="G79" s="95">
        <f t="shared" si="7"/>
        <v>172000</v>
      </c>
    </row>
    <row r="80" spans="1:7" x14ac:dyDescent="0.2">
      <c r="A80" s="91" t="s">
        <v>5</v>
      </c>
      <c r="B80" s="92">
        <v>2</v>
      </c>
      <c r="C80" s="92">
        <v>1</v>
      </c>
      <c r="D80" s="92">
        <v>24</v>
      </c>
      <c r="E80" s="93">
        <v>42.35</v>
      </c>
      <c r="F80" s="94">
        <v>7199500</v>
      </c>
      <c r="G80" s="95">
        <f t="shared" si="7"/>
        <v>170000</v>
      </c>
    </row>
    <row r="81" spans="1:7" x14ac:dyDescent="0.2">
      <c r="A81" s="91" t="s">
        <v>5</v>
      </c>
      <c r="B81" s="92">
        <v>2</v>
      </c>
      <c r="C81" s="92">
        <v>1</v>
      </c>
      <c r="D81" s="92">
        <v>24</v>
      </c>
      <c r="E81" s="93">
        <f>E80</f>
        <v>42.35</v>
      </c>
      <c r="F81" s="94">
        <v>7199500</v>
      </c>
      <c r="G81" s="95">
        <f t="shared" si="7"/>
        <v>170000</v>
      </c>
    </row>
    <row r="82" spans="1:7" x14ac:dyDescent="0.2">
      <c r="A82" s="91" t="s">
        <v>5</v>
      </c>
      <c r="B82" s="92">
        <v>2</v>
      </c>
      <c r="C82" s="92">
        <v>1</v>
      </c>
      <c r="D82" s="92">
        <v>5</v>
      </c>
      <c r="E82" s="93">
        <v>41.55</v>
      </c>
      <c r="F82" s="94">
        <v>7271250</v>
      </c>
      <c r="G82" s="95">
        <f t="shared" si="7"/>
        <v>175000</v>
      </c>
    </row>
    <row r="83" spans="1:7" x14ac:dyDescent="0.2">
      <c r="A83" s="91" t="s">
        <v>5</v>
      </c>
      <c r="B83" s="92">
        <v>2</v>
      </c>
      <c r="C83" s="92">
        <v>1</v>
      </c>
      <c r="D83" s="92">
        <v>6</v>
      </c>
      <c r="E83" s="93">
        <v>41.55</v>
      </c>
      <c r="F83" s="94">
        <v>7271250</v>
      </c>
      <c r="G83" s="95">
        <f t="shared" si="7"/>
        <v>175000</v>
      </c>
    </row>
    <row r="84" spans="1:7" x14ac:dyDescent="0.2">
      <c r="A84" s="91" t="s">
        <v>5</v>
      </c>
      <c r="B84" s="92">
        <v>2</v>
      </c>
      <c r="C84" s="92">
        <v>1</v>
      </c>
      <c r="D84" s="92">
        <v>7</v>
      </c>
      <c r="E84" s="93">
        <v>41.55</v>
      </c>
      <c r="F84" s="94">
        <v>7271250</v>
      </c>
      <c r="G84" s="95">
        <f t="shared" si="7"/>
        <v>175000</v>
      </c>
    </row>
    <row r="85" spans="1:7" x14ac:dyDescent="0.2">
      <c r="A85" s="91" t="s">
        <v>5</v>
      </c>
      <c r="B85" s="92">
        <v>2</v>
      </c>
      <c r="C85" s="92">
        <v>1</v>
      </c>
      <c r="D85" s="92">
        <v>8</v>
      </c>
      <c r="E85" s="93">
        <v>41.55</v>
      </c>
      <c r="F85" s="94">
        <f>F84</f>
        <v>7271250</v>
      </c>
      <c r="G85" s="95">
        <f t="shared" si="7"/>
        <v>175000</v>
      </c>
    </row>
    <row r="86" spans="1:7" x14ac:dyDescent="0.2">
      <c r="A86" s="91" t="s">
        <v>5</v>
      </c>
      <c r="B86" s="92">
        <v>2</v>
      </c>
      <c r="C86" s="92">
        <v>3</v>
      </c>
      <c r="D86" s="92">
        <v>7</v>
      </c>
      <c r="E86" s="93">
        <v>41.55</v>
      </c>
      <c r="F86" s="94">
        <f>F85</f>
        <v>7271250</v>
      </c>
      <c r="G86" s="95">
        <f t="shared" si="7"/>
        <v>175000</v>
      </c>
    </row>
    <row r="87" spans="1:7" x14ac:dyDescent="0.2">
      <c r="A87" s="91" t="s">
        <v>5</v>
      </c>
      <c r="B87" s="92">
        <v>2</v>
      </c>
      <c r="C87" s="92">
        <v>3</v>
      </c>
      <c r="D87" s="92">
        <v>8</v>
      </c>
      <c r="E87" s="93">
        <v>41.55</v>
      </c>
      <c r="F87" s="94">
        <f>F86</f>
        <v>7271250</v>
      </c>
      <c r="G87" s="95">
        <f t="shared" si="7"/>
        <v>175000</v>
      </c>
    </row>
    <row r="88" spans="1:7" x14ac:dyDescent="0.2">
      <c r="A88" s="91" t="s">
        <v>5</v>
      </c>
      <c r="B88" s="92">
        <v>2</v>
      </c>
      <c r="C88" s="92">
        <v>1</v>
      </c>
      <c r="D88" s="92">
        <v>6</v>
      </c>
      <c r="E88" s="93">
        <v>41.58</v>
      </c>
      <c r="F88" s="94">
        <v>7276500</v>
      </c>
      <c r="G88" s="95">
        <f t="shared" si="7"/>
        <v>175000</v>
      </c>
    </row>
    <row r="89" spans="1:7" x14ac:dyDescent="0.2">
      <c r="A89" s="91" t="s">
        <v>5</v>
      </c>
      <c r="B89" s="92">
        <v>2</v>
      </c>
      <c r="C89" s="92">
        <v>1</v>
      </c>
      <c r="D89" s="92">
        <v>8</v>
      </c>
      <c r="E89" s="93">
        <v>41.58</v>
      </c>
      <c r="F89" s="94">
        <f>F88</f>
        <v>7276500</v>
      </c>
      <c r="G89" s="95">
        <f t="shared" si="7"/>
        <v>175000</v>
      </c>
    </row>
    <row r="90" spans="1:7" x14ac:dyDescent="0.2">
      <c r="A90" s="91" t="s">
        <v>5</v>
      </c>
      <c r="B90" s="92">
        <v>2</v>
      </c>
      <c r="C90" s="92">
        <v>4</v>
      </c>
      <c r="D90" s="92">
        <v>5</v>
      </c>
      <c r="E90" s="93">
        <v>41.58</v>
      </c>
      <c r="F90" s="94">
        <f>F89</f>
        <v>7276500</v>
      </c>
      <c r="G90" s="95">
        <f t="shared" si="7"/>
        <v>175000</v>
      </c>
    </row>
    <row r="91" spans="1:7" x14ac:dyDescent="0.2">
      <c r="A91" s="91" t="s">
        <v>5</v>
      </c>
      <c r="B91" s="92">
        <v>2</v>
      </c>
      <c r="C91" s="92">
        <v>4</v>
      </c>
      <c r="D91" s="92">
        <v>8</v>
      </c>
      <c r="E91" s="93">
        <v>41.58</v>
      </c>
      <c r="F91" s="94">
        <f>F90</f>
        <v>7276500</v>
      </c>
      <c r="G91" s="95">
        <f t="shared" si="7"/>
        <v>175000</v>
      </c>
    </row>
    <row r="92" spans="1:7" x14ac:dyDescent="0.2">
      <c r="A92" s="91" t="s">
        <v>5</v>
      </c>
      <c r="B92" s="92">
        <v>2</v>
      </c>
      <c r="C92" s="92">
        <v>1</v>
      </c>
      <c r="D92" s="92">
        <v>10</v>
      </c>
      <c r="E92" s="93">
        <v>41.85</v>
      </c>
      <c r="F92" s="94">
        <v>7323750</v>
      </c>
      <c r="G92" s="95">
        <f t="shared" si="7"/>
        <v>175000</v>
      </c>
    </row>
    <row r="93" spans="1:7" x14ac:dyDescent="0.2">
      <c r="A93" s="91" t="s">
        <v>5</v>
      </c>
      <c r="B93" s="92">
        <v>2</v>
      </c>
      <c r="C93" s="92">
        <v>1</v>
      </c>
      <c r="D93" s="92">
        <v>10</v>
      </c>
      <c r="E93" s="93">
        <v>41.85</v>
      </c>
      <c r="F93" s="94">
        <v>7323750</v>
      </c>
      <c r="G93" s="95">
        <f t="shared" si="7"/>
        <v>175000</v>
      </c>
    </row>
    <row r="94" spans="1:7" x14ac:dyDescent="0.2">
      <c r="A94" s="91" t="s">
        <v>5</v>
      </c>
      <c r="B94" s="92">
        <v>2</v>
      </c>
      <c r="C94" s="92">
        <v>1</v>
      </c>
      <c r="D94" s="92">
        <v>11</v>
      </c>
      <c r="E94" s="93">
        <v>41.85</v>
      </c>
      <c r="F94" s="94">
        <v>7323750</v>
      </c>
      <c r="G94" s="95">
        <f t="shared" si="7"/>
        <v>175000</v>
      </c>
    </row>
    <row r="95" spans="1:7" x14ac:dyDescent="0.2">
      <c r="A95" s="91" t="s">
        <v>5</v>
      </c>
      <c r="B95" s="92">
        <v>2</v>
      </c>
      <c r="C95" s="92">
        <v>1</v>
      </c>
      <c r="D95" s="92">
        <v>11</v>
      </c>
      <c r="E95" s="93">
        <v>41.85</v>
      </c>
      <c r="F95" s="94">
        <v>7323750</v>
      </c>
      <c r="G95" s="95">
        <f t="shared" si="7"/>
        <v>175000</v>
      </c>
    </row>
    <row r="96" spans="1:7" x14ac:dyDescent="0.2">
      <c r="A96" s="91" t="s">
        <v>5</v>
      </c>
      <c r="B96" s="92">
        <v>2</v>
      </c>
      <c r="C96" s="92">
        <v>1</v>
      </c>
      <c r="D96" s="92">
        <v>12</v>
      </c>
      <c r="E96" s="93">
        <v>41.85</v>
      </c>
      <c r="F96" s="94">
        <v>7323750</v>
      </c>
      <c r="G96" s="95">
        <f t="shared" si="7"/>
        <v>175000</v>
      </c>
    </row>
    <row r="97" spans="1:7" x14ac:dyDescent="0.2">
      <c r="A97" s="91" t="s">
        <v>5</v>
      </c>
      <c r="B97" s="92">
        <v>2</v>
      </c>
      <c r="C97" s="92">
        <v>1</v>
      </c>
      <c r="D97" s="92">
        <v>12</v>
      </c>
      <c r="E97" s="93">
        <v>41.85</v>
      </c>
      <c r="F97" s="94">
        <v>7323750</v>
      </c>
      <c r="G97" s="95">
        <f t="shared" si="7"/>
        <v>175000</v>
      </c>
    </row>
    <row r="98" spans="1:7" x14ac:dyDescent="0.2">
      <c r="A98" s="91" t="s">
        <v>5</v>
      </c>
      <c r="B98" s="92">
        <v>2</v>
      </c>
      <c r="C98" s="92">
        <v>1</v>
      </c>
      <c r="D98" s="92">
        <v>13</v>
      </c>
      <c r="E98" s="93">
        <v>41.85</v>
      </c>
      <c r="F98" s="94">
        <v>7323750</v>
      </c>
      <c r="G98" s="95">
        <f t="shared" si="7"/>
        <v>175000</v>
      </c>
    </row>
    <row r="99" spans="1:7" x14ac:dyDescent="0.2">
      <c r="A99" s="91" t="s">
        <v>5</v>
      </c>
      <c r="B99" s="92">
        <v>2</v>
      </c>
      <c r="C99" s="92">
        <v>1</v>
      </c>
      <c r="D99" s="92">
        <v>13</v>
      </c>
      <c r="E99" s="93">
        <v>41.85</v>
      </c>
      <c r="F99" s="94">
        <v>7323750</v>
      </c>
      <c r="G99" s="95">
        <f t="shared" si="7"/>
        <v>175000</v>
      </c>
    </row>
    <row r="100" spans="1:7" x14ac:dyDescent="0.2">
      <c r="A100" s="91" t="s">
        <v>5</v>
      </c>
      <c r="B100" s="92">
        <v>2</v>
      </c>
      <c r="C100" s="92">
        <v>1</v>
      </c>
      <c r="D100" s="92">
        <v>14</v>
      </c>
      <c r="E100" s="93">
        <v>41.85</v>
      </c>
      <c r="F100" s="94">
        <v>7323750</v>
      </c>
      <c r="G100" s="95">
        <f t="shared" si="7"/>
        <v>175000</v>
      </c>
    </row>
    <row r="101" spans="1:7" x14ac:dyDescent="0.2">
      <c r="A101" s="91" t="s">
        <v>5</v>
      </c>
      <c r="B101" s="92">
        <v>2</v>
      </c>
      <c r="C101" s="92">
        <v>1</v>
      </c>
      <c r="D101" s="92">
        <v>14</v>
      </c>
      <c r="E101" s="93">
        <v>41.85</v>
      </c>
      <c r="F101" s="94">
        <v>7323750</v>
      </c>
      <c r="G101" s="95">
        <f t="shared" si="7"/>
        <v>175000</v>
      </c>
    </row>
    <row r="102" spans="1:7" x14ac:dyDescent="0.2">
      <c r="A102" s="91" t="s">
        <v>5</v>
      </c>
      <c r="B102" s="92">
        <v>2</v>
      </c>
      <c r="C102" s="92">
        <v>1</v>
      </c>
      <c r="D102" s="92">
        <v>15</v>
      </c>
      <c r="E102" s="93">
        <v>41.85</v>
      </c>
      <c r="F102" s="94">
        <v>7323750</v>
      </c>
      <c r="G102" s="95">
        <f t="shared" si="7"/>
        <v>175000</v>
      </c>
    </row>
    <row r="103" spans="1:7" x14ac:dyDescent="0.2">
      <c r="A103" s="91" t="s">
        <v>5</v>
      </c>
      <c r="B103" s="92">
        <v>2</v>
      </c>
      <c r="C103" s="92">
        <v>1</v>
      </c>
      <c r="D103" s="92">
        <v>15</v>
      </c>
      <c r="E103" s="93">
        <v>41.85</v>
      </c>
      <c r="F103" s="94">
        <v>7323750</v>
      </c>
      <c r="G103" s="95">
        <f t="shared" si="7"/>
        <v>175000</v>
      </c>
    </row>
    <row r="104" spans="1:7" x14ac:dyDescent="0.2">
      <c r="A104" s="91" t="s">
        <v>5</v>
      </c>
      <c r="B104" s="92">
        <v>2</v>
      </c>
      <c r="C104" s="92">
        <v>3</v>
      </c>
      <c r="D104" s="92">
        <v>10</v>
      </c>
      <c r="E104" s="93">
        <v>41.85</v>
      </c>
      <c r="F104" s="94">
        <v>7323750</v>
      </c>
      <c r="G104" s="95">
        <f t="shared" si="7"/>
        <v>175000</v>
      </c>
    </row>
    <row r="105" spans="1:7" x14ac:dyDescent="0.2">
      <c r="A105" s="91" t="s">
        <v>5</v>
      </c>
      <c r="B105" s="92">
        <v>2</v>
      </c>
      <c r="C105" s="92">
        <v>3</v>
      </c>
      <c r="D105" s="92">
        <v>11</v>
      </c>
      <c r="E105" s="93">
        <v>41.85</v>
      </c>
      <c r="F105" s="94">
        <v>7323750</v>
      </c>
      <c r="G105" s="95">
        <f t="shared" si="7"/>
        <v>175000</v>
      </c>
    </row>
    <row r="106" spans="1:7" x14ac:dyDescent="0.2">
      <c r="A106" s="91" t="s">
        <v>5</v>
      </c>
      <c r="B106" s="92">
        <v>2</v>
      </c>
      <c r="C106" s="92">
        <v>3</v>
      </c>
      <c r="D106" s="92">
        <v>13</v>
      </c>
      <c r="E106" s="93">
        <v>41.85</v>
      </c>
      <c r="F106" s="94">
        <v>7323750</v>
      </c>
      <c r="G106" s="95">
        <f t="shared" si="7"/>
        <v>175000</v>
      </c>
    </row>
    <row r="107" spans="1:7" x14ac:dyDescent="0.2">
      <c r="A107" s="91" t="s">
        <v>5</v>
      </c>
      <c r="B107" s="92">
        <v>2</v>
      </c>
      <c r="C107" s="92">
        <v>3</v>
      </c>
      <c r="D107" s="92">
        <v>14</v>
      </c>
      <c r="E107" s="93">
        <v>41.85</v>
      </c>
      <c r="F107" s="94">
        <v>7323750</v>
      </c>
      <c r="G107" s="95">
        <f t="shared" si="7"/>
        <v>175000</v>
      </c>
    </row>
    <row r="108" spans="1:7" x14ac:dyDescent="0.2">
      <c r="A108" s="91" t="s">
        <v>5</v>
      </c>
      <c r="B108" s="92">
        <v>2</v>
      </c>
      <c r="C108" s="92">
        <v>4</v>
      </c>
      <c r="D108" s="92">
        <v>10</v>
      </c>
      <c r="E108" s="93">
        <v>41.85</v>
      </c>
      <c r="F108" s="94">
        <v>7323750</v>
      </c>
      <c r="G108" s="95">
        <f t="shared" si="7"/>
        <v>175000</v>
      </c>
    </row>
    <row r="109" spans="1:7" x14ac:dyDescent="0.2">
      <c r="A109" s="91" t="s">
        <v>5</v>
      </c>
      <c r="B109" s="92">
        <v>2</v>
      </c>
      <c r="C109" s="92">
        <v>4</v>
      </c>
      <c r="D109" s="92">
        <v>10</v>
      </c>
      <c r="E109" s="93">
        <v>41.85</v>
      </c>
      <c r="F109" s="94">
        <v>7323750</v>
      </c>
      <c r="G109" s="95">
        <f t="shared" si="7"/>
        <v>175000</v>
      </c>
    </row>
    <row r="110" spans="1:7" x14ac:dyDescent="0.2">
      <c r="A110" s="91" t="s">
        <v>5</v>
      </c>
      <c r="B110" s="92">
        <v>2</v>
      </c>
      <c r="C110" s="92">
        <v>4</v>
      </c>
      <c r="D110" s="92">
        <v>11</v>
      </c>
      <c r="E110" s="93">
        <v>41.85</v>
      </c>
      <c r="F110" s="94">
        <v>7323750</v>
      </c>
      <c r="G110" s="95">
        <f t="shared" si="7"/>
        <v>175000</v>
      </c>
    </row>
    <row r="111" spans="1:7" x14ac:dyDescent="0.2">
      <c r="A111" s="91" t="s">
        <v>5</v>
      </c>
      <c r="B111" s="92">
        <v>2</v>
      </c>
      <c r="C111" s="92">
        <v>4</v>
      </c>
      <c r="D111" s="92">
        <v>11</v>
      </c>
      <c r="E111" s="93">
        <v>41.85</v>
      </c>
      <c r="F111" s="94">
        <v>7323750</v>
      </c>
      <c r="G111" s="95">
        <f t="shared" ref="G111:G174" si="8">F111/E111</f>
        <v>175000</v>
      </c>
    </row>
    <row r="112" spans="1:7" x14ac:dyDescent="0.2">
      <c r="A112" s="91" t="s">
        <v>5</v>
      </c>
      <c r="B112" s="92">
        <v>2</v>
      </c>
      <c r="C112" s="92">
        <v>4</v>
      </c>
      <c r="D112" s="92">
        <v>12</v>
      </c>
      <c r="E112" s="93">
        <v>41.85</v>
      </c>
      <c r="F112" s="94">
        <v>7323750</v>
      </c>
      <c r="G112" s="95">
        <f t="shared" si="8"/>
        <v>175000</v>
      </c>
    </row>
    <row r="113" spans="1:7" x14ac:dyDescent="0.2">
      <c r="A113" s="91" t="s">
        <v>5</v>
      </c>
      <c r="B113" s="92">
        <v>2</v>
      </c>
      <c r="C113" s="92">
        <v>4</v>
      </c>
      <c r="D113" s="92">
        <v>13</v>
      </c>
      <c r="E113" s="93">
        <v>41.85</v>
      </c>
      <c r="F113" s="94">
        <v>7323750</v>
      </c>
      <c r="G113" s="95">
        <f t="shared" si="8"/>
        <v>175000</v>
      </c>
    </row>
    <row r="114" spans="1:7" x14ac:dyDescent="0.2">
      <c r="A114" s="91" t="s">
        <v>5</v>
      </c>
      <c r="B114" s="92">
        <v>2</v>
      </c>
      <c r="C114" s="92">
        <v>4</v>
      </c>
      <c r="D114" s="92">
        <v>14</v>
      </c>
      <c r="E114" s="93">
        <v>41.85</v>
      </c>
      <c r="F114" s="94">
        <v>7323750</v>
      </c>
      <c r="G114" s="95">
        <f t="shared" si="8"/>
        <v>175000</v>
      </c>
    </row>
    <row r="115" spans="1:7" x14ac:dyDescent="0.2">
      <c r="A115" s="91" t="s">
        <v>5</v>
      </c>
      <c r="B115" s="92">
        <v>2</v>
      </c>
      <c r="C115" s="92">
        <v>4</v>
      </c>
      <c r="D115" s="92">
        <v>14</v>
      </c>
      <c r="E115" s="93">
        <v>41.85</v>
      </c>
      <c r="F115" s="94">
        <v>7323750</v>
      </c>
      <c r="G115" s="95">
        <f t="shared" si="8"/>
        <v>175000</v>
      </c>
    </row>
    <row r="116" spans="1:7" x14ac:dyDescent="0.2">
      <c r="A116" s="91" t="s">
        <v>5</v>
      </c>
      <c r="B116" s="92">
        <v>2</v>
      </c>
      <c r="C116" s="92">
        <v>1</v>
      </c>
      <c r="D116" s="92">
        <v>16</v>
      </c>
      <c r="E116" s="93">
        <v>42.35</v>
      </c>
      <c r="F116" s="94">
        <v>7411250</v>
      </c>
      <c r="G116" s="95">
        <f t="shared" si="8"/>
        <v>175000</v>
      </c>
    </row>
    <row r="117" spans="1:7" x14ac:dyDescent="0.2">
      <c r="A117" s="91" t="s">
        <v>5</v>
      </c>
      <c r="B117" s="92">
        <v>2</v>
      </c>
      <c r="C117" s="92">
        <v>1</v>
      </c>
      <c r="D117" s="92">
        <v>16</v>
      </c>
      <c r="E117" s="93">
        <v>42.35</v>
      </c>
      <c r="F117" s="94">
        <v>7411250</v>
      </c>
      <c r="G117" s="95">
        <f t="shared" si="8"/>
        <v>175000</v>
      </c>
    </row>
    <row r="118" spans="1:7" x14ac:dyDescent="0.2">
      <c r="A118" s="91" t="s">
        <v>5</v>
      </c>
      <c r="B118" s="92">
        <v>2</v>
      </c>
      <c r="C118" s="92">
        <v>1</v>
      </c>
      <c r="D118" s="92">
        <v>17</v>
      </c>
      <c r="E118" s="93">
        <v>42.35</v>
      </c>
      <c r="F118" s="94">
        <v>7411250</v>
      </c>
      <c r="G118" s="95">
        <f t="shared" si="8"/>
        <v>175000</v>
      </c>
    </row>
    <row r="119" spans="1:7" x14ac:dyDescent="0.2">
      <c r="A119" s="91" t="s">
        <v>5</v>
      </c>
      <c r="B119" s="92">
        <v>2</v>
      </c>
      <c r="C119" s="92">
        <v>1</v>
      </c>
      <c r="D119" s="92">
        <v>17</v>
      </c>
      <c r="E119" s="93">
        <v>42.35</v>
      </c>
      <c r="F119" s="94">
        <v>7411250</v>
      </c>
      <c r="G119" s="95">
        <f t="shared" si="8"/>
        <v>175000</v>
      </c>
    </row>
    <row r="120" spans="1:7" x14ac:dyDescent="0.2">
      <c r="A120" s="91" t="s">
        <v>5</v>
      </c>
      <c r="B120" s="92">
        <v>2</v>
      </c>
      <c r="C120" s="92">
        <v>1</v>
      </c>
      <c r="D120" s="92">
        <v>18</v>
      </c>
      <c r="E120" s="93">
        <v>42.35</v>
      </c>
      <c r="F120" s="94">
        <v>7411250</v>
      </c>
      <c r="G120" s="95">
        <f t="shared" si="8"/>
        <v>175000</v>
      </c>
    </row>
    <row r="121" spans="1:7" x14ac:dyDescent="0.2">
      <c r="A121" s="91" t="s">
        <v>5</v>
      </c>
      <c r="B121" s="92">
        <v>2</v>
      </c>
      <c r="C121" s="92">
        <v>1</v>
      </c>
      <c r="D121" s="92">
        <v>18</v>
      </c>
      <c r="E121" s="93">
        <v>42.35</v>
      </c>
      <c r="F121" s="94">
        <v>7411250</v>
      </c>
      <c r="G121" s="95">
        <f t="shared" si="8"/>
        <v>175000</v>
      </c>
    </row>
    <row r="122" spans="1:7" x14ac:dyDescent="0.2">
      <c r="A122" s="91" t="s">
        <v>5</v>
      </c>
      <c r="B122" s="92">
        <v>2</v>
      </c>
      <c r="C122" s="92">
        <v>1</v>
      </c>
      <c r="D122" s="92">
        <v>19</v>
      </c>
      <c r="E122" s="93">
        <v>42.35</v>
      </c>
      <c r="F122" s="94">
        <v>7411250</v>
      </c>
      <c r="G122" s="95">
        <f t="shared" si="8"/>
        <v>175000</v>
      </c>
    </row>
    <row r="123" spans="1:7" x14ac:dyDescent="0.2">
      <c r="A123" s="91" t="s">
        <v>5</v>
      </c>
      <c r="B123" s="92">
        <v>2</v>
      </c>
      <c r="C123" s="92">
        <v>1</v>
      </c>
      <c r="D123" s="92">
        <v>19</v>
      </c>
      <c r="E123" s="93">
        <v>42.35</v>
      </c>
      <c r="F123" s="94">
        <v>7411250</v>
      </c>
      <c r="G123" s="95">
        <f t="shared" si="8"/>
        <v>175000</v>
      </c>
    </row>
    <row r="124" spans="1:7" x14ac:dyDescent="0.2">
      <c r="A124" s="91" t="s">
        <v>5</v>
      </c>
      <c r="B124" s="92">
        <v>2</v>
      </c>
      <c r="C124" s="92">
        <v>1</v>
      </c>
      <c r="D124" s="92">
        <v>20</v>
      </c>
      <c r="E124" s="93">
        <v>42.35</v>
      </c>
      <c r="F124" s="94">
        <v>7411250</v>
      </c>
      <c r="G124" s="95">
        <f t="shared" si="8"/>
        <v>175000</v>
      </c>
    </row>
    <row r="125" spans="1:7" x14ac:dyDescent="0.2">
      <c r="A125" s="91" t="s">
        <v>5</v>
      </c>
      <c r="B125" s="92">
        <v>2</v>
      </c>
      <c r="C125" s="92">
        <v>1</v>
      </c>
      <c r="D125" s="92">
        <v>20</v>
      </c>
      <c r="E125" s="93">
        <v>42.35</v>
      </c>
      <c r="F125" s="94">
        <v>7411250</v>
      </c>
      <c r="G125" s="95">
        <f t="shared" si="8"/>
        <v>175000</v>
      </c>
    </row>
    <row r="126" spans="1:7" x14ac:dyDescent="0.2">
      <c r="A126" s="91" t="s">
        <v>5</v>
      </c>
      <c r="B126" s="92">
        <v>2</v>
      </c>
      <c r="C126" s="92">
        <v>1</v>
      </c>
      <c r="D126" s="92">
        <v>21</v>
      </c>
      <c r="E126" s="93">
        <v>42.35</v>
      </c>
      <c r="F126" s="94">
        <v>7411250</v>
      </c>
      <c r="G126" s="95">
        <f t="shared" si="8"/>
        <v>175000</v>
      </c>
    </row>
    <row r="127" spans="1:7" x14ac:dyDescent="0.2">
      <c r="A127" s="91" t="s">
        <v>5</v>
      </c>
      <c r="B127" s="92">
        <v>2</v>
      </c>
      <c r="C127" s="92">
        <v>1</v>
      </c>
      <c r="D127" s="92">
        <v>21</v>
      </c>
      <c r="E127" s="93">
        <v>42.35</v>
      </c>
      <c r="F127" s="94">
        <v>7411250</v>
      </c>
      <c r="G127" s="95">
        <f t="shared" si="8"/>
        <v>175000</v>
      </c>
    </row>
    <row r="128" spans="1:7" x14ac:dyDescent="0.2">
      <c r="A128" s="91" t="s">
        <v>5</v>
      </c>
      <c r="B128" s="92">
        <v>2</v>
      </c>
      <c r="C128" s="92">
        <v>1</v>
      </c>
      <c r="D128" s="92">
        <v>22</v>
      </c>
      <c r="E128" s="93">
        <v>42.35</v>
      </c>
      <c r="F128" s="94">
        <v>7411250</v>
      </c>
      <c r="G128" s="95">
        <f t="shared" si="8"/>
        <v>175000</v>
      </c>
    </row>
    <row r="129" spans="1:7" x14ac:dyDescent="0.2">
      <c r="A129" s="91" t="s">
        <v>5</v>
      </c>
      <c r="B129" s="92">
        <v>2</v>
      </c>
      <c r="C129" s="92">
        <v>1</v>
      </c>
      <c r="D129" s="92">
        <v>22</v>
      </c>
      <c r="E129" s="93">
        <v>42.35</v>
      </c>
      <c r="F129" s="94">
        <v>7411250</v>
      </c>
      <c r="G129" s="95">
        <f t="shared" si="8"/>
        <v>175000</v>
      </c>
    </row>
    <row r="130" spans="1:7" x14ac:dyDescent="0.2">
      <c r="A130" s="91" t="s">
        <v>5</v>
      </c>
      <c r="B130" s="92">
        <v>2</v>
      </c>
      <c r="C130" s="92">
        <v>1</v>
      </c>
      <c r="D130" s="92">
        <v>23</v>
      </c>
      <c r="E130" s="93">
        <v>42.35</v>
      </c>
      <c r="F130" s="94">
        <v>7411250</v>
      </c>
      <c r="G130" s="95">
        <f t="shared" si="8"/>
        <v>175000</v>
      </c>
    </row>
    <row r="131" spans="1:7" x14ac:dyDescent="0.2">
      <c r="A131" s="91" t="s">
        <v>5</v>
      </c>
      <c r="B131" s="92">
        <v>2</v>
      </c>
      <c r="C131" s="92">
        <v>1</v>
      </c>
      <c r="D131" s="92">
        <v>23</v>
      </c>
      <c r="E131" s="93">
        <v>42.35</v>
      </c>
      <c r="F131" s="94">
        <v>7411250</v>
      </c>
      <c r="G131" s="95">
        <f t="shared" si="8"/>
        <v>175000</v>
      </c>
    </row>
    <row r="132" spans="1:7" x14ac:dyDescent="0.2">
      <c r="A132" s="91" t="s">
        <v>5</v>
      </c>
      <c r="B132" s="92">
        <v>2</v>
      </c>
      <c r="C132" s="92">
        <v>3</v>
      </c>
      <c r="D132" s="92">
        <v>16</v>
      </c>
      <c r="E132" s="93">
        <v>42.35</v>
      </c>
      <c r="F132" s="94">
        <v>7411250</v>
      </c>
      <c r="G132" s="95">
        <f t="shared" si="8"/>
        <v>175000</v>
      </c>
    </row>
    <row r="133" spans="1:7" x14ac:dyDescent="0.2">
      <c r="A133" s="91" t="s">
        <v>5</v>
      </c>
      <c r="B133" s="92">
        <v>2</v>
      </c>
      <c r="C133" s="92">
        <v>3</v>
      </c>
      <c r="D133" s="92">
        <v>17</v>
      </c>
      <c r="E133" s="93">
        <v>42.35</v>
      </c>
      <c r="F133" s="94">
        <v>7411250</v>
      </c>
      <c r="G133" s="95">
        <f t="shared" si="8"/>
        <v>175000</v>
      </c>
    </row>
    <row r="134" spans="1:7" x14ac:dyDescent="0.2">
      <c r="A134" s="91" t="s">
        <v>5</v>
      </c>
      <c r="B134" s="92">
        <v>2</v>
      </c>
      <c r="C134" s="92">
        <v>3</v>
      </c>
      <c r="D134" s="92">
        <v>19</v>
      </c>
      <c r="E134" s="93">
        <v>42.35</v>
      </c>
      <c r="F134" s="94">
        <v>7411250</v>
      </c>
      <c r="G134" s="95">
        <f t="shared" si="8"/>
        <v>175000</v>
      </c>
    </row>
    <row r="135" spans="1:7" x14ac:dyDescent="0.2">
      <c r="A135" s="91" t="s">
        <v>5</v>
      </c>
      <c r="B135" s="92">
        <v>2</v>
      </c>
      <c r="C135" s="92">
        <v>3</v>
      </c>
      <c r="D135" s="92">
        <v>19</v>
      </c>
      <c r="E135" s="93">
        <v>42.35</v>
      </c>
      <c r="F135" s="94">
        <v>7411250</v>
      </c>
      <c r="G135" s="95">
        <f t="shared" si="8"/>
        <v>175000</v>
      </c>
    </row>
    <row r="136" spans="1:7" x14ac:dyDescent="0.2">
      <c r="A136" s="91" t="s">
        <v>5</v>
      </c>
      <c r="B136" s="92">
        <v>2</v>
      </c>
      <c r="C136" s="92">
        <v>3</v>
      </c>
      <c r="D136" s="92">
        <v>22</v>
      </c>
      <c r="E136" s="93">
        <v>42.35</v>
      </c>
      <c r="F136" s="94">
        <v>7411250</v>
      </c>
      <c r="G136" s="95">
        <f t="shared" si="8"/>
        <v>175000</v>
      </c>
    </row>
    <row r="137" spans="1:7" x14ac:dyDescent="0.2">
      <c r="A137" s="91" t="s">
        <v>5</v>
      </c>
      <c r="B137" s="92">
        <v>2</v>
      </c>
      <c r="C137" s="92">
        <v>3</v>
      </c>
      <c r="D137" s="92">
        <v>23</v>
      </c>
      <c r="E137" s="93">
        <v>42.35</v>
      </c>
      <c r="F137" s="94">
        <v>7411250</v>
      </c>
      <c r="G137" s="95">
        <f t="shared" si="8"/>
        <v>175000</v>
      </c>
    </row>
    <row r="138" spans="1:7" x14ac:dyDescent="0.2">
      <c r="A138" s="91" t="s">
        <v>5</v>
      </c>
      <c r="B138" s="92">
        <v>2</v>
      </c>
      <c r="C138" s="92">
        <v>4</v>
      </c>
      <c r="D138" s="92">
        <v>16</v>
      </c>
      <c r="E138" s="93">
        <v>42.35</v>
      </c>
      <c r="F138" s="94">
        <v>7411250</v>
      </c>
      <c r="G138" s="95">
        <f t="shared" si="8"/>
        <v>175000</v>
      </c>
    </row>
    <row r="139" spans="1:7" x14ac:dyDescent="0.2">
      <c r="A139" s="91" t="s">
        <v>5</v>
      </c>
      <c r="B139" s="92">
        <v>2</v>
      </c>
      <c r="C139" s="92">
        <v>4</v>
      </c>
      <c r="D139" s="92">
        <v>16</v>
      </c>
      <c r="E139" s="93">
        <v>42.35</v>
      </c>
      <c r="F139" s="94">
        <v>7411250</v>
      </c>
      <c r="G139" s="95">
        <f t="shared" si="8"/>
        <v>175000</v>
      </c>
    </row>
    <row r="140" spans="1:7" x14ac:dyDescent="0.2">
      <c r="A140" s="91" t="s">
        <v>5</v>
      </c>
      <c r="B140" s="92">
        <v>2</v>
      </c>
      <c r="C140" s="92">
        <v>4</v>
      </c>
      <c r="D140" s="92">
        <v>17</v>
      </c>
      <c r="E140" s="93">
        <v>42.35</v>
      </c>
      <c r="F140" s="94">
        <v>7411250</v>
      </c>
      <c r="G140" s="95">
        <f t="shared" si="8"/>
        <v>175000</v>
      </c>
    </row>
    <row r="141" spans="1:7" x14ac:dyDescent="0.2">
      <c r="A141" s="91" t="s">
        <v>5</v>
      </c>
      <c r="B141" s="92">
        <v>2</v>
      </c>
      <c r="C141" s="92">
        <v>4</v>
      </c>
      <c r="D141" s="92">
        <v>18</v>
      </c>
      <c r="E141" s="93">
        <v>42.35</v>
      </c>
      <c r="F141" s="94">
        <v>7411250</v>
      </c>
      <c r="G141" s="95">
        <f t="shared" si="8"/>
        <v>175000</v>
      </c>
    </row>
    <row r="142" spans="1:7" x14ac:dyDescent="0.2">
      <c r="A142" s="91" t="s">
        <v>5</v>
      </c>
      <c r="B142" s="92">
        <v>2</v>
      </c>
      <c r="C142" s="92">
        <v>4</v>
      </c>
      <c r="D142" s="92">
        <v>18</v>
      </c>
      <c r="E142" s="93">
        <v>42.35</v>
      </c>
      <c r="F142" s="94">
        <v>7411250</v>
      </c>
      <c r="G142" s="95">
        <f t="shared" si="8"/>
        <v>175000</v>
      </c>
    </row>
    <row r="143" spans="1:7" x14ac:dyDescent="0.2">
      <c r="A143" s="91" t="s">
        <v>5</v>
      </c>
      <c r="B143" s="92">
        <v>2</v>
      </c>
      <c r="C143" s="92">
        <v>4</v>
      </c>
      <c r="D143" s="92">
        <v>19</v>
      </c>
      <c r="E143" s="93">
        <v>42.35</v>
      </c>
      <c r="F143" s="94">
        <v>7411250</v>
      </c>
      <c r="G143" s="95">
        <f t="shared" si="8"/>
        <v>175000</v>
      </c>
    </row>
    <row r="144" spans="1:7" x14ac:dyDescent="0.2">
      <c r="A144" s="91" t="s">
        <v>5</v>
      </c>
      <c r="B144" s="92">
        <v>2</v>
      </c>
      <c r="C144" s="92">
        <v>4</v>
      </c>
      <c r="D144" s="92">
        <v>19</v>
      </c>
      <c r="E144" s="93">
        <v>42.35</v>
      </c>
      <c r="F144" s="94">
        <v>7411250</v>
      </c>
      <c r="G144" s="95">
        <f t="shared" si="8"/>
        <v>175000</v>
      </c>
    </row>
    <row r="145" spans="1:7" x14ac:dyDescent="0.2">
      <c r="A145" s="91" t="s">
        <v>5</v>
      </c>
      <c r="B145" s="92">
        <v>2</v>
      </c>
      <c r="C145" s="92">
        <v>4</v>
      </c>
      <c r="D145" s="92">
        <v>20</v>
      </c>
      <c r="E145" s="93">
        <v>42.35</v>
      </c>
      <c r="F145" s="94">
        <v>7411250</v>
      </c>
      <c r="G145" s="95">
        <f t="shared" si="8"/>
        <v>175000</v>
      </c>
    </row>
    <row r="146" spans="1:7" x14ac:dyDescent="0.2">
      <c r="A146" s="91" t="s">
        <v>5</v>
      </c>
      <c r="B146" s="92">
        <v>2</v>
      </c>
      <c r="C146" s="92">
        <v>4</v>
      </c>
      <c r="D146" s="92">
        <v>22</v>
      </c>
      <c r="E146" s="93">
        <v>42.35</v>
      </c>
      <c r="F146" s="94">
        <v>7411250</v>
      </c>
      <c r="G146" s="95">
        <f t="shared" si="8"/>
        <v>175000</v>
      </c>
    </row>
    <row r="147" spans="1:7" x14ac:dyDescent="0.2">
      <c r="A147" s="91" t="s">
        <v>5</v>
      </c>
      <c r="B147" s="92">
        <v>2</v>
      </c>
      <c r="C147" s="92">
        <v>4</v>
      </c>
      <c r="D147" s="92">
        <v>23</v>
      </c>
      <c r="E147" s="93">
        <v>42.35</v>
      </c>
      <c r="F147" s="94">
        <v>7411250</v>
      </c>
      <c r="G147" s="95">
        <f t="shared" si="8"/>
        <v>175000</v>
      </c>
    </row>
    <row r="148" spans="1:7" x14ac:dyDescent="0.2">
      <c r="A148" s="91" t="s">
        <v>5</v>
      </c>
      <c r="B148" s="92">
        <v>2</v>
      </c>
      <c r="C148" s="92">
        <v>3</v>
      </c>
      <c r="D148" s="92">
        <v>1</v>
      </c>
      <c r="E148" s="93">
        <v>48.28</v>
      </c>
      <c r="F148" s="94">
        <v>7966200</v>
      </c>
      <c r="G148" s="95">
        <f t="shared" si="8"/>
        <v>165000</v>
      </c>
    </row>
    <row r="149" spans="1:7" x14ac:dyDescent="0.2">
      <c r="A149" s="91" t="s">
        <v>6</v>
      </c>
      <c r="B149" s="92">
        <v>1</v>
      </c>
      <c r="C149" s="92">
        <v>1</v>
      </c>
      <c r="D149" s="92">
        <v>3</v>
      </c>
      <c r="E149" s="93">
        <v>57.75</v>
      </c>
      <c r="F149" s="94">
        <v>8720250</v>
      </c>
      <c r="G149" s="95">
        <f t="shared" si="8"/>
        <v>151000</v>
      </c>
    </row>
    <row r="150" spans="1:7" x14ac:dyDescent="0.2">
      <c r="A150" s="91" t="s">
        <v>6</v>
      </c>
      <c r="B150" s="92">
        <v>1</v>
      </c>
      <c r="C150" s="92">
        <v>1</v>
      </c>
      <c r="D150" s="92">
        <v>4</v>
      </c>
      <c r="E150" s="93">
        <f>E149</f>
        <v>57.75</v>
      </c>
      <c r="F150" s="94">
        <f>F149</f>
        <v>8720250</v>
      </c>
      <c r="G150" s="95">
        <f t="shared" si="8"/>
        <v>151000</v>
      </c>
    </row>
    <row r="151" spans="1:7" x14ac:dyDescent="0.2">
      <c r="A151" s="91" t="s">
        <v>6</v>
      </c>
      <c r="B151" s="92">
        <v>1</v>
      </c>
      <c r="C151" s="92">
        <v>1</v>
      </c>
      <c r="D151" s="92">
        <v>10</v>
      </c>
      <c r="E151" s="93">
        <v>58.26</v>
      </c>
      <c r="F151" s="94">
        <v>8855520</v>
      </c>
      <c r="G151" s="95">
        <f t="shared" si="8"/>
        <v>152000</v>
      </c>
    </row>
    <row r="152" spans="1:7" x14ac:dyDescent="0.2">
      <c r="A152" s="91" t="s">
        <v>6</v>
      </c>
      <c r="B152" s="92">
        <v>1</v>
      </c>
      <c r="C152" s="92">
        <v>1</v>
      </c>
      <c r="D152" s="92">
        <v>14</v>
      </c>
      <c r="E152" s="93">
        <f>E151</f>
        <v>58.26</v>
      </c>
      <c r="F152" s="94">
        <f>F151</f>
        <v>8855520</v>
      </c>
      <c r="G152" s="95">
        <f t="shared" si="8"/>
        <v>152000</v>
      </c>
    </row>
    <row r="153" spans="1:7" x14ac:dyDescent="0.2">
      <c r="A153" s="91" t="s">
        <v>6</v>
      </c>
      <c r="B153" s="92">
        <v>1</v>
      </c>
      <c r="C153" s="92">
        <v>1</v>
      </c>
      <c r="D153" s="92">
        <v>15</v>
      </c>
      <c r="E153" s="93">
        <v>58.78</v>
      </c>
      <c r="F153" s="94">
        <v>8875780</v>
      </c>
      <c r="G153" s="95">
        <f t="shared" si="8"/>
        <v>151000</v>
      </c>
    </row>
    <row r="154" spans="1:7" x14ac:dyDescent="0.2">
      <c r="A154" s="91" t="s">
        <v>6</v>
      </c>
      <c r="B154" s="92">
        <v>1</v>
      </c>
      <c r="C154" s="92">
        <v>1</v>
      </c>
      <c r="D154" s="92">
        <v>17</v>
      </c>
      <c r="E154" s="93">
        <v>58.78</v>
      </c>
      <c r="F154" s="94">
        <v>8875780</v>
      </c>
      <c r="G154" s="95">
        <f t="shared" si="8"/>
        <v>151000</v>
      </c>
    </row>
    <row r="155" spans="1:7" x14ac:dyDescent="0.2">
      <c r="A155" s="91" t="s">
        <v>6</v>
      </c>
      <c r="B155" s="92">
        <v>1</v>
      </c>
      <c r="C155" s="92">
        <v>1</v>
      </c>
      <c r="D155" s="92">
        <v>18</v>
      </c>
      <c r="E155" s="93">
        <v>58.78</v>
      </c>
      <c r="F155" s="94">
        <v>8875780</v>
      </c>
      <c r="G155" s="95">
        <f t="shared" si="8"/>
        <v>151000</v>
      </c>
    </row>
    <row r="156" spans="1:7" x14ac:dyDescent="0.2">
      <c r="A156" s="91" t="s">
        <v>6</v>
      </c>
      <c r="B156" s="92">
        <v>1</v>
      </c>
      <c r="C156" s="92">
        <v>1</v>
      </c>
      <c r="D156" s="92">
        <v>18</v>
      </c>
      <c r="E156" s="93">
        <v>58.78</v>
      </c>
      <c r="F156" s="94">
        <v>8875780</v>
      </c>
      <c r="G156" s="95">
        <f t="shared" si="8"/>
        <v>151000</v>
      </c>
    </row>
    <row r="157" spans="1:7" x14ac:dyDescent="0.2">
      <c r="A157" s="91" t="s">
        <v>6</v>
      </c>
      <c r="B157" s="92">
        <v>1</v>
      </c>
      <c r="C157" s="92">
        <v>1</v>
      </c>
      <c r="D157" s="92">
        <v>19</v>
      </c>
      <c r="E157" s="93">
        <v>58.78</v>
      </c>
      <c r="F157" s="94">
        <v>8875780</v>
      </c>
      <c r="G157" s="95">
        <f t="shared" si="8"/>
        <v>151000</v>
      </c>
    </row>
    <row r="158" spans="1:7" x14ac:dyDescent="0.2">
      <c r="A158" s="91" t="s">
        <v>6</v>
      </c>
      <c r="B158" s="92">
        <v>1</v>
      </c>
      <c r="C158" s="92">
        <v>1</v>
      </c>
      <c r="D158" s="92">
        <v>20</v>
      </c>
      <c r="E158" s="93">
        <v>58.78</v>
      </c>
      <c r="F158" s="94">
        <v>8875780</v>
      </c>
      <c r="G158" s="95">
        <f t="shared" si="8"/>
        <v>151000</v>
      </c>
    </row>
    <row r="159" spans="1:7" x14ac:dyDescent="0.2">
      <c r="A159" s="91" t="s">
        <v>6</v>
      </c>
      <c r="B159" s="92">
        <v>1</v>
      </c>
      <c r="C159" s="92">
        <v>1</v>
      </c>
      <c r="D159" s="92">
        <v>20</v>
      </c>
      <c r="E159" s="93">
        <v>58.78</v>
      </c>
      <c r="F159" s="94">
        <v>8875780</v>
      </c>
      <c r="G159" s="95">
        <f t="shared" si="8"/>
        <v>151000</v>
      </c>
    </row>
    <row r="160" spans="1:7" x14ac:dyDescent="0.2">
      <c r="A160" s="91" t="s">
        <v>6</v>
      </c>
      <c r="B160" s="92">
        <v>1</v>
      </c>
      <c r="C160" s="92">
        <v>1</v>
      </c>
      <c r="D160" s="92">
        <v>21</v>
      </c>
      <c r="E160" s="93">
        <v>58.78</v>
      </c>
      <c r="F160" s="94">
        <v>8875780</v>
      </c>
      <c r="G160" s="95">
        <f t="shared" si="8"/>
        <v>151000</v>
      </c>
    </row>
    <row r="161" spans="1:7" x14ac:dyDescent="0.2">
      <c r="A161" s="91" t="s">
        <v>6</v>
      </c>
      <c r="B161" s="92">
        <v>1</v>
      </c>
      <c r="C161" s="92">
        <v>1</v>
      </c>
      <c r="D161" s="92">
        <v>21</v>
      </c>
      <c r="E161" s="93">
        <v>58.78</v>
      </c>
      <c r="F161" s="94">
        <v>8875780</v>
      </c>
      <c r="G161" s="95">
        <f t="shared" si="8"/>
        <v>151000</v>
      </c>
    </row>
    <row r="162" spans="1:7" x14ac:dyDescent="0.2">
      <c r="A162" s="91" t="s">
        <v>6</v>
      </c>
      <c r="B162" s="92">
        <v>1</v>
      </c>
      <c r="C162" s="92">
        <v>1</v>
      </c>
      <c r="D162" s="92">
        <v>22</v>
      </c>
      <c r="E162" s="93">
        <v>58.78</v>
      </c>
      <c r="F162" s="94">
        <v>8875780</v>
      </c>
      <c r="G162" s="95">
        <f t="shared" si="8"/>
        <v>151000</v>
      </c>
    </row>
    <row r="163" spans="1:7" x14ac:dyDescent="0.2">
      <c r="A163" s="91" t="s">
        <v>6</v>
      </c>
      <c r="B163" s="92">
        <v>1</v>
      </c>
      <c r="C163" s="92">
        <v>1</v>
      </c>
      <c r="D163" s="92">
        <v>23</v>
      </c>
      <c r="E163" s="93">
        <v>58.78</v>
      </c>
      <c r="F163" s="94">
        <v>8875780</v>
      </c>
      <c r="G163" s="95">
        <f t="shared" si="8"/>
        <v>151000</v>
      </c>
    </row>
    <row r="164" spans="1:7" x14ac:dyDescent="0.2">
      <c r="A164" s="91" t="s">
        <v>6</v>
      </c>
      <c r="B164" s="92">
        <v>1</v>
      </c>
      <c r="C164" s="92">
        <v>2</v>
      </c>
      <c r="D164" s="92">
        <v>2</v>
      </c>
      <c r="E164" s="93">
        <v>59.41</v>
      </c>
      <c r="F164" s="94">
        <v>8911500</v>
      </c>
      <c r="G164" s="95">
        <f t="shared" si="8"/>
        <v>150000</v>
      </c>
    </row>
    <row r="165" spans="1:7" x14ac:dyDescent="0.2">
      <c r="A165" s="91" t="s">
        <v>6</v>
      </c>
      <c r="B165" s="92">
        <v>2</v>
      </c>
      <c r="C165" s="92">
        <v>1</v>
      </c>
      <c r="D165" s="92">
        <v>2</v>
      </c>
      <c r="E165" s="93">
        <v>59.41</v>
      </c>
      <c r="F165" s="94">
        <v>8911500</v>
      </c>
      <c r="G165" s="95">
        <f t="shared" si="8"/>
        <v>150000</v>
      </c>
    </row>
    <row r="166" spans="1:7" x14ac:dyDescent="0.2">
      <c r="A166" s="91" t="s">
        <v>6</v>
      </c>
      <c r="B166" s="92">
        <v>2</v>
      </c>
      <c r="C166" s="92">
        <v>3</v>
      </c>
      <c r="D166" s="92">
        <v>2</v>
      </c>
      <c r="E166" s="93">
        <v>59.41</v>
      </c>
      <c r="F166" s="94">
        <v>8911500</v>
      </c>
      <c r="G166" s="95">
        <f t="shared" si="8"/>
        <v>150000</v>
      </c>
    </row>
    <row r="167" spans="1:7" x14ac:dyDescent="0.2">
      <c r="A167" s="91" t="s">
        <v>6</v>
      </c>
      <c r="B167" s="92">
        <v>2</v>
      </c>
      <c r="C167" s="92">
        <v>3</v>
      </c>
      <c r="D167" s="92">
        <v>2</v>
      </c>
      <c r="E167" s="93">
        <v>59.41</v>
      </c>
      <c r="F167" s="94">
        <v>8911500</v>
      </c>
      <c r="G167" s="95">
        <f t="shared" si="8"/>
        <v>150000</v>
      </c>
    </row>
    <row r="168" spans="1:7" x14ac:dyDescent="0.2">
      <c r="A168" s="91" t="s">
        <v>6</v>
      </c>
      <c r="B168" s="92">
        <v>2</v>
      </c>
      <c r="C168" s="92">
        <v>4</v>
      </c>
      <c r="D168" s="92">
        <v>2</v>
      </c>
      <c r="E168" s="93">
        <v>59.41</v>
      </c>
      <c r="F168" s="94">
        <v>8911500</v>
      </c>
      <c r="G168" s="95">
        <f t="shared" si="8"/>
        <v>150000</v>
      </c>
    </row>
    <row r="169" spans="1:7" x14ac:dyDescent="0.2">
      <c r="A169" s="91" t="s">
        <v>6</v>
      </c>
      <c r="B169" s="92">
        <v>2</v>
      </c>
      <c r="C169" s="92">
        <v>4</v>
      </c>
      <c r="D169" s="92">
        <v>1</v>
      </c>
      <c r="E169" s="93">
        <v>59.84</v>
      </c>
      <c r="F169" s="94">
        <v>8916160</v>
      </c>
      <c r="G169" s="95">
        <f t="shared" si="8"/>
        <v>149000</v>
      </c>
    </row>
    <row r="170" spans="1:7" x14ac:dyDescent="0.2">
      <c r="A170" s="91" t="s">
        <v>6</v>
      </c>
      <c r="B170" s="92">
        <v>1</v>
      </c>
      <c r="C170" s="92">
        <v>2</v>
      </c>
      <c r="D170" s="92">
        <v>2</v>
      </c>
      <c r="E170" s="93">
        <v>60.1</v>
      </c>
      <c r="F170" s="94">
        <v>9015000</v>
      </c>
      <c r="G170" s="95">
        <f t="shared" si="8"/>
        <v>150000</v>
      </c>
    </row>
    <row r="171" spans="1:7" x14ac:dyDescent="0.2">
      <c r="A171" s="91" t="s">
        <v>6</v>
      </c>
      <c r="B171" s="92">
        <v>2</v>
      </c>
      <c r="C171" s="92">
        <v>1</v>
      </c>
      <c r="D171" s="92">
        <v>2</v>
      </c>
      <c r="E171" s="93">
        <v>60.1</v>
      </c>
      <c r="F171" s="94">
        <v>9015000</v>
      </c>
      <c r="G171" s="95">
        <f t="shared" si="8"/>
        <v>150000</v>
      </c>
    </row>
    <row r="172" spans="1:7" x14ac:dyDescent="0.2">
      <c r="A172" s="91" t="s">
        <v>6</v>
      </c>
      <c r="B172" s="92">
        <v>2</v>
      </c>
      <c r="C172" s="92">
        <v>4</v>
      </c>
      <c r="D172" s="92">
        <v>2</v>
      </c>
      <c r="E172" s="93">
        <v>60.1</v>
      </c>
      <c r="F172" s="94">
        <v>9015000</v>
      </c>
      <c r="G172" s="95">
        <f t="shared" si="8"/>
        <v>150000</v>
      </c>
    </row>
    <row r="173" spans="1:7" x14ac:dyDescent="0.2">
      <c r="A173" s="91" t="s">
        <v>6</v>
      </c>
      <c r="B173" s="92">
        <v>1</v>
      </c>
      <c r="C173" s="92">
        <v>2</v>
      </c>
      <c r="D173" s="92">
        <v>4</v>
      </c>
      <c r="E173" s="93">
        <v>59.41</v>
      </c>
      <c r="F173" s="94">
        <v>9030320</v>
      </c>
      <c r="G173" s="95">
        <f t="shared" si="8"/>
        <v>152000</v>
      </c>
    </row>
    <row r="174" spans="1:7" x14ac:dyDescent="0.2">
      <c r="A174" s="91" t="s">
        <v>6</v>
      </c>
      <c r="B174" s="92">
        <v>2</v>
      </c>
      <c r="C174" s="92">
        <v>1</v>
      </c>
      <c r="D174" s="92">
        <v>3</v>
      </c>
      <c r="E174" s="93">
        <v>59.41</v>
      </c>
      <c r="F174" s="94">
        <v>9030320</v>
      </c>
      <c r="G174" s="95">
        <f t="shared" si="8"/>
        <v>152000</v>
      </c>
    </row>
    <row r="175" spans="1:7" x14ac:dyDescent="0.2">
      <c r="A175" s="91" t="s">
        <v>6</v>
      </c>
      <c r="B175" s="92">
        <v>2</v>
      </c>
      <c r="C175" s="92">
        <v>1</v>
      </c>
      <c r="D175" s="92">
        <v>4</v>
      </c>
      <c r="E175" s="93">
        <v>59.41</v>
      </c>
      <c r="F175" s="94">
        <v>9030320</v>
      </c>
      <c r="G175" s="95">
        <f t="shared" ref="G175:G238" si="9">F175/E175</f>
        <v>152000</v>
      </c>
    </row>
    <row r="176" spans="1:7" x14ac:dyDescent="0.2">
      <c r="A176" s="91" t="s">
        <v>6</v>
      </c>
      <c r="B176" s="92">
        <v>1</v>
      </c>
      <c r="C176" s="92">
        <v>2</v>
      </c>
      <c r="D176" s="92">
        <v>11</v>
      </c>
      <c r="E176" s="93">
        <v>59.78</v>
      </c>
      <c r="F176" s="94">
        <v>9086560</v>
      </c>
      <c r="G176" s="95">
        <f t="shared" si="9"/>
        <v>152000</v>
      </c>
    </row>
    <row r="177" spans="1:7" x14ac:dyDescent="0.2">
      <c r="A177" s="91" t="s">
        <v>6</v>
      </c>
      <c r="B177" s="92">
        <v>1</v>
      </c>
      <c r="C177" s="92">
        <v>2</v>
      </c>
      <c r="D177" s="92">
        <v>13</v>
      </c>
      <c r="E177" s="93">
        <f>E176</f>
        <v>59.78</v>
      </c>
      <c r="F177" s="94">
        <f>F176</f>
        <v>9086560</v>
      </c>
      <c r="G177" s="95">
        <f t="shared" si="9"/>
        <v>152000</v>
      </c>
    </row>
    <row r="178" spans="1:7" x14ac:dyDescent="0.2">
      <c r="A178" s="91" t="s">
        <v>6</v>
      </c>
      <c r="B178" s="92">
        <v>2</v>
      </c>
      <c r="C178" s="92">
        <v>3</v>
      </c>
      <c r="D178" s="92">
        <v>3</v>
      </c>
      <c r="E178" s="93">
        <v>59.41</v>
      </c>
      <c r="F178" s="94">
        <v>9089730</v>
      </c>
      <c r="G178" s="95">
        <f t="shared" si="9"/>
        <v>153000</v>
      </c>
    </row>
    <row r="179" spans="1:7" x14ac:dyDescent="0.2">
      <c r="A179" s="91" t="s">
        <v>6</v>
      </c>
      <c r="B179" s="92">
        <v>2</v>
      </c>
      <c r="C179" s="92">
        <v>3</v>
      </c>
      <c r="D179" s="92">
        <v>3</v>
      </c>
      <c r="E179" s="93">
        <v>59.41</v>
      </c>
      <c r="F179" s="94">
        <v>9089730</v>
      </c>
      <c r="G179" s="95">
        <f t="shared" si="9"/>
        <v>153000</v>
      </c>
    </row>
    <row r="180" spans="1:7" x14ac:dyDescent="0.2">
      <c r="A180" s="91" t="s">
        <v>6</v>
      </c>
      <c r="B180" s="92">
        <v>2</v>
      </c>
      <c r="C180" s="92">
        <v>3</v>
      </c>
      <c r="D180" s="92">
        <v>5</v>
      </c>
      <c r="E180" s="93">
        <v>59.41</v>
      </c>
      <c r="F180" s="94">
        <v>9089730</v>
      </c>
      <c r="G180" s="95">
        <f t="shared" si="9"/>
        <v>153000</v>
      </c>
    </row>
    <row r="181" spans="1:7" x14ac:dyDescent="0.2">
      <c r="A181" s="91" t="s">
        <v>6</v>
      </c>
      <c r="B181" s="92">
        <v>2</v>
      </c>
      <c r="C181" s="92">
        <v>3</v>
      </c>
      <c r="D181" s="92">
        <v>6</v>
      </c>
      <c r="E181" s="93">
        <v>59.41</v>
      </c>
      <c r="F181" s="94">
        <v>9089730</v>
      </c>
      <c r="G181" s="95">
        <f t="shared" si="9"/>
        <v>153000</v>
      </c>
    </row>
    <row r="182" spans="1:7" x14ac:dyDescent="0.2">
      <c r="A182" s="91" t="s">
        <v>6</v>
      </c>
      <c r="B182" s="92">
        <v>2</v>
      </c>
      <c r="C182" s="92">
        <v>3</v>
      </c>
      <c r="D182" s="92">
        <v>7</v>
      </c>
      <c r="E182" s="93">
        <v>59.41</v>
      </c>
      <c r="F182" s="94">
        <v>9089730</v>
      </c>
      <c r="G182" s="95">
        <f t="shared" si="9"/>
        <v>153000</v>
      </c>
    </row>
    <row r="183" spans="1:7" x14ac:dyDescent="0.2">
      <c r="A183" s="91" t="s">
        <v>6</v>
      </c>
      <c r="B183" s="92">
        <v>2</v>
      </c>
      <c r="C183" s="92">
        <v>3</v>
      </c>
      <c r="D183" s="92">
        <v>8</v>
      </c>
      <c r="E183" s="93">
        <v>59.41</v>
      </c>
      <c r="F183" s="94">
        <v>9089730</v>
      </c>
      <c r="G183" s="95">
        <f t="shared" si="9"/>
        <v>153000</v>
      </c>
    </row>
    <row r="184" spans="1:7" x14ac:dyDescent="0.2">
      <c r="A184" s="91" t="s">
        <v>6</v>
      </c>
      <c r="B184" s="92">
        <v>2</v>
      </c>
      <c r="C184" s="92">
        <v>3</v>
      </c>
      <c r="D184" s="92">
        <v>8</v>
      </c>
      <c r="E184" s="93">
        <v>59.41</v>
      </c>
      <c r="F184" s="94">
        <v>9089730</v>
      </c>
      <c r="G184" s="95">
        <f t="shared" si="9"/>
        <v>153000</v>
      </c>
    </row>
    <row r="185" spans="1:7" x14ac:dyDescent="0.2">
      <c r="A185" s="91" t="s">
        <v>6</v>
      </c>
      <c r="B185" s="92">
        <v>2</v>
      </c>
      <c r="C185" s="92">
        <v>4</v>
      </c>
      <c r="D185" s="92">
        <v>3</v>
      </c>
      <c r="E185" s="93">
        <v>59.41</v>
      </c>
      <c r="F185" s="94">
        <v>9089730</v>
      </c>
      <c r="G185" s="95">
        <f t="shared" si="9"/>
        <v>153000</v>
      </c>
    </row>
    <row r="186" spans="1:7" x14ac:dyDescent="0.2">
      <c r="A186" s="91" t="s">
        <v>6</v>
      </c>
      <c r="B186" s="92">
        <v>2</v>
      </c>
      <c r="C186" s="92">
        <v>4</v>
      </c>
      <c r="D186" s="92">
        <v>4</v>
      </c>
      <c r="E186" s="93">
        <v>59.41</v>
      </c>
      <c r="F186" s="94">
        <v>9089730</v>
      </c>
      <c r="G186" s="95">
        <f t="shared" si="9"/>
        <v>153000</v>
      </c>
    </row>
    <row r="187" spans="1:7" x14ac:dyDescent="0.2">
      <c r="A187" s="91" t="s">
        <v>6</v>
      </c>
      <c r="B187" s="92">
        <v>2</v>
      </c>
      <c r="C187" s="92">
        <v>4</v>
      </c>
      <c r="D187" s="92">
        <v>5</v>
      </c>
      <c r="E187" s="93">
        <v>59.41</v>
      </c>
      <c r="F187" s="94">
        <v>9089730</v>
      </c>
      <c r="G187" s="95">
        <f t="shared" si="9"/>
        <v>153000</v>
      </c>
    </row>
    <row r="188" spans="1:7" x14ac:dyDescent="0.2">
      <c r="A188" s="91" t="s">
        <v>6</v>
      </c>
      <c r="B188" s="92">
        <v>2</v>
      </c>
      <c r="C188" s="92">
        <v>4</v>
      </c>
      <c r="D188" s="92">
        <v>6</v>
      </c>
      <c r="E188" s="93">
        <v>59.41</v>
      </c>
      <c r="F188" s="94">
        <v>9089730</v>
      </c>
      <c r="G188" s="95">
        <f t="shared" si="9"/>
        <v>153000</v>
      </c>
    </row>
    <row r="189" spans="1:7" x14ac:dyDescent="0.2">
      <c r="A189" s="91" t="s">
        <v>6</v>
      </c>
      <c r="B189" s="92">
        <v>2</v>
      </c>
      <c r="C189" s="92">
        <v>4</v>
      </c>
      <c r="D189" s="92">
        <v>7</v>
      </c>
      <c r="E189" s="93">
        <v>59.41</v>
      </c>
      <c r="F189" s="94">
        <v>9089730</v>
      </c>
      <c r="G189" s="95">
        <f t="shared" si="9"/>
        <v>153000</v>
      </c>
    </row>
    <row r="190" spans="1:7" x14ac:dyDescent="0.2">
      <c r="A190" s="91" t="s">
        <v>6</v>
      </c>
      <c r="B190" s="92">
        <v>2</v>
      </c>
      <c r="C190" s="92">
        <v>4</v>
      </c>
      <c r="D190" s="92">
        <v>8</v>
      </c>
      <c r="E190" s="93">
        <v>59.41</v>
      </c>
      <c r="F190" s="94">
        <v>9089730</v>
      </c>
      <c r="G190" s="95">
        <f t="shared" si="9"/>
        <v>153000</v>
      </c>
    </row>
    <row r="191" spans="1:7" x14ac:dyDescent="0.2">
      <c r="A191" s="91" t="s">
        <v>6</v>
      </c>
      <c r="B191" s="92">
        <v>1</v>
      </c>
      <c r="C191" s="92">
        <v>2</v>
      </c>
      <c r="D191" s="92">
        <v>12</v>
      </c>
      <c r="E191" s="93">
        <v>59.85</v>
      </c>
      <c r="F191" s="94">
        <v>9097200</v>
      </c>
      <c r="G191" s="95">
        <f t="shared" si="9"/>
        <v>152000</v>
      </c>
    </row>
    <row r="192" spans="1:7" x14ac:dyDescent="0.2">
      <c r="A192" s="91" t="s">
        <v>6</v>
      </c>
      <c r="B192" s="92">
        <v>1</v>
      </c>
      <c r="C192" s="92">
        <v>2</v>
      </c>
      <c r="D192" s="92">
        <v>13</v>
      </c>
      <c r="E192" s="93">
        <f>E191</f>
        <v>59.85</v>
      </c>
      <c r="F192" s="94">
        <f>F191</f>
        <v>9097200</v>
      </c>
      <c r="G192" s="95">
        <f t="shared" si="9"/>
        <v>152000</v>
      </c>
    </row>
    <row r="193" spans="1:7" x14ac:dyDescent="0.2">
      <c r="A193" s="91" t="s">
        <v>6</v>
      </c>
      <c r="B193" s="92">
        <v>1</v>
      </c>
      <c r="C193" s="92">
        <v>2</v>
      </c>
      <c r="D193" s="92">
        <v>3</v>
      </c>
      <c r="E193" s="93">
        <v>60.1</v>
      </c>
      <c r="F193" s="94">
        <v>9135200</v>
      </c>
      <c r="G193" s="95">
        <f t="shared" si="9"/>
        <v>152000</v>
      </c>
    </row>
    <row r="194" spans="1:7" x14ac:dyDescent="0.2">
      <c r="A194" s="91" t="s">
        <v>6</v>
      </c>
      <c r="B194" s="92">
        <v>1</v>
      </c>
      <c r="C194" s="92">
        <v>2</v>
      </c>
      <c r="D194" s="92">
        <v>7</v>
      </c>
      <c r="E194" s="93">
        <v>60.1</v>
      </c>
      <c r="F194" s="94">
        <v>9135200</v>
      </c>
      <c r="G194" s="95">
        <f t="shared" si="9"/>
        <v>152000</v>
      </c>
    </row>
    <row r="195" spans="1:7" x14ac:dyDescent="0.2">
      <c r="A195" s="91" t="s">
        <v>6</v>
      </c>
      <c r="B195" s="92">
        <v>2</v>
      </c>
      <c r="C195" s="92">
        <v>1</v>
      </c>
      <c r="D195" s="92">
        <v>3</v>
      </c>
      <c r="E195" s="93">
        <v>60.1</v>
      </c>
      <c r="F195" s="94">
        <v>9135200</v>
      </c>
      <c r="G195" s="95">
        <f t="shared" si="9"/>
        <v>152000</v>
      </c>
    </row>
    <row r="196" spans="1:7" x14ac:dyDescent="0.2">
      <c r="A196" s="91" t="s">
        <v>6</v>
      </c>
      <c r="B196" s="92">
        <v>2</v>
      </c>
      <c r="C196" s="92">
        <v>1</v>
      </c>
      <c r="D196" s="92">
        <v>4</v>
      </c>
      <c r="E196" s="93">
        <v>60.1</v>
      </c>
      <c r="F196" s="94">
        <v>9135200</v>
      </c>
      <c r="G196" s="95">
        <f t="shared" si="9"/>
        <v>152000</v>
      </c>
    </row>
    <row r="197" spans="1:7" x14ac:dyDescent="0.2">
      <c r="A197" s="91" t="s">
        <v>6</v>
      </c>
      <c r="B197" s="92">
        <v>2</v>
      </c>
      <c r="C197" s="92">
        <v>1</v>
      </c>
      <c r="D197" s="92">
        <v>6</v>
      </c>
      <c r="E197" s="93">
        <v>60.1</v>
      </c>
      <c r="F197" s="94">
        <v>9135200</v>
      </c>
      <c r="G197" s="95">
        <f t="shared" si="9"/>
        <v>152000</v>
      </c>
    </row>
    <row r="198" spans="1:7" x14ac:dyDescent="0.2">
      <c r="A198" s="91" t="s">
        <v>6</v>
      </c>
      <c r="B198" s="92">
        <v>2</v>
      </c>
      <c r="C198" s="92">
        <v>1</v>
      </c>
      <c r="D198" s="92">
        <v>9</v>
      </c>
      <c r="E198" s="93">
        <v>60.1</v>
      </c>
      <c r="F198" s="94">
        <v>9135200</v>
      </c>
      <c r="G198" s="95">
        <f t="shared" si="9"/>
        <v>152000</v>
      </c>
    </row>
    <row r="199" spans="1:7" x14ac:dyDescent="0.2">
      <c r="A199" s="91" t="s">
        <v>6</v>
      </c>
      <c r="B199" s="92">
        <v>1</v>
      </c>
      <c r="C199" s="92">
        <v>2</v>
      </c>
      <c r="D199" s="92">
        <v>9</v>
      </c>
      <c r="E199" s="93">
        <v>59.78</v>
      </c>
      <c r="F199" s="94">
        <v>9146340</v>
      </c>
      <c r="G199" s="95">
        <f t="shared" si="9"/>
        <v>153000</v>
      </c>
    </row>
    <row r="200" spans="1:7" x14ac:dyDescent="0.2">
      <c r="A200" s="91" t="s">
        <v>6</v>
      </c>
      <c r="B200" s="92">
        <v>2</v>
      </c>
      <c r="C200" s="92">
        <v>1</v>
      </c>
      <c r="D200" s="92">
        <v>10</v>
      </c>
      <c r="E200" s="93">
        <v>59.78</v>
      </c>
      <c r="F200" s="94">
        <v>9146340</v>
      </c>
      <c r="G200" s="95">
        <f t="shared" si="9"/>
        <v>153000</v>
      </c>
    </row>
    <row r="201" spans="1:7" x14ac:dyDescent="0.2">
      <c r="A201" s="91" t="s">
        <v>6</v>
      </c>
      <c r="B201" s="92">
        <v>1</v>
      </c>
      <c r="C201" s="92">
        <v>2</v>
      </c>
      <c r="D201" s="92">
        <v>9</v>
      </c>
      <c r="E201" s="93">
        <v>59.85</v>
      </c>
      <c r="F201" s="94">
        <v>9157050</v>
      </c>
      <c r="G201" s="95">
        <f t="shared" si="9"/>
        <v>153000</v>
      </c>
    </row>
    <row r="202" spans="1:7" x14ac:dyDescent="0.2">
      <c r="A202" s="91" t="s">
        <v>6</v>
      </c>
      <c r="B202" s="92">
        <v>1</v>
      </c>
      <c r="C202" s="92">
        <v>2</v>
      </c>
      <c r="D202" s="92">
        <v>10</v>
      </c>
      <c r="E202" s="93">
        <v>59.85</v>
      </c>
      <c r="F202" s="94">
        <v>9157050</v>
      </c>
      <c r="G202" s="95">
        <f t="shared" si="9"/>
        <v>153000</v>
      </c>
    </row>
    <row r="203" spans="1:7" x14ac:dyDescent="0.2">
      <c r="A203" s="91" t="s">
        <v>6</v>
      </c>
      <c r="B203" s="92">
        <v>2</v>
      </c>
      <c r="C203" s="92">
        <v>1</v>
      </c>
      <c r="D203" s="92">
        <v>11</v>
      </c>
      <c r="E203" s="93">
        <v>59.85</v>
      </c>
      <c r="F203" s="94">
        <v>9157050</v>
      </c>
      <c r="G203" s="95">
        <f t="shared" si="9"/>
        <v>153000</v>
      </c>
    </row>
    <row r="204" spans="1:7" x14ac:dyDescent="0.2">
      <c r="A204" s="91" t="s">
        <v>6</v>
      </c>
      <c r="B204" s="92">
        <v>2</v>
      </c>
      <c r="C204" s="92">
        <v>1</v>
      </c>
      <c r="D204" s="92">
        <v>14</v>
      </c>
      <c r="E204" s="93">
        <v>59.85</v>
      </c>
      <c r="F204" s="94">
        <v>9157050</v>
      </c>
      <c r="G204" s="95">
        <f t="shared" si="9"/>
        <v>153000</v>
      </c>
    </row>
    <row r="205" spans="1:7" x14ac:dyDescent="0.2">
      <c r="A205" s="91" t="s">
        <v>6</v>
      </c>
      <c r="B205" s="92">
        <v>1</v>
      </c>
      <c r="C205" s="92">
        <v>2</v>
      </c>
      <c r="D205" s="92">
        <v>6</v>
      </c>
      <c r="E205" s="93">
        <v>60.1</v>
      </c>
      <c r="F205" s="94">
        <v>9195300</v>
      </c>
      <c r="G205" s="95">
        <f t="shared" si="9"/>
        <v>153000</v>
      </c>
    </row>
    <row r="206" spans="1:7" x14ac:dyDescent="0.2">
      <c r="A206" s="91" t="s">
        <v>6</v>
      </c>
      <c r="B206" s="92">
        <v>1</v>
      </c>
      <c r="C206" s="92">
        <v>2</v>
      </c>
      <c r="D206" s="92">
        <v>8</v>
      </c>
      <c r="E206" s="93">
        <v>60.1</v>
      </c>
      <c r="F206" s="94">
        <v>9195300</v>
      </c>
      <c r="G206" s="95">
        <f t="shared" si="9"/>
        <v>153000</v>
      </c>
    </row>
    <row r="207" spans="1:7" x14ac:dyDescent="0.2">
      <c r="A207" s="91" t="s">
        <v>6</v>
      </c>
      <c r="B207" s="92">
        <v>2</v>
      </c>
      <c r="C207" s="92">
        <v>4</v>
      </c>
      <c r="D207" s="92">
        <v>3</v>
      </c>
      <c r="E207" s="93">
        <v>60.1</v>
      </c>
      <c r="F207" s="94">
        <v>9195300</v>
      </c>
      <c r="G207" s="95">
        <f t="shared" si="9"/>
        <v>153000</v>
      </c>
    </row>
    <row r="208" spans="1:7" x14ac:dyDescent="0.2">
      <c r="A208" s="91" t="s">
        <v>6</v>
      </c>
      <c r="B208" s="92">
        <v>2</v>
      </c>
      <c r="C208" s="92">
        <v>4</v>
      </c>
      <c r="D208" s="92">
        <v>6</v>
      </c>
      <c r="E208" s="93">
        <v>60.1</v>
      </c>
      <c r="F208" s="94">
        <v>9195300</v>
      </c>
      <c r="G208" s="95">
        <f t="shared" si="9"/>
        <v>153000</v>
      </c>
    </row>
    <row r="209" spans="1:7" x14ac:dyDescent="0.2">
      <c r="A209" s="91" t="s">
        <v>6</v>
      </c>
      <c r="B209" s="92">
        <v>2</v>
      </c>
      <c r="C209" s="92">
        <v>4</v>
      </c>
      <c r="D209" s="92">
        <v>7</v>
      </c>
      <c r="E209" s="93">
        <v>60.1</v>
      </c>
      <c r="F209" s="94">
        <v>9195300</v>
      </c>
      <c r="G209" s="95">
        <f t="shared" si="9"/>
        <v>153000</v>
      </c>
    </row>
    <row r="210" spans="1:7" x14ac:dyDescent="0.2">
      <c r="A210" s="91" t="s">
        <v>6</v>
      </c>
      <c r="B210" s="92">
        <v>2</v>
      </c>
      <c r="C210" s="92">
        <v>4</v>
      </c>
      <c r="D210" s="92">
        <v>8</v>
      </c>
      <c r="E210" s="93">
        <v>60.1</v>
      </c>
      <c r="F210" s="94">
        <v>9195300</v>
      </c>
      <c r="G210" s="95">
        <f t="shared" si="9"/>
        <v>153000</v>
      </c>
    </row>
    <row r="211" spans="1:7" x14ac:dyDescent="0.2">
      <c r="A211" s="91" t="s">
        <v>6</v>
      </c>
      <c r="B211" s="92">
        <v>1</v>
      </c>
      <c r="C211" s="92">
        <v>2</v>
      </c>
      <c r="D211" s="92">
        <v>16</v>
      </c>
      <c r="E211" s="93">
        <v>60.54</v>
      </c>
      <c r="F211" s="94">
        <v>9202080</v>
      </c>
      <c r="G211" s="95">
        <f t="shared" si="9"/>
        <v>152000</v>
      </c>
    </row>
    <row r="212" spans="1:7" x14ac:dyDescent="0.2">
      <c r="A212" s="91" t="s">
        <v>6</v>
      </c>
      <c r="B212" s="92">
        <v>1</v>
      </c>
      <c r="C212" s="92">
        <v>2</v>
      </c>
      <c r="D212" s="92">
        <v>17</v>
      </c>
      <c r="E212" s="93">
        <v>60.54</v>
      </c>
      <c r="F212" s="94">
        <v>9202080</v>
      </c>
      <c r="G212" s="95">
        <f t="shared" si="9"/>
        <v>152000</v>
      </c>
    </row>
    <row r="213" spans="1:7" x14ac:dyDescent="0.2">
      <c r="A213" s="91" t="s">
        <v>6</v>
      </c>
      <c r="B213" s="92">
        <v>1</v>
      </c>
      <c r="C213" s="92">
        <v>2</v>
      </c>
      <c r="D213" s="92">
        <v>18</v>
      </c>
      <c r="E213" s="93">
        <v>60.54</v>
      </c>
      <c r="F213" s="94">
        <v>9202080</v>
      </c>
      <c r="G213" s="95">
        <f t="shared" si="9"/>
        <v>152000</v>
      </c>
    </row>
    <row r="214" spans="1:7" x14ac:dyDescent="0.2">
      <c r="A214" s="91" t="s">
        <v>6</v>
      </c>
      <c r="B214" s="92">
        <v>2</v>
      </c>
      <c r="C214" s="92">
        <v>4</v>
      </c>
      <c r="D214" s="92">
        <v>10</v>
      </c>
      <c r="E214" s="93">
        <v>59.78</v>
      </c>
      <c r="F214" s="94">
        <v>9206120</v>
      </c>
      <c r="G214" s="95">
        <f t="shared" si="9"/>
        <v>154000</v>
      </c>
    </row>
    <row r="215" spans="1:7" x14ac:dyDescent="0.2">
      <c r="A215" s="91" t="s">
        <v>6</v>
      </c>
      <c r="B215" s="92">
        <v>2</v>
      </c>
      <c r="C215" s="92">
        <v>4</v>
      </c>
      <c r="D215" s="92">
        <v>11</v>
      </c>
      <c r="E215" s="93">
        <v>59.78</v>
      </c>
      <c r="F215" s="94">
        <v>9206120</v>
      </c>
      <c r="G215" s="95">
        <f t="shared" si="9"/>
        <v>154000</v>
      </c>
    </row>
    <row r="216" spans="1:7" x14ac:dyDescent="0.2">
      <c r="A216" s="91" t="s">
        <v>6</v>
      </c>
      <c r="B216" s="92">
        <v>2</v>
      </c>
      <c r="C216" s="92">
        <v>4</v>
      </c>
      <c r="D216" s="92">
        <v>12</v>
      </c>
      <c r="E216" s="93">
        <v>59.78</v>
      </c>
      <c r="F216" s="94">
        <v>9206120</v>
      </c>
      <c r="G216" s="95">
        <f t="shared" si="9"/>
        <v>154000</v>
      </c>
    </row>
    <row r="217" spans="1:7" x14ac:dyDescent="0.2">
      <c r="A217" s="91" t="s">
        <v>6</v>
      </c>
      <c r="B217" s="92">
        <v>2</v>
      </c>
      <c r="C217" s="92">
        <v>4</v>
      </c>
      <c r="D217" s="92">
        <v>13</v>
      </c>
      <c r="E217" s="93">
        <v>59.78</v>
      </c>
      <c r="F217" s="94">
        <v>9206120</v>
      </c>
      <c r="G217" s="95">
        <f t="shared" si="9"/>
        <v>154000</v>
      </c>
    </row>
    <row r="218" spans="1:7" x14ac:dyDescent="0.2">
      <c r="A218" s="91" t="s">
        <v>6</v>
      </c>
      <c r="B218" s="92">
        <v>2</v>
      </c>
      <c r="C218" s="92">
        <v>4</v>
      </c>
      <c r="D218" s="92">
        <v>14</v>
      </c>
      <c r="E218" s="93">
        <v>59.78</v>
      </c>
      <c r="F218" s="94">
        <v>9206120</v>
      </c>
      <c r="G218" s="95">
        <f t="shared" si="9"/>
        <v>154000</v>
      </c>
    </row>
    <row r="219" spans="1:7" x14ac:dyDescent="0.2">
      <c r="A219" s="91" t="s">
        <v>6</v>
      </c>
      <c r="B219" s="92">
        <v>2</v>
      </c>
      <c r="C219" s="92">
        <v>4</v>
      </c>
      <c r="D219" s="92">
        <v>15</v>
      </c>
      <c r="E219" s="93">
        <v>59.78</v>
      </c>
      <c r="F219" s="94">
        <v>9206120</v>
      </c>
      <c r="G219" s="95">
        <f t="shared" si="9"/>
        <v>154000</v>
      </c>
    </row>
    <row r="220" spans="1:7" x14ac:dyDescent="0.2">
      <c r="A220" s="91" t="s">
        <v>6</v>
      </c>
      <c r="B220" s="92">
        <v>2</v>
      </c>
      <c r="C220" s="92">
        <v>3</v>
      </c>
      <c r="D220" s="92">
        <v>10</v>
      </c>
      <c r="E220" s="93">
        <v>59.8</v>
      </c>
      <c r="F220" s="94">
        <v>9209200</v>
      </c>
      <c r="G220" s="95">
        <f t="shared" si="9"/>
        <v>154000</v>
      </c>
    </row>
    <row r="221" spans="1:7" x14ac:dyDescent="0.2">
      <c r="A221" s="91" t="s">
        <v>6</v>
      </c>
      <c r="B221" s="92">
        <v>2</v>
      </c>
      <c r="C221" s="92">
        <v>3</v>
      </c>
      <c r="D221" s="92">
        <v>11</v>
      </c>
      <c r="E221" s="93">
        <v>59.8</v>
      </c>
      <c r="F221" s="94">
        <v>9209200</v>
      </c>
      <c r="G221" s="95">
        <f t="shared" si="9"/>
        <v>154000</v>
      </c>
    </row>
    <row r="222" spans="1:7" x14ac:dyDescent="0.2">
      <c r="A222" s="91" t="s">
        <v>6</v>
      </c>
      <c r="B222" s="92">
        <v>2</v>
      </c>
      <c r="C222" s="92">
        <v>3</v>
      </c>
      <c r="D222" s="92">
        <v>12</v>
      </c>
      <c r="E222" s="93">
        <v>59.8</v>
      </c>
      <c r="F222" s="94">
        <v>9209200</v>
      </c>
      <c r="G222" s="95">
        <f t="shared" si="9"/>
        <v>154000</v>
      </c>
    </row>
    <row r="223" spans="1:7" x14ac:dyDescent="0.2">
      <c r="A223" s="91" t="s">
        <v>6</v>
      </c>
      <c r="B223" s="92">
        <v>2</v>
      </c>
      <c r="C223" s="92">
        <v>3</v>
      </c>
      <c r="D223" s="92">
        <v>13</v>
      </c>
      <c r="E223" s="93">
        <v>59.8</v>
      </c>
      <c r="F223" s="94">
        <v>9209200</v>
      </c>
      <c r="G223" s="95">
        <f t="shared" si="9"/>
        <v>154000</v>
      </c>
    </row>
    <row r="224" spans="1:7" x14ac:dyDescent="0.2">
      <c r="A224" s="91" t="s">
        <v>6</v>
      </c>
      <c r="B224" s="92">
        <v>2</v>
      </c>
      <c r="C224" s="92">
        <v>3</v>
      </c>
      <c r="D224" s="92">
        <v>15</v>
      </c>
      <c r="E224" s="93">
        <v>59.8</v>
      </c>
      <c r="F224" s="94">
        <v>9209200</v>
      </c>
      <c r="G224" s="95">
        <f t="shared" si="9"/>
        <v>154000</v>
      </c>
    </row>
    <row r="225" spans="1:7" x14ac:dyDescent="0.2">
      <c r="A225" s="91" t="s">
        <v>6</v>
      </c>
      <c r="B225" s="92">
        <v>2</v>
      </c>
      <c r="C225" s="92">
        <v>3</v>
      </c>
      <c r="D225" s="92">
        <v>10</v>
      </c>
      <c r="E225" s="93">
        <v>59.85</v>
      </c>
      <c r="F225" s="94">
        <v>9216900</v>
      </c>
      <c r="G225" s="95">
        <f t="shared" si="9"/>
        <v>154000</v>
      </c>
    </row>
    <row r="226" spans="1:7" x14ac:dyDescent="0.2">
      <c r="A226" s="91" t="s">
        <v>6</v>
      </c>
      <c r="B226" s="92">
        <v>2</v>
      </c>
      <c r="C226" s="92">
        <v>3</v>
      </c>
      <c r="D226" s="92">
        <v>11</v>
      </c>
      <c r="E226" s="93">
        <v>59.85</v>
      </c>
      <c r="F226" s="94">
        <v>9216900</v>
      </c>
      <c r="G226" s="95">
        <f t="shared" si="9"/>
        <v>154000</v>
      </c>
    </row>
    <row r="227" spans="1:7" x14ac:dyDescent="0.2">
      <c r="A227" s="91" t="s">
        <v>6</v>
      </c>
      <c r="B227" s="92">
        <v>2</v>
      </c>
      <c r="C227" s="92">
        <v>3</v>
      </c>
      <c r="D227" s="92">
        <v>12</v>
      </c>
      <c r="E227" s="93">
        <v>59.85</v>
      </c>
      <c r="F227" s="94">
        <v>9216900</v>
      </c>
      <c r="G227" s="95">
        <f t="shared" si="9"/>
        <v>154000</v>
      </c>
    </row>
    <row r="228" spans="1:7" x14ac:dyDescent="0.2">
      <c r="A228" s="91" t="s">
        <v>6</v>
      </c>
      <c r="B228" s="92">
        <v>2</v>
      </c>
      <c r="C228" s="92">
        <v>3</v>
      </c>
      <c r="D228" s="92">
        <v>13</v>
      </c>
      <c r="E228" s="93">
        <v>59.85</v>
      </c>
      <c r="F228" s="94">
        <v>9216900</v>
      </c>
      <c r="G228" s="95">
        <f t="shared" si="9"/>
        <v>154000</v>
      </c>
    </row>
    <row r="229" spans="1:7" x14ac:dyDescent="0.2">
      <c r="A229" s="91" t="s">
        <v>6</v>
      </c>
      <c r="B229" s="92">
        <v>2</v>
      </c>
      <c r="C229" s="92">
        <v>3</v>
      </c>
      <c r="D229" s="92">
        <v>14</v>
      </c>
      <c r="E229" s="93">
        <v>59.85</v>
      </c>
      <c r="F229" s="94">
        <v>9216900</v>
      </c>
      <c r="G229" s="95">
        <f t="shared" si="9"/>
        <v>154000</v>
      </c>
    </row>
    <row r="230" spans="1:7" x14ac:dyDescent="0.2">
      <c r="A230" s="91" t="s">
        <v>6</v>
      </c>
      <c r="B230" s="92">
        <v>2</v>
      </c>
      <c r="C230" s="92">
        <v>3</v>
      </c>
      <c r="D230" s="92">
        <v>15</v>
      </c>
      <c r="E230" s="93">
        <v>59.85</v>
      </c>
      <c r="F230" s="94">
        <v>9216900</v>
      </c>
      <c r="G230" s="95">
        <f t="shared" si="9"/>
        <v>154000</v>
      </c>
    </row>
    <row r="231" spans="1:7" x14ac:dyDescent="0.2">
      <c r="A231" s="91" t="s">
        <v>6</v>
      </c>
      <c r="B231" s="92">
        <v>2</v>
      </c>
      <c r="C231" s="92">
        <v>4</v>
      </c>
      <c r="D231" s="92">
        <v>10</v>
      </c>
      <c r="E231" s="93">
        <v>59.85</v>
      </c>
      <c r="F231" s="94">
        <v>9216900</v>
      </c>
      <c r="G231" s="95">
        <f t="shared" si="9"/>
        <v>154000</v>
      </c>
    </row>
    <row r="232" spans="1:7" x14ac:dyDescent="0.2">
      <c r="A232" s="91" t="s">
        <v>6</v>
      </c>
      <c r="B232" s="92">
        <v>2</v>
      </c>
      <c r="C232" s="92">
        <v>4</v>
      </c>
      <c r="D232" s="92">
        <v>11</v>
      </c>
      <c r="E232" s="93">
        <v>59.85</v>
      </c>
      <c r="F232" s="94">
        <v>9216900</v>
      </c>
      <c r="G232" s="95">
        <f t="shared" si="9"/>
        <v>154000</v>
      </c>
    </row>
    <row r="233" spans="1:7" x14ac:dyDescent="0.2">
      <c r="A233" s="91" t="s">
        <v>6</v>
      </c>
      <c r="B233" s="92">
        <v>2</v>
      </c>
      <c r="C233" s="92">
        <v>4</v>
      </c>
      <c r="D233" s="92">
        <v>12</v>
      </c>
      <c r="E233" s="93">
        <v>59.85</v>
      </c>
      <c r="F233" s="94">
        <v>9216900</v>
      </c>
      <c r="G233" s="95">
        <f t="shared" si="9"/>
        <v>154000</v>
      </c>
    </row>
    <row r="234" spans="1:7" x14ac:dyDescent="0.2">
      <c r="A234" s="91" t="s">
        <v>6</v>
      </c>
      <c r="B234" s="92">
        <v>2</v>
      </c>
      <c r="C234" s="92">
        <v>4</v>
      </c>
      <c r="D234" s="92">
        <v>13</v>
      </c>
      <c r="E234" s="93">
        <v>59.85</v>
      </c>
      <c r="F234" s="94">
        <v>9216900</v>
      </c>
      <c r="G234" s="95">
        <f t="shared" si="9"/>
        <v>154000</v>
      </c>
    </row>
    <row r="235" spans="1:7" x14ac:dyDescent="0.2">
      <c r="A235" s="91" t="s">
        <v>6</v>
      </c>
      <c r="B235" s="92">
        <v>2</v>
      </c>
      <c r="C235" s="92">
        <v>4</v>
      </c>
      <c r="D235" s="92">
        <v>14</v>
      </c>
      <c r="E235" s="93">
        <v>59.85</v>
      </c>
      <c r="F235" s="94">
        <v>9216900</v>
      </c>
      <c r="G235" s="95">
        <f t="shared" si="9"/>
        <v>154000</v>
      </c>
    </row>
    <row r="236" spans="1:7" x14ac:dyDescent="0.2">
      <c r="A236" s="91" t="s">
        <v>6</v>
      </c>
      <c r="B236" s="92">
        <v>2</v>
      </c>
      <c r="C236" s="92">
        <v>4</v>
      </c>
      <c r="D236" s="92">
        <v>15</v>
      </c>
      <c r="E236" s="93">
        <v>59.85</v>
      </c>
      <c r="F236" s="94">
        <v>9216900</v>
      </c>
      <c r="G236" s="95">
        <f t="shared" si="9"/>
        <v>154000</v>
      </c>
    </row>
    <row r="237" spans="1:7" x14ac:dyDescent="0.2">
      <c r="A237" s="91" t="s">
        <v>6</v>
      </c>
      <c r="B237" s="92">
        <v>2</v>
      </c>
      <c r="C237" s="92">
        <v>3</v>
      </c>
      <c r="D237" s="92">
        <v>16</v>
      </c>
      <c r="E237" s="93">
        <v>60.49</v>
      </c>
      <c r="F237" s="94">
        <v>9254970</v>
      </c>
      <c r="G237" s="95">
        <f t="shared" si="9"/>
        <v>153000</v>
      </c>
    </row>
    <row r="238" spans="1:7" x14ac:dyDescent="0.2">
      <c r="A238" s="91" t="s">
        <v>6</v>
      </c>
      <c r="B238" s="92">
        <v>2</v>
      </c>
      <c r="C238" s="92">
        <v>3</v>
      </c>
      <c r="D238" s="92">
        <v>17</v>
      </c>
      <c r="E238" s="93">
        <v>60.49</v>
      </c>
      <c r="F238" s="94">
        <v>9254970</v>
      </c>
      <c r="G238" s="95">
        <f t="shared" si="9"/>
        <v>153000</v>
      </c>
    </row>
    <row r="239" spans="1:7" x14ac:dyDescent="0.2">
      <c r="A239" s="91" t="s">
        <v>6</v>
      </c>
      <c r="B239" s="92">
        <v>2</v>
      </c>
      <c r="C239" s="92">
        <v>3</v>
      </c>
      <c r="D239" s="92">
        <v>18</v>
      </c>
      <c r="E239" s="93">
        <v>60.49</v>
      </c>
      <c r="F239" s="94">
        <v>9254970</v>
      </c>
      <c r="G239" s="95">
        <f t="shared" ref="G239:G286" si="10">F239/E239</f>
        <v>153000</v>
      </c>
    </row>
    <row r="240" spans="1:7" x14ac:dyDescent="0.2">
      <c r="A240" s="91" t="s">
        <v>6</v>
      </c>
      <c r="B240" s="92">
        <v>2</v>
      </c>
      <c r="C240" s="92">
        <v>3</v>
      </c>
      <c r="D240" s="92">
        <v>19</v>
      </c>
      <c r="E240" s="93">
        <v>60.49</v>
      </c>
      <c r="F240" s="94">
        <v>9254970</v>
      </c>
      <c r="G240" s="95">
        <f t="shared" si="10"/>
        <v>153000</v>
      </c>
    </row>
    <row r="241" spans="1:7" x14ac:dyDescent="0.2">
      <c r="A241" s="91" t="s">
        <v>6</v>
      </c>
      <c r="B241" s="92">
        <v>2</v>
      </c>
      <c r="C241" s="92">
        <v>3</v>
      </c>
      <c r="D241" s="92">
        <v>20</v>
      </c>
      <c r="E241" s="93">
        <v>60.49</v>
      </c>
      <c r="F241" s="94">
        <v>9254970</v>
      </c>
      <c r="G241" s="95">
        <f t="shared" si="10"/>
        <v>153000</v>
      </c>
    </row>
    <row r="242" spans="1:7" x14ac:dyDescent="0.2">
      <c r="A242" s="91" t="s">
        <v>6</v>
      </c>
      <c r="B242" s="92">
        <v>2</v>
      </c>
      <c r="C242" s="92">
        <v>3</v>
      </c>
      <c r="D242" s="92">
        <v>21</v>
      </c>
      <c r="E242" s="93">
        <v>60.49</v>
      </c>
      <c r="F242" s="94">
        <v>9254970</v>
      </c>
      <c r="G242" s="95">
        <f t="shared" si="10"/>
        <v>153000</v>
      </c>
    </row>
    <row r="243" spans="1:7" x14ac:dyDescent="0.2">
      <c r="A243" s="91" t="s">
        <v>6</v>
      </c>
      <c r="B243" s="92">
        <v>2</v>
      </c>
      <c r="C243" s="92">
        <v>3</v>
      </c>
      <c r="D243" s="92">
        <v>22</v>
      </c>
      <c r="E243" s="93">
        <v>60.49</v>
      </c>
      <c r="F243" s="94">
        <v>9254970</v>
      </c>
      <c r="G243" s="95">
        <f t="shared" si="10"/>
        <v>153000</v>
      </c>
    </row>
    <row r="244" spans="1:7" x14ac:dyDescent="0.2">
      <c r="A244" s="91" t="s">
        <v>6</v>
      </c>
      <c r="B244" s="92">
        <v>2</v>
      </c>
      <c r="C244" s="92">
        <v>3</v>
      </c>
      <c r="D244" s="92">
        <v>23</v>
      </c>
      <c r="E244" s="93">
        <v>60.49</v>
      </c>
      <c r="F244" s="94">
        <v>9254970</v>
      </c>
      <c r="G244" s="95">
        <f t="shared" si="10"/>
        <v>153000</v>
      </c>
    </row>
    <row r="245" spans="1:7" x14ac:dyDescent="0.2">
      <c r="A245" s="91" t="s">
        <v>6</v>
      </c>
      <c r="B245" s="92">
        <v>2</v>
      </c>
      <c r="C245" s="92">
        <v>3</v>
      </c>
      <c r="D245" s="92">
        <v>24</v>
      </c>
      <c r="E245" s="93">
        <v>60.49</v>
      </c>
      <c r="F245" s="94">
        <v>9254970</v>
      </c>
      <c r="G245" s="95">
        <f t="shared" si="10"/>
        <v>153000</v>
      </c>
    </row>
    <row r="246" spans="1:7" x14ac:dyDescent="0.2">
      <c r="A246" s="91" t="s">
        <v>6</v>
      </c>
      <c r="B246" s="92">
        <v>2</v>
      </c>
      <c r="C246" s="92">
        <v>3</v>
      </c>
      <c r="D246" s="92">
        <v>16</v>
      </c>
      <c r="E246" s="93">
        <v>60.54</v>
      </c>
      <c r="F246" s="94">
        <v>9262620</v>
      </c>
      <c r="G246" s="95">
        <f t="shared" si="10"/>
        <v>153000</v>
      </c>
    </row>
    <row r="247" spans="1:7" x14ac:dyDescent="0.2">
      <c r="A247" s="91" t="s">
        <v>6</v>
      </c>
      <c r="B247" s="92">
        <v>2</v>
      </c>
      <c r="C247" s="92">
        <v>3</v>
      </c>
      <c r="D247" s="92">
        <v>17</v>
      </c>
      <c r="E247" s="93">
        <v>60.54</v>
      </c>
      <c r="F247" s="94">
        <v>9262620</v>
      </c>
      <c r="G247" s="95">
        <f t="shared" si="10"/>
        <v>153000</v>
      </c>
    </row>
    <row r="248" spans="1:7" x14ac:dyDescent="0.2">
      <c r="A248" s="91" t="s">
        <v>6</v>
      </c>
      <c r="B248" s="92">
        <v>2</v>
      </c>
      <c r="C248" s="92">
        <v>3</v>
      </c>
      <c r="D248" s="92">
        <v>18</v>
      </c>
      <c r="E248" s="93">
        <v>60.54</v>
      </c>
      <c r="F248" s="94">
        <v>9262620</v>
      </c>
      <c r="G248" s="95">
        <f t="shared" si="10"/>
        <v>153000</v>
      </c>
    </row>
    <row r="249" spans="1:7" x14ac:dyDescent="0.2">
      <c r="A249" s="91" t="s">
        <v>6</v>
      </c>
      <c r="B249" s="92">
        <v>2</v>
      </c>
      <c r="C249" s="92">
        <v>3</v>
      </c>
      <c r="D249" s="92">
        <v>19</v>
      </c>
      <c r="E249" s="93">
        <v>60.54</v>
      </c>
      <c r="F249" s="94">
        <v>9262620</v>
      </c>
      <c r="G249" s="95">
        <f t="shared" si="10"/>
        <v>153000</v>
      </c>
    </row>
    <row r="250" spans="1:7" x14ac:dyDescent="0.2">
      <c r="A250" s="91" t="s">
        <v>6</v>
      </c>
      <c r="B250" s="92">
        <v>2</v>
      </c>
      <c r="C250" s="92">
        <v>3</v>
      </c>
      <c r="D250" s="92">
        <v>20</v>
      </c>
      <c r="E250" s="93">
        <v>60.54</v>
      </c>
      <c r="F250" s="94">
        <v>9262620</v>
      </c>
      <c r="G250" s="95">
        <f t="shared" si="10"/>
        <v>153000</v>
      </c>
    </row>
    <row r="251" spans="1:7" x14ac:dyDescent="0.2">
      <c r="A251" s="91" t="s">
        <v>6</v>
      </c>
      <c r="B251" s="92">
        <v>2</v>
      </c>
      <c r="C251" s="92">
        <v>3</v>
      </c>
      <c r="D251" s="92">
        <v>21</v>
      </c>
      <c r="E251" s="93">
        <v>60.54</v>
      </c>
      <c r="F251" s="94">
        <v>9262620</v>
      </c>
      <c r="G251" s="95">
        <f t="shared" si="10"/>
        <v>153000</v>
      </c>
    </row>
    <row r="252" spans="1:7" x14ac:dyDescent="0.2">
      <c r="A252" s="91" t="s">
        <v>6</v>
      </c>
      <c r="B252" s="92">
        <v>2</v>
      </c>
      <c r="C252" s="92">
        <v>3</v>
      </c>
      <c r="D252" s="92">
        <v>22</v>
      </c>
      <c r="E252" s="93">
        <v>60.54</v>
      </c>
      <c r="F252" s="94">
        <v>9262620</v>
      </c>
      <c r="G252" s="95">
        <f t="shared" si="10"/>
        <v>153000</v>
      </c>
    </row>
    <row r="253" spans="1:7" x14ac:dyDescent="0.2">
      <c r="A253" s="91" t="s">
        <v>6</v>
      </c>
      <c r="B253" s="92">
        <v>2</v>
      </c>
      <c r="C253" s="92">
        <v>3</v>
      </c>
      <c r="D253" s="92">
        <v>23</v>
      </c>
      <c r="E253" s="93">
        <v>60.54</v>
      </c>
      <c r="F253" s="94">
        <v>9262620</v>
      </c>
      <c r="G253" s="95">
        <f t="shared" si="10"/>
        <v>153000</v>
      </c>
    </row>
    <row r="254" spans="1:7" x14ac:dyDescent="0.2">
      <c r="A254" s="91" t="s">
        <v>6</v>
      </c>
      <c r="B254" s="92">
        <v>2</v>
      </c>
      <c r="C254" s="92">
        <v>4</v>
      </c>
      <c r="D254" s="92">
        <v>16</v>
      </c>
      <c r="E254" s="93">
        <v>60.54</v>
      </c>
      <c r="F254" s="94">
        <v>9262620</v>
      </c>
      <c r="G254" s="95">
        <f t="shared" si="10"/>
        <v>153000</v>
      </c>
    </row>
    <row r="255" spans="1:7" x14ac:dyDescent="0.2">
      <c r="A255" s="91" t="s">
        <v>6</v>
      </c>
      <c r="B255" s="92">
        <v>2</v>
      </c>
      <c r="C255" s="92">
        <v>4</v>
      </c>
      <c r="D255" s="92">
        <v>17</v>
      </c>
      <c r="E255" s="93">
        <v>60.54</v>
      </c>
      <c r="F255" s="94">
        <v>9262620</v>
      </c>
      <c r="G255" s="95">
        <f t="shared" si="10"/>
        <v>153000</v>
      </c>
    </row>
    <row r="256" spans="1:7" x14ac:dyDescent="0.2">
      <c r="A256" s="91" t="s">
        <v>6</v>
      </c>
      <c r="B256" s="92">
        <v>2</v>
      </c>
      <c r="C256" s="92">
        <v>4</v>
      </c>
      <c r="D256" s="92">
        <v>18</v>
      </c>
      <c r="E256" s="93">
        <v>60.54</v>
      </c>
      <c r="F256" s="94">
        <v>9262620</v>
      </c>
      <c r="G256" s="95">
        <f t="shared" si="10"/>
        <v>153000</v>
      </c>
    </row>
    <row r="257" spans="1:7" x14ac:dyDescent="0.2">
      <c r="A257" s="91" t="s">
        <v>6</v>
      </c>
      <c r="B257" s="92">
        <v>2</v>
      </c>
      <c r="C257" s="92">
        <v>4</v>
      </c>
      <c r="D257" s="92">
        <v>20</v>
      </c>
      <c r="E257" s="93">
        <v>60.54</v>
      </c>
      <c r="F257" s="94">
        <v>9262620</v>
      </c>
      <c r="G257" s="95">
        <f t="shared" si="10"/>
        <v>153000</v>
      </c>
    </row>
    <row r="258" spans="1:7" x14ac:dyDescent="0.2">
      <c r="A258" s="91" t="s">
        <v>6</v>
      </c>
      <c r="B258" s="92">
        <v>2</v>
      </c>
      <c r="C258" s="92">
        <v>4</v>
      </c>
      <c r="D258" s="92">
        <v>21</v>
      </c>
      <c r="E258" s="93">
        <v>60.54</v>
      </c>
      <c r="F258" s="94">
        <v>9262620</v>
      </c>
      <c r="G258" s="95">
        <f t="shared" si="10"/>
        <v>153000</v>
      </c>
    </row>
    <row r="259" spans="1:7" x14ac:dyDescent="0.2">
      <c r="A259" s="91" t="s">
        <v>6</v>
      </c>
      <c r="B259" s="92">
        <v>2</v>
      </c>
      <c r="C259" s="92">
        <v>4</v>
      </c>
      <c r="D259" s="92">
        <v>22</v>
      </c>
      <c r="E259" s="93">
        <v>60.54</v>
      </c>
      <c r="F259" s="94">
        <v>9262620</v>
      </c>
      <c r="G259" s="95">
        <f t="shared" si="10"/>
        <v>153000</v>
      </c>
    </row>
    <row r="260" spans="1:7" x14ac:dyDescent="0.2">
      <c r="A260" s="91" t="s">
        <v>6</v>
      </c>
      <c r="B260" s="92">
        <v>2</v>
      </c>
      <c r="C260" s="92">
        <v>4</v>
      </c>
      <c r="D260" s="92">
        <v>23</v>
      </c>
      <c r="E260" s="93">
        <v>60.54</v>
      </c>
      <c r="F260" s="94">
        <v>9262620</v>
      </c>
      <c r="G260" s="95">
        <f t="shared" si="10"/>
        <v>153000</v>
      </c>
    </row>
    <row r="261" spans="1:7" x14ac:dyDescent="0.2">
      <c r="A261" s="91" t="s">
        <v>6</v>
      </c>
      <c r="B261" s="92">
        <v>2</v>
      </c>
      <c r="C261" s="92">
        <v>4</v>
      </c>
      <c r="D261" s="92">
        <v>24</v>
      </c>
      <c r="E261" s="93">
        <v>60.54</v>
      </c>
      <c r="F261" s="94">
        <v>9262620</v>
      </c>
      <c r="G261" s="95">
        <f t="shared" si="10"/>
        <v>153000</v>
      </c>
    </row>
    <row r="262" spans="1:7" x14ac:dyDescent="0.2">
      <c r="A262" s="91" t="s">
        <v>6</v>
      </c>
      <c r="B262" s="92">
        <v>1</v>
      </c>
      <c r="C262" s="92">
        <v>2</v>
      </c>
      <c r="D262" s="92">
        <v>16</v>
      </c>
      <c r="E262" s="93">
        <v>60.94</v>
      </c>
      <c r="F262" s="94">
        <v>9262880</v>
      </c>
      <c r="G262" s="95">
        <f t="shared" si="10"/>
        <v>152000</v>
      </c>
    </row>
    <row r="263" spans="1:7" x14ac:dyDescent="0.2">
      <c r="A263" s="91" t="s">
        <v>6</v>
      </c>
      <c r="B263" s="92">
        <v>1</v>
      </c>
      <c r="C263" s="92">
        <v>2</v>
      </c>
      <c r="D263" s="92">
        <v>17</v>
      </c>
      <c r="E263" s="93">
        <v>60.94</v>
      </c>
      <c r="F263" s="94">
        <v>9262880</v>
      </c>
      <c r="G263" s="95">
        <f t="shared" si="10"/>
        <v>152000</v>
      </c>
    </row>
    <row r="264" spans="1:7" x14ac:dyDescent="0.2">
      <c r="A264" s="91" t="s">
        <v>6</v>
      </c>
      <c r="B264" s="92">
        <v>1</v>
      </c>
      <c r="C264" s="92">
        <v>2</v>
      </c>
      <c r="D264" s="92">
        <v>18</v>
      </c>
      <c r="E264" s="93">
        <v>60.94</v>
      </c>
      <c r="F264" s="94">
        <v>9262880</v>
      </c>
      <c r="G264" s="95">
        <f t="shared" si="10"/>
        <v>152000</v>
      </c>
    </row>
    <row r="265" spans="1:7" x14ac:dyDescent="0.2">
      <c r="A265" s="91" t="s">
        <v>6</v>
      </c>
      <c r="B265" s="92">
        <v>1</v>
      </c>
      <c r="C265" s="92">
        <v>2</v>
      </c>
      <c r="D265" s="92">
        <v>19</v>
      </c>
      <c r="E265" s="93">
        <v>60.94</v>
      </c>
      <c r="F265" s="94">
        <v>9262880</v>
      </c>
      <c r="G265" s="95">
        <f t="shared" si="10"/>
        <v>152000</v>
      </c>
    </row>
    <row r="266" spans="1:7" x14ac:dyDescent="0.2">
      <c r="A266" s="91" t="s">
        <v>6</v>
      </c>
      <c r="B266" s="92">
        <v>1</v>
      </c>
      <c r="C266" s="92">
        <v>2</v>
      </c>
      <c r="D266" s="92">
        <v>21</v>
      </c>
      <c r="E266" s="93">
        <v>60.94</v>
      </c>
      <c r="F266" s="94">
        <v>9262880</v>
      </c>
      <c r="G266" s="95">
        <f t="shared" si="10"/>
        <v>152000</v>
      </c>
    </row>
    <row r="267" spans="1:7" x14ac:dyDescent="0.2">
      <c r="A267" s="91" t="s">
        <v>6</v>
      </c>
      <c r="B267" s="92">
        <v>1</v>
      </c>
      <c r="C267" s="92">
        <v>2</v>
      </c>
      <c r="D267" s="92">
        <v>15</v>
      </c>
      <c r="E267" s="93">
        <v>60.94</v>
      </c>
      <c r="F267" s="94">
        <v>9323820</v>
      </c>
      <c r="G267" s="95">
        <f t="shared" si="10"/>
        <v>153000</v>
      </c>
    </row>
    <row r="268" spans="1:7" x14ac:dyDescent="0.2">
      <c r="A268" s="91" t="s">
        <v>6</v>
      </c>
      <c r="B268" s="92">
        <v>2</v>
      </c>
      <c r="C268" s="92">
        <v>1</v>
      </c>
      <c r="D268" s="92">
        <v>23</v>
      </c>
      <c r="E268" s="93">
        <v>60.94</v>
      </c>
      <c r="F268" s="94">
        <v>9323820</v>
      </c>
      <c r="G268" s="95">
        <f t="shared" si="10"/>
        <v>153000</v>
      </c>
    </row>
    <row r="269" spans="1:7" x14ac:dyDescent="0.2">
      <c r="A269" s="91" t="s">
        <v>6</v>
      </c>
      <c r="B269" s="92">
        <v>2</v>
      </c>
      <c r="C269" s="92">
        <v>4</v>
      </c>
      <c r="D269" s="92">
        <v>16</v>
      </c>
      <c r="E269" s="93">
        <v>60.94</v>
      </c>
      <c r="F269" s="94">
        <v>9323820</v>
      </c>
      <c r="G269" s="95">
        <f t="shared" si="10"/>
        <v>153000</v>
      </c>
    </row>
    <row r="270" spans="1:7" x14ac:dyDescent="0.2">
      <c r="A270" s="91" t="s">
        <v>6</v>
      </c>
      <c r="B270" s="92">
        <v>2</v>
      </c>
      <c r="C270" s="92">
        <v>4</v>
      </c>
      <c r="D270" s="92">
        <v>17</v>
      </c>
      <c r="E270" s="93">
        <v>60.94</v>
      </c>
      <c r="F270" s="94">
        <v>9323820</v>
      </c>
      <c r="G270" s="95">
        <f t="shared" si="10"/>
        <v>153000</v>
      </c>
    </row>
    <row r="271" spans="1:7" x14ac:dyDescent="0.2">
      <c r="A271" s="91" t="s">
        <v>6</v>
      </c>
      <c r="B271" s="92">
        <v>2</v>
      </c>
      <c r="C271" s="92">
        <v>4</v>
      </c>
      <c r="D271" s="92">
        <v>18</v>
      </c>
      <c r="E271" s="93">
        <v>60.94</v>
      </c>
      <c r="F271" s="94">
        <v>9323820</v>
      </c>
      <c r="G271" s="95">
        <f t="shared" si="10"/>
        <v>153000</v>
      </c>
    </row>
    <row r="272" spans="1:7" x14ac:dyDescent="0.2">
      <c r="A272" s="91" t="s">
        <v>6</v>
      </c>
      <c r="B272" s="92">
        <v>2</v>
      </c>
      <c r="C272" s="92">
        <v>4</v>
      </c>
      <c r="D272" s="92">
        <v>19</v>
      </c>
      <c r="E272" s="93">
        <v>60.94</v>
      </c>
      <c r="F272" s="94">
        <v>9323820</v>
      </c>
      <c r="G272" s="95">
        <f t="shared" si="10"/>
        <v>153000</v>
      </c>
    </row>
    <row r="273" spans="1:7" x14ac:dyDescent="0.2">
      <c r="A273" s="91" t="s">
        <v>6</v>
      </c>
      <c r="B273" s="92">
        <v>2</v>
      </c>
      <c r="C273" s="92">
        <v>4</v>
      </c>
      <c r="D273" s="92">
        <v>20</v>
      </c>
      <c r="E273" s="93">
        <v>60.94</v>
      </c>
      <c r="F273" s="94">
        <v>9323820</v>
      </c>
      <c r="G273" s="95">
        <f t="shared" si="10"/>
        <v>153000</v>
      </c>
    </row>
    <row r="274" spans="1:7" x14ac:dyDescent="0.2">
      <c r="A274" s="91" t="s">
        <v>6</v>
      </c>
      <c r="B274" s="92">
        <v>2</v>
      </c>
      <c r="C274" s="92">
        <v>4</v>
      </c>
      <c r="D274" s="92">
        <v>22</v>
      </c>
      <c r="E274" s="93">
        <v>60.94</v>
      </c>
      <c r="F274" s="94">
        <v>9323820</v>
      </c>
      <c r="G274" s="95">
        <f t="shared" si="10"/>
        <v>153000</v>
      </c>
    </row>
    <row r="275" spans="1:7" x14ac:dyDescent="0.2">
      <c r="A275" s="91" t="s">
        <v>7</v>
      </c>
      <c r="B275" s="92">
        <v>2</v>
      </c>
      <c r="C275" s="92">
        <v>2</v>
      </c>
      <c r="D275" s="92">
        <v>2</v>
      </c>
      <c r="E275" s="93">
        <v>73.19</v>
      </c>
      <c r="F275" s="94">
        <v>10685740</v>
      </c>
      <c r="G275" s="95">
        <f t="shared" si="10"/>
        <v>146000</v>
      </c>
    </row>
    <row r="276" spans="1:7" x14ac:dyDescent="0.2">
      <c r="A276" s="91" t="s">
        <v>7</v>
      </c>
      <c r="B276" s="92">
        <v>2</v>
      </c>
      <c r="C276" s="92">
        <v>2</v>
      </c>
      <c r="D276" s="92">
        <v>16</v>
      </c>
      <c r="E276" s="93">
        <v>74.36</v>
      </c>
      <c r="F276" s="94">
        <v>10930920</v>
      </c>
      <c r="G276" s="95">
        <f t="shared" si="10"/>
        <v>147000</v>
      </c>
    </row>
    <row r="277" spans="1:7" x14ac:dyDescent="0.2">
      <c r="A277" s="91" t="s">
        <v>7</v>
      </c>
      <c r="B277" s="92">
        <v>2</v>
      </c>
      <c r="C277" s="92">
        <v>2</v>
      </c>
      <c r="D277" s="92">
        <v>18</v>
      </c>
      <c r="E277" s="93">
        <v>74.36</v>
      </c>
      <c r="F277" s="94">
        <v>10930920</v>
      </c>
      <c r="G277" s="95">
        <f t="shared" si="10"/>
        <v>147000</v>
      </c>
    </row>
    <row r="278" spans="1:7" x14ac:dyDescent="0.2">
      <c r="A278" s="91" t="s">
        <v>7</v>
      </c>
      <c r="B278" s="92">
        <v>2</v>
      </c>
      <c r="C278" s="92">
        <v>2</v>
      </c>
      <c r="D278" s="92">
        <v>20</v>
      </c>
      <c r="E278" s="93">
        <v>74.36</v>
      </c>
      <c r="F278" s="94">
        <v>10930920</v>
      </c>
      <c r="G278" s="95">
        <f t="shared" si="10"/>
        <v>147000</v>
      </c>
    </row>
    <row r="279" spans="1:7" x14ac:dyDescent="0.2">
      <c r="A279" s="91" t="s">
        <v>7</v>
      </c>
      <c r="B279" s="92">
        <v>1</v>
      </c>
      <c r="C279" s="92">
        <v>1</v>
      </c>
      <c r="D279" s="92">
        <v>1</v>
      </c>
      <c r="E279" s="93">
        <v>75.14</v>
      </c>
      <c r="F279" s="94">
        <v>10970440</v>
      </c>
      <c r="G279" s="95">
        <f t="shared" si="10"/>
        <v>146000</v>
      </c>
    </row>
    <row r="280" spans="1:7" x14ac:dyDescent="0.2">
      <c r="A280" s="91" t="s">
        <v>7</v>
      </c>
      <c r="B280" s="92">
        <v>1</v>
      </c>
      <c r="C280" s="92">
        <v>1</v>
      </c>
      <c r="D280" s="92">
        <v>2</v>
      </c>
      <c r="E280" s="93">
        <v>76.040000000000006</v>
      </c>
      <c r="F280" s="94">
        <v>11025800</v>
      </c>
      <c r="G280" s="95">
        <f t="shared" si="10"/>
        <v>145000</v>
      </c>
    </row>
    <row r="281" spans="1:7" x14ac:dyDescent="0.2">
      <c r="A281" s="91" t="s">
        <v>7</v>
      </c>
      <c r="B281" s="92">
        <v>1</v>
      </c>
      <c r="C281" s="92">
        <v>1</v>
      </c>
      <c r="D281" s="92">
        <v>2</v>
      </c>
      <c r="E281" s="93">
        <v>75.81</v>
      </c>
      <c r="F281" s="94">
        <v>11068260</v>
      </c>
      <c r="G281" s="95">
        <f t="shared" si="10"/>
        <v>146000</v>
      </c>
    </row>
    <row r="282" spans="1:7" x14ac:dyDescent="0.2">
      <c r="A282" s="91" t="s">
        <v>7</v>
      </c>
      <c r="B282" s="92">
        <v>1</v>
      </c>
      <c r="C282" s="92">
        <v>1</v>
      </c>
      <c r="D282" s="92">
        <v>6</v>
      </c>
      <c r="E282" s="93">
        <v>75.81</v>
      </c>
      <c r="F282" s="94">
        <v>11068260</v>
      </c>
      <c r="G282" s="95">
        <f t="shared" si="10"/>
        <v>146000</v>
      </c>
    </row>
    <row r="283" spans="1:7" x14ac:dyDescent="0.2">
      <c r="A283" s="91" t="s">
        <v>7</v>
      </c>
      <c r="B283" s="92">
        <v>1</v>
      </c>
      <c r="C283" s="92">
        <v>1</v>
      </c>
      <c r="D283" s="92">
        <v>3</v>
      </c>
      <c r="E283" s="93">
        <v>76.040000000000006</v>
      </c>
      <c r="F283" s="94">
        <v>11101840</v>
      </c>
      <c r="G283" s="95">
        <f t="shared" si="10"/>
        <v>146000</v>
      </c>
    </row>
    <row r="284" spans="1:7" x14ac:dyDescent="0.2">
      <c r="A284" s="91" t="s">
        <v>7</v>
      </c>
      <c r="B284" s="92">
        <v>1</v>
      </c>
      <c r="C284" s="92">
        <v>1</v>
      </c>
      <c r="D284" s="92">
        <v>4</v>
      </c>
      <c r="E284" s="93">
        <v>76.040000000000006</v>
      </c>
      <c r="F284" s="94">
        <v>11101840</v>
      </c>
      <c r="G284" s="95">
        <f t="shared" si="10"/>
        <v>146000</v>
      </c>
    </row>
    <row r="285" spans="1:7" x14ac:dyDescent="0.2">
      <c r="A285" s="91" t="s">
        <v>7</v>
      </c>
      <c r="B285" s="92">
        <v>1</v>
      </c>
      <c r="C285" s="92">
        <v>1</v>
      </c>
      <c r="D285" s="92">
        <v>6</v>
      </c>
      <c r="E285" s="93">
        <v>76.040000000000006</v>
      </c>
      <c r="F285" s="94">
        <v>11101840</v>
      </c>
      <c r="G285" s="95">
        <f t="shared" si="10"/>
        <v>146000</v>
      </c>
    </row>
    <row r="286" spans="1:7" ht="13.5" thickBot="1" x14ac:dyDescent="0.25">
      <c r="A286" s="99" t="s">
        <v>7</v>
      </c>
      <c r="B286" s="114">
        <v>1</v>
      </c>
      <c r="C286" s="114">
        <v>1</v>
      </c>
      <c r="D286" s="114">
        <v>3</v>
      </c>
      <c r="E286" s="115">
        <v>75.81</v>
      </c>
      <c r="F286" s="100">
        <v>11144070</v>
      </c>
      <c r="G286" s="116">
        <f t="shared" si="10"/>
        <v>147000</v>
      </c>
    </row>
  </sheetData>
  <autoFilter ref="A4:G4"/>
  <hyperlinks>
    <hyperlink ref="A4" r:id="rId1" tooltip="Кликните, чтобы выполнить сортировку квартир" display="http://мичурино-запад.рф/flats/?sort=rooms_count&amp;order=asc"/>
    <hyperlink ref="B4" r:id="rId2" tooltip="Кликните, чтобы выполнить сортировку квартир" display="http://мичурино-запад.рф/flats/?sort=building&amp;order=asc"/>
    <hyperlink ref="C4" r:id="rId3" tooltip="Кликните, чтобы выполнить сортировку квартир" display="http://мичурино-запад.рф/flats/?sort=section_num&amp;order=asc"/>
    <hyperlink ref="D4" r:id="rId4" tooltip="Кликните, чтобы выполнить сортировку квартир" display="http://мичурино-запад.рф/flats/?sort=floor&amp;order=asc"/>
    <hyperlink ref="E4" r:id="rId5" tooltip="Кликните, чтобы выполнить сортировку квартир" display="http://мичурино-запад.рф/flats/?sort=total_area&amp;order=asc"/>
    <hyperlink ref="F4" r:id="rId6" tooltip="Кликните, чтобы выполнить сортировку квартир" display="http://мичурино-запад.рф/flats/?sort=price&amp;order=desc"/>
  </hyperlinks>
  <pageMargins left="0.7" right="0.7" top="0.75" bottom="0.75" header="0.3" footer="0.3"/>
  <pageSetup paperSize="9" orientation="portrait" r:id="rId7"/>
  <drawing r:id="rId8"/>
  <legacyDrawing r:id="rId9"/>
  <controls>
    <mc:AlternateContent xmlns:mc="http://schemas.openxmlformats.org/markup-compatibility/2006">
      <mc:Choice Requires="x14">
        <control shapeId="1031" r:id="rId10" name="Control 7">
          <controlPr defaultSize="0" r:id="rId11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1</xdr:col>
                <xdr:colOff>304800</xdr:colOff>
                <xdr:row>287</xdr:row>
                <xdr:rowOff>66675</xdr:rowOff>
              </to>
            </anchor>
          </controlPr>
        </control>
      </mc:Choice>
      <mc:Fallback>
        <control shapeId="1031" r:id="rId10" name="Control 7"/>
      </mc:Fallback>
    </mc:AlternateContent>
    <mc:AlternateContent xmlns:mc="http://schemas.openxmlformats.org/markup-compatibility/2006">
      <mc:Choice Requires="x14">
        <control shapeId="1030" r:id="rId12" name="Control 6">
          <controlPr defaultSize="0" r:id="rId13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1</xdr:col>
                <xdr:colOff>304800</xdr:colOff>
                <xdr:row>287</xdr:row>
                <xdr:rowOff>66675</xdr:rowOff>
              </to>
            </anchor>
          </controlPr>
        </control>
      </mc:Choice>
      <mc:Fallback>
        <control shapeId="1030" r:id="rId12" name="Control 6"/>
      </mc:Fallback>
    </mc:AlternateContent>
    <mc:AlternateContent xmlns:mc="http://schemas.openxmlformats.org/markup-compatibility/2006">
      <mc:Choice Requires="x14">
        <control shapeId="1029" r:id="rId14" name="Control 5">
          <controlPr defaultSize="0" r:id="rId13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1</xdr:col>
                <xdr:colOff>304800</xdr:colOff>
                <xdr:row>287</xdr:row>
                <xdr:rowOff>66675</xdr:rowOff>
              </to>
            </anchor>
          </controlPr>
        </control>
      </mc:Choice>
      <mc:Fallback>
        <control shapeId="1029" r:id="rId14" name="Control 5"/>
      </mc:Fallback>
    </mc:AlternateContent>
    <mc:AlternateContent xmlns:mc="http://schemas.openxmlformats.org/markup-compatibility/2006">
      <mc:Choice Requires="x14">
        <control shapeId="1028" r:id="rId15" name="Control 4">
          <controlPr defaultSize="0" r:id="rId13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1</xdr:col>
                <xdr:colOff>304800</xdr:colOff>
                <xdr:row>287</xdr:row>
                <xdr:rowOff>66675</xdr:rowOff>
              </to>
            </anchor>
          </controlPr>
        </control>
      </mc:Choice>
      <mc:Fallback>
        <control shapeId="1028" r:id="rId15" name="Control 4"/>
      </mc:Fallback>
    </mc:AlternateContent>
    <mc:AlternateContent xmlns:mc="http://schemas.openxmlformats.org/markup-compatibility/2006">
      <mc:Choice Requires="x14">
        <control shapeId="1027" r:id="rId16" name="Control 3">
          <controlPr defaultSize="0" r:id="rId13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1</xdr:col>
                <xdr:colOff>304800</xdr:colOff>
                <xdr:row>287</xdr:row>
                <xdr:rowOff>66675</xdr:rowOff>
              </to>
            </anchor>
          </controlPr>
        </control>
      </mc:Choice>
      <mc:Fallback>
        <control shapeId="1027" r:id="rId16" name="Control 3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workbookViewId="0">
      <selection activeCell="O13" sqref="O13"/>
    </sheetView>
  </sheetViews>
  <sheetFormatPr defaultRowHeight="12.75" x14ac:dyDescent="0.2"/>
  <cols>
    <col min="1" max="5" width="9.140625" style="63"/>
    <col min="6" max="6" width="9.140625" style="119"/>
    <col min="7" max="7" width="16.140625" style="120" customWidth="1"/>
    <col min="8" max="8" width="9.140625" style="120"/>
    <col min="9" max="13" width="9.140625" style="63"/>
    <col min="14" max="14" width="10.5703125" style="63" customWidth="1"/>
    <col min="15" max="18" width="9.140625" style="63"/>
    <col min="19" max="19" width="11.140625" style="63" customWidth="1"/>
    <col min="20" max="20" width="9.140625" style="138"/>
    <col min="21" max="23" width="9.140625" style="63"/>
    <col min="24" max="24" width="11.42578125" style="63" customWidth="1"/>
    <col min="25" max="16384" width="9.140625" style="63"/>
  </cols>
  <sheetData>
    <row r="1" spans="1:24" ht="18.75" x14ac:dyDescent="0.3">
      <c r="A1" s="29" t="s">
        <v>45</v>
      </c>
    </row>
    <row r="2" spans="1:24" x14ac:dyDescent="0.2">
      <c r="A2" s="118" t="s">
        <v>61</v>
      </c>
      <c r="O2" s="138"/>
    </row>
    <row r="3" spans="1:24" ht="13.5" thickBot="1" x14ac:dyDescent="0.25">
      <c r="O3" s="138"/>
    </row>
    <row r="4" spans="1:24" s="71" customFormat="1" ht="26.25" thickBot="1" x14ac:dyDescent="0.3">
      <c r="A4" s="72" t="s">
        <v>62</v>
      </c>
      <c r="B4" s="73" t="s">
        <v>63</v>
      </c>
      <c r="C4" s="73" t="s">
        <v>3</v>
      </c>
      <c r="D4" s="73" t="s">
        <v>64</v>
      </c>
      <c r="E4" s="73" t="s">
        <v>11</v>
      </c>
      <c r="F4" s="135" t="s">
        <v>10</v>
      </c>
      <c r="G4" s="136" t="s">
        <v>57</v>
      </c>
      <c r="H4" s="137" t="s">
        <v>9</v>
      </c>
      <c r="K4" s="72" t="s">
        <v>3</v>
      </c>
      <c r="L4" s="73">
        <v>1</v>
      </c>
      <c r="M4" s="73" t="s">
        <v>8</v>
      </c>
      <c r="N4" s="74" t="s">
        <v>18</v>
      </c>
      <c r="O4" s="75"/>
      <c r="P4" s="72" t="s">
        <v>3</v>
      </c>
      <c r="Q4" s="73">
        <v>2</v>
      </c>
      <c r="R4" s="73" t="s">
        <v>8</v>
      </c>
      <c r="S4" s="74" t="s">
        <v>18</v>
      </c>
      <c r="T4" s="76"/>
      <c r="U4" s="72" t="s">
        <v>3</v>
      </c>
      <c r="V4" s="77">
        <v>3</v>
      </c>
      <c r="W4" s="73" t="s">
        <v>8</v>
      </c>
      <c r="X4" s="78" t="s">
        <v>18</v>
      </c>
    </row>
    <row r="5" spans="1:24" x14ac:dyDescent="0.2">
      <c r="A5" s="131">
        <v>9</v>
      </c>
      <c r="B5" s="85">
        <v>1</v>
      </c>
      <c r="C5" s="85">
        <v>9</v>
      </c>
      <c r="D5" s="85">
        <v>65</v>
      </c>
      <c r="E5" s="85">
        <v>1</v>
      </c>
      <c r="F5" s="132">
        <v>34.630000000000003</v>
      </c>
      <c r="G5" s="133">
        <v>3875097</v>
      </c>
      <c r="H5" s="134">
        <f>G5/F5</f>
        <v>111899.99999999999</v>
      </c>
      <c r="K5" s="91">
        <v>17</v>
      </c>
      <c r="L5" s="94"/>
      <c r="M5" s="96"/>
      <c r="N5" s="97"/>
      <c r="O5" s="139"/>
      <c r="P5" s="91">
        <v>17</v>
      </c>
      <c r="Q5" s="94">
        <v>108900</v>
      </c>
      <c r="R5" s="96" t="s">
        <v>16</v>
      </c>
      <c r="S5" s="98">
        <f t="shared" ref="S5:S12" si="0">(Q5-Q6)/Q6</f>
        <v>0</v>
      </c>
      <c r="T5" s="139"/>
      <c r="U5" s="91">
        <v>17</v>
      </c>
      <c r="V5" s="94"/>
      <c r="W5" s="96"/>
      <c r="X5" s="98"/>
    </row>
    <row r="6" spans="1:24" x14ac:dyDescent="0.2">
      <c r="A6" s="121">
        <v>1</v>
      </c>
      <c r="B6" s="122">
        <v>3</v>
      </c>
      <c r="C6" s="122">
        <v>3</v>
      </c>
      <c r="D6" s="122">
        <v>197</v>
      </c>
      <c r="E6" s="122">
        <v>2</v>
      </c>
      <c r="F6" s="123">
        <v>40.24</v>
      </c>
      <c r="G6" s="124">
        <v>4382136</v>
      </c>
      <c r="H6" s="125">
        <f t="shared" ref="H6:H50" si="1">G6/F6</f>
        <v>108900</v>
      </c>
      <c r="K6" s="91">
        <v>16</v>
      </c>
      <c r="L6" s="94"/>
      <c r="M6" s="96"/>
      <c r="N6" s="97"/>
      <c r="O6" s="139"/>
      <c r="P6" s="91">
        <v>16</v>
      </c>
      <c r="Q6" s="94">
        <v>108900</v>
      </c>
      <c r="R6" s="96" t="s">
        <v>16</v>
      </c>
      <c r="S6" s="98">
        <f t="shared" si="0"/>
        <v>0</v>
      </c>
      <c r="T6" s="139"/>
      <c r="U6" s="91">
        <v>16</v>
      </c>
      <c r="V6" s="94"/>
      <c r="W6" s="96"/>
      <c r="X6" s="98"/>
    </row>
    <row r="7" spans="1:24" x14ac:dyDescent="0.2">
      <c r="A7" s="121">
        <v>1</v>
      </c>
      <c r="B7" s="122">
        <v>3</v>
      </c>
      <c r="C7" s="122">
        <v>5</v>
      </c>
      <c r="D7" s="122">
        <v>208</v>
      </c>
      <c r="E7" s="122">
        <v>2</v>
      </c>
      <c r="F7" s="123">
        <v>40.549999999999997</v>
      </c>
      <c r="G7" s="124">
        <v>4415895</v>
      </c>
      <c r="H7" s="125">
        <f t="shared" si="1"/>
        <v>108900.00000000001</v>
      </c>
      <c r="K7" s="91">
        <v>15</v>
      </c>
      <c r="L7" s="94"/>
      <c r="M7" s="96"/>
      <c r="N7" s="97"/>
      <c r="O7" s="139"/>
      <c r="P7" s="91">
        <v>15</v>
      </c>
      <c r="Q7" s="94">
        <v>108900</v>
      </c>
      <c r="R7" s="96" t="s">
        <v>20</v>
      </c>
      <c r="S7" s="98">
        <f t="shared" si="0"/>
        <v>9.2678405931417972E-3</v>
      </c>
      <c r="T7" s="139"/>
      <c r="U7" s="91">
        <v>15</v>
      </c>
      <c r="V7" s="94"/>
      <c r="W7" s="94"/>
      <c r="X7" s="98"/>
    </row>
    <row r="8" spans="1:24" x14ac:dyDescent="0.2">
      <c r="A8" s="121">
        <v>1</v>
      </c>
      <c r="B8" s="122">
        <v>3</v>
      </c>
      <c r="C8" s="122">
        <v>6</v>
      </c>
      <c r="D8" s="122">
        <v>214</v>
      </c>
      <c r="E8" s="122">
        <v>2</v>
      </c>
      <c r="F8" s="123">
        <f>F7</f>
        <v>40.549999999999997</v>
      </c>
      <c r="G8" s="124">
        <v>4415895</v>
      </c>
      <c r="H8" s="125">
        <f t="shared" si="1"/>
        <v>108900.00000000001</v>
      </c>
      <c r="K8" s="91">
        <v>14</v>
      </c>
      <c r="L8" s="94"/>
      <c r="M8" s="96"/>
      <c r="N8" s="97"/>
      <c r="O8" s="139"/>
      <c r="P8" s="91">
        <v>14</v>
      </c>
      <c r="Q8" s="94">
        <v>107900</v>
      </c>
      <c r="R8" s="96" t="s">
        <v>16</v>
      </c>
      <c r="S8" s="98">
        <f t="shared" si="0"/>
        <v>0</v>
      </c>
      <c r="T8" s="139"/>
      <c r="U8" s="91">
        <v>14</v>
      </c>
      <c r="V8" s="94"/>
      <c r="W8" s="94"/>
      <c r="X8" s="98"/>
    </row>
    <row r="9" spans="1:24" x14ac:dyDescent="0.2">
      <c r="A9" s="121">
        <v>8</v>
      </c>
      <c r="B9" s="122">
        <v>1</v>
      </c>
      <c r="C9" s="122">
        <v>3</v>
      </c>
      <c r="D9" s="122">
        <v>11</v>
      </c>
      <c r="E9" s="122">
        <v>2</v>
      </c>
      <c r="F9" s="123">
        <v>51.66</v>
      </c>
      <c r="G9" s="124">
        <v>5574114</v>
      </c>
      <c r="H9" s="125">
        <f t="shared" si="1"/>
        <v>107900</v>
      </c>
      <c r="K9" s="91">
        <v>13</v>
      </c>
      <c r="L9" s="94"/>
      <c r="M9" s="96"/>
      <c r="N9" s="97"/>
      <c r="O9" s="139"/>
      <c r="P9" s="91">
        <v>13</v>
      </c>
      <c r="Q9" s="94">
        <v>107900</v>
      </c>
      <c r="R9" s="96" t="s">
        <v>16</v>
      </c>
      <c r="S9" s="98">
        <f t="shared" si="0"/>
        <v>0</v>
      </c>
      <c r="T9" s="139"/>
      <c r="U9" s="91">
        <v>13</v>
      </c>
      <c r="V9" s="94"/>
      <c r="W9" s="94"/>
      <c r="X9" s="98"/>
    </row>
    <row r="10" spans="1:24" x14ac:dyDescent="0.2">
      <c r="A10" s="121">
        <v>8</v>
      </c>
      <c r="B10" s="122">
        <v>1</v>
      </c>
      <c r="C10" s="122">
        <v>5</v>
      </c>
      <c r="D10" s="122">
        <v>19</v>
      </c>
      <c r="E10" s="122">
        <v>2</v>
      </c>
      <c r="F10" s="123">
        <v>51.66</v>
      </c>
      <c r="G10" s="124">
        <v>5574114</v>
      </c>
      <c r="H10" s="125">
        <f t="shared" si="1"/>
        <v>107900</v>
      </c>
      <c r="K10" s="91">
        <v>12</v>
      </c>
      <c r="L10" s="94"/>
      <c r="M10" s="96"/>
      <c r="N10" s="97"/>
      <c r="O10" s="139"/>
      <c r="P10" s="91">
        <v>12</v>
      </c>
      <c r="Q10" s="94">
        <v>107900</v>
      </c>
      <c r="R10" s="96" t="s">
        <v>16</v>
      </c>
      <c r="S10" s="98">
        <f t="shared" si="0"/>
        <v>0</v>
      </c>
      <c r="T10" s="139"/>
      <c r="U10" s="91">
        <v>12</v>
      </c>
      <c r="V10" s="94"/>
      <c r="W10" s="94"/>
      <c r="X10" s="98"/>
    </row>
    <row r="11" spans="1:24" x14ac:dyDescent="0.2">
      <c r="A11" s="121">
        <v>8</v>
      </c>
      <c r="B11" s="122">
        <v>1</v>
      </c>
      <c r="C11" s="122">
        <v>8</v>
      </c>
      <c r="D11" s="122">
        <v>31</v>
      </c>
      <c r="E11" s="122">
        <v>2</v>
      </c>
      <c r="F11" s="123">
        <v>51.66</v>
      </c>
      <c r="G11" s="124">
        <v>5574114</v>
      </c>
      <c r="H11" s="125">
        <f t="shared" si="1"/>
        <v>107900</v>
      </c>
      <c r="K11" s="91">
        <v>11</v>
      </c>
      <c r="L11" s="94"/>
      <c r="M11" s="96"/>
      <c r="N11" s="97"/>
      <c r="O11" s="139"/>
      <c r="P11" s="91">
        <v>11</v>
      </c>
      <c r="Q11" s="94">
        <v>107900</v>
      </c>
      <c r="R11" s="96" t="s">
        <v>16</v>
      </c>
      <c r="S11" s="98">
        <f t="shared" si="0"/>
        <v>0</v>
      </c>
      <c r="T11" s="139"/>
      <c r="U11" s="91">
        <v>11</v>
      </c>
      <c r="V11" s="94"/>
      <c r="W11" s="94"/>
      <c r="X11" s="98"/>
    </row>
    <row r="12" spans="1:24" x14ac:dyDescent="0.2">
      <c r="A12" s="121">
        <v>8</v>
      </c>
      <c r="B12" s="122">
        <v>1</v>
      </c>
      <c r="C12" s="122">
        <v>9</v>
      </c>
      <c r="D12" s="122">
        <v>35</v>
      </c>
      <c r="E12" s="122">
        <v>2</v>
      </c>
      <c r="F12" s="123">
        <v>51.66</v>
      </c>
      <c r="G12" s="124">
        <v>5574114</v>
      </c>
      <c r="H12" s="125">
        <f t="shared" si="1"/>
        <v>107900</v>
      </c>
      <c r="K12" s="91">
        <v>10</v>
      </c>
      <c r="L12" s="94"/>
      <c r="M12" s="96"/>
      <c r="N12" s="97"/>
      <c r="O12" s="139"/>
      <c r="P12" s="91">
        <v>10</v>
      </c>
      <c r="Q12" s="94">
        <v>107900</v>
      </c>
      <c r="R12" s="96" t="s">
        <v>16</v>
      </c>
      <c r="S12" s="98">
        <f t="shared" si="0"/>
        <v>0</v>
      </c>
      <c r="T12" s="139"/>
      <c r="U12" s="91">
        <v>10</v>
      </c>
      <c r="V12" s="94"/>
      <c r="W12" s="94"/>
      <c r="X12" s="98"/>
    </row>
    <row r="13" spans="1:24" x14ac:dyDescent="0.2">
      <c r="A13" s="121">
        <v>8</v>
      </c>
      <c r="B13" s="122">
        <v>1</v>
      </c>
      <c r="C13" s="122">
        <v>10</v>
      </c>
      <c r="D13" s="122">
        <v>39</v>
      </c>
      <c r="E13" s="122">
        <v>2</v>
      </c>
      <c r="F13" s="123">
        <v>51.66</v>
      </c>
      <c r="G13" s="124">
        <v>5574114</v>
      </c>
      <c r="H13" s="125">
        <f t="shared" si="1"/>
        <v>107900</v>
      </c>
      <c r="K13" s="91">
        <v>9</v>
      </c>
      <c r="L13" s="94">
        <v>111900</v>
      </c>
      <c r="M13" s="96"/>
      <c r="N13" s="97"/>
      <c r="O13" s="232">
        <f>(L13-Q13)/Q13</f>
        <v>3.7071362372567189E-2</v>
      </c>
      <c r="P13" s="91">
        <v>9</v>
      </c>
      <c r="Q13" s="94">
        <v>107900</v>
      </c>
      <c r="R13" s="96" t="s">
        <v>16</v>
      </c>
      <c r="S13" s="98">
        <f>(Q13-Q14)/Q14</f>
        <v>0</v>
      </c>
      <c r="T13" s="233">
        <f>(Q13-V13)/V13</f>
        <v>9.1001011122345807E-2</v>
      </c>
      <c r="U13" s="91">
        <v>9</v>
      </c>
      <c r="V13" s="94">
        <v>98900</v>
      </c>
      <c r="W13" s="96" t="s">
        <v>16</v>
      </c>
      <c r="X13" s="98">
        <f>(V13-V16)/V16</f>
        <v>0</v>
      </c>
    </row>
    <row r="14" spans="1:24" x14ac:dyDescent="0.2">
      <c r="A14" s="121">
        <v>8</v>
      </c>
      <c r="B14" s="122">
        <v>1</v>
      </c>
      <c r="C14" s="122">
        <v>11</v>
      </c>
      <c r="D14" s="122">
        <v>43</v>
      </c>
      <c r="E14" s="122">
        <v>2</v>
      </c>
      <c r="F14" s="123">
        <v>51.66</v>
      </c>
      <c r="G14" s="124">
        <v>5574114</v>
      </c>
      <c r="H14" s="125">
        <f t="shared" si="1"/>
        <v>107900</v>
      </c>
      <c r="K14" s="91">
        <v>8</v>
      </c>
      <c r="L14" s="94"/>
      <c r="M14" s="96"/>
      <c r="N14" s="97"/>
      <c r="O14" s="139"/>
      <c r="P14" s="91">
        <v>8</v>
      </c>
      <c r="Q14" s="94">
        <v>107900</v>
      </c>
      <c r="R14" s="96" t="s">
        <v>15</v>
      </c>
      <c r="S14" s="98">
        <f>(Q14-Q16)/Q16</f>
        <v>6.9375619425173438E-2</v>
      </c>
      <c r="T14" s="139"/>
      <c r="U14" s="91">
        <v>8</v>
      </c>
      <c r="V14" s="94"/>
      <c r="W14" s="94"/>
      <c r="X14" s="98"/>
    </row>
    <row r="15" spans="1:24" x14ac:dyDescent="0.2">
      <c r="A15" s="121">
        <v>8</v>
      </c>
      <c r="B15" s="122">
        <v>1</v>
      </c>
      <c r="C15" s="122">
        <v>12</v>
      </c>
      <c r="D15" s="122">
        <v>47</v>
      </c>
      <c r="E15" s="122">
        <v>2</v>
      </c>
      <c r="F15" s="123">
        <v>51.66</v>
      </c>
      <c r="G15" s="124">
        <v>5574114</v>
      </c>
      <c r="H15" s="125">
        <f t="shared" si="1"/>
        <v>107900</v>
      </c>
      <c r="K15" s="91">
        <v>7</v>
      </c>
      <c r="L15" s="94"/>
      <c r="M15" s="96"/>
      <c r="N15" s="97"/>
      <c r="O15" s="139"/>
      <c r="P15" s="91">
        <v>7</v>
      </c>
      <c r="Q15" s="94"/>
      <c r="R15" s="96"/>
      <c r="S15" s="98"/>
      <c r="T15" s="139"/>
      <c r="U15" s="91">
        <v>7</v>
      </c>
      <c r="V15" s="94"/>
      <c r="W15" s="94"/>
      <c r="X15" s="98"/>
    </row>
    <row r="16" spans="1:24" x14ac:dyDescent="0.2">
      <c r="A16" s="121">
        <v>8</v>
      </c>
      <c r="B16" s="122">
        <v>1</v>
      </c>
      <c r="C16" s="122">
        <v>13</v>
      </c>
      <c r="D16" s="122">
        <v>51</v>
      </c>
      <c r="E16" s="122">
        <v>2</v>
      </c>
      <c r="F16" s="123">
        <v>51.66</v>
      </c>
      <c r="G16" s="124">
        <v>5574114</v>
      </c>
      <c r="H16" s="125">
        <f t="shared" si="1"/>
        <v>107900</v>
      </c>
      <c r="K16" s="91">
        <v>6</v>
      </c>
      <c r="L16" s="94"/>
      <c r="M16" s="96"/>
      <c r="N16" s="97"/>
      <c r="O16" s="139"/>
      <c r="P16" s="91">
        <v>6</v>
      </c>
      <c r="Q16" s="94">
        <v>100900</v>
      </c>
      <c r="R16" s="96" t="s">
        <v>16</v>
      </c>
      <c r="S16" s="98">
        <f t="shared" ref="S16:S17" si="2">(Q16-Q17)/Q17</f>
        <v>0</v>
      </c>
      <c r="T16" s="139"/>
      <c r="U16" s="91">
        <v>6</v>
      </c>
      <c r="V16" s="94">
        <v>98900</v>
      </c>
      <c r="W16" s="96" t="s">
        <v>21</v>
      </c>
      <c r="X16" s="98">
        <f>(V16-V21)/V21</f>
        <v>8.8008800880088014E-2</v>
      </c>
    </row>
    <row r="17" spans="1:24" x14ac:dyDescent="0.2">
      <c r="A17" s="121">
        <v>8</v>
      </c>
      <c r="B17" s="122">
        <v>1</v>
      </c>
      <c r="C17" s="122">
        <v>14</v>
      </c>
      <c r="D17" s="122">
        <v>55</v>
      </c>
      <c r="E17" s="122">
        <v>2</v>
      </c>
      <c r="F17" s="123">
        <v>51.66</v>
      </c>
      <c r="G17" s="124">
        <v>5574114</v>
      </c>
      <c r="H17" s="125">
        <f t="shared" si="1"/>
        <v>107900</v>
      </c>
      <c r="K17" s="91">
        <v>5</v>
      </c>
      <c r="L17" s="94"/>
      <c r="M17" s="96"/>
      <c r="N17" s="97"/>
      <c r="O17" s="139"/>
      <c r="P17" s="91">
        <v>5</v>
      </c>
      <c r="Q17" s="94">
        <v>100900</v>
      </c>
      <c r="R17" s="96" t="s">
        <v>16</v>
      </c>
      <c r="S17" s="98">
        <f t="shared" si="2"/>
        <v>0</v>
      </c>
      <c r="T17" s="139"/>
      <c r="U17" s="91">
        <v>5</v>
      </c>
      <c r="V17" s="94"/>
      <c r="W17" s="96"/>
      <c r="X17" s="98"/>
    </row>
    <row r="18" spans="1:24" x14ac:dyDescent="0.2">
      <c r="A18" s="121">
        <v>8</v>
      </c>
      <c r="B18" s="122">
        <v>1</v>
      </c>
      <c r="C18" s="122">
        <v>15</v>
      </c>
      <c r="D18" s="122">
        <v>59</v>
      </c>
      <c r="E18" s="122">
        <v>2</v>
      </c>
      <c r="F18" s="123">
        <v>51.66</v>
      </c>
      <c r="G18" s="124">
        <v>5625774</v>
      </c>
      <c r="H18" s="125">
        <f t="shared" si="1"/>
        <v>108900</v>
      </c>
      <c r="K18" s="91">
        <v>4</v>
      </c>
      <c r="L18" s="94"/>
      <c r="M18" s="96"/>
      <c r="N18" s="97"/>
      <c r="O18" s="139"/>
      <c r="P18" s="91">
        <v>4</v>
      </c>
      <c r="Q18" s="94">
        <v>100900</v>
      </c>
      <c r="R18" s="96" t="s">
        <v>16</v>
      </c>
      <c r="S18" s="98">
        <f>(Q18-Q19)/Q19</f>
        <v>0</v>
      </c>
      <c r="T18" s="139"/>
      <c r="U18" s="91">
        <v>4</v>
      </c>
      <c r="V18" s="94"/>
      <c r="W18" s="96"/>
      <c r="X18" s="98"/>
    </row>
    <row r="19" spans="1:24" x14ac:dyDescent="0.2">
      <c r="A19" s="121">
        <v>8</v>
      </c>
      <c r="B19" s="122">
        <v>1</v>
      </c>
      <c r="C19" s="122">
        <v>16</v>
      </c>
      <c r="D19" s="122">
        <v>63</v>
      </c>
      <c r="E19" s="122">
        <v>2</v>
      </c>
      <c r="F19" s="123">
        <v>51.66</v>
      </c>
      <c r="G19" s="124">
        <v>5625774</v>
      </c>
      <c r="H19" s="125">
        <f t="shared" si="1"/>
        <v>108900</v>
      </c>
      <c r="K19" s="91">
        <v>3</v>
      </c>
      <c r="L19" s="94"/>
      <c r="M19" s="96"/>
      <c r="N19" s="97"/>
      <c r="O19" s="139"/>
      <c r="P19" s="91">
        <v>3</v>
      </c>
      <c r="Q19" s="94">
        <v>100900</v>
      </c>
      <c r="R19" s="96"/>
      <c r="S19" s="98"/>
      <c r="T19" s="139"/>
      <c r="U19" s="91">
        <v>3</v>
      </c>
      <c r="V19" s="94"/>
      <c r="W19" s="96"/>
      <c r="X19" s="98"/>
    </row>
    <row r="20" spans="1:24" x14ac:dyDescent="0.2">
      <c r="A20" s="121">
        <v>8</v>
      </c>
      <c r="B20" s="122">
        <v>1</v>
      </c>
      <c r="C20" s="122">
        <v>17</v>
      </c>
      <c r="D20" s="122">
        <v>67</v>
      </c>
      <c r="E20" s="122">
        <v>2</v>
      </c>
      <c r="F20" s="123">
        <v>51.66</v>
      </c>
      <c r="G20" s="124">
        <v>5625774</v>
      </c>
      <c r="H20" s="125">
        <f t="shared" si="1"/>
        <v>108900</v>
      </c>
      <c r="K20" s="91">
        <v>2</v>
      </c>
      <c r="L20" s="94"/>
      <c r="M20" s="96"/>
      <c r="N20" s="97"/>
      <c r="O20" s="139"/>
      <c r="P20" s="91">
        <v>2</v>
      </c>
      <c r="Q20" s="94"/>
      <c r="R20" s="96"/>
      <c r="S20" s="98"/>
      <c r="T20" s="139"/>
      <c r="U20" s="91">
        <v>2</v>
      </c>
      <c r="V20" s="94"/>
      <c r="W20" s="96"/>
      <c r="X20" s="98"/>
    </row>
    <row r="21" spans="1:24" ht="13.5" thickBot="1" x14ac:dyDescent="0.25">
      <c r="A21" s="121">
        <v>3</v>
      </c>
      <c r="B21" s="122">
        <v>1</v>
      </c>
      <c r="C21" s="122">
        <v>3</v>
      </c>
      <c r="D21" s="122">
        <v>8</v>
      </c>
      <c r="E21" s="122">
        <v>2</v>
      </c>
      <c r="F21" s="123">
        <v>54.9</v>
      </c>
      <c r="G21" s="124">
        <v>5759010</v>
      </c>
      <c r="H21" s="125">
        <f t="shared" si="1"/>
        <v>104900</v>
      </c>
      <c r="K21" s="99">
        <v>1</v>
      </c>
      <c r="L21" s="100"/>
      <c r="M21" s="101"/>
      <c r="N21" s="102"/>
      <c r="O21" s="139"/>
      <c r="P21" s="99">
        <v>1</v>
      </c>
      <c r="Q21" s="100"/>
      <c r="R21" s="100"/>
      <c r="S21" s="102"/>
      <c r="T21" s="139"/>
      <c r="U21" s="99">
        <v>1</v>
      </c>
      <c r="V21" s="100">
        <v>90900</v>
      </c>
      <c r="W21" s="100"/>
      <c r="X21" s="103"/>
    </row>
    <row r="22" spans="1:24" x14ac:dyDescent="0.2">
      <c r="A22" s="121">
        <v>3</v>
      </c>
      <c r="B22" s="122">
        <v>1</v>
      </c>
      <c r="C22" s="122">
        <v>4</v>
      </c>
      <c r="D22" s="122">
        <v>12</v>
      </c>
      <c r="E22" s="122">
        <v>2</v>
      </c>
      <c r="F22" s="123">
        <v>54.9</v>
      </c>
      <c r="G22" s="124">
        <v>5759010</v>
      </c>
      <c r="H22" s="125">
        <f t="shared" si="1"/>
        <v>104900</v>
      </c>
      <c r="O22" s="138"/>
    </row>
    <row r="23" spans="1:24" x14ac:dyDescent="0.2">
      <c r="A23" s="121">
        <v>3</v>
      </c>
      <c r="B23" s="122">
        <v>1</v>
      </c>
      <c r="C23" s="122">
        <v>5</v>
      </c>
      <c r="D23" s="122">
        <v>16</v>
      </c>
      <c r="E23" s="122">
        <v>2</v>
      </c>
      <c r="F23" s="123">
        <v>54.9</v>
      </c>
      <c r="G23" s="124">
        <v>5759010</v>
      </c>
      <c r="H23" s="125">
        <f t="shared" si="1"/>
        <v>104900</v>
      </c>
    </row>
    <row r="24" spans="1:24" x14ac:dyDescent="0.2">
      <c r="A24" s="121">
        <v>3</v>
      </c>
      <c r="B24" s="122">
        <v>1</v>
      </c>
      <c r="C24" s="122">
        <v>6</v>
      </c>
      <c r="D24" s="122">
        <v>20</v>
      </c>
      <c r="E24" s="122">
        <v>2</v>
      </c>
      <c r="F24" s="123">
        <v>54.9</v>
      </c>
      <c r="G24" s="124">
        <v>5759010</v>
      </c>
      <c r="H24" s="125">
        <f t="shared" si="1"/>
        <v>104900</v>
      </c>
    </row>
    <row r="25" spans="1:24" x14ac:dyDescent="0.2">
      <c r="A25" s="121">
        <v>3</v>
      </c>
      <c r="B25" s="122">
        <v>2</v>
      </c>
      <c r="C25" s="122">
        <v>4</v>
      </c>
      <c r="D25" s="122">
        <v>66</v>
      </c>
      <c r="E25" s="122">
        <v>2</v>
      </c>
      <c r="F25" s="123">
        <v>54.9</v>
      </c>
      <c r="G25" s="124">
        <v>5759010</v>
      </c>
      <c r="H25" s="125">
        <f t="shared" si="1"/>
        <v>104900</v>
      </c>
    </row>
    <row r="26" spans="1:24" x14ac:dyDescent="0.2">
      <c r="A26" s="121">
        <v>3</v>
      </c>
      <c r="B26" s="122">
        <v>2</v>
      </c>
      <c r="C26" s="122">
        <v>5</v>
      </c>
      <c r="D26" s="122">
        <v>70</v>
      </c>
      <c r="E26" s="122">
        <v>2</v>
      </c>
      <c r="F26" s="123">
        <v>54.9</v>
      </c>
      <c r="G26" s="124">
        <v>5759010</v>
      </c>
      <c r="H26" s="125">
        <f t="shared" si="1"/>
        <v>104900</v>
      </c>
    </row>
    <row r="27" spans="1:24" x14ac:dyDescent="0.2">
      <c r="A27" s="121">
        <v>3</v>
      </c>
      <c r="B27" s="122">
        <v>2</v>
      </c>
      <c r="C27" s="122">
        <v>6</v>
      </c>
      <c r="D27" s="122">
        <v>74</v>
      </c>
      <c r="E27" s="122">
        <v>2</v>
      </c>
      <c r="F27" s="123">
        <v>54.9</v>
      </c>
      <c r="G27" s="124">
        <v>5759010</v>
      </c>
      <c r="H27" s="125">
        <f t="shared" si="1"/>
        <v>104900</v>
      </c>
    </row>
    <row r="28" spans="1:24" x14ac:dyDescent="0.2">
      <c r="A28" s="121">
        <v>3</v>
      </c>
      <c r="B28" s="122">
        <v>2</v>
      </c>
      <c r="C28" s="122">
        <v>7</v>
      </c>
      <c r="D28" s="122">
        <v>78</v>
      </c>
      <c r="E28" s="122">
        <v>2</v>
      </c>
      <c r="F28" s="123">
        <v>54.9</v>
      </c>
      <c r="G28" s="124">
        <v>5759010</v>
      </c>
      <c r="H28" s="125">
        <f t="shared" si="1"/>
        <v>104900</v>
      </c>
    </row>
    <row r="29" spans="1:24" x14ac:dyDescent="0.2">
      <c r="A29" s="121">
        <v>3</v>
      </c>
      <c r="B29" s="122">
        <v>2</v>
      </c>
      <c r="C29" s="122">
        <v>8</v>
      </c>
      <c r="D29" s="122">
        <v>82</v>
      </c>
      <c r="E29" s="122">
        <v>2</v>
      </c>
      <c r="F29" s="123">
        <v>54.9</v>
      </c>
      <c r="G29" s="124">
        <v>5759010</v>
      </c>
      <c r="H29" s="125">
        <f t="shared" si="1"/>
        <v>104900</v>
      </c>
    </row>
    <row r="30" spans="1:24" x14ac:dyDescent="0.2">
      <c r="A30" s="121">
        <v>3</v>
      </c>
      <c r="B30" s="122">
        <v>2</v>
      </c>
      <c r="C30" s="122">
        <v>11</v>
      </c>
      <c r="D30" s="122">
        <v>94</v>
      </c>
      <c r="E30" s="122">
        <v>2</v>
      </c>
      <c r="F30" s="123">
        <v>54.9</v>
      </c>
      <c r="G30" s="124">
        <v>5759010</v>
      </c>
      <c r="H30" s="125">
        <f t="shared" si="1"/>
        <v>104900</v>
      </c>
    </row>
    <row r="31" spans="1:24" x14ac:dyDescent="0.2">
      <c r="A31" s="121">
        <v>3</v>
      </c>
      <c r="B31" s="122">
        <v>3</v>
      </c>
      <c r="C31" s="122">
        <v>3</v>
      </c>
      <c r="D31" s="122">
        <v>120</v>
      </c>
      <c r="E31" s="122">
        <v>2</v>
      </c>
      <c r="F31" s="123">
        <v>54.9</v>
      </c>
      <c r="G31" s="124">
        <v>5759010</v>
      </c>
      <c r="H31" s="125">
        <f t="shared" si="1"/>
        <v>104900</v>
      </c>
    </row>
    <row r="32" spans="1:24" x14ac:dyDescent="0.2">
      <c r="A32" s="121">
        <v>3</v>
      </c>
      <c r="B32" s="122">
        <v>3</v>
      </c>
      <c r="C32" s="122">
        <v>4</v>
      </c>
      <c r="D32" s="122">
        <v>124</v>
      </c>
      <c r="E32" s="122">
        <v>2</v>
      </c>
      <c r="F32" s="123">
        <v>54.9</v>
      </c>
      <c r="G32" s="124">
        <v>5759010</v>
      </c>
      <c r="H32" s="125">
        <f t="shared" si="1"/>
        <v>104900</v>
      </c>
    </row>
    <row r="33" spans="1:8" x14ac:dyDescent="0.2">
      <c r="A33" s="121">
        <v>3</v>
      </c>
      <c r="B33" s="122">
        <v>3</v>
      </c>
      <c r="C33" s="122">
        <v>6</v>
      </c>
      <c r="D33" s="122">
        <v>132</v>
      </c>
      <c r="E33" s="122">
        <v>2</v>
      </c>
      <c r="F33" s="123">
        <v>54.9</v>
      </c>
      <c r="G33" s="124">
        <v>5759010</v>
      </c>
      <c r="H33" s="125">
        <f t="shared" si="1"/>
        <v>104900</v>
      </c>
    </row>
    <row r="34" spans="1:8" x14ac:dyDescent="0.2">
      <c r="A34" s="121">
        <v>3</v>
      </c>
      <c r="B34" s="122">
        <v>2</v>
      </c>
      <c r="C34" s="122">
        <v>13</v>
      </c>
      <c r="D34" s="122">
        <v>102</v>
      </c>
      <c r="E34" s="122">
        <v>2</v>
      </c>
      <c r="F34" s="123">
        <v>55.56</v>
      </c>
      <c r="G34" s="124">
        <v>5883804</v>
      </c>
      <c r="H34" s="125">
        <f t="shared" si="1"/>
        <v>105900</v>
      </c>
    </row>
    <row r="35" spans="1:8" x14ac:dyDescent="0.2">
      <c r="A35" s="121">
        <v>3</v>
      </c>
      <c r="B35" s="122">
        <v>2</v>
      </c>
      <c r="C35" s="122">
        <v>4</v>
      </c>
      <c r="D35" s="122">
        <v>69</v>
      </c>
      <c r="E35" s="122">
        <v>2</v>
      </c>
      <c r="F35" s="123">
        <v>57.39</v>
      </c>
      <c r="G35" s="124">
        <v>5790651</v>
      </c>
      <c r="H35" s="125">
        <f t="shared" si="1"/>
        <v>100900</v>
      </c>
    </row>
    <row r="36" spans="1:8" x14ac:dyDescent="0.2">
      <c r="A36" s="121">
        <v>3</v>
      </c>
      <c r="B36" s="122">
        <v>2</v>
      </c>
      <c r="C36" s="122">
        <v>5</v>
      </c>
      <c r="D36" s="122">
        <v>73</v>
      </c>
      <c r="E36" s="122">
        <v>2</v>
      </c>
      <c r="F36" s="123">
        <v>57.39</v>
      </c>
      <c r="G36" s="124">
        <v>5790651</v>
      </c>
      <c r="H36" s="125">
        <f t="shared" si="1"/>
        <v>100900</v>
      </c>
    </row>
    <row r="37" spans="1:8" x14ac:dyDescent="0.2">
      <c r="A37" s="121">
        <v>3</v>
      </c>
      <c r="B37" s="122">
        <v>2</v>
      </c>
      <c r="C37" s="122">
        <v>6</v>
      </c>
      <c r="D37" s="122">
        <v>77</v>
      </c>
      <c r="E37" s="122">
        <v>2</v>
      </c>
      <c r="F37" s="123">
        <v>57.39</v>
      </c>
      <c r="G37" s="124">
        <v>5790651</v>
      </c>
      <c r="H37" s="125">
        <f t="shared" si="1"/>
        <v>100900</v>
      </c>
    </row>
    <row r="38" spans="1:8" x14ac:dyDescent="0.2">
      <c r="A38" s="121">
        <v>3</v>
      </c>
      <c r="B38" s="122">
        <v>1</v>
      </c>
      <c r="C38" s="122">
        <v>3</v>
      </c>
      <c r="D38" s="122">
        <v>11</v>
      </c>
      <c r="E38" s="122">
        <v>2</v>
      </c>
      <c r="F38" s="123">
        <v>59.48</v>
      </c>
      <c r="G38" s="124">
        <v>6001532</v>
      </c>
      <c r="H38" s="125">
        <f t="shared" si="1"/>
        <v>100900</v>
      </c>
    </row>
    <row r="39" spans="1:8" x14ac:dyDescent="0.2">
      <c r="A39" s="121">
        <v>3</v>
      </c>
      <c r="B39" s="122">
        <v>1</v>
      </c>
      <c r="C39" s="122">
        <v>6</v>
      </c>
      <c r="D39" s="122">
        <v>23</v>
      </c>
      <c r="E39" s="122">
        <v>2</v>
      </c>
      <c r="F39" s="123">
        <v>59.48</v>
      </c>
      <c r="G39" s="124">
        <v>6001532</v>
      </c>
      <c r="H39" s="125">
        <f t="shared" si="1"/>
        <v>100900</v>
      </c>
    </row>
    <row r="40" spans="1:8" x14ac:dyDescent="0.2">
      <c r="A40" s="121">
        <v>3</v>
      </c>
      <c r="B40" s="122">
        <v>1</v>
      </c>
      <c r="C40" s="122">
        <v>8</v>
      </c>
      <c r="D40" s="122">
        <v>31</v>
      </c>
      <c r="E40" s="122">
        <v>2</v>
      </c>
      <c r="F40" s="123">
        <v>59.48</v>
      </c>
      <c r="G40" s="124">
        <v>6001532</v>
      </c>
      <c r="H40" s="125">
        <f t="shared" si="1"/>
        <v>100900</v>
      </c>
    </row>
    <row r="41" spans="1:8" x14ac:dyDescent="0.2">
      <c r="A41" s="121">
        <v>3</v>
      </c>
      <c r="B41" s="122">
        <v>1</v>
      </c>
      <c r="C41" s="122">
        <v>10</v>
      </c>
      <c r="D41" s="122">
        <v>39</v>
      </c>
      <c r="E41" s="122">
        <v>2</v>
      </c>
      <c r="F41" s="123">
        <v>59.48</v>
      </c>
      <c r="G41" s="124">
        <v>6001532</v>
      </c>
      <c r="H41" s="125">
        <f t="shared" si="1"/>
        <v>100900</v>
      </c>
    </row>
    <row r="42" spans="1:8" x14ac:dyDescent="0.2">
      <c r="A42" s="121">
        <v>3</v>
      </c>
      <c r="B42" s="122">
        <v>1</v>
      </c>
      <c r="C42" s="122">
        <v>11</v>
      </c>
      <c r="D42" s="122">
        <v>43</v>
      </c>
      <c r="E42" s="122">
        <v>2</v>
      </c>
      <c r="F42" s="123">
        <v>59.48</v>
      </c>
      <c r="G42" s="124">
        <v>6001532</v>
      </c>
      <c r="H42" s="125">
        <f t="shared" si="1"/>
        <v>100900</v>
      </c>
    </row>
    <row r="43" spans="1:8" x14ac:dyDescent="0.2">
      <c r="A43" s="121">
        <v>3</v>
      </c>
      <c r="B43" s="122">
        <v>1</v>
      </c>
      <c r="C43" s="122">
        <v>12</v>
      </c>
      <c r="D43" s="122">
        <v>47</v>
      </c>
      <c r="E43" s="122">
        <v>2</v>
      </c>
      <c r="F43" s="123">
        <v>59.48</v>
      </c>
      <c r="G43" s="124">
        <v>6061012</v>
      </c>
      <c r="H43" s="125">
        <f t="shared" si="1"/>
        <v>101900</v>
      </c>
    </row>
    <row r="44" spans="1:8" x14ac:dyDescent="0.2">
      <c r="A44" s="121">
        <v>3</v>
      </c>
      <c r="B44" s="122">
        <v>1</v>
      </c>
      <c r="C44" s="122">
        <v>14</v>
      </c>
      <c r="D44" s="122">
        <v>55</v>
      </c>
      <c r="E44" s="122">
        <v>2</v>
      </c>
      <c r="F44" s="123">
        <v>59.48</v>
      </c>
      <c r="G44" s="124">
        <v>6061012</v>
      </c>
      <c r="H44" s="125">
        <f t="shared" si="1"/>
        <v>101900</v>
      </c>
    </row>
    <row r="45" spans="1:8" x14ac:dyDescent="0.2">
      <c r="A45" s="121">
        <v>3</v>
      </c>
      <c r="B45" s="122">
        <v>3</v>
      </c>
      <c r="C45" s="122">
        <v>3</v>
      </c>
      <c r="D45" s="122">
        <v>117</v>
      </c>
      <c r="E45" s="122">
        <v>2</v>
      </c>
      <c r="F45" s="123">
        <v>59.48</v>
      </c>
      <c r="G45" s="124">
        <v>6001532</v>
      </c>
      <c r="H45" s="125">
        <f t="shared" si="1"/>
        <v>100900</v>
      </c>
    </row>
    <row r="46" spans="1:8" x14ac:dyDescent="0.2">
      <c r="A46" s="121">
        <v>3</v>
      </c>
      <c r="B46" s="122">
        <v>3</v>
      </c>
      <c r="C46" s="122">
        <v>4</v>
      </c>
      <c r="D46" s="122">
        <v>121</v>
      </c>
      <c r="E46" s="122">
        <v>2</v>
      </c>
      <c r="F46" s="123">
        <v>59.48</v>
      </c>
      <c r="G46" s="124">
        <v>6001532</v>
      </c>
      <c r="H46" s="125">
        <f t="shared" si="1"/>
        <v>100900</v>
      </c>
    </row>
    <row r="47" spans="1:8" x14ac:dyDescent="0.2">
      <c r="A47" s="121">
        <v>3</v>
      </c>
      <c r="B47" s="122">
        <v>3</v>
      </c>
      <c r="C47" s="122">
        <v>5</v>
      </c>
      <c r="D47" s="122">
        <v>125</v>
      </c>
      <c r="E47" s="122">
        <v>2</v>
      </c>
      <c r="F47" s="123">
        <v>59.48</v>
      </c>
      <c r="G47" s="124">
        <v>6001532</v>
      </c>
      <c r="H47" s="125">
        <f t="shared" si="1"/>
        <v>100900</v>
      </c>
    </row>
    <row r="48" spans="1:8" x14ac:dyDescent="0.2">
      <c r="A48" s="121">
        <v>8</v>
      </c>
      <c r="B48" s="122">
        <v>2</v>
      </c>
      <c r="C48" s="122">
        <v>6</v>
      </c>
      <c r="D48" s="122">
        <v>96</v>
      </c>
      <c r="E48" s="122">
        <v>3</v>
      </c>
      <c r="F48" s="123">
        <v>62.98</v>
      </c>
      <c r="G48" s="124">
        <v>6228722</v>
      </c>
      <c r="H48" s="125">
        <f t="shared" si="1"/>
        <v>98900</v>
      </c>
    </row>
    <row r="49" spans="1:8" x14ac:dyDescent="0.2">
      <c r="A49" s="121">
        <v>8</v>
      </c>
      <c r="B49" s="122">
        <v>2</v>
      </c>
      <c r="C49" s="122">
        <v>9</v>
      </c>
      <c r="D49" s="122">
        <v>111</v>
      </c>
      <c r="E49" s="122">
        <v>3</v>
      </c>
      <c r="F49" s="123">
        <f>F48</f>
        <v>62.98</v>
      </c>
      <c r="G49" s="124">
        <v>6228722</v>
      </c>
      <c r="H49" s="125">
        <f t="shared" si="1"/>
        <v>98900</v>
      </c>
    </row>
    <row r="50" spans="1:8" ht="13.5" thickBot="1" x14ac:dyDescent="0.25">
      <c r="A50" s="126">
        <v>9</v>
      </c>
      <c r="B50" s="127">
        <v>2</v>
      </c>
      <c r="C50" s="127">
        <v>1</v>
      </c>
      <c r="D50" s="127">
        <v>136</v>
      </c>
      <c r="E50" s="127">
        <v>3</v>
      </c>
      <c r="F50" s="128">
        <v>80.31</v>
      </c>
      <c r="G50" s="129">
        <v>7300179</v>
      </c>
      <c r="H50" s="130">
        <f t="shared" si="1"/>
        <v>90900</v>
      </c>
    </row>
  </sheetData>
  <autoFilter ref="A4:H5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9"/>
  <sheetViews>
    <sheetView workbookViewId="0">
      <selection activeCell="M36" sqref="M36"/>
    </sheetView>
  </sheetViews>
  <sheetFormatPr defaultRowHeight="12.75" x14ac:dyDescent="0.2"/>
  <cols>
    <col min="1" max="5" width="9.140625" style="32"/>
    <col min="6" max="6" width="9.140625" style="56"/>
    <col min="7" max="7" width="9.5703125" style="58" customWidth="1"/>
    <col min="8" max="8" width="9.140625" style="58"/>
    <col min="9" max="13" width="9.140625" style="32"/>
    <col min="14" max="14" width="11.5703125" style="32" customWidth="1"/>
    <col min="15" max="15" width="9.140625" style="160"/>
    <col min="16" max="18" width="9.140625" style="32"/>
    <col min="19" max="19" width="10.7109375" style="32" customWidth="1"/>
    <col min="20" max="20" width="9.140625" style="160"/>
    <col min="21" max="23" width="9.140625" style="32"/>
    <col min="24" max="24" width="10.5703125" style="32" customWidth="1"/>
    <col min="25" max="16384" width="9.140625" style="32"/>
  </cols>
  <sheetData>
    <row r="1" spans="1:24" ht="18.75" x14ac:dyDescent="0.3">
      <c r="A1" s="29" t="s">
        <v>45</v>
      </c>
      <c r="B1" s="63"/>
      <c r="C1" s="63"/>
    </row>
    <row r="2" spans="1:24" x14ac:dyDescent="0.2">
      <c r="A2" s="118" t="s">
        <v>61</v>
      </c>
      <c r="B2" s="63"/>
      <c r="C2" s="63"/>
    </row>
    <row r="3" spans="1:24" ht="13.5" thickBot="1" x14ac:dyDescent="0.25"/>
    <row r="4" spans="1:24" s="35" customFormat="1" ht="26.25" thickBot="1" x14ac:dyDescent="0.3">
      <c r="A4" s="36" t="s">
        <v>1</v>
      </c>
      <c r="B4" s="37" t="s">
        <v>2</v>
      </c>
      <c r="C4" s="37" t="s">
        <v>3</v>
      </c>
      <c r="D4" s="37" t="s">
        <v>22</v>
      </c>
      <c r="E4" s="37" t="s">
        <v>0</v>
      </c>
      <c r="F4" s="37" t="s">
        <v>23</v>
      </c>
      <c r="G4" s="151" t="s">
        <v>57</v>
      </c>
      <c r="H4" s="152" t="s">
        <v>65</v>
      </c>
      <c r="K4" s="36" t="s">
        <v>3</v>
      </c>
      <c r="L4" s="37">
        <v>1</v>
      </c>
      <c r="M4" s="37" t="s">
        <v>8</v>
      </c>
      <c r="N4" s="38" t="s">
        <v>18</v>
      </c>
      <c r="O4" s="39"/>
      <c r="P4" s="36" t="s">
        <v>3</v>
      </c>
      <c r="Q4" s="37">
        <v>2</v>
      </c>
      <c r="R4" s="37" t="s">
        <v>8</v>
      </c>
      <c r="S4" s="38" t="s">
        <v>18</v>
      </c>
      <c r="T4" s="40"/>
      <c r="U4" s="36" t="s">
        <v>3</v>
      </c>
      <c r="V4" s="41">
        <v>3</v>
      </c>
      <c r="W4" s="37" t="s">
        <v>8</v>
      </c>
      <c r="X4" s="42" t="s">
        <v>18</v>
      </c>
    </row>
    <row r="5" spans="1:24" x14ac:dyDescent="0.2">
      <c r="A5" s="147">
        <v>5</v>
      </c>
      <c r="B5" s="148">
        <v>2</v>
      </c>
      <c r="C5" s="148">
        <v>9</v>
      </c>
      <c r="D5" s="148">
        <v>138</v>
      </c>
      <c r="E5" s="148">
        <v>1</v>
      </c>
      <c r="F5" s="157">
        <v>34.6</v>
      </c>
      <c r="G5" s="43">
        <v>4075880</v>
      </c>
      <c r="H5" s="156">
        <f>G5/F5</f>
        <v>117800</v>
      </c>
      <c r="K5" s="44">
        <v>17</v>
      </c>
      <c r="L5" s="45">
        <v>117900</v>
      </c>
      <c r="M5" s="46" t="s">
        <v>16</v>
      </c>
      <c r="N5" s="47">
        <f t="shared" ref="N5:N18" si="0">(L5-L6)/L6</f>
        <v>0</v>
      </c>
      <c r="O5" s="161"/>
      <c r="P5" s="44">
        <v>17</v>
      </c>
      <c r="Q5" s="45"/>
      <c r="R5" s="46"/>
      <c r="S5" s="48"/>
      <c r="T5" s="161"/>
      <c r="U5" s="44">
        <v>17</v>
      </c>
      <c r="V5" s="45"/>
      <c r="W5" s="46"/>
      <c r="X5" s="48"/>
    </row>
    <row r="6" spans="1:24" x14ac:dyDescent="0.2">
      <c r="A6" s="141">
        <v>5</v>
      </c>
      <c r="B6" s="142">
        <v>2</v>
      </c>
      <c r="C6" s="142">
        <v>9</v>
      </c>
      <c r="D6" s="142">
        <v>141</v>
      </c>
      <c r="E6" s="142">
        <v>1</v>
      </c>
      <c r="F6" s="158">
        <v>34.6</v>
      </c>
      <c r="G6" s="45">
        <v>4075880</v>
      </c>
      <c r="H6" s="60">
        <f t="shared" ref="H6:H69" si="1">G6/F6</f>
        <v>117800</v>
      </c>
      <c r="K6" s="44">
        <v>16</v>
      </c>
      <c r="L6" s="45">
        <v>117900</v>
      </c>
      <c r="M6" s="46" t="s">
        <v>16</v>
      </c>
      <c r="N6" s="47">
        <f t="shared" si="0"/>
        <v>0</v>
      </c>
      <c r="O6" s="161"/>
      <c r="P6" s="44">
        <v>16</v>
      </c>
      <c r="Q6" s="45">
        <v>107350</v>
      </c>
      <c r="R6" s="46" t="s">
        <v>16</v>
      </c>
      <c r="S6" s="48">
        <f>(Q6-Q9)/Q9</f>
        <v>0</v>
      </c>
      <c r="T6" s="161"/>
      <c r="U6" s="44">
        <v>16</v>
      </c>
      <c r="V6" s="45">
        <v>101650</v>
      </c>
      <c r="W6" s="46" t="s">
        <v>16</v>
      </c>
      <c r="X6" s="48">
        <f>(V6-V9)/V9</f>
        <v>0</v>
      </c>
    </row>
    <row r="7" spans="1:24" x14ac:dyDescent="0.2">
      <c r="A7" s="141">
        <v>5</v>
      </c>
      <c r="B7" s="142">
        <v>2</v>
      </c>
      <c r="C7" s="142">
        <v>13</v>
      </c>
      <c r="D7" s="142">
        <v>174</v>
      </c>
      <c r="E7" s="142">
        <v>1</v>
      </c>
      <c r="F7" s="158">
        <v>34.6</v>
      </c>
      <c r="G7" s="45">
        <v>4075880</v>
      </c>
      <c r="H7" s="60">
        <f t="shared" si="1"/>
        <v>117800</v>
      </c>
      <c r="K7" s="44">
        <v>15</v>
      </c>
      <c r="L7" s="45">
        <v>117900</v>
      </c>
      <c r="M7" s="46" t="s">
        <v>16</v>
      </c>
      <c r="N7" s="47">
        <f t="shared" si="0"/>
        <v>0</v>
      </c>
      <c r="O7" s="161"/>
      <c r="P7" s="44">
        <v>15</v>
      </c>
      <c r="Q7" s="45"/>
      <c r="R7" s="46"/>
      <c r="S7" s="48"/>
      <c r="T7" s="161"/>
      <c r="U7" s="44">
        <v>15</v>
      </c>
      <c r="V7" s="45"/>
      <c r="W7" s="45"/>
      <c r="X7" s="48"/>
    </row>
    <row r="8" spans="1:24" x14ac:dyDescent="0.2">
      <c r="A8" s="141">
        <v>5</v>
      </c>
      <c r="B8" s="142">
        <v>9</v>
      </c>
      <c r="C8" s="142">
        <v>11</v>
      </c>
      <c r="D8" s="142">
        <v>665</v>
      </c>
      <c r="E8" s="142">
        <v>1</v>
      </c>
      <c r="F8" s="158">
        <v>34.6</v>
      </c>
      <c r="G8" s="45">
        <v>4075880</v>
      </c>
      <c r="H8" s="60">
        <f t="shared" si="1"/>
        <v>117800</v>
      </c>
      <c r="K8" s="44">
        <v>14</v>
      </c>
      <c r="L8" s="45">
        <v>117900</v>
      </c>
      <c r="M8" s="46" t="s">
        <v>16</v>
      </c>
      <c r="N8" s="47">
        <f t="shared" si="0"/>
        <v>0</v>
      </c>
      <c r="O8" s="161"/>
      <c r="P8" s="44">
        <v>14</v>
      </c>
      <c r="Q8" s="45"/>
      <c r="R8" s="46"/>
      <c r="S8" s="48"/>
      <c r="T8" s="161"/>
      <c r="U8" s="44">
        <v>14</v>
      </c>
      <c r="V8" s="45"/>
      <c r="W8" s="45"/>
      <c r="X8" s="48"/>
    </row>
    <row r="9" spans="1:24" x14ac:dyDescent="0.2">
      <c r="A9" s="141">
        <v>6</v>
      </c>
      <c r="B9" s="142">
        <v>7</v>
      </c>
      <c r="C9" s="142">
        <v>17</v>
      </c>
      <c r="D9" s="142">
        <v>536</v>
      </c>
      <c r="E9" s="142">
        <v>1</v>
      </c>
      <c r="F9" s="158">
        <v>34.6</v>
      </c>
      <c r="G9" s="45">
        <v>4075880</v>
      </c>
      <c r="H9" s="60">
        <f t="shared" si="1"/>
        <v>117800</v>
      </c>
      <c r="K9" s="44">
        <v>13</v>
      </c>
      <c r="L9" s="45">
        <v>117900</v>
      </c>
      <c r="M9" s="46" t="s">
        <v>16</v>
      </c>
      <c r="N9" s="47">
        <f t="shared" si="0"/>
        <v>0</v>
      </c>
      <c r="O9" s="161"/>
      <c r="P9" s="44">
        <v>13</v>
      </c>
      <c r="Q9" s="45">
        <v>107350</v>
      </c>
      <c r="R9" s="46" t="s">
        <v>16</v>
      </c>
      <c r="S9" s="48">
        <f t="shared" ref="S9:S11" si="2">(Q9-Q10)/Q10</f>
        <v>0</v>
      </c>
      <c r="T9" s="161"/>
      <c r="U9" s="44">
        <v>13</v>
      </c>
      <c r="V9" s="45">
        <v>101650</v>
      </c>
      <c r="W9" s="46" t="s">
        <v>16</v>
      </c>
      <c r="X9" s="48">
        <f>(V9-V10)/V10</f>
        <v>0</v>
      </c>
    </row>
    <row r="10" spans="1:24" x14ac:dyDescent="0.2">
      <c r="A10" s="141">
        <v>6</v>
      </c>
      <c r="B10" s="142">
        <v>7</v>
      </c>
      <c r="C10" s="142">
        <v>17</v>
      </c>
      <c r="D10" s="142">
        <v>540</v>
      </c>
      <c r="E10" s="142">
        <v>1</v>
      </c>
      <c r="F10" s="158">
        <v>34.6</v>
      </c>
      <c r="G10" s="45">
        <v>4075880</v>
      </c>
      <c r="H10" s="60">
        <f t="shared" si="1"/>
        <v>117800</v>
      </c>
      <c r="K10" s="44">
        <v>12</v>
      </c>
      <c r="L10" s="45">
        <v>117900</v>
      </c>
      <c r="M10" s="46" t="s">
        <v>16</v>
      </c>
      <c r="N10" s="47">
        <f t="shared" si="0"/>
        <v>0</v>
      </c>
      <c r="O10" s="161"/>
      <c r="P10" s="44">
        <v>12</v>
      </c>
      <c r="Q10" s="45">
        <v>107350</v>
      </c>
      <c r="R10" s="46" t="s">
        <v>16</v>
      </c>
      <c r="S10" s="48">
        <f t="shared" si="2"/>
        <v>0</v>
      </c>
      <c r="T10" s="161"/>
      <c r="U10" s="44">
        <v>12</v>
      </c>
      <c r="V10" s="45">
        <v>101650</v>
      </c>
      <c r="W10" s="46" t="s">
        <v>16</v>
      </c>
      <c r="X10" s="48">
        <f>(V10-V12)/V12</f>
        <v>0</v>
      </c>
    </row>
    <row r="11" spans="1:24" x14ac:dyDescent="0.2">
      <c r="A11" s="141">
        <v>5</v>
      </c>
      <c r="B11" s="142">
        <v>8</v>
      </c>
      <c r="C11" s="142">
        <v>16</v>
      </c>
      <c r="D11" s="142">
        <v>573</v>
      </c>
      <c r="E11" s="142">
        <v>1</v>
      </c>
      <c r="F11" s="158">
        <v>36.799999999999997</v>
      </c>
      <c r="G11" s="45">
        <v>4439920</v>
      </c>
      <c r="H11" s="60">
        <f t="shared" si="1"/>
        <v>120650.00000000001</v>
      </c>
      <c r="K11" s="44">
        <v>11</v>
      </c>
      <c r="L11" s="45">
        <v>117900</v>
      </c>
      <c r="M11" s="46" t="s">
        <v>16</v>
      </c>
      <c r="N11" s="47">
        <f t="shared" si="0"/>
        <v>0</v>
      </c>
      <c r="O11" s="161"/>
      <c r="P11" s="44">
        <v>11</v>
      </c>
      <c r="Q11" s="45">
        <v>107350</v>
      </c>
      <c r="R11" s="46" t="s">
        <v>16</v>
      </c>
      <c r="S11" s="48">
        <f t="shared" si="2"/>
        <v>0</v>
      </c>
      <c r="T11" s="161"/>
      <c r="U11" s="44">
        <v>11</v>
      </c>
      <c r="V11" s="45"/>
      <c r="W11" s="45"/>
      <c r="X11" s="48"/>
    </row>
    <row r="12" spans="1:24" x14ac:dyDescent="0.2">
      <c r="A12" s="141">
        <v>6</v>
      </c>
      <c r="B12" s="142">
        <v>1</v>
      </c>
      <c r="C12" s="142">
        <v>2</v>
      </c>
      <c r="D12" s="142">
        <v>2</v>
      </c>
      <c r="E12" s="142">
        <v>1</v>
      </c>
      <c r="F12" s="158">
        <v>36.799999999999997</v>
      </c>
      <c r="G12" s="45">
        <v>4160240</v>
      </c>
      <c r="H12" s="60">
        <f t="shared" si="1"/>
        <v>113050.00000000001</v>
      </c>
      <c r="K12" s="44">
        <v>10</v>
      </c>
      <c r="L12" s="45">
        <v>117900</v>
      </c>
      <c r="M12" s="46" t="s">
        <v>16</v>
      </c>
      <c r="N12" s="47">
        <f t="shared" si="0"/>
        <v>0</v>
      </c>
      <c r="O12" s="161"/>
      <c r="P12" s="44">
        <v>10</v>
      </c>
      <c r="Q12" s="45">
        <v>107350</v>
      </c>
      <c r="R12" s="46" t="s">
        <v>16</v>
      </c>
      <c r="S12" s="48">
        <f>(Q12-Q13)/Q13</f>
        <v>0</v>
      </c>
      <c r="T12" s="161"/>
      <c r="U12" s="44">
        <v>10</v>
      </c>
      <c r="V12" s="45">
        <v>101650</v>
      </c>
      <c r="W12" s="46" t="s">
        <v>16</v>
      </c>
      <c r="X12" s="48">
        <f>(V12-V15)/V15</f>
        <v>0</v>
      </c>
    </row>
    <row r="13" spans="1:24" x14ac:dyDescent="0.2">
      <c r="A13" s="141">
        <v>6</v>
      </c>
      <c r="B13" s="142">
        <v>6</v>
      </c>
      <c r="C13" s="142">
        <v>12</v>
      </c>
      <c r="D13" s="142">
        <v>350</v>
      </c>
      <c r="E13" s="142">
        <v>1</v>
      </c>
      <c r="F13" s="158">
        <v>36.799999999999997</v>
      </c>
      <c r="G13" s="45">
        <v>4439920</v>
      </c>
      <c r="H13" s="60">
        <f t="shared" si="1"/>
        <v>120650.00000000001</v>
      </c>
      <c r="K13" s="44">
        <v>9</v>
      </c>
      <c r="L13" s="45">
        <v>117900</v>
      </c>
      <c r="M13" s="46" t="s">
        <v>16</v>
      </c>
      <c r="N13" s="47">
        <f t="shared" si="0"/>
        <v>0</v>
      </c>
      <c r="O13" s="234">
        <f>(L13-Q13)/Q13</f>
        <v>9.8276665114112718E-2</v>
      </c>
      <c r="P13" s="44">
        <v>9</v>
      </c>
      <c r="Q13" s="45">
        <v>107350</v>
      </c>
      <c r="R13" s="46" t="s">
        <v>16</v>
      </c>
      <c r="S13" s="48">
        <f>(Q13-Q15)/Q15</f>
        <v>0</v>
      </c>
      <c r="T13" s="161"/>
      <c r="U13" s="44">
        <v>9</v>
      </c>
      <c r="V13" s="45"/>
      <c r="W13" s="46"/>
      <c r="X13" s="48"/>
    </row>
    <row r="14" spans="1:24" x14ac:dyDescent="0.2">
      <c r="A14" s="141">
        <v>6</v>
      </c>
      <c r="B14" s="142">
        <v>6</v>
      </c>
      <c r="C14" s="142">
        <v>14</v>
      </c>
      <c r="D14" s="142">
        <v>360</v>
      </c>
      <c r="E14" s="142">
        <v>1</v>
      </c>
      <c r="F14" s="158">
        <v>36.799999999999997</v>
      </c>
      <c r="G14" s="45">
        <v>4439920</v>
      </c>
      <c r="H14" s="60">
        <f t="shared" si="1"/>
        <v>120650.00000000001</v>
      </c>
      <c r="K14" s="44">
        <v>8</v>
      </c>
      <c r="L14" s="45">
        <v>117900</v>
      </c>
      <c r="M14" s="46" t="s">
        <v>16</v>
      </c>
      <c r="N14" s="47">
        <f t="shared" si="0"/>
        <v>0</v>
      </c>
      <c r="O14" s="161"/>
      <c r="P14" s="44">
        <v>8</v>
      </c>
      <c r="Q14" s="45"/>
      <c r="R14" s="46"/>
      <c r="S14" s="48"/>
      <c r="T14" s="161"/>
      <c r="U14" s="44">
        <v>8</v>
      </c>
      <c r="V14" s="45"/>
      <c r="W14" s="45"/>
      <c r="X14" s="48"/>
    </row>
    <row r="15" spans="1:24" x14ac:dyDescent="0.2">
      <c r="A15" s="141">
        <v>5</v>
      </c>
      <c r="B15" s="142">
        <v>4</v>
      </c>
      <c r="C15" s="142">
        <v>8</v>
      </c>
      <c r="D15" s="142">
        <v>258</v>
      </c>
      <c r="E15" s="142">
        <v>1</v>
      </c>
      <c r="F15" s="158">
        <v>37.799999999999997</v>
      </c>
      <c r="G15" s="45">
        <v>4452840</v>
      </c>
      <c r="H15" s="60">
        <f t="shared" si="1"/>
        <v>117800.00000000001</v>
      </c>
      <c r="K15" s="44">
        <v>7</v>
      </c>
      <c r="L15" s="45">
        <v>117900</v>
      </c>
      <c r="M15" s="46" t="s">
        <v>16</v>
      </c>
      <c r="N15" s="47">
        <f t="shared" si="0"/>
        <v>0</v>
      </c>
      <c r="O15" s="161"/>
      <c r="P15" s="44">
        <v>7</v>
      </c>
      <c r="Q15" s="45">
        <v>107350</v>
      </c>
      <c r="R15" s="46" t="s">
        <v>16</v>
      </c>
      <c r="S15" s="48">
        <f>(Q15-Q17)/Q17</f>
        <v>0</v>
      </c>
      <c r="T15" s="161"/>
      <c r="U15" s="44">
        <v>7</v>
      </c>
      <c r="V15" s="45">
        <v>101650</v>
      </c>
      <c r="W15" s="46" t="s">
        <v>26</v>
      </c>
      <c r="X15" s="48">
        <f t="shared" ref="X15:X17" si="3">(V15-V16)/V16</f>
        <v>2.8846153846153848E-2</v>
      </c>
    </row>
    <row r="16" spans="1:24" x14ac:dyDescent="0.2">
      <c r="A16" s="141">
        <v>5</v>
      </c>
      <c r="B16" s="142">
        <v>6</v>
      </c>
      <c r="C16" s="142">
        <v>12</v>
      </c>
      <c r="D16" s="142">
        <v>388</v>
      </c>
      <c r="E16" s="142">
        <v>1</v>
      </c>
      <c r="F16" s="158">
        <v>37.799999999999997</v>
      </c>
      <c r="G16" s="45">
        <v>4452840</v>
      </c>
      <c r="H16" s="60">
        <f t="shared" si="1"/>
        <v>117800.00000000001</v>
      </c>
      <c r="K16" s="44">
        <v>6</v>
      </c>
      <c r="L16" s="45">
        <v>117900</v>
      </c>
      <c r="M16" s="46" t="s">
        <v>16</v>
      </c>
      <c r="N16" s="47">
        <f t="shared" si="0"/>
        <v>0</v>
      </c>
      <c r="O16" s="161"/>
      <c r="P16" s="44">
        <v>6</v>
      </c>
      <c r="Q16" s="45"/>
      <c r="R16" s="46"/>
      <c r="S16" s="48"/>
      <c r="T16" s="161"/>
      <c r="U16" s="44">
        <v>6</v>
      </c>
      <c r="V16" s="45">
        <v>98800</v>
      </c>
      <c r="W16" s="46" t="s">
        <v>16</v>
      </c>
      <c r="X16" s="48">
        <f t="shared" si="3"/>
        <v>0</v>
      </c>
    </row>
    <row r="17" spans="1:24" x14ac:dyDescent="0.2">
      <c r="A17" s="141">
        <v>5</v>
      </c>
      <c r="B17" s="142">
        <v>6</v>
      </c>
      <c r="C17" s="142">
        <v>13</v>
      </c>
      <c r="D17" s="142">
        <v>393</v>
      </c>
      <c r="E17" s="142">
        <v>1</v>
      </c>
      <c r="F17" s="158">
        <v>37.799999999999997</v>
      </c>
      <c r="G17" s="45">
        <v>4452840</v>
      </c>
      <c r="H17" s="60">
        <f t="shared" si="1"/>
        <v>117800.00000000001</v>
      </c>
      <c r="K17" s="44">
        <v>5</v>
      </c>
      <c r="L17" s="45">
        <v>117900</v>
      </c>
      <c r="M17" s="46" t="s">
        <v>16</v>
      </c>
      <c r="N17" s="47">
        <f t="shared" si="0"/>
        <v>0</v>
      </c>
      <c r="O17" s="161"/>
      <c r="P17" s="44">
        <v>5</v>
      </c>
      <c r="Q17" s="45">
        <v>107350</v>
      </c>
      <c r="R17" s="46" t="s">
        <v>25</v>
      </c>
      <c r="S17" s="48">
        <f>(Q17-Q19)/Q19</f>
        <v>4.6296296296296294E-2</v>
      </c>
      <c r="T17" s="234">
        <f>(Q17-V17)/V17</f>
        <v>8.6538461538461536E-2</v>
      </c>
      <c r="U17" s="44">
        <v>5</v>
      </c>
      <c r="V17" s="45">
        <v>98800</v>
      </c>
      <c r="W17" s="46" t="s">
        <v>16</v>
      </c>
      <c r="X17" s="48">
        <f t="shared" si="3"/>
        <v>0</v>
      </c>
    </row>
    <row r="18" spans="1:24" x14ac:dyDescent="0.2">
      <c r="A18" s="141">
        <v>5</v>
      </c>
      <c r="B18" s="142">
        <v>6</v>
      </c>
      <c r="C18" s="142">
        <v>16</v>
      </c>
      <c r="D18" s="142">
        <v>408</v>
      </c>
      <c r="E18" s="142">
        <v>1</v>
      </c>
      <c r="F18" s="158">
        <v>37.799999999999997</v>
      </c>
      <c r="G18" s="45">
        <v>4381020</v>
      </c>
      <c r="H18" s="60">
        <f t="shared" si="1"/>
        <v>115900.00000000001</v>
      </c>
      <c r="K18" s="44">
        <v>4</v>
      </c>
      <c r="L18" s="45">
        <v>117900</v>
      </c>
      <c r="M18" s="46" t="s">
        <v>24</v>
      </c>
      <c r="N18" s="47">
        <f t="shared" si="0"/>
        <v>4.2901371074745689E-2</v>
      </c>
      <c r="O18" s="161"/>
      <c r="P18" s="44">
        <v>4</v>
      </c>
      <c r="Q18" s="45"/>
      <c r="R18" s="46"/>
      <c r="S18" s="48"/>
      <c r="T18" s="161"/>
      <c r="U18" s="44">
        <v>4</v>
      </c>
      <c r="V18" s="45">
        <v>98800</v>
      </c>
      <c r="W18" s="46" t="s">
        <v>25</v>
      </c>
      <c r="X18" s="48">
        <f>(V18-V19)/V19</f>
        <v>5.0505050505050504E-2</v>
      </c>
    </row>
    <row r="19" spans="1:24" x14ac:dyDescent="0.2">
      <c r="A19" s="141">
        <v>6</v>
      </c>
      <c r="B19" s="142">
        <v>2</v>
      </c>
      <c r="C19" s="142">
        <v>2</v>
      </c>
      <c r="D19" s="142">
        <v>42</v>
      </c>
      <c r="E19" s="142">
        <v>1</v>
      </c>
      <c r="F19" s="158">
        <v>37.799999999999997</v>
      </c>
      <c r="G19" s="45">
        <v>4273290</v>
      </c>
      <c r="H19" s="60">
        <f t="shared" si="1"/>
        <v>113050.00000000001</v>
      </c>
      <c r="K19" s="44">
        <v>3</v>
      </c>
      <c r="L19" s="45">
        <v>113050</v>
      </c>
      <c r="M19" s="46" t="s">
        <v>16</v>
      </c>
      <c r="N19" s="47">
        <f>(L19-L20)/L20</f>
        <v>0</v>
      </c>
      <c r="O19" s="161"/>
      <c r="P19" s="44">
        <v>3</v>
      </c>
      <c r="Q19" s="45">
        <v>102600</v>
      </c>
      <c r="R19" s="46" t="s">
        <v>16</v>
      </c>
      <c r="S19" s="48">
        <f>(Q19-Q20)/Q20</f>
        <v>0</v>
      </c>
      <c r="T19" s="161"/>
      <c r="U19" s="44">
        <v>3</v>
      </c>
      <c r="V19" s="45">
        <v>94050</v>
      </c>
      <c r="W19" s="46"/>
      <c r="X19" s="48"/>
    </row>
    <row r="20" spans="1:24" x14ac:dyDescent="0.2">
      <c r="A20" s="141">
        <v>6</v>
      </c>
      <c r="B20" s="142">
        <v>7</v>
      </c>
      <c r="C20" s="142">
        <v>2</v>
      </c>
      <c r="D20" s="142">
        <v>377</v>
      </c>
      <c r="E20" s="142">
        <v>1</v>
      </c>
      <c r="F20" s="158">
        <v>37.799999999999997</v>
      </c>
      <c r="G20" s="45">
        <v>4273290</v>
      </c>
      <c r="H20" s="60">
        <f t="shared" si="1"/>
        <v>113050.00000000001</v>
      </c>
      <c r="K20" s="44">
        <v>2</v>
      </c>
      <c r="L20" s="45">
        <v>113050</v>
      </c>
      <c r="M20" s="46"/>
      <c r="N20" s="47"/>
      <c r="O20" s="161"/>
      <c r="P20" s="44">
        <v>2</v>
      </c>
      <c r="Q20" s="45">
        <v>102600</v>
      </c>
      <c r="R20" s="46"/>
      <c r="S20" s="48"/>
      <c r="T20" s="161"/>
      <c r="U20" s="44">
        <v>2</v>
      </c>
      <c r="V20" s="45"/>
      <c r="W20" s="46"/>
      <c r="X20" s="48"/>
    </row>
    <row r="21" spans="1:24" ht="13.5" thickBot="1" x14ac:dyDescent="0.25">
      <c r="A21" s="141">
        <v>6</v>
      </c>
      <c r="B21" s="142">
        <v>7</v>
      </c>
      <c r="C21" s="142">
        <v>15</v>
      </c>
      <c r="D21" s="142">
        <v>519</v>
      </c>
      <c r="E21" s="142">
        <v>1</v>
      </c>
      <c r="F21" s="158">
        <v>37.799999999999997</v>
      </c>
      <c r="G21" s="45">
        <v>4452840</v>
      </c>
      <c r="H21" s="60">
        <f t="shared" si="1"/>
        <v>117800.00000000001</v>
      </c>
      <c r="K21" s="49">
        <v>1</v>
      </c>
      <c r="L21" s="50"/>
      <c r="M21" s="51"/>
      <c r="N21" s="52"/>
      <c r="O21" s="161"/>
      <c r="P21" s="49">
        <v>1</v>
      </c>
      <c r="Q21" s="50"/>
      <c r="R21" s="50"/>
      <c r="S21" s="52"/>
      <c r="T21" s="161"/>
      <c r="U21" s="49">
        <v>1</v>
      </c>
      <c r="V21" s="50"/>
      <c r="W21" s="50"/>
      <c r="X21" s="53"/>
    </row>
    <row r="22" spans="1:24" x14ac:dyDescent="0.2">
      <c r="A22" s="141">
        <v>6</v>
      </c>
      <c r="B22" s="142">
        <v>8</v>
      </c>
      <c r="C22" s="142">
        <v>10</v>
      </c>
      <c r="D22" s="142">
        <v>603</v>
      </c>
      <c r="E22" s="142">
        <v>1</v>
      </c>
      <c r="F22" s="158">
        <v>37.799999999999997</v>
      </c>
      <c r="G22" s="45">
        <v>4560570</v>
      </c>
      <c r="H22" s="60">
        <f t="shared" si="1"/>
        <v>120650.00000000001</v>
      </c>
    </row>
    <row r="23" spans="1:24" x14ac:dyDescent="0.2">
      <c r="A23" s="141">
        <v>6</v>
      </c>
      <c r="B23" s="142">
        <v>8</v>
      </c>
      <c r="C23" s="142">
        <v>13</v>
      </c>
      <c r="D23" s="142">
        <v>618</v>
      </c>
      <c r="E23" s="142">
        <v>1</v>
      </c>
      <c r="F23" s="158">
        <v>37.799999999999997</v>
      </c>
      <c r="G23" s="45">
        <v>4560570</v>
      </c>
      <c r="H23" s="60">
        <f t="shared" si="1"/>
        <v>120650.00000000001</v>
      </c>
    </row>
    <row r="24" spans="1:24" x14ac:dyDescent="0.2">
      <c r="A24" s="141">
        <v>6</v>
      </c>
      <c r="B24" s="142">
        <v>8</v>
      </c>
      <c r="C24" s="142">
        <v>16</v>
      </c>
      <c r="D24" s="142">
        <v>633</v>
      </c>
      <c r="E24" s="142">
        <v>1</v>
      </c>
      <c r="F24" s="158">
        <v>37.799999999999997</v>
      </c>
      <c r="G24" s="45">
        <v>4560570</v>
      </c>
      <c r="H24" s="60">
        <f t="shared" si="1"/>
        <v>120650.00000000001</v>
      </c>
    </row>
    <row r="25" spans="1:24" x14ac:dyDescent="0.2">
      <c r="A25" s="141">
        <v>6</v>
      </c>
      <c r="B25" s="142">
        <v>2</v>
      </c>
      <c r="C25" s="142">
        <v>2</v>
      </c>
      <c r="D25" s="142">
        <v>41</v>
      </c>
      <c r="E25" s="142">
        <v>1</v>
      </c>
      <c r="F25" s="158">
        <v>38</v>
      </c>
      <c r="G25" s="45">
        <v>4295900</v>
      </c>
      <c r="H25" s="60">
        <f t="shared" si="1"/>
        <v>113050</v>
      </c>
    </row>
    <row r="26" spans="1:24" x14ac:dyDescent="0.2">
      <c r="A26" s="141">
        <v>6</v>
      </c>
      <c r="B26" s="142">
        <v>2</v>
      </c>
      <c r="C26" s="142">
        <v>2</v>
      </c>
      <c r="D26" s="142">
        <v>43</v>
      </c>
      <c r="E26" s="142">
        <v>1</v>
      </c>
      <c r="F26" s="158">
        <v>38</v>
      </c>
      <c r="G26" s="45">
        <v>4295900</v>
      </c>
      <c r="H26" s="60">
        <f t="shared" si="1"/>
        <v>113050</v>
      </c>
    </row>
    <row r="27" spans="1:24" x14ac:dyDescent="0.2">
      <c r="A27" s="141">
        <v>6</v>
      </c>
      <c r="B27" s="142">
        <v>2</v>
      </c>
      <c r="C27" s="142">
        <v>12</v>
      </c>
      <c r="D27" s="142">
        <v>142</v>
      </c>
      <c r="E27" s="142">
        <v>1</v>
      </c>
      <c r="F27" s="158">
        <v>38</v>
      </c>
      <c r="G27" s="45">
        <v>4476400</v>
      </c>
      <c r="H27" s="60">
        <f t="shared" si="1"/>
        <v>117800</v>
      </c>
    </row>
    <row r="28" spans="1:24" x14ac:dyDescent="0.2">
      <c r="A28" s="141">
        <v>6</v>
      </c>
      <c r="B28" s="142">
        <v>7</v>
      </c>
      <c r="C28" s="142">
        <v>2</v>
      </c>
      <c r="D28" s="142">
        <v>376</v>
      </c>
      <c r="E28" s="142">
        <v>1</v>
      </c>
      <c r="F28" s="158">
        <v>38</v>
      </c>
      <c r="G28" s="45">
        <v>4295900</v>
      </c>
      <c r="H28" s="60">
        <f t="shared" si="1"/>
        <v>113050</v>
      </c>
    </row>
    <row r="29" spans="1:24" x14ac:dyDescent="0.2">
      <c r="A29" s="141">
        <v>6</v>
      </c>
      <c r="B29" s="142">
        <v>7</v>
      </c>
      <c r="C29" s="142">
        <v>2</v>
      </c>
      <c r="D29" s="142">
        <v>378</v>
      </c>
      <c r="E29" s="142">
        <v>1</v>
      </c>
      <c r="F29" s="158">
        <v>38</v>
      </c>
      <c r="G29" s="45">
        <v>4295900</v>
      </c>
      <c r="H29" s="60">
        <f t="shared" si="1"/>
        <v>113050</v>
      </c>
    </row>
    <row r="30" spans="1:24" x14ac:dyDescent="0.2">
      <c r="A30" s="141">
        <v>6</v>
      </c>
      <c r="B30" s="142">
        <v>7</v>
      </c>
      <c r="C30" s="142">
        <v>4</v>
      </c>
      <c r="D30" s="142">
        <v>399</v>
      </c>
      <c r="E30" s="142">
        <v>1</v>
      </c>
      <c r="F30" s="158">
        <v>38</v>
      </c>
      <c r="G30" s="45">
        <v>4476400</v>
      </c>
      <c r="H30" s="60">
        <f t="shared" si="1"/>
        <v>117800</v>
      </c>
    </row>
    <row r="31" spans="1:24" x14ac:dyDescent="0.2">
      <c r="A31" s="141">
        <v>6</v>
      </c>
      <c r="B31" s="142">
        <v>7</v>
      </c>
      <c r="C31" s="142">
        <v>5</v>
      </c>
      <c r="D31" s="142">
        <v>408</v>
      </c>
      <c r="E31" s="142">
        <v>1</v>
      </c>
      <c r="F31" s="158">
        <v>38</v>
      </c>
      <c r="G31" s="45">
        <v>4476400</v>
      </c>
      <c r="H31" s="60">
        <f t="shared" si="1"/>
        <v>117800</v>
      </c>
    </row>
    <row r="32" spans="1:24" x14ac:dyDescent="0.2">
      <c r="A32" s="141">
        <v>6</v>
      </c>
      <c r="B32" s="142">
        <v>7</v>
      </c>
      <c r="C32" s="142">
        <v>6</v>
      </c>
      <c r="D32" s="142">
        <v>421</v>
      </c>
      <c r="E32" s="142">
        <v>1</v>
      </c>
      <c r="F32" s="158">
        <v>38</v>
      </c>
      <c r="G32" s="45">
        <v>4476400</v>
      </c>
      <c r="H32" s="60">
        <f t="shared" si="1"/>
        <v>117800</v>
      </c>
    </row>
    <row r="33" spans="1:8" x14ac:dyDescent="0.2">
      <c r="A33" s="141">
        <v>6</v>
      </c>
      <c r="B33" s="142">
        <v>7</v>
      </c>
      <c r="C33" s="142">
        <v>11</v>
      </c>
      <c r="D33" s="142">
        <v>474</v>
      </c>
      <c r="E33" s="142">
        <v>1</v>
      </c>
      <c r="F33" s="158">
        <v>38</v>
      </c>
      <c r="G33" s="45">
        <v>4476400</v>
      </c>
      <c r="H33" s="60">
        <f t="shared" si="1"/>
        <v>117800</v>
      </c>
    </row>
    <row r="34" spans="1:8" x14ac:dyDescent="0.2">
      <c r="A34" s="141">
        <v>6</v>
      </c>
      <c r="B34" s="142">
        <v>7</v>
      </c>
      <c r="C34" s="142">
        <v>11</v>
      </c>
      <c r="D34" s="142">
        <v>476</v>
      </c>
      <c r="E34" s="142">
        <v>1</v>
      </c>
      <c r="F34" s="158">
        <v>38</v>
      </c>
      <c r="G34" s="45">
        <v>4476400</v>
      </c>
      <c r="H34" s="60">
        <f t="shared" si="1"/>
        <v>117800</v>
      </c>
    </row>
    <row r="35" spans="1:8" x14ac:dyDescent="0.2">
      <c r="A35" s="141">
        <v>6</v>
      </c>
      <c r="B35" s="142">
        <v>7</v>
      </c>
      <c r="C35" s="142">
        <v>13</v>
      </c>
      <c r="D35" s="142">
        <v>498</v>
      </c>
      <c r="E35" s="142">
        <v>1</v>
      </c>
      <c r="F35" s="158">
        <v>38</v>
      </c>
      <c r="G35" s="45">
        <v>4476400</v>
      </c>
      <c r="H35" s="60">
        <f t="shared" si="1"/>
        <v>117800</v>
      </c>
    </row>
    <row r="36" spans="1:8" x14ac:dyDescent="0.2">
      <c r="A36" s="141">
        <v>6</v>
      </c>
      <c r="B36" s="142">
        <v>7</v>
      </c>
      <c r="C36" s="142">
        <v>15</v>
      </c>
      <c r="D36" s="142">
        <v>518</v>
      </c>
      <c r="E36" s="142">
        <v>1</v>
      </c>
      <c r="F36" s="158">
        <v>38</v>
      </c>
      <c r="G36" s="45">
        <v>4476400</v>
      </c>
      <c r="H36" s="60">
        <f t="shared" si="1"/>
        <v>117800</v>
      </c>
    </row>
    <row r="37" spans="1:8" x14ac:dyDescent="0.2">
      <c r="A37" s="141">
        <v>6</v>
      </c>
      <c r="B37" s="142">
        <v>7</v>
      </c>
      <c r="C37" s="142">
        <v>15</v>
      </c>
      <c r="D37" s="142">
        <v>520</v>
      </c>
      <c r="E37" s="142">
        <v>1</v>
      </c>
      <c r="F37" s="158">
        <v>38</v>
      </c>
      <c r="G37" s="45">
        <v>4476400</v>
      </c>
      <c r="H37" s="60">
        <f t="shared" si="1"/>
        <v>117800</v>
      </c>
    </row>
    <row r="38" spans="1:8" x14ac:dyDescent="0.2">
      <c r="A38" s="141">
        <v>6</v>
      </c>
      <c r="B38" s="142">
        <v>7</v>
      </c>
      <c r="C38" s="142">
        <v>16</v>
      </c>
      <c r="D38" s="142">
        <v>528</v>
      </c>
      <c r="E38" s="142">
        <v>1</v>
      </c>
      <c r="F38" s="158">
        <v>38</v>
      </c>
      <c r="G38" s="45">
        <v>4476400</v>
      </c>
      <c r="H38" s="60">
        <f t="shared" si="1"/>
        <v>117800</v>
      </c>
    </row>
    <row r="39" spans="1:8" x14ac:dyDescent="0.2">
      <c r="A39" s="141">
        <v>6</v>
      </c>
      <c r="B39" s="142">
        <v>9</v>
      </c>
      <c r="C39" s="142">
        <v>4</v>
      </c>
      <c r="D39" s="142">
        <v>662</v>
      </c>
      <c r="E39" s="142">
        <v>1</v>
      </c>
      <c r="F39" s="158">
        <v>38</v>
      </c>
      <c r="G39" s="45">
        <v>4476400</v>
      </c>
      <c r="H39" s="60">
        <f t="shared" si="1"/>
        <v>117800</v>
      </c>
    </row>
    <row r="40" spans="1:8" x14ac:dyDescent="0.2">
      <c r="A40" s="141">
        <v>6</v>
      </c>
      <c r="B40" s="142">
        <v>9</v>
      </c>
      <c r="C40" s="142">
        <v>8</v>
      </c>
      <c r="D40" s="142">
        <v>706</v>
      </c>
      <c r="E40" s="142">
        <v>1</v>
      </c>
      <c r="F40" s="158">
        <v>38</v>
      </c>
      <c r="G40" s="45">
        <v>4404200</v>
      </c>
      <c r="H40" s="60">
        <f t="shared" si="1"/>
        <v>115900</v>
      </c>
    </row>
    <row r="41" spans="1:8" x14ac:dyDescent="0.2">
      <c r="A41" s="141">
        <v>6</v>
      </c>
      <c r="B41" s="142">
        <v>11</v>
      </c>
      <c r="C41" s="142">
        <v>2</v>
      </c>
      <c r="D41" s="142">
        <v>806</v>
      </c>
      <c r="E41" s="142">
        <v>1</v>
      </c>
      <c r="F41" s="158">
        <v>38.200000000000003</v>
      </c>
      <c r="G41" s="45">
        <v>4318510</v>
      </c>
      <c r="H41" s="60">
        <f t="shared" si="1"/>
        <v>113049.99999999999</v>
      </c>
    </row>
    <row r="42" spans="1:8" x14ac:dyDescent="0.2">
      <c r="A42" s="141">
        <v>6</v>
      </c>
      <c r="B42" s="142">
        <v>11</v>
      </c>
      <c r="C42" s="142">
        <v>3</v>
      </c>
      <c r="D42" s="142">
        <v>811</v>
      </c>
      <c r="E42" s="142">
        <v>1</v>
      </c>
      <c r="F42" s="158">
        <v>38.200000000000003</v>
      </c>
      <c r="G42" s="45">
        <v>4318510</v>
      </c>
      <c r="H42" s="60">
        <f t="shared" si="1"/>
        <v>113049.99999999999</v>
      </c>
    </row>
    <row r="43" spans="1:8" x14ac:dyDescent="0.2">
      <c r="A43" s="141">
        <v>6</v>
      </c>
      <c r="B43" s="142">
        <v>11</v>
      </c>
      <c r="C43" s="142">
        <v>5</v>
      </c>
      <c r="D43" s="142">
        <v>821</v>
      </c>
      <c r="E43" s="142">
        <v>1</v>
      </c>
      <c r="F43" s="158">
        <v>38.200000000000003</v>
      </c>
      <c r="G43" s="45">
        <v>4499960</v>
      </c>
      <c r="H43" s="60">
        <f t="shared" si="1"/>
        <v>117799.99999999999</v>
      </c>
    </row>
    <row r="44" spans="1:8" x14ac:dyDescent="0.2">
      <c r="A44" s="141">
        <v>5</v>
      </c>
      <c r="B44" s="142">
        <v>2</v>
      </c>
      <c r="C44" s="142">
        <v>2</v>
      </c>
      <c r="D44" s="142">
        <v>74</v>
      </c>
      <c r="E44" s="142">
        <v>1</v>
      </c>
      <c r="F44" s="158">
        <v>38.4</v>
      </c>
      <c r="G44" s="45">
        <v>4341120</v>
      </c>
      <c r="H44" s="60">
        <f t="shared" si="1"/>
        <v>113050</v>
      </c>
    </row>
    <row r="45" spans="1:8" x14ac:dyDescent="0.2">
      <c r="A45" s="141">
        <v>5</v>
      </c>
      <c r="B45" s="142">
        <v>2</v>
      </c>
      <c r="C45" s="142">
        <v>6</v>
      </c>
      <c r="D45" s="142">
        <v>113</v>
      </c>
      <c r="E45" s="142">
        <v>1</v>
      </c>
      <c r="F45" s="158">
        <v>38.4</v>
      </c>
      <c r="G45" s="45">
        <v>4523520</v>
      </c>
      <c r="H45" s="60">
        <f t="shared" si="1"/>
        <v>117800</v>
      </c>
    </row>
    <row r="46" spans="1:8" x14ac:dyDescent="0.2">
      <c r="A46" s="141">
        <v>6</v>
      </c>
      <c r="B46" s="142">
        <v>2</v>
      </c>
      <c r="C46" s="142">
        <v>2</v>
      </c>
      <c r="D46" s="142">
        <v>38</v>
      </c>
      <c r="E46" s="142">
        <v>1</v>
      </c>
      <c r="F46" s="158">
        <v>38.4</v>
      </c>
      <c r="G46" s="45">
        <v>4341120</v>
      </c>
      <c r="H46" s="60">
        <f t="shared" si="1"/>
        <v>113050</v>
      </c>
    </row>
    <row r="47" spans="1:8" x14ac:dyDescent="0.2">
      <c r="A47" s="141">
        <v>6</v>
      </c>
      <c r="B47" s="142">
        <v>2</v>
      </c>
      <c r="C47" s="142">
        <v>4</v>
      </c>
      <c r="D47" s="142">
        <v>66</v>
      </c>
      <c r="E47" s="142">
        <v>1</v>
      </c>
      <c r="F47" s="158">
        <v>38.4</v>
      </c>
      <c r="G47" s="45">
        <v>4523520</v>
      </c>
      <c r="H47" s="60">
        <f t="shared" si="1"/>
        <v>117800</v>
      </c>
    </row>
    <row r="48" spans="1:8" x14ac:dyDescent="0.2">
      <c r="A48" s="141">
        <v>6</v>
      </c>
      <c r="B48" s="142">
        <v>7</v>
      </c>
      <c r="C48" s="142">
        <v>2</v>
      </c>
      <c r="D48" s="142">
        <v>373</v>
      </c>
      <c r="E48" s="142">
        <v>1</v>
      </c>
      <c r="F48" s="158">
        <v>38.4</v>
      </c>
      <c r="G48" s="45">
        <v>4341120</v>
      </c>
      <c r="H48" s="60">
        <f t="shared" si="1"/>
        <v>113050</v>
      </c>
    </row>
    <row r="49" spans="1:8" x14ac:dyDescent="0.2">
      <c r="A49" s="141">
        <v>5</v>
      </c>
      <c r="B49" s="142">
        <v>5</v>
      </c>
      <c r="C49" s="142">
        <v>13</v>
      </c>
      <c r="D49" s="142">
        <v>332</v>
      </c>
      <c r="E49" s="142">
        <v>1</v>
      </c>
      <c r="F49" s="158">
        <v>39.1</v>
      </c>
      <c r="G49" s="45">
        <v>4605980</v>
      </c>
      <c r="H49" s="60">
        <f t="shared" si="1"/>
        <v>117800</v>
      </c>
    </row>
    <row r="50" spans="1:8" x14ac:dyDescent="0.2">
      <c r="A50" s="141">
        <v>5</v>
      </c>
      <c r="B50" s="142">
        <v>4</v>
      </c>
      <c r="C50" s="142">
        <v>4</v>
      </c>
      <c r="D50" s="142">
        <v>237</v>
      </c>
      <c r="E50" s="142">
        <v>1</v>
      </c>
      <c r="F50" s="158">
        <v>39.200000000000003</v>
      </c>
      <c r="G50" s="45">
        <v>4617760</v>
      </c>
      <c r="H50" s="60">
        <f t="shared" si="1"/>
        <v>117799.99999999999</v>
      </c>
    </row>
    <row r="51" spans="1:8" x14ac:dyDescent="0.2">
      <c r="A51" s="141">
        <v>5</v>
      </c>
      <c r="B51" s="142">
        <v>4</v>
      </c>
      <c r="C51" s="142">
        <v>11</v>
      </c>
      <c r="D51" s="142">
        <v>272</v>
      </c>
      <c r="E51" s="142">
        <v>1</v>
      </c>
      <c r="F51" s="158">
        <v>39.200000000000003</v>
      </c>
      <c r="G51" s="45">
        <v>4617760</v>
      </c>
      <c r="H51" s="60">
        <f t="shared" si="1"/>
        <v>117799.99999999999</v>
      </c>
    </row>
    <row r="52" spans="1:8" x14ac:dyDescent="0.2">
      <c r="A52" s="141">
        <v>5</v>
      </c>
      <c r="B52" s="142">
        <v>7</v>
      </c>
      <c r="C52" s="142">
        <v>2</v>
      </c>
      <c r="D52" s="142">
        <v>412</v>
      </c>
      <c r="E52" s="142">
        <v>1</v>
      </c>
      <c r="F52" s="158">
        <v>39.200000000000003</v>
      </c>
      <c r="G52" s="45">
        <v>4431560</v>
      </c>
      <c r="H52" s="60">
        <f t="shared" si="1"/>
        <v>113049.99999999999</v>
      </c>
    </row>
    <row r="53" spans="1:8" x14ac:dyDescent="0.2">
      <c r="A53" s="141">
        <v>5</v>
      </c>
      <c r="B53" s="142">
        <v>7</v>
      </c>
      <c r="C53" s="142">
        <v>5</v>
      </c>
      <c r="D53" s="142">
        <v>427</v>
      </c>
      <c r="E53" s="142">
        <v>1</v>
      </c>
      <c r="F53" s="158">
        <v>39.200000000000003</v>
      </c>
      <c r="G53" s="45">
        <v>4617760</v>
      </c>
      <c r="H53" s="60">
        <f t="shared" si="1"/>
        <v>117799.99999999999</v>
      </c>
    </row>
    <row r="54" spans="1:8" x14ac:dyDescent="0.2">
      <c r="A54" s="141">
        <v>6</v>
      </c>
      <c r="B54" s="142">
        <v>4</v>
      </c>
      <c r="C54" s="142">
        <v>2</v>
      </c>
      <c r="D54" s="142">
        <v>189</v>
      </c>
      <c r="E54" s="142">
        <v>1</v>
      </c>
      <c r="F54" s="158">
        <v>39.200000000000003</v>
      </c>
      <c r="G54" s="45">
        <v>4431560</v>
      </c>
      <c r="H54" s="60">
        <f t="shared" si="1"/>
        <v>113049.99999999999</v>
      </c>
    </row>
    <row r="55" spans="1:8" x14ac:dyDescent="0.2">
      <c r="A55" s="141">
        <v>6</v>
      </c>
      <c r="B55" s="142">
        <v>4</v>
      </c>
      <c r="C55" s="142">
        <v>3</v>
      </c>
      <c r="D55" s="142">
        <v>194</v>
      </c>
      <c r="E55" s="142">
        <v>1</v>
      </c>
      <c r="F55" s="158">
        <v>39.200000000000003</v>
      </c>
      <c r="G55" s="45">
        <v>4431560</v>
      </c>
      <c r="H55" s="60">
        <f t="shared" si="1"/>
        <v>113049.99999999999</v>
      </c>
    </row>
    <row r="56" spans="1:8" x14ac:dyDescent="0.2">
      <c r="A56" s="141">
        <v>6</v>
      </c>
      <c r="B56" s="142">
        <v>5</v>
      </c>
      <c r="C56" s="142">
        <v>4</v>
      </c>
      <c r="D56" s="142">
        <v>249</v>
      </c>
      <c r="E56" s="142">
        <v>1</v>
      </c>
      <c r="F56" s="158">
        <v>39.200000000000003</v>
      </c>
      <c r="G56" s="45">
        <v>4617760</v>
      </c>
      <c r="H56" s="60">
        <f t="shared" si="1"/>
        <v>117799.99999999999</v>
      </c>
    </row>
    <row r="57" spans="1:8" x14ac:dyDescent="0.2">
      <c r="A57" s="141">
        <v>6</v>
      </c>
      <c r="B57" s="142">
        <v>5</v>
      </c>
      <c r="C57" s="142">
        <v>11</v>
      </c>
      <c r="D57" s="142">
        <v>284</v>
      </c>
      <c r="E57" s="142">
        <v>1</v>
      </c>
      <c r="F57" s="158">
        <v>39.200000000000003</v>
      </c>
      <c r="G57" s="45">
        <v>4617760</v>
      </c>
      <c r="H57" s="60">
        <f t="shared" si="1"/>
        <v>117799.99999999999</v>
      </c>
    </row>
    <row r="58" spans="1:8" x14ac:dyDescent="0.2">
      <c r="A58" s="141">
        <v>6</v>
      </c>
      <c r="B58" s="142">
        <v>5</v>
      </c>
      <c r="C58" s="142">
        <v>12</v>
      </c>
      <c r="D58" s="142">
        <v>289</v>
      </c>
      <c r="E58" s="142">
        <v>1</v>
      </c>
      <c r="F58" s="158">
        <v>39.200000000000003</v>
      </c>
      <c r="G58" s="45">
        <v>4617760</v>
      </c>
      <c r="H58" s="60">
        <f t="shared" si="1"/>
        <v>117799.99999999999</v>
      </c>
    </row>
    <row r="59" spans="1:8" x14ac:dyDescent="0.2">
      <c r="A59" s="141">
        <v>6</v>
      </c>
      <c r="B59" s="142">
        <v>8</v>
      </c>
      <c r="C59" s="142">
        <v>2</v>
      </c>
      <c r="D59" s="142">
        <v>562</v>
      </c>
      <c r="E59" s="142">
        <v>1</v>
      </c>
      <c r="F59" s="158">
        <v>39.200000000000003</v>
      </c>
      <c r="G59" s="45">
        <v>4431560</v>
      </c>
      <c r="H59" s="60">
        <f t="shared" si="1"/>
        <v>113049.99999999999</v>
      </c>
    </row>
    <row r="60" spans="1:8" x14ac:dyDescent="0.2">
      <c r="A60" s="141">
        <v>6</v>
      </c>
      <c r="B60" s="142">
        <v>8</v>
      </c>
      <c r="C60" s="142">
        <v>7</v>
      </c>
      <c r="D60" s="142">
        <v>587</v>
      </c>
      <c r="E60" s="142">
        <v>1</v>
      </c>
      <c r="F60" s="158">
        <v>39.200000000000003</v>
      </c>
      <c r="G60" s="45">
        <v>4729480</v>
      </c>
      <c r="H60" s="60">
        <f t="shared" si="1"/>
        <v>120649.99999999999</v>
      </c>
    </row>
    <row r="61" spans="1:8" x14ac:dyDescent="0.2">
      <c r="A61" s="141">
        <v>6</v>
      </c>
      <c r="B61" s="142">
        <v>8</v>
      </c>
      <c r="C61" s="142">
        <v>9</v>
      </c>
      <c r="D61" s="142">
        <v>597</v>
      </c>
      <c r="E61" s="142">
        <v>1</v>
      </c>
      <c r="F61" s="158">
        <v>39.200000000000003</v>
      </c>
      <c r="G61" s="45">
        <v>4729480</v>
      </c>
      <c r="H61" s="60">
        <f t="shared" si="1"/>
        <v>120649.99999999999</v>
      </c>
    </row>
    <row r="62" spans="1:8" x14ac:dyDescent="0.2">
      <c r="A62" s="141">
        <v>6</v>
      </c>
      <c r="B62" s="142">
        <v>8</v>
      </c>
      <c r="C62" s="142">
        <v>10</v>
      </c>
      <c r="D62" s="142">
        <v>602</v>
      </c>
      <c r="E62" s="142">
        <v>1</v>
      </c>
      <c r="F62" s="158">
        <v>39.200000000000003</v>
      </c>
      <c r="G62" s="45">
        <v>4729480</v>
      </c>
      <c r="H62" s="60">
        <f t="shared" si="1"/>
        <v>120649.99999999999</v>
      </c>
    </row>
    <row r="63" spans="1:8" x14ac:dyDescent="0.2">
      <c r="A63" s="141">
        <v>6</v>
      </c>
      <c r="B63" s="142">
        <v>8</v>
      </c>
      <c r="C63" s="142">
        <v>13</v>
      </c>
      <c r="D63" s="142">
        <v>617</v>
      </c>
      <c r="E63" s="142">
        <v>1</v>
      </c>
      <c r="F63" s="158">
        <v>39.200000000000003</v>
      </c>
      <c r="G63" s="45">
        <v>4729480</v>
      </c>
      <c r="H63" s="60">
        <f t="shared" si="1"/>
        <v>120649.99999999999</v>
      </c>
    </row>
    <row r="64" spans="1:8" x14ac:dyDescent="0.2">
      <c r="A64" s="141">
        <v>6</v>
      </c>
      <c r="B64" s="142">
        <v>8</v>
      </c>
      <c r="C64" s="142">
        <v>16</v>
      </c>
      <c r="D64" s="142">
        <v>632</v>
      </c>
      <c r="E64" s="142">
        <v>1</v>
      </c>
      <c r="F64" s="158">
        <v>39.200000000000003</v>
      </c>
      <c r="G64" s="45">
        <v>4729480</v>
      </c>
      <c r="H64" s="60">
        <f t="shared" si="1"/>
        <v>120649.99999999999</v>
      </c>
    </row>
    <row r="65" spans="1:8" x14ac:dyDescent="0.2">
      <c r="A65" s="141">
        <v>6</v>
      </c>
      <c r="B65" s="142">
        <v>11</v>
      </c>
      <c r="C65" s="142">
        <v>2</v>
      </c>
      <c r="D65" s="142">
        <v>805</v>
      </c>
      <c r="E65" s="142">
        <v>1</v>
      </c>
      <c r="F65" s="158">
        <v>39.200000000000003</v>
      </c>
      <c r="G65" s="45">
        <v>4431560</v>
      </c>
      <c r="H65" s="60">
        <f t="shared" si="1"/>
        <v>113049.99999999999</v>
      </c>
    </row>
    <row r="66" spans="1:8" x14ac:dyDescent="0.2">
      <c r="A66" s="141">
        <v>6</v>
      </c>
      <c r="B66" s="142">
        <v>11</v>
      </c>
      <c r="C66" s="142">
        <v>6</v>
      </c>
      <c r="D66" s="142">
        <v>825</v>
      </c>
      <c r="E66" s="142">
        <v>1</v>
      </c>
      <c r="F66" s="158">
        <v>39.200000000000003</v>
      </c>
      <c r="G66" s="45">
        <v>4617760</v>
      </c>
      <c r="H66" s="60">
        <f t="shared" si="1"/>
        <v>117799.99999999999</v>
      </c>
    </row>
    <row r="67" spans="1:8" x14ac:dyDescent="0.2">
      <c r="A67" s="141">
        <v>6</v>
      </c>
      <c r="B67" s="142">
        <v>11</v>
      </c>
      <c r="C67" s="142">
        <v>7</v>
      </c>
      <c r="D67" s="142">
        <v>830</v>
      </c>
      <c r="E67" s="142">
        <v>1</v>
      </c>
      <c r="F67" s="158">
        <v>39.200000000000003</v>
      </c>
      <c r="G67" s="45">
        <v>4617760</v>
      </c>
      <c r="H67" s="60">
        <f t="shared" si="1"/>
        <v>117799.99999999999</v>
      </c>
    </row>
    <row r="68" spans="1:8" x14ac:dyDescent="0.2">
      <c r="A68" s="141">
        <v>6</v>
      </c>
      <c r="B68" s="142">
        <v>11</v>
      </c>
      <c r="C68" s="142">
        <v>11</v>
      </c>
      <c r="D68" s="142">
        <v>850</v>
      </c>
      <c r="E68" s="142">
        <v>1</v>
      </c>
      <c r="F68" s="158">
        <v>39.200000000000003</v>
      </c>
      <c r="G68" s="45">
        <v>4617760</v>
      </c>
      <c r="H68" s="60">
        <f t="shared" si="1"/>
        <v>117799.99999999999</v>
      </c>
    </row>
    <row r="69" spans="1:8" x14ac:dyDescent="0.2">
      <c r="A69" s="141">
        <v>6</v>
      </c>
      <c r="B69" s="142">
        <v>12</v>
      </c>
      <c r="C69" s="142">
        <v>11</v>
      </c>
      <c r="D69" s="142">
        <v>905</v>
      </c>
      <c r="E69" s="142">
        <v>1</v>
      </c>
      <c r="F69" s="158">
        <v>39.200000000000003</v>
      </c>
      <c r="G69" s="45">
        <v>4617760</v>
      </c>
      <c r="H69" s="60">
        <f t="shared" si="1"/>
        <v>117799.99999999999</v>
      </c>
    </row>
    <row r="70" spans="1:8" x14ac:dyDescent="0.2">
      <c r="A70" s="141">
        <v>6</v>
      </c>
      <c r="B70" s="142">
        <v>12</v>
      </c>
      <c r="C70" s="142">
        <v>14</v>
      </c>
      <c r="D70" s="142">
        <v>920</v>
      </c>
      <c r="E70" s="142">
        <v>1</v>
      </c>
      <c r="F70" s="158">
        <v>39.200000000000003</v>
      </c>
      <c r="G70" s="45">
        <v>4617760</v>
      </c>
      <c r="H70" s="60">
        <f t="shared" ref="H70:H133" si="4">G70/F70</f>
        <v>117799.99999999999</v>
      </c>
    </row>
    <row r="71" spans="1:8" x14ac:dyDescent="0.2">
      <c r="A71" s="141">
        <v>5</v>
      </c>
      <c r="B71" s="142">
        <v>4</v>
      </c>
      <c r="C71" s="142">
        <v>4</v>
      </c>
      <c r="D71" s="142">
        <v>239</v>
      </c>
      <c r="E71" s="142">
        <v>1</v>
      </c>
      <c r="F71" s="158">
        <v>39.6</v>
      </c>
      <c r="G71" s="45">
        <v>4664880</v>
      </c>
      <c r="H71" s="60">
        <f t="shared" si="4"/>
        <v>117800</v>
      </c>
    </row>
    <row r="72" spans="1:8" x14ac:dyDescent="0.2">
      <c r="A72" s="141">
        <v>5</v>
      </c>
      <c r="B72" s="142">
        <v>6</v>
      </c>
      <c r="C72" s="142">
        <v>16</v>
      </c>
      <c r="D72" s="142">
        <v>409</v>
      </c>
      <c r="E72" s="142">
        <v>1</v>
      </c>
      <c r="F72" s="158">
        <v>39.6</v>
      </c>
      <c r="G72" s="45">
        <v>4664880</v>
      </c>
      <c r="H72" s="60">
        <f t="shared" si="4"/>
        <v>117800</v>
      </c>
    </row>
    <row r="73" spans="1:8" x14ac:dyDescent="0.2">
      <c r="A73" s="141">
        <v>5</v>
      </c>
      <c r="B73" s="142">
        <v>7</v>
      </c>
      <c r="C73" s="142">
        <v>2</v>
      </c>
      <c r="D73" s="142">
        <v>414</v>
      </c>
      <c r="E73" s="142">
        <v>1</v>
      </c>
      <c r="F73" s="158">
        <v>39.6</v>
      </c>
      <c r="G73" s="45">
        <v>4476780</v>
      </c>
      <c r="H73" s="60">
        <f t="shared" si="4"/>
        <v>113050</v>
      </c>
    </row>
    <row r="74" spans="1:8" x14ac:dyDescent="0.2">
      <c r="A74" s="141">
        <v>6</v>
      </c>
      <c r="B74" s="142">
        <v>5</v>
      </c>
      <c r="C74" s="142">
        <v>11</v>
      </c>
      <c r="D74" s="142">
        <v>286</v>
      </c>
      <c r="E74" s="142">
        <v>1</v>
      </c>
      <c r="F74" s="158">
        <v>39.6</v>
      </c>
      <c r="G74" s="45">
        <v>4664880</v>
      </c>
      <c r="H74" s="60">
        <f t="shared" si="4"/>
        <v>117800</v>
      </c>
    </row>
    <row r="75" spans="1:8" x14ac:dyDescent="0.2">
      <c r="A75" s="141">
        <v>6</v>
      </c>
      <c r="B75" s="142">
        <v>5</v>
      </c>
      <c r="C75" s="142">
        <v>12</v>
      </c>
      <c r="D75" s="142">
        <v>291</v>
      </c>
      <c r="E75" s="142">
        <v>1</v>
      </c>
      <c r="F75" s="158">
        <v>39.6</v>
      </c>
      <c r="G75" s="45">
        <v>4664880</v>
      </c>
      <c r="H75" s="60">
        <f t="shared" si="4"/>
        <v>117800</v>
      </c>
    </row>
    <row r="76" spans="1:8" x14ac:dyDescent="0.2">
      <c r="A76" s="141">
        <v>6</v>
      </c>
      <c r="B76" s="142">
        <v>8</v>
      </c>
      <c r="C76" s="142">
        <v>2</v>
      </c>
      <c r="D76" s="142">
        <v>564</v>
      </c>
      <c r="E76" s="142">
        <v>1</v>
      </c>
      <c r="F76" s="158">
        <v>39.6</v>
      </c>
      <c r="G76" s="45">
        <v>4476780</v>
      </c>
      <c r="H76" s="60">
        <f t="shared" si="4"/>
        <v>113050</v>
      </c>
    </row>
    <row r="77" spans="1:8" x14ac:dyDescent="0.2">
      <c r="A77" s="141">
        <v>6</v>
      </c>
      <c r="B77" s="142">
        <v>8</v>
      </c>
      <c r="C77" s="142">
        <v>10</v>
      </c>
      <c r="D77" s="142">
        <v>604</v>
      </c>
      <c r="E77" s="142">
        <v>1</v>
      </c>
      <c r="F77" s="158">
        <v>39.6</v>
      </c>
      <c r="G77" s="45">
        <v>4777740</v>
      </c>
      <c r="H77" s="60">
        <f t="shared" si="4"/>
        <v>120650</v>
      </c>
    </row>
    <row r="78" spans="1:8" x14ac:dyDescent="0.2">
      <c r="A78" s="141">
        <v>6</v>
      </c>
      <c r="B78" s="142">
        <v>8</v>
      </c>
      <c r="C78" s="142">
        <v>13</v>
      </c>
      <c r="D78" s="142">
        <v>619</v>
      </c>
      <c r="E78" s="142">
        <v>1</v>
      </c>
      <c r="F78" s="158">
        <v>39.6</v>
      </c>
      <c r="G78" s="45">
        <v>4777740</v>
      </c>
      <c r="H78" s="60">
        <f t="shared" si="4"/>
        <v>120650</v>
      </c>
    </row>
    <row r="79" spans="1:8" x14ac:dyDescent="0.2">
      <c r="A79" s="141">
        <v>6</v>
      </c>
      <c r="B79" s="142">
        <v>11</v>
      </c>
      <c r="C79" s="142">
        <v>2</v>
      </c>
      <c r="D79" s="142">
        <v>807</v>
      </c>
      <c r="E79" s="142">
        <v>1</v>
      </c>
      <c r="F79" s="158">
        <v>39.6</v>
      </c>
      <c r="G79" s="45">
        <v>4476780</v>
      </c>
      <c r="H79" s="60">
        <f t="shared" si="4"/>
        <v>113050</v>
      </c>
    </row>
    <row r="80" spans="1:8" x14ac:dyDescent="0.2">
      <c r="A80" s="141">
        <v>6</v>
      </c>
      <c r="B80" s="142">
        <v>12</v>
      </c>
      <c r="C80" s="142">
        <v>10</v>
      </c>
      <c r="D80" s="142">
        <v>902</v>
      </c>
      <c r="E80" s="142">
        <v>1</v>
      </c>
      <c r="F80" s="158">
        <v>39.6</v>
      </c>
      <c r="G80" s="45">
        <v>4664880</v>
      </c>
      <c r="H80" s="60">
        <f t="shared" si="4"/>
        <v>117800</v>
      </c>
    </row>
    <row r="81" spans="1:8" x14ac:dyDescent="0.2">
      <c r="A81" s="141">
        <v>6</v>
      </c>
      <c r="B81" s="142">
        <v>12</v>
      </c>
      <c r="C81" s="142">
        <v>14</v>
      </c>
      <c r="D81" s="142">
        <v>922</v>
      </c>
      <c r="E81" s="142">
        <v>1</v>
      </c>
      <c r="F81" s="158">
        <v>39.6</v>
      </c>
      <c r="G81" s="45">
        <v>4664880</v>
      </c>
      <c r="H81" s="60">
        <f t="shared" si="4"/>
        <v>117800</v>
      </c>
    </row>
    <row r="82" spans="1:8" x14ac:dyDescent="0.2">
      <c r="A82" s="141">
        <v>6</v>
      </c>
      <c r="B82" s="142">
        <v>6</v>
      </c>
      <c r="C82" s="142">
        <v>5</v>
      </c>
      <c r="D82" s="142">
        <v>314</v>
      </c>
      <c r="E82" s="142">
        <v>2</v>
      </c>
      <c r="F82" s="158">
        <v>54.6</v>
      </c>
      <c r="G82" s="45">
        <v>5913180</v>
      </c>
      <c r="H82" s="60">
        <f t="shared" si="4"/>
        <v>108300</v>
      </c>
    </row>
    <row r="83" spans="1:8" x14ac:dyDescent="0.2">
      <c r="A83" s="141">
        <v>5</v>
      </c>
      <c r="B83" s="142">
        <v>1</v>
      </c>
      <c r="C83" s="142">
        <v>7</v>
      </c>
      <c r="D83" s="142">
        <v>23</v>
      </c>
      <c r="E83" s="142">
        <v>2</v>
      </c>
      <c r="F83" s="158">
        <v>57.8</v>
      </c>
      <c r="G83" s="45">
        <v>6204830</v>
      </c>
      <c r="H83" s="60">
        <f t="shared" si="4"/>
        <v>107350</v>
      </c>
    </row>
    <row r="84" spans="1:8" x14ac:dyDescent="0.2">
      <c r="A84" s="141">
        <v>5</v>
      </c>
      <c r="B84" s="142">
        <v>2</v>
      </c>
      <c r="C84" s="142">
        <v>2</v>
      </c>
      <c r="D84" s="142">
        <v>70</v>
      </c>
      <c r="E84" s="142">
        <v>2</v>
      </c>
      <c r="F84" s="158">
        <v>58.1</v>
      </c>
      <c r="G84" s="45">
        <v>5961060</v>
      </c>
      <c r="H84" s="60">
        <f t="shared" si="4"/>
        <v>102600</v>
      </c>
    </row>
    <row r="85" spans="1:8" x14ac:dyDescent="0.2">
      <c r="A85" s="141">
        <v>5</v>
      </c>
      <c r="B85" s="142">
        <v>2</v>
      </c>
      <c r="C85" s="142">
        <v>2</v>
      </c>
      <c r="D85" s="142">
        <v>71</v>
      </c>
      <c r="E85" s="142">
        <v>2</v>
      </c>
      <c r="F85" s="158">
        <v>58.1</v>
      </c>
      <c r="G85" s="45">
        <v>5961060</v>
      </c>
      <c r="H85" s="60">
        <f t="shared" si="4"/>
        <v>102600</v>
      </c>
    </row>
    <row r="86" spans="1:8" x14ac:dyDescent="0.2">
      <c r="A86" s="141">
        <v>5</v>
      </c>
      <c r="B86" s="142">
        <v>2</v>
      </c>
      <c r="C86" s="142">
        <v>7</v>
      </c>
      <c r="D86" s="142">
        <v>119</v>
      </c>
      <c r="E86" s="142">
        <v>2</v>
      </c>
      <c r="F86" s="158">
        <v>58.1</v>
      </c>
      <c r="G86" s="45">
        <v>6237035</v>
      </c>
      <c r="H86" s="60">
        <f t="shared" si="4"/>
        <v>107350</v>
      </c>
    </row>
    <row r="87" spans="1:8" x14ac:dyDescent="0.2">
      <c r="A87" s="141">
        <v>5</v>
      </c>
      <c r="B87" s="142">
        <v>2</v>
      </c>
      <c r="C87" s="142">
        <v>7</v>
      </c>
      <c r="D87" s="142">
        <v>120</v>
      </c>
      <c r="E87" s="142">
        <v>2</v>
      </c>
      <c r="F87" s="158">
        <v>58.1</v>
      </c>
      <c r="G87" s="45">
        <v>6237035</v>
      </c>
      <c r="H87" s="60">
        <f t="shared" si="4"/>
        <v>107350</v>
      </c>
    </row>
    <row r="88" spans="1:8" x14ac:dyDescent="0.2">
      <c r="A88" s="141">
        <v>5</v>
      </c>
      <c r="B88" s="142">
        <v>2</v>
      </c>
      <c r="C88" s="142">
        <v>9</v>
      </c>
      <c r="D88" s="142">
        <v>139</v>
      </c>
      <c r="E88" s="142">
        <v>2</v>
      </c>
      <c r="F88" s="158">
        <v>58.1</v>
      </c>
      <c r="G88" s="45">
        <v>6237035</v>
      </c>
      <c r="H88" s="60">
        <f t="shared" si="4"/>
        <v>107350</v>
      </c>
    </row>
    <row r="89" spans="1:8" x14ac:dyDescent="0.2">
      <c r="A89" s="141">
        <v>5</v>
      </c>
      <c r="B89" s="142">
        <v>2</v>
      </c>
      <c r="C89" s="142">
        <v>9</v>
      </c>
      <c r="D89" s="142">
        <v>140</v>
      </c>
      <c r="E89" s="142">
        <v>2</v>
      </c>
      <c r="F89" s="158">
        <v>58.1</v>
      </c>
      <c r="G89" s="45">
        <v>6237035</v>
      </c>
      <c r="H89" s="60">
        <f t="shared" si="4"/>
        <v>107350</v>
      </c>
    </row>
    <row r="90" spans="1:8" x14ac:dyDescent="0.2">
      <c r="A90" s="141">
        <v>5</v>
      </c>
      <c r="B90" s="142">
        <v>2</v>
      </c>
      <c r="C90" s="142">
        <v>13</v>
      </c>
      <c r="D90" s="142">
        <v>172</v>
      </c>
      <c r="E90" s="142">
        <v>2</v>
      </c>
      <c r="F90" s="158">
        <v>58.1</v>
      </c>
      <c r="G90" s="45">
        <v>6237035</v>
      </c>
      <c r="H90" s="60">
        <f t="shared" si="4"/>
        <v>107350</v>
      </c>
    </row>
    <row r="91" spans="1:8" x14ac:dyDescent="0.2">
      <c r="A91" s="141">
        <v>5</v>
      </c>
      <c r="B91" s="142">
        <v>2</v>
      </c>
      <c r="C91" s="142">
        <v>13</v>
      </c>
      <c r="D91" s="142">
        <v>173</v>
      </c>
      <c r="E91" s="142">
        <v>2</v>
      </c>
      <c r="F91" s="158">
        <v>58.1</v>
      </c>
      <c r="G91" s="45">
        <v>6237035</v>
      </c>
      <c r="H91" s="60">
        <f t="shared" si="4"/>
        <v>107350</v>
      </c>
    </row>
    <row r="92" spans="1:8" x14ac:dyDescent="0.2">
      <c r="A92" s="141">
        <v>5</v>
      </c>
      <c r="B92" s="142">
        <v>9</v>
      </c>
      <c r="C92" s="142">
        <v>11</v>
      </c>
      <c r="D92" s="142">
        <v>666</v>
      </c>
      <c r="E92" s="142">
        <v>2</v>
      </c>
      <c r="F92" s="158">
        <v>58.1</v>
      </c>
      <c r="G92" s="45">
        <v>6237035</v>
      </c>
      <c r="H92" s="60">
        <f t="shared" si="4"/>
        <v>107350</v>
      </c>
    </row>
    <row r="93" spans="1:8" x14ac:dyDescent="0.2">
      <c r="A93" s="141">
        <v>5</v>
      </c>
      <c r="B93" s="142">
        <v>9</v>
      </c>
      <c r="C93" s="142">
        <v>13</v>
      </c>
      <c r="D93" s="142">
        <v>682</v>
      </c>
      <c r="E93" s="142">
        <v>2</v>
      </c>
      <c r="F93" s="158">
        <v>58.1</v>
      </c>
      <c r="G93" s="45">
        <v>6237035</v>
      </c>
      <c r="H93" s="60">
        <f t="shared" si="4"/>
        <v>107350</v>
      </c>
    </row>
    <row r="94" spans="1:8" x14ac:dyDescent="0.2">
      <c r="A94" s="141">
        <v>5</v>
      </c>
      <c r="B94" s="142">
        <v>9</v>
      </c>
      <c r="C94" s="142">
        <v>13</v>
      </c>
      <c r="D94" s="142">
        <v>683</v>
      </c>
      <c r="E94" s="142">
        <v>2</v>
      </c>
      <c r="F94" s="158">
        <v>58.1</v>
      </c>
      <c r="G94" s="45">
        <v>6237035</v>
      </c>
      <c r="H94" s="60">
        <f t="shared" si="4"/>
        <v>107350</v>
      </c>
    </row>
    <row r="95" spans="1:8" x14ac:dyDescent="0.2">
      <c r="A95" s="141">
        <v>5</v>
      </c>
      <c r="B95" s="142">
        <v>2</v>
      </c>
      <c r="C95" s="142">
        <v>2</v>
      </c>
      <c r="D95" s="142">
        <v>67</v>
      </c>
      <c r="E95" s="142">
        <v>2</v>
      </c>
      <c r="F95" s="158">
        <v>58.8</v>
      </c>
      <c r="G95" s="45">
        <v>6032880</v>
      </c>
      <c r="H95" s="60">
        <f t="shared" si="4"/>
        <v>102600</v>
      </c>
    </row>
    <row r="96" spans="1:8" x14ac:dyDescent="0.2">
      <c r="A96" s="141">
        <v>5</v>
      </c>
      <c r="B96" s="142">
        <v>2</v>
      </c>
      <c r="C96" s="142">
        <v>2</v>
      </c>
      <c r="D96" s="142">
        <v>75</v>
      </c>
      <c r="E96" s="142">
        <v>2</v>
      </c>
      <c r="F96" s="158">
        <v>58.8</v>
      </c>
      <c r="G96" s="45">
        <v>6032880</v>
      </c>
      <c r="H96" s="60">
        <f t="shared" si="4"/>
        <v>102600</v>
      </c>
    </row>
    <row r="97" spans="1:8" x14ac:dyDescent="0.2">
      <c r="A97" s="141">
        <v>5</v>
      </c>
      <c r="B97" s="142">
        <v>2</v>
      </c>
      <c r="C97" s="142">
        <v>3</v>
      </c>
      <c r="D97" s="142">
        <v>84</v>
      </c>
      <c r="E97" s="142">
        <v>2</v>
      </c>
      <c r="F97" s="158">
        <v>58.8</v>
      </c>
      <c r="G97" s="45">
        <v>6032880</v>
      </c>
      <c r="H97" s="60">
        <f t="shared" si="4"/>
        <v>102600</v>
      </c>
    </row>
    <row r="98" spans="1:8" x14ac:dyDescent="0.2">
      <c r="A98" s="141">
        <v>5</v>
      </c>
      <c r="B98" s="142">
        <v>2</v>
      </c>
      <c r="C98" s="142">
        <v>5</v>
      </c>
      <c r="D98" s="142">
        <v>104</v>
      </c>
      <c r="E98" s="142">
        <v>2</v>
      </c>
      <c r="F98" s="158">
        <v>58.8</v>
      </c>
      <c r="G98" s="45">
        <v>6312180</v>
      </c>
      <c r="H98" s="60">
        <f t="shared" si="4"/>
        <v>107350</v>
      </c>
    </row>
    <row r="99" spans="1:8" x14ac:dyDescent="0.2">
      <c r="A99" s="141">
        <v>5</v>
      </c>
      <c r="B99" s="142">
        <v>2</v>
      </c>
      <c r="C99" s="142">
        <v>7</v>
      </c>
      <c r="D99" s="142">
        <v>124</v>
      </c>
      <c r="E99" s="142">
        <v>2</v>
      </c>
      <c r="F99" s="158">
        <v>58.8</v>
      </c>
      <c r="G99" s="45">
        <v>6312180</v>
      </c>
      <c r="H99" s="60">
        <f t="shared" si="4"/>
        <v>107350</v>
      </c>
    </row>
    <row r="100" spans="1:8" x14ac:dyDescent="0.2">
      <c r="A100" s="141">
        <v>5</v>
      </c>
      <c r="B100" s="142">
        <v>2</v>
      </c>
      <c r="C100" s="142">
        <v>9</v>
      </c>
      <c r="D100" s="142">
        <v>135</v>
      </c>
      <c r="E100" s="142">
        <v>2</v>
      </c>
      <c r="F100" s="158">
        <v>58.8</v>
      </c>
      <c r="G100" s="45">
        <v>6312180</v>
      </c>
      <c r="H100" s="60">
        <f t="shared" si="4"/>
        <v>107350</v>
      </c>
    </row>
    <row r="101" spans="1:8" x14ac:dyDescent="0.2">
      <c r="A101" s="141">
        <v>5</v>
      </c>
      <c r="B101" s="142">
        <v>2</v>
      </c>
      <c r="C101" s="142">
        <v>9</v>
      </c>
      <c r="D101" s="142">
        <v>144</v>
      </c>
      <c r="E101" s="142">
        <v>2</v>
      </c>
      <c r="F101" s="158">
        <v>58.8</v>
      </c>
      <c r="G101" s="45">
        <v>6312180</v>
      </c>
      <c r="H101" s="60">
        <f t="shared" si="4"/>
        <v>107350</v>
      </c>
    </row>
    <row r="102" spans="1:8" x14ac:dyDescent="0.2">
      <c r="A102" s="141">
        <v>5</v>
      </c>
      <c r="B102" s="142">
        <v>2</v>
      </c>
      <c r="C102" s="142">
        <v>10</v>
      </c>
      <c r="D102" s="142">
        <v>145</v>
      </c>
      <c r="E102" s="142">
        <v>2</v>
      </c>
      <c r="F102" s="158">
        <v>58.8</v>
      </c>
      <c r="G102" s="45">
        <v>6312180</v>
      </c>
      <c r="H102" s="60">
        <f t="shared" si="4"/>
        <v>107350</v>
      </c>
    </row>
    <row r="103" spans="1:8" x14ac:dyDescent="0.2">
      <c r="A103" s="141">
        <v>5</v>
      </c>
      <c r="B103" s="142">
        <v>2</v>
      </c>
      <c r="C103" s="142">
        <v>10</v>
      </c>
      <c r="D103" s="142">
        <v>152</v>
      </c>
      <c r="E103" s="142">
        <v>2</v>
      </c>
      <c r="F103" s="158">
        <v>58.8</v>
      </c>
      <c r="G103" s="45">
        <v>6312180</v>
      </c>
      <c r="H103" s="60">
        <f t="shared" si="4"/>
        <v>107350</v>
      </c>
    </row>
    <row r="104" spans="1:8" x14ac:dyDescent="0.2">
      <c r="A104" s="141">
        <v>5</v>
      </c>
      <c r="B104" s="142">
        <v>2</v>
      </c>
      <c r="C104" s="142">
        <v>11</v>
      </c>
      <c r="D104" s="142">
        <v>160</v>
      </c>
      <c r="E104" s="142">
        <v>2</v>
      </c>
      <c r="F104" s="158">
        <v>58.8</v>
      </c>
      <c r="G104" s="45">
        <v>6312180</v>
      </c>
      <c r="H104" s="60">
        <f t="shared" si="4"/>
        <v>107350</v>
      </c>
    </row>
    <row r="105" spans="1:8" x14ac:dyDescent="0.2">
      <c r="A105" s="141">
        <v>5</v>
      </c>
      <c r="B105" s="142">
        <v>2</v>
      </c>
      <c r="C105" s="142">
        <v>13</v>
      </c>
      <c r="D105" s="142">
        <v>176</v>
      </c>
      <c r="E105" s="142">
        <v>2</v>
      </c>
      <c r="F105" s="158">
        <v>58.8</v>
      </c>
      <c r="G105" s="45">
        <v>6312180</v>
      </c>
      <c r="H105" s="60">
        <f t="shared" si="4"/>
        <v>107350</v>
      </c>
    </row>
    <row r="106" spans="1:8" x14ac:dyDescent="0.2">
      <c r="A106" s="141">
        <v>5</v>
      </c>
      <c r="B106" s="142">
        <v>9</v>
      </c>
      <c r="C106" s="142">
        <v>11</v>
      </c>
      <c r="D106" s="142">
        <v>663</v>
      </c>
      <c r="E106" s="142">
        <v>2</v>
      </c>
      <c r="F106" s="158">
        <v>58.8</v>
      </c>
      <c r="G106" s="45">
        <v>6312180</v>
      </c>
      <c r="H106" s="60">
        <f t="shared" si="4"/>
        <v>107350</v>
      </c>
    </row>
    <row r="107" spans="1:8" x14ac:dyDescent="0.2">
      <c r="A107" s="141">
        <v>5</v>
      </c>
      <c r="B107" s="142">
        <v>9</v>
      </c>
      <c r="C107" s="142">
        <v>11</v>
      </c>
      <c r="D107" s="142">
        <v>670</v>
      </c>
      <c r="E107" s="142">
        <v>2</v>
      </c>
      <c r="F107" s="158">
        <v>58.8</v>
      </c>
      <c r="G107" s="45">
        <v>6312180</v>
      </c>
      <c r="H107" s="60">
        <f t="shared" si="4"/>
        <v>107350</v>
      </c>
    </row>
    <row r="108" spans="1:8" x14ac:dyDescent="0.2">
      <c r="A108" s="141">
        <v>5</v>
      </c>
      <c r="B108" s="142">
        <v>9</v>
      </c>
      <c r="C108" s="142">
        <v>13</v>
      </c>
      <c r="D108" s="142">
        <v>679</v>
      </c>
      <c r="E108" s="142">
        <v>2</v>
      </c>
      <c r="F108" s="158">
        <v>58.8</v>
      </c>
      <c r="G108" s="45">
        <v>6312180</v>
      </c>
      <c r="H108" s="60">
        <f t="shared" si="4"/>
        <v>107350</v>
      </c>
    </row>
    <row r="109" spans="1:8" x14ac:dyDescent="0.2">
      <c r="A109" s="141">
        <v>6</v>
      </c>
      <c r="B109" s="142">
        <v>2</v>
      </c>
      <c r="C109" s="142">
        <v>2</v>
      </c>
      <c r="D109" s="142">
        <v>37</v>
      </c>
      <c r="E109" s="142">
        <v>2</v>
      </c>
      <c r="F109" s="158">
        <v>58.8</v>
      </c>
      <c r="G109" s="45">
        <v>6032880</v>
      </c>
      <c r="H109" s="60">
        <f t="shared" si="4"/>
        <v>102600</v>
      </c>
    </row>
    <row r="110" spans="1:8" x14ac:dyDescent="0.2">
      <c r="A110" s="141">
        <v>6</v>
      </c>
      <c r="B110" s="142">
        <v>2</v>
      </c>
      <c r="C110" s="142">
        <v>2</v>
      </c>
      <c r="D110" s="142">
        <v>46</v>
      </c>
      <c r="E110" s="142">
        <v>2</v>
      </c>
      <c r="F110" s="158">
        <v>58.8</v>
      </c>
      <c r="G110" s="45">
        <v>6032880</v>
      </c>
      <c r="H110" s="60">
        <f t="shared" si="4"/>
        <v>102600</v>
      </c>
    </row>
    <row r="111" spans="1:8" x14ac:dyDescent="0.2">
      <c r="A111" s="141">
        <v>6</v>
      </c>
      <c r="B111" s="142">
        <v>2</v>
      </c>
      <c r="C111" s="142">
        <v>12</v>
      </c>
      <c r="D111" s="142">
        <v>139</v>
      </c>
      <c r="E111" s="142">
        <v>2</v>
      </c>
      <c r="F111" s="158">
        <v>58.8</v>
      </c>
      <c r="G111" s="45">
        <v>6312180</v>
      </c>
      <c r="H111" s="60">
        <f t="shared" si="4"/>
        <v>107350</v>
      </c>
    </row>
    <row r="112" spans="1:8" x14ac:dyDescent="0.2">
      <c r="A112" s="141">
        <v>6</v>
      </c>
      <c r="B112" s="142">
        <v>2</v>
      </c>
      <c r="C112" s="142">
        <v>12</v>
      </c>
      <c r="D112" s="142">
        <v>147</v>
      </c>
      <c r="E112" s="142">
        <v>2</v>
      </c>
      <c r="F112" s="158">
        <v>58.8</v>
      </c>
      <c r="G112" s="45">
        <v>6312180</v>
      </c>
      <c r="H112" s="60">
        <f t="shared" si="4"/>
        <v>107350</v>
      </c>
    </row>
    <row r="113" spans="1:8" x14ac:dyDescent="0.2">
      <c r="A113" s="141">
        <v>6</v>
      </c>
      <c r="B113" s="142">
        <v>7</v>
      </c>
      <c r="C113" s="142">
        <v>2</v>
      </c>
      <c r="D113" s="142">
        <v>372</v>
      </c>
      <c r="E113" s="142">
        <v>2</v>
      </c>
      <c r="F113" s="158">
        <v>58.8</v>
      </c>
      <c r="G113" s="45">
        <v>6032880</v>
      </c>
      <c r="H113" s="60">
        <f t="shared" si="4"/>
        <v>102600</v>
      </c>
    </row>
    <row r="114" spans="1:8" x14ac:dyDescent="0.2">
      <c r="A114" s="141">
        <v>6</v>
      </c>
      <c r="B114" s="142">
        <v>7</v>
      </c>
      <c r="C114" s="142">
        <v>2</v>
      </c>
      <c r="D114" s="142">
        <v>381</v>
      </c>
      <c r="E114" s="142">
        <v>2</v>
      </c>
      <c r="F114" s="158">
        <v>58.8</v>
      </c>
      <c r="G114" s="45">
        <v>6032880</v>
      </c>
      <c r="H114" s="60">
        <f t="shared" si="4"/>
        <v>102600</v>
      </c>
    </row>
    <row r="115" spans="1:8" x14ac:dyDescent="0.2">
      <c r="A115" s="141">
        <v>6</v>
      </c>
      <c r="B115" s="142">
        <v>7</v>
      </c>
      <c r="C115" s="142">
        <v>16</v>
      </c>
      <c r="D115" s="142">
        <v>533</v>
      </c>
      <c r="E115" s="142">
        <v>2</v>
      </c>
      <c r="F115" s="158">
        <v>58.8</v>
      </c>
      <c r="G115" s="45">
        <v>6312180</v>
      </c>
      <c r="H115" s="60">
        <f t="shared" si="4"/>
        <v>107350</v>
      </c>
    </row>
    <row r="116" spans="1:8" x14ac:dyDescent="0.2">
      <c r="A116" s="141">
        <v>6</v>
      </c>
      <c r="B116" s="142">
        <v>2</v>
      </c>
      <c r="C116" s="142">
        <v>2</v>
      </c>
      <c r="D116" s="142">
        <v>39</v>
      </c>
      <c r="E116" s="142">
        <v>2</v>
      </c>
      <c r="F116" s="158">
        <v>59.6</v>
      </c>
      <c r="G116" s="45">
        <v>6114960</v>
      </c>
      <c r="H116" s="60">
        <f t="shared" si="4"/>
        <v>102600</v>
      </c>
    </row>
    <row r="117" spans="1:8" x14ac:dyDescent="0.2">
      <c r="A117" s="141">
        <v>5</v>
      </c>
      <c r="B117" s="142">
        <v>8</v>
      </c>
      <c r="C117" s="142">
        <v>7</v>
      </c>
      <c r="D117" s="142">
        <v>529</v>
      </c>
      <c r="E117" s="142">
        <v>3</v>
      </c>
      <c r="F117" s="158">
        <v>76.099999999999994</v>
      </c>
      <c r="G117" s="45">
        <v>7735565</v>
      </c>
      <c r="H117" s="60">
        <f t="shared" si="4"/>
        <v>101650.00000000001</v>
      </c>
    </row>
    <row r="118" spans="1:8" x14ac:dyDescent="0.2">
      <c r="A118" s="141">
        <v>6</v>
      </c>
      <c r="B118" s="142">
        <v>6</v>
      </c>
      <c r="C118" s="142">
        <v>6</v>
      </c>
      <c r="D118" s="142">
        <v>321</v>
      </c>
      <c r="E118" s="142">
        <v>3</v>
      </c>
      <c r="F118" s="158">
        <f>F117</f>
        <v>76.099999999999994</v>
      </c>
      <c r="G118" s="45">
        <v>7735565</v>
      </c>
      <c r="H118" s="60">
        <f t="shared" si="4"/>
        <v>101650.00000000001</v>
      </c>
    </row>
    <row r="119" spans="1:8" x14ac:dyDescent="0.2">
      <c r="A119" s="141">
        <v>6</v>
      </c>
      <c r="B119" s="142">
        <v>6</v>
      </c>
      <c r="C119" s="142">
        <v>12</v>
      </c>
      <c r="D119" s="142">
        <v>351</v>
      </c>
      <c r="E119" s="142">
        <v>3</v>
      </c>
      <c r="F119" s="158">
        <v>76.400000000000006</v>
      </c>
      <c r="G119" s="45">
        <v>7766060</v>
      </c>
      <c r="H119" s="60">
        <f t="shared" si="4"/>
        <v>101649.99999999999</v>
      </c>
    </row>
    <row r="120" spans="1:8" x14ac:dyDescent="0.2">
      <c r="A120" s="141">
        <v>5</v>
      </c>
      <c r="B120" s="142">
        <v>4</v>
      </c>
      <c r="C120" s="142">
        <v>4</v>
      </c>
      <c r="D120" s="142">
        <v>236</v>
      </c>
      <c r="E120" s="142">
        <v>3</v>
      </c>
      <c r="F120" s="158">
        <v>85.6</v>
      </c>
      <c r="G120" s="45">
        <v>8457280</v>
      </c>
      <c r="H120" s="60">
        <f t="shared" si="4"/>
        <v>98800</v>
      </c>
    </row>
    <row r="121" spans="1:8" x14ac:dyDescent="0.2">
      <c r="A121" s="141">
        <v>5</v>
      </c>
      <c r="B121" s="142">
        <v>4</v>
      </c>
      <c r="C121" s="142">
        <v>4</v>
      </c>
      <c r="D121" s="142">
        <v>240</v>
      </c>
      <c r="E121" s="142">
        <v>3</v>
      </c>
      <c r="F121" s="158">
        <v>85.6</v>
      </c>
      <c r="G121" s="45">
        <v>8457280</v>
      </c>
      <c r="H121" s="60">
        <f t="shared" si="4"/>
        <v>98800</v>
      </c>
    </row>
    <row r="122" spans="1:8" x14ac:dyDescent="0.2">
      <c r="A122" s="141">
        <v>5</v>
      </c>
      <c r="B122" s="142">
        <v>5</v>
      </c>
      <c r="C122" s="142">
        <v>4</v>
      </c>
      <c r="D122" s="142">
        <v>290</v>
      </c>
      <c r="E122" s="142">
        <v>3</v>
      </c>
      <c r="F122" s="158">
        <v>85.6</v>
      </c>
      <c r="G122" s="45">
        <v>8457280</v>
      </c>
      <c r="H122" s="60">
        <f t="shared" si="4"/>
        <v>98800</v>
      </c>
    </row>
    <row r="123" spans="1:8" x14ac:dyDescent="0.2">
      <c r="A123" s="141">
        <v>5</v>
      </c>
      <c r="B123" s="142">
        <v>7</v>
      </c>
      <c r="C123" s="142">
        <v>3</v>
      </c>
      <c r="D123" s="142">
        <v>420</v>
      </c>
      <c r="E123" s="142">
        <v>3</v>
      </c>
      <c r="F123" s="158">
        <v>85.6</v>
      </c>
      <c r="G123" s="45">
        <v>8050680</v>
      </c>
      <c r="H123" s="60">
        <f t="shared" si="4"/>
        <v>94050</v>
      </c>
    </row>
    <row r="124" spans="1:8" x14ac:dyDescent="0.2">
      <c r="A124" s="141">
        <v>6</v>
      </c>
      <c r="B124" s="142">
        <v>5</v>
      </c>
      <c r="C124" s="142">
        <v>5</v>
      </c>
      <c r="D124" s="142">
        <v>253</v>
      </c>
      <c r="E124" s="142">
        <v>3</v>
      </c>
      <c r="F124" s="158">
        <v>85.6</v>
      </c>
      <c r="G124" s="45">
        <v>8457280</v>
      </c>
      <c r="H124" s="60">
        <f t="shared" si="4"/>
        <v>98800</v>
      </c>
    </row>
    <row r="125" spans="1:8" x14ac:dyDescent="0.2">
      <c r="A125" s="141">
        <v>6</v>
      </c>
      <c r="B125" s="142">
        <v>5</v>
      </c>
      <c r="C125" s="142">
        <v>5</v>
      </c>
      <c r="D125" s="142">
        <v>257</v>
      </c>
      <c r="E125" s="142">
        <v>3</v>
      </c>
      <c r="F125" s="158">
        <v>85.6</v>
      </c>
      <c r="G125" s="45">
        <v>8457280</v>
      </c>
      <c r="H125" s="60">
        <f t="shared" si="4"/>
        <v>98800</v>
      </c>
    </row>
    <row r="126" spans="1:8" x14ac:dyDescent="0.2">
      <c r="A126" s="141">
        <v>5</v>
      </c>
      <c r="B126" s="142">
        <v>4</v>
      </c>
      <c r="C126" s="142">
        <v>6</v>
      </c>
      <c r="D126" s="142">
        <v>250</v>
      </c>
      <c r="E126" s="142">
        <v>3</v>
      </c>
      <c r="F126" s="158">
        <v>85.9</v>
      </c>
      <c r="G126" s="45">
        <v>8486920</v>
      </c>
      <c r="H126" s="60">
        <f t="shared" si="4"/>
        <v>98800</v>
      </c>
    </row>
    <row r="127" spans="1:8" x14ac:dyDescent="0.2">
      <c r="A127" s="141">
        <v>5</v>
      </c>
      <c r="B127" s="142">
        <v>4</v>
      </c>
      <c r="C127" s="142">
        <v>10</v>
      </c>
      <c r="D127" s="142">
        <v>266</v>
      </c>
      <c r="E127" s="142">
        <v>3</v>
      </c>
      <c r="F127" s="158">
        <v>85.9</v>
      </c>
      <c r="G127" s="45">
        <v>8486920</v>
      </c>
      <c r="H127" s="60">
        <f t="shared" si="4"/>
        <v>98800</v>
      </c>
    </row>
    <row r="128" spans="1:8" x14ac:dyDescent="0.2">
      <c r="A128" s="141">
        <v>5</v>
      </c>
      <c r="B128" s="142">
        <v>4</v>
      </c>
      <c r="C128" s="142">
        <v>10</v>
      </c>
      <c r="D128" s="142">
        <v>270</v>
      </c>
      <c r="E128" s="142">
        <v>3</v>
      </c>
      <c r="F128" s="158">
        <v>85.9</v>
      </c>
      <c r="G128" s="45">
        <v>8486920</v>
      </c>
      <c r="H128" s="60">
        <f t="shared" si="4"/>
        <v>98800</v>
      </c>
    </row>
    <row r="129" spans="1:8" x14ac:dyDescent="0.2">
      <c r="A129" s="141">
        <v>5</v>
      </c>
      <c r="B129" s="142">
        <v>4</v>
      </c>
      <c r="C129" s="142">
        <v>11</v>
      </c>
      <c r="D129" s="142">
        <v>271</v>
      </c>
      <c r="E129" s="142">
        <v>3</v>
      </c>
      <c r="F129" s="158">
        <v>85.9</v>
      </c>
      <c r="G129" s="45">
        <v>8486920</v>
      </c>
      <c r="H129" s="60">
        <f t="shared" si="4"/>
        <v>98800</v>
      </c>
    </row>
    <row r="130" spans="1:8" x14ac:dyDescent="0.2">
      <c r="A130" s="141">
        <v>5</v>
      </c>
      <c r="B130" s="142">
        <v>5</v>
      </c>
      <c r="C130" s="142">
        <v>13</v>
      </c>
      <c r="D130" s="142">
        <v>335</v>
      </c>
      <c r="E130" s="142">
        <v>3</v>
      </c>
      <c r="F130" s="158">
        <v>85.9</v>
      </c>
      <c r="G130" s="45">
        <v>8486920</v>
      </c>
      <c r="H130" s="60">
        <f t="shared" si="4"/>
        <v>98800</v>
      </c>
    </row>
    <row r="131" spans="1:8" x14ac:dyDescent="0.2">
      <c r="A131" s="141">
        <v>5</v>
      </c>
      <c r="B131" s="142">
        <v>6</v>
      </c>
      <c r="C131" s="142">
        <v>16</v>
      </c>
      <c r="D131" s="142">
        <v>406</v>
      </c>
      <c r="E131" s="142">
        <v>3</v>
      </c>
      <c r="F131" s="158">
        <v>85.9</v>
      </c>
      <c r="G131" s="45">
        <v>8486920</v>
      </c>
      <c r="H131" s="60">
        <f t="shared" si="4"/>
        <v>98800</v>
      </c>
    </row>
    <row r="132" spans="1:8" x14ac:dyDescent="0.2">
      <c r="A132" s="141">
        <v>5</v>
      </c>
      <c r="B132" s="142">
        <v>6</v>
      </c>
      <c r="C132" s="142">
        <v>16</v>
      </c>
      <c r="D132" s="142">
        <v>410</v>
      </c>
      <c r="E132" s="142">
        <v>3</v>
      </c>
      <c r="F132" s="158">
        <v>85.9</v>
      </c>
      <c r="G132" s="45">
        <v>8486920</v>
      </c>
      <c r="H132" s="60">
        <f t="shared" si="4"/>
        <v>98800</v>
      </c>
    </row>
    <row r="133" spans="1:8" x14ac:dyDescent="0.2">
      <c r="A133" s="141">
        <v>6</v>
      </c>
      <c r="B133" s="142">
        <v>4</v>
      </c>
      <c r="C133" s="142">
        <v>8</v>
      </c>
      <c r="D133" s="142">
        <v>218</v>
      </c>
      <c r="E133" s="142">
        <v>3</v>
      </c>
      <c r="F133" s="158">
        <v>85.9</v>
      </c>
      <c r="G133" s="45">
        <v>8486920</v>
      </c>
      <c r="H133" s="60">
        <f t="shared" si="4"/>
        <v>98800</v>
      </c>
    </row>
    <row r="134" spans="1:8" x14ac:dyDescent="0.2">
      <c r="A134" s="141">
        <v>6</v>
      </c>
      <c r="B134" s="142">
        <v>5</v>
      </c>
      <c r="C134" s="142">
        <v>10</v>
      </c>
      <c r="D134" s="142">
        <v>278</v>
      </c>
      <c r="E134" s="142">
        <v>3</v>
      </c>
      <c r="F134" s="158">
        <v>85.9</v>
      </c>
      <c r="G134" s="45">
        <v>8486920</v>
      </c>
      <c r="H134" s="60">
        <f t="shared" ref="H134:H149" si="5">G134/F134</f>
        <v>98800</v>
      </c>
    </row>
    <row r="135" spans="1:8" x14ac:dyDescent="0.2">
      <c r="A135" s="141">
        <v>6</v>
      </c>
      <c r="B135" s="142">
        <v>5</v>
      </c>
      <c r="C135" s="142">
        <v>10</v>
      </c>
      <c r="D135" s="142">
        <v>282</v>
      </c>
      <c r="E135" s="142">
        <v>3</v>
      </c>
      <c r="F135" s="158">
        <v>85.9</v>
      </c>
      <c r="G135" s="45">
        <v>8486920</v>
      </c>
      <c r="H135" s="60">
        <f t="shared" si="5"/>
        <v>98800</v>
      </c>
    </row>
    <row r="136" spans="1:8" x14ac:dyDescent="0.2">
      <c r="A136" s="141">
        <v>6</v>
      </c>
      <c r="B136" s="142">
        <v>5</v>
      </c>
      <c r="C136" s="142">
        <v>11</v>
      </c>
      <c r="D136" s="142">
        <v>287</v>
      </c>
      <c r="E136" s="142">
        <v>3</v>
      </c>
      <c r="F136" s="158">
        <v>85.9</v>
      </c>
      <c r="G136" s="45">
        <v>8486920</v>
      </c>
      <c r="H136" s="60">
        <f t="shared" si="5"/>
        <v>98800</v>
      </c>
    </row>
    <row r="137" spans="1:8" x14ac:dyDescent="0.2">
      <c r="A137" s="141">
        <v>6</v>
      </c>
      <c r="B137" s="142">
        <v>5</v>
      </c>
      <c r="C137" s="142">
        <v>12</v>
      </c>
      <c r="D137" s="142">
        <v>288</v>
      </c>
      <c r="E137" s="142">
        <v>3</v>
      </c>
      <c r="F137" s="158">
        <v>85.9</v>
      </c>
      <c r="G137" s="45">
        <v>8486920</v>
      </c>
      <c r="H137" s="60">
        <f t="shared" si="5"/>
        <v>98800</v>
      </c>
    </row>
    <row r="138" spans="1:8" x14ac:dyDescent="0.2">
      <c r="A138" s="141">
        <v>6</v>
      </c>
      <c r="B138" s="142">
        <v>5</v>
      </c>
      <c r="C138" s="142">
        <v>12</v>
      </c>
      <c r="D138" s="142">
        <v>292</v>
      </c>
      <c r="E138" s="142">
        <v>3</v>
      </c>
      <c r="F138" s="158">
        <v>85.9</v>
      </c>
      <c r="G138" s="45">
        <v>8486920</v>
      </c>
      <c r="H138" s="60">
        <f t="shared" si="5"/>
        <v>98800</v>
      </c>
    </row>
    <row r="139" spans="1:8" x14ac:dyDescent="0.2">
      <c r="A139" s="141">
        <v>6</v>
      </c>
      <c r="B139" s="142">
        <v>8</v>
      </c>
      <c r="C139" s="142">
        <v>10</v>
      </c>
      <c r="D139" s="142">
        <v>601</v>
      </c>
      <c r="E139" s="142">
        <v>3</v>
      </c>
      <c r="F139" s="158">
        <v>85.9</v>
      </c>
      <c r="G139" s="45">
        <v>8731735</v>
      </c>
      <c r="H139" s="60">
        <f t="shared" si="5"/>
        <v>101650</v>
      </c>
    </row>
    <row r="140" spans="1:8" x14ac:dyDescent="0.2">
      <c r="A140" s="141">
        <v>6</v>
      </c>
      <c r="B140" s="142">
        <v>8</v>
      </c>
      <c r="C140" s="142">
        <v>10</v>
      </c>
      <c r="D140" s="142">
        <v>605</v>
      </c>
      <c r="E140" s="142">
        <v>3</v>
      </c>
      <c r="F140" s="158">
        <v>85.9</v>
      </c>
      <c r="G140" s="45">
        <v>8731735</v>
      </c>
      <c r="H140" s="60">
        <f t="shared" si="5"/>
        <v>101650</v>
      </c>
    </row>
    <row r="141" spans="1:8" x14ac:dyDescent="0.2">
      <c r="A141" s="141">
        <v>6</v>
      </c>
      <c r="B141" s="142">
        <v>8</v>
      </c>
      <c r="C141" s="142">
        <v>13</v>
      </c>
      <c r="D141" s="142">
        <v>616</v>
      </c>
      <c r="E141" s="142">
        <v>3</v>
      </c>
      <c r="F141" s="158">
        <v>85.9</v>
      </c>
      <c r="G141" s="45">
        <v>8731735</v>
      </c>
      <c r="H141" s="60">
        <f t="shared" si="5"/>
        <v>101650</v>
      </c>
    </row>
    <row r="142" spans="1:8" x14ac:dyDescent="0.2">
      <c r="A142" s="141">
        <v>6</v>
      </c>
      <c r="B142" s="142">
        <v>8</v>
      </c>
      <c r="C142" s="142">
        <v>13</v>
      </c>
      <c r="D142" s="142">
        <v>620</v>
      </c>
      <c r="E142" s="142">
        <v>3</v>
      </c>
      <c r="F142" s="158">
        <v>85.9</v>
      </c>
      <c r="G142" s="45">
        <v>8731735</v>
      </c>
      <c r="H142" s="60">
        <f t="shared" si="5"/>
        <v>101650</v>
      </c>
    </row>
    <row r="143" spans="1:8" x14ac:dyDescent="0.2">
      <c r="A143" s="141">
        <v>6</v>
      </c>
      <c r="B143" s="142">
        <v>8</v>
      </c>
      <c r="C143" s="142">
        <v>16</v>
      </c>
      <c r="D143" s="142">
        <v>631</v>
      </c>
      <c r="E143" s="142">
        <v>3</v>
      </c>
      <c r="F143" s="158">
        <v>85.9</v>
      </c>
      <c r="G143" s="45">
        <v>8731735</v>
      </c>
      <c r="H143" s="60">
        <f t="shared" si="5"/>
        <v>101650</v>
      </c>
    </row>
    <row r="144" spans="1:8" x14ac:dyDescent="0.2">
      <c r="A144" s="141">
        <v>6</v>
      </c>
      <c r="B144" s="142">
        <v>12</v>
      </c>
      <c r="C144" s="142">
        <v>10</v>
      </c>
      <c r="D144" s="142">
        <v>899</v>
      </c>
      <c r="E144" s="142">
        <v>3</v>
      </c>
      <c r="F144" s="158">
        <v>85.9</v>
      </c>
      <c r="G144" s="45">
        <v>8486920</v>
      </c>
      <c r="H144" s="60">
        <f t="shared" si="5"/>
        <v>98800</v>
      </c>
    </row>
    <row r="145" spans="1:8" x14ac:dyDescent="0.2">
      <c r="A145" s="141">
        <v>6</v>
      </c>
      <c r="B145" s="142">
        <v>12</v>
      </c>
      <c r="C145" s="142">
        <v>10</v>
      </c>
      <c r="D145" s="142">
        <v>903</v>
      </c>
      <c r="E145" s="142">
        <v>3</v>
      </c>
      <c r="F145" s="158">
        <v>85.9</v>
      </c>
      <c r="G145" s="45">
        <v>8486920</v>
      </c>
      <c r="H145" s="60">
        <f t="shared" si="5"/>
        <v>98800</v>
      </c>
    </row>
    <row r="146" spans="1:8" x14ac:dyDescent="0.2">
      <c r="A146" s="141">
        <v>6</v>
      </c>
      <c r="B146" s="142">
        <v>12</v>
      </c>
      <c r="C146" s="142">
        <v>14</v>
      </c>
      <c r="D146" s="142">
        <v>919</v>
      </c>
      <c r="E146" s="142">
        <v>3</v>
      </c>
      <c r="F146" s="158">
        <v>85.9</v>
      </c>
      <c r="G146" s="45">
        <v>8486920</v>
      </c>
      <c r="H146" s="60">
        <f t="shared" si="5"/>
        <v>98800</v>
      </c>
    </row>
    <row r="147" spans="1:8" x14ac:dyDescent="0.2">
      <c r="A147" s="141">
        <v>5</v>
      </c>
      <c r="B147" s="142">
        <v>2</v>
      </c>
      <c r="C147" s="142">
        <v>11</v>
      </c>
      <c r="D147" s="142">
        <v>154</v>
      </c>
      <c r="E147" s="142">
        <v>4</v>
      </c>
      <c r="F147" s="158">
        <v>98.8</v>
      </c>
      <c r="G147" s="45">
        <v>10606180</v>
      </c>
      <c r="H147" s="60">
        <f t="shared" si="5"/>
        <v>107350</v>
      </c>
    </row>
    <row r="148" spans="1:8" x14ac:dyDescent="0.2">
      <c r="A148" s="141">
        <v>6</v>
      </c>
      <c r="B148" s="142">
        <v>9</v>
      </c>
      <c r="C148" s="142">
        <v>11</v>
      </c>
      <c r="D148" s="142">
        <v>734</v>
      </c>
      <c r="E148" s="142">
        <v>4</v>
      </c>
      <c r="F148" s="158">
        <v>98.8</v>
      </c>
      <c r="G148" s="45">
        <v>10606180</v>
      </c>
      <c r="H148" s="60">
        <f t="shared" si="5"/>
        <v>107350</v>
      </c>
    </row>
    <row r="149" spans="1:8" ht="13.5" thickBot="1" x14ac:dyDescent="0.25">
      <c r="A149" s="144">
        <v>6</v>
      </c>
      <c r="B149" s="145">
        <v>9</v>
      </c>
      <c r="C149" s="145">
        <v>11</v>
      </c>
      <c r="D149" s="145">
        <v>740</v>
      </c>
      <c r="E149" s="145">
        <v>4</v>
      </c>
      <c r="F149" s="159">
        <v>98.8</v>
      </c>
      <c r="G149" s="50">
        <v>10606180</v>
      </c>
      <c r="H149" s="61">
        <f t="shared" si="5"/>
        <v>107350</v>
      </c>
    </row>
  </sheetData>
  <autoFilter ref="A4:H14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5"/>
  <sheetViews>
    <sheetView workbookViewId="0">
      <selection activeCell="O25" sqref="O25"/>
    </sheetView>
  </sheetViews>
  <sheetFormatPr defaultRowHeight="12.75" x14ac:dyDescent="0.2"/>
  <cols>
    <col min="1" max="6" width="9.140625" style="32"/>
    <col min="7" max="7" width="9.140625" style="56"/>
    <col min="8" max="8" width="10.7109375" style="58" customWidth="1"/>
    <col min="9" max="9" width="11.7109375" style="58" customWidth="1"/>
    <col min="10" max="13" width="9.140625" style="32"/>
    <col min="14" max="14" width="9.140625" style="150"/>
    <col min="15" max="17" width="9.140625" style="32"/>
    <col min="18" max="18" width="9.140625" style="34"/>
    <col min="19" max="22" width="9.140625" style="32"/>
    <col min="23" max="23" width="9.140625" style="140"/>
    <col min="24" max="24" width="9.140625" style="33"/>
    <col min="25" max="16384" width="9.140625" style="32"/>
  </cols>
  <sheetData>
    <row r="1" spans="1:28" s="35" customFormat="1" ht="26.25" thickBot="1" x14ac:dyDescent="0.35">
      <c r="A1" s="36" t="s">
        <v>27</v>
      </c>
      <c r="B1" s="37" t="s">
        <v>14</v>
      </c>
      <c r="C1" s="37" t="s">
        <v>13</v>
      </c>
      <c r="D1" s="37" t="s">
        <v>12</v>
      </c>
      <c r="E1" s="37" t="s">
        <v>22</v>
      </c>
      <c r="F1" s="37" t="s">
        <v>28</v>
      </c>
      <c r="G1" s="37" t="s">
        <v>29</v>
      </c>
      <c r="H1" s="151" t="s">
        <v>30</v>
      </c>
      <c r="I1" s="152" t="s">
        <v>31</v>
      </c>
      <c r="K1" s="29" t="s">
        <v>45</v>
      </c>
      <c r="L1"/>
      <c r="M1"/>
      <c r="N1"/>
      <c r="O1"/>
      <c r="P1"/>
      <c r="Q1"/>
      <c r="R1"/>
      <c r="S1"/>
      <c r="T1"/>
      <c r="U1"/>
      <c r="V1"/>
      <c r="W1" s="175"/>
      <c r="X1" s="175"/>
      <c r="Y1" s="175"/>
      <c r="Z1" s="175"/>
      <c r="AA1" s="175"/>
      <c r="AB1" s="175"/>
    </row>
    <row r="2" spans="1:28" ht="15" x14ac:dyDescent="0.25">
      <c r="A2" s="147">
        <v>5</v>
      </c>
      <c r="B2" s="148">
        <v>27</v>
      </c>
      <c r="C2" s="148">
        <v>3</v>
      </c>
      <c r="D2" s="148">
        <v>2</v>
      </c>
      <c r="E2" s="148">
        <v>138</v>
      </c>
      <c r="F2" s="148">
        <v>1</v>
      </c>
      <c r="G2" s="157">
        <v>36.29</v>
      </c>
      <c r="H2" s="43">
        <v>3767670</v>
      </c>
      <c r="I2" s="156">
        <f>H2/G2</f>
        <v>103821.16285478094</v>
      </c>
      <c r="K2" t="s">
        <v>53</v>
      </c>
      <c r="L2"/>
      <c r="M2"/>
      <c r="N2"/>
      <c r="O2"/>
      <c r="P2"/>
      <c r="Q2"/>
      <c r="R2"/>
      <c r="S2"/>
      <c r="T2"/>
      <c r="U2"/>
      <c r="V2"/>
      <c r="W2" s="55"/>
      <c r="X2" s="55"/>
      <c r="Y2" s="55"/>
      <c r="Z2" s="55"/>
      <c r="AA2" s="55"/>
      <c r="AB2" s="55"/>
    </row>
    <row r="3" spans="1:28" ht="15" x14ac:dyDescent="0.25">
      <c r="A3" s="141">
        <v>5</v>
      </c>
      <c r="B3" s="142">
        <v>27</v>
      </c>
      <c r="C3" s="142">
        <v>3</v>
      </c>
      <c r="D3" s="142">
        <v>2</v>
      </c>
      <c r="E3" s="142">
        <v>135</v>
      </c>
      <c r="F3" s="142">
        <v>1</v>
      </c>
      <c r="G3" s="158">
        <v>36.33</v>
      </c>
      <c r="H3" s="45">
        <v>3771823</v>
      </c>
      <c r="I3" s="60">
        <f t="shared" ref="I3:I66" si="0">H3/G3</f>
        <v>103821.16707954858</v>
      </c>
      <c r="K3" t="s">
        <v>92</v>
      </c>
      <c r="L3"/>
      <c r="M3"/>
      <c r="N3"/>
      <c r="O3"/>
      <c r="P3"/>
      <c r="Q3"/>
      <c r="R3"/>
      <c r="S3"/>
      <c r="T3"/>
      <c r="U3"/>
      <c r="V3"/>
      <c r="W3" s="165"/>
      <c r="X3" s="54"/>
      <c r="Y3" s="162"/>
      <c r="Z3" s="163"/>
      <c r="AA3" s="162"/>
      <c r="AB3" s="162"/>
    </row>
    <row r="4" spans="1:28" ht="15" x14ac:dyDescent="0.25">
      <c r="A4" s="141">
        <v>5</v>
      </c>
      <c r="B4" s="142">
        <v>27</v>
      </c>
      <c r="C4" s="142">
        <v>3</v>
      </c>
      <c r="D4" s="142">
        <v>17</v>
      </c>
      <c r="E4" s="142">
        <v>198</v>
      </c>
      <c r="F4" s="142">
        <v>1</v>
      </c>
      <c r="G4" s="158">
        <v>36.29</v>
      </c>
      <c r="H4" s="45">
        <v>3786893</v>
      </c>
      <c r="I4" s="60">
        <f t="shared" si="0"/>
        <v>104350.86800771563</v>
      </c>
      <c r="K4"/>
      <c r="L4"/>
      <c r="M4"/>
      <c r="N4"/>
      <c r="O4"/>
      <c r="P4"/>
      <c r="Q4"/>
      <c r="R4"/>
      <c r="S4"/>
      <c r="T4"/>
      <c r="U4"/>
      <c r="V4"/>
      <c r="W4" s="165"/>
      <c r="X4" s="54"/>
      <c r="Y4" s="166"/>
      <c r="Z4" s="167"/>
      <c r="AA4" s="168"/>
      <c r="AB4" s="169"/>
    </row>
    <row r="5" spans="1:28" ht="15" x14ac:dyDescent="0.25">
      <c r="A5" s="141">
        <v>5</v>
      </c>
      <c r="B5" s="142">
        <v>27</v>
      </c>
      <c r="C5" s="142">
        <v>3</v>
      </c>
      <c r="D5" s="142">
        <v>17</v>
      </c>
      <c r="E5" s="142">
        <v>195</v>
      </c>
      <c r="F5" s="142">
        <v>1</v>
      </c>
      <c r="G5" s="158">
        <v>36.33</v>
      </c>
      <c r="H5" s="45">
        <v>3791067</v>
      </c>
      <c r="I5" s="60">
        <f t="shared" si="0"/>
        <v>104350.86705202312</v>
      </c>
      <c r="K5"/>
      <c r="L5"/>
      <c r="M5"/>
      <c r="N5"/>
      <c r="O5"/>
      <c r="P5"/>
      <c r="Q5"/>
      <c r="R5"/>
      <c r="S5"/>
      <c r="T5"/>
      <c r="U5"/>
      <c r="V5"/>
      <c r="W5" s="172"/>
      <c r="X5" s="54"/>
      <c r="Y5" s="166"/>
      <c r="Z5" s="167"/>
      <c r="AA5" s="168"/>
      <c r="AB5" s="169"/>
    </row>
    <row r="6" spans="1:28" x14ac:dyDescent="0.2">
      <c r="A6" s="141">
        <v>5</v>
      </c>
      <c r="B6" s="142">
        <v>27</v>
      </c>
      <c r="C6" s="142">
        <v>3</v>
      </c>
      <c r="D6" s="142">
        <v>14</v>
      </c>
      <c r="E6" s="142">
        <v>183</v>
      </c>
      <c r="F6" s="142">
        <v>1</v>
      </c>
      <c r="G6" s="158">
        <v>36.33</v>
      </c>
      <c r="H6" s="45">
        <v>3833404</v>
      </c>
      <c r="I6" s="60">
        <f t="shared" si="0"/>
        <v>105516.21249655932</v>
      </c>
      <c r="W6" s="172"/>
      <c r="X6" s="54"/>
      <c r="Y6" s="166"/>
      <c r="Z6" s="167"/>
      <c r="AA6" s="168"/>
      <c r="AB6" s="169"/>
    </row>
    <row r="7" spans="1:28" x14ac:dyDescent="0.2">
      <c r="A7" s="141">
        <v>5</v>
      </c>
      <c r="B7" s="142">
        <v>27</v>
      </c>
      <c r="C7" s="142">
        <v>3</v>
      </c>
      <c r="D7" s="142">
        <v>5</v>
      </c>
      <c r="E7" s="142">
        <v>150</v>
      </c>
      <c r="F7" s="142">
        <v>1</v>
      </c>
      <c r="G7" s="158">
        <v>36.29</v>
      </c>
      <c r="H7" s="45">
        <v>3863784</v>
      </c>
      <c r="I7" s="60">
        <f t="shared" si="0"/>
        <v>106469.6610636539</v>
      </c>
      <c r="M7" s="166"/>
      <c r="N7" s="167"/>
      <c r="O7" s="168"/>
      <c r="P7" s="169"/>
      <c r="Q7" s="171"/>
      <c r="R7" s="54"/>
      <c r="S7" s="166"/>
      <c r="T7" s="167"/>
      <c r="U7" s="168"/>
      <c r="V7" s="169"/>
      <c r="W7" s="172"/>
      <c r="X7" s="54"/>
      <c r="Y7" s="166"/>
      <c r="Z7" s="167"/>
      <c r="AA7" s="168"/>
      <c r="AB7" s="169"/>
    </row>
    <row r="8" spans="1:28" x14ac:dyDescent="0.2">
      <c r="A8" s="141">
        <v>5</v>
      </c>
      <c r="B8" s="142">
        <v>27</v>
      </c>
      <c r="C8" s="142">
        <v>3</v>
      </c>
      <c r="D8" s="142">
        <v>11</v>
      </c>
      <c r="E8" s="142">
        <v>174</v>
      </c>
      <c r="F8" s="142">
        <v>1</v>
      </c>
      <c r="G8" s="158">
        <v>36.29</v>
      </c>
      <c r="H8" s="45">
        <v>3867629</v>
      </c>
      <c r="I8" s="60">
        <f t="shared" si="0"/>
        <v>106575.61311656104</v>
      </c>
      <c r="M8" s="166"/>
      <c r="N8" s="167"/>
      <c r="O8" s="168"/>
      <c r="P8" s="169"/>
      <c r="Q8" s="171"/>
      <c r="R8" s="54"/>
      <c r="S8" s="166"/>
      <c r="T8" s="167"/>
      <c r="U8" s="168"/>
      <c r="V8" s="169"/>
      <c r="W8" s="172"/>
      <c r="X8" s="54"/>
      <c r="Y8" s="166"/>
      <c r="Z8" s="167"/>
      <c r="AA8" s="168"/>
      <c r="AB8" s="169"/>
    </row>
    <row r="9" spans="1:28" x14ac:dyDescent="0.2">
      <c r="A9" s="141">
        <v>5</v>
      </c>
      <c r="B9" s="142">
        <v>27</v>
      </c>
      <c r="C9" s="142">
        <v>3</v>
      </c>
      <c r="D9" s="142">
        <v>11</v>
      </c>
      <c r="E9" s="142">
        <v>171</v>
      </c>
      <c r="F9" s="142">
        <v>1</v>
      </c>
      <c r="G9" s="158">
        <v>36.33</v>
      </c>
      <c r="H9" s="45">
        <v>3871892</v>
      </c>
      <c r="I9" s="60">
        <f t="shared" si="0"/>
        <v>106575.61244150841</v>
      </c>
      <c r="M9" s="166"/>
      <c r="N9" s="167"/>
      <c r="O9" s="168"/>
      <c r="P9" s="169"/>
      <c r="Q9" s="171"/>
      <c r="R9" s="54"/>
      <c r="S9" s="166"/>
      <c r="T9" s="167"/>
      <c r="U9" s="168"/>
      <c r="V9" s="169"/>
      <c r="W9" s="172"/>
      <c r="X9" s="54"/>
      <c r="Y9" s="166"/>
      <c r="Z9" s="167"/>
      <c r="AA9" s="168"/>
      <c r="AB9" s="169"/>
    </row>
    <row r="10" spans="1:28" x14ac:dyDescent="0.2">
      <c r="A10" s="141">
        <v>5</v>
      </c>
      <c r="B10" s="142">
        <v>27</v>
      </c>
      <c r="C10" s="142">
        <v>3</v>
      </c>
      <c r="D10" s="142">
        <v>8</v>
      </c>
      <c r="E10" s="142">
        <v>162</v>
      </c>
      <c r="F10" s="142">
        <v>1</v>
      </c>
      <c r="G10" s="158">
        <v>36.29</v>
      </c>
      <c r="H10" s="45">
        <v>3894540</v>
      </c>
      <c r="I10" s="60">
        <f t="shared" si="0"/>
        <v>107317.16726370901</v>
      </c>
      <c r="M10" s="166"/>
      <c r="N10" s="167"/>
      <c r="O10" s="168"/>
      <c r="P10" s="169"/>
      <c r="Q10" s="171"/>
      <c r="R10" s="54"/>
      <c r="S10" s="166"/>
      <c r="T10" s="167"/>
      <c r="U10" s="168"/>
      <c r="V10" s="169"/>
      <c r="W10" s="172"/>
      <c r="X10" s="54"/>
      <c r="Y10" s="166"/>
      <c r="Z10" s="167"/>
      <c r="AA10" s="168"/>
      <c r="AB10" s="169"/>
    </row>
    <row r="11" spans="1:28" x14ac:dyDescent="0.2">
      <c r="A11" s="141">
        <v>5</v>
      </c>
      <c r="B11" s="142">
        <v>27</v>
      </c>
      <c r="C11" s="142">
        <v>3</v>
      </c>
      <c r="D11" s="142">
        <v>8</v>
      </c>
      <c r="E11" s="142">
        <v>159</v>
      </c>
      <c r="F11" s="142">
        <v>1</v>
      </c>
      <c r="G11" s="158">
        <v>36.33</v>
      </c>
      <c r="H11" s="45">
        <v>3898833</v>
      </c>
      <c r="I11" s="60">
        <f t="shared" si="0"/>
        <v>107317.17588769612</v>
      </c>
      <c r="M11" s="166"/>
      <c r="N11" s="167"/>
      <c r="O11" s="168"/>
      <c r="P11" s="169"/>
      <c r="Q11" s="171"/>
      <c r="R11" s="54"/>
      <c r="S11" s="166"/>
      <c r="T11" s="167"/>
      <c r="U11" s="168"/>
      <c r="V11" s="169"/>
      <c r="W11" s="172"/>
      <c r="X11" s="54"/>
      <c r="Y11" s="166"/>
      <c r="Z11" s="167"/>
      <c r="AA11" s="168"/>
      <c r="AB11" s="169"/>
    </row>
    <row r="12" spans="1:28" x14ac:dyDescent="0.2">
      <c r="A12" s="141">
        <v>5</v>
      </c>
      <c r="B12" s="142">
        <v>31</v>
      </c>
      <c r="C12" s="142">
        <v>7</v>
      </c>
      <c r="D12" s="142">
        <v>5</v>
      </c>
      <c r="E12" s="142">
        <v>398</v>
      </c>
      <c r="F12" s="142">
        <v>1</v>
      </c>
      <c r="G12" s="158">
        <v>39.200000000000003</v>
      </c>
      <c r="H12" s="45">
        <v>3914069</v>
      </c>
      <c r="I12" s="60">
        <f t="shared" si="0"/>
        <v>99848.698979591834</v>
      </c>
      <c r="M12" s="166"/>
      <c r="N12" s="167"/>
      <c r="O12" s="168"/>
      <c r="P12" s="169"/>
      <c r="Q12" s="171"/>
      <c r="R12" s="54"/>
      <c r="S12" s="166"/>
      <c r="T12" s="167"/>
      <c r="U12" s="168"/>
      <c r="V12" s="169"/>
      <c r="W12" s="172"/>
      <c r="X12" s="54"/>
      <c r="Y12" s="166"/>
      <c r="Z12" s="167"/>
      <c r="AA12" s="168"/>
      <c r="AB12" s="169"/>
    </row>
    <row r="13" spans="1:28" x14ac:dyDescent="0.2">
      <c r="A13" s="141">
        <v>5</v>
      </c>
      <c r="B13" s="142">
        <v>31</v>
      </c>
      <c r="C13" s="142">
        <v>7</v>
      </c>
      <c r="D13" s="142">
        <v>14</v>
      </c>
      <c r="E13" s="142">
        <v>434</v>
      </c>
      <c r="F13" s="142">
        <v>1</v>
      </c>
      <c r="G13" s="158">
        <v>40</v>
      </c>
      <c r="H13" s="45">
        <v>3958181</v>
      </c>
      <c r="I13" s="60">
        <f t="shared" si="0"/>
        <v>98954.524999999994</v>
      </c>
      <c r="M13" s="166"/>
      <c r="N13" s="167"/>
      <c r="O13" s="168"/>
      <c r="P13" s="169"/>
      <c r="Q13" s="171"/>
      <c r="R13" s="54"/>
      <c r="S13" s="166"/>
      <c r="T13" s="167"/>
      <c r="U13" s="168"/>
      <c r="V13" s="169"/>
      <c r="W13" s="172"/>
      <c r="X13" s="54"/>
      <c r="Y13" s="166"/>
      <c r="Z13" s="167"/>
      <c r="AA13" s="168"/>
      <c r="AB13" s="169"/>
    </row>
    <row r="14" spans="1:28" x14ac:dyDescent="0.2">
      <c r="A14" s="141">
        <v>5</v>
      </c>
      <c r="B14" s="142">
        <v>31</v>
      </c>
      <c r="C14" s="142">
        <v>6</v>
      </c>
      <c r="D14" s="142">
        <v>14</v>
      </c>
      <c r="E14" s="142">
        <v>370</v>
      </c>
      <c r="F14" s="142">
        <v>1</v>
      </c>
      <c r="G14" s="158">
        <v>40</v>
      </c>
      <c r="H14" s="45">
        <v>3958181</v>
      </c>
      <c r="I14" s="60">
        <f t="shared" si="0"/>
        <v>98954.524999999994</v>
      </c>
      <c r="M14" s="166"/>
      <c r="N14" s="167"/>
      <c r="O14" s="168"/>
      <c r="P14" s="169"/>
      <c r="Q14" s="171"/>
      <c r="R14" s="54"/>
      <c r="S14" s="166"/>
      <c r="T14" s="167"/>
      <c r="U14" s="168"/>
      <c r="V14" s="169"/>
      <c r="W14" s="172"/>
      <c r="X14" s="54"/>
      <c r="Y14" s="166"/>
      <c r="Z14" s="167"/>
      <c r="AA14" s="168"/>
      <c r="AB14" s="169"/>
    </row>
    <row r="15" spans="1:28" x14ac:dyDescent="0.2">
      <c r="A15" s="141">
        <v>5</v>
      </c>
      <c r="B15" s="142">
        <v>31</v>
      </c>
      <c r="C15" s="142">
        <v>3</v>
      </c>
      <c r="D15" s="142">
        <v>13</v>
      </c>
      <c r="E15" s="142">
        <v>175</v>
      </c>
      <c r="F15" s="142">
        <v>1</v>
      </c>
      <c r="G15" s="158">
        <v>40</v>
      </c>
      <c r="H15" s="45">
        <v>3974077</v>
      </c>
      <c r="I15" s="60">
        <f t="shared" si="0"/>
        <v>99351.925000000003</v>
      </c>
      <c r="M15" s="166"/>
      <c r="N15" s="167"/>
      <c r="O15" s="168"/>
      <c r="P15" s="169"/>
      <c r="Q15" s="171"/>
      <c r="R15" s="54"/>
      <c r="S15" s="166"/>
      <c r="T15" s="167"/>
      <c r="U15" s="168"/>
      <c r="V15" s="169"/>
      <c r="W15" s="172"/>
      <c r="X15" s="54"/>
      <c r="Y15" s="166"/>
      <c r="Z15" s="167"/>
      <c r="AA15" s="168"/>
      <c r="AB15" s="169"/>
    </row>
    <row r="16" spans="1:28" x14ac:dyDescent="0.2">
      <c r="A16" s="141">
        <v>5</v>
      </c>
      <c r="B16" s="142">
        <v>27</v>
      </c>
      <c r="C16" s="142">
        <v>2</v>
      </c>
      <c r="D16" s="142">
        <v>2</v>
      </c>
      <c r="E16" s="142">
        <v>72</v>
      </c>
      <c r="F16" s="142">
        <v>1</v>
      </c>
      <c r="G16" s="158">
        <v>41.02</v>
      </c>
      <c r="H16" s="45">
        <v>4216578</v>
      </c>
      <c r="I16" s="60">
        <f t="shared" si="0"/>
        <v>102793.22281813748</v>
      </c>
      <c r="M16" s="166"/>
      <c r="N16" s="167"/>
      <c r="O16" s="168"/>
      <c r="P16" s="169"/>
      <c r="Q16" s="171"/>
      <c r="R16" s="54"/>
      <c r="S16" s="166"/>
      <c r="T16" s="167"/>
      <c r="U16" s="168"/>
      <c r="V16" s="169"/>
      <c r="W16" s="172"/>
      <c r="X16" s="54"/>
      <c r="Y16" s="166"/>
      <c r="Z16" s="167"/>
      <c r="AA16" s="168"/>
      <c r="AB16" s="169"/>
    </row>
    <row r="17" spans="1:28" x14ac:dyDescent="0.2">
      <c r="A17" s="141">
        <v>5</v>
      </c>
      <c r="B17" s="142">
        <v>27</v>
      </c>
      <c r="C17" s="142">
        <v>4</v>
      </c>
      <c r="D17" s="142">
        <v>2</v>
      </c>
      <c r="E17" s="142">
        <v>200</v>
      </c>
      <c r="F17" s="142">
        <v>1</v>
      </c>
      <c r="G17" s="158">
        <v>41.02</v>
      </c>
      <c r="H17" s="45">
        <v>4216578</v>
      </c>
      <c r="I17" s="60">
        <f t="shared" si="0"/>
        <v>102793.22281813748</v>
      </c>
      <c r="M17" s="166"/>
      <c r="N17" s="167"/>
      <c r="O17" s="168"/>
      <c r="P17" s="169"/>
      <c r="Q17" s="171"/>
      <c r="R17" s="54"/>
      <c r="S17" s="166"/>
      <c r="T17" s="167"/>
      <c r="U17" s="168"/>
      <c r="V17" s="169"/>
      <c r="W17" s="172"/>
      <c r="X17" s="54"/>
      <c r="Y17" s="166"/>
      <c r="Z17" s="167"/>
      <c r="AA17" s="168"/>
      <c r="AB17" s="169"/>
    </row>
    <row r="18" spans="1:28" x14ac:dyDescent="0.2">
      <c r="A18" s="141">
        <v>5</v>
      </c>
      <c r="B18" s="142">
        <v>27</v>
      </c>
      <c r="C18" s="142">
        <v>4</v>
      </c>
      <c r="D18" s="142">
        <v>2</v>
      </c>
      <c r="E18" s="142">
        <v>201</v>
      </c>
      <c r="F18" s="142">
        <v>1</v>
      </c>
      <c r="G18" s="158">
        <v>41.02</v>
      </c>
      <c r="H18" s="45">
        <v>4216578</v>
      </c>
      <c r="I18" s="60">
        <f t="shared" si="0"/>
        <v>102793.22281813748</v>
      </c>
      <c r="M18" s="166"/>
      <c r="N18" s="167"/>
      <c r="O18" s="168"/>
      <c r="P18" s="169"/>
      <c r="Q18" s="171"/>
      <c r="R18" s="54"/>
      <c r="S18" s="166"/>
      <c r="T18" s="167"/>
      <c r="U18" s="168"/>
      <c r="V18" s="169"/>
      <c r="W18" s="172"/>
      <c r="X18" s="54"/>
      <c r="Y18" s="166"/>
      <c r="Z18" s="167"/>
      <c r="AA18" s="168"/>
      <c r="AB18" s="169"/>
    </row>
    <row r="19" spans="1:28" x14ac:dyDescent="0.2">
      <c r="A19" s="141">
        <v>5</v>
      </c>
      <c r="B19" s="142">
        <v>27</v>
      </c>
      <c r="C19" s="142">
        <v>1</v>
      </c>
      <c r="D19" s="142">
        <v>2</v>
      </c>
      <c r="E19" s="142">
        <v>6</v>
      </c>
      <c r="F19" s="142">
        <v>1</v>
      </c>
      <c r="G19" s="158">
        <v>41.02</v>
      </c>
      <c r="H19" s="45">
        <v>4216578</v>
      </c>
      <c r="I19" s="60">
        <f t="shared" si="0"/>
        <v>102793.22281813748</v>
      </c>
      <c r="M19" s="166"/>
      <c r="N19" s="167"/>
      <c r="O19" s="168"/>
      <c r="P19" s="169"/>
      <c r="Q19" s="171"/>
      <c r="R19" s="54"/>
      <c r="S19" s="166"/>
      <c r="T19" s="167"/>
      <c r="U19" s="168"/>
      <c r="V19" s="169"/>
      <c r="W19" s="172"/>
      <c r="X19" s="54"/>
      <c r="Y19" s="166"/>
      <c r="Z19" s="167"/>
      <c r="AA19" s="168"/>
      <c r="AB19" s="169"/>
    </row>
    <row r="20" spans="1:28" x14ac:dyDescent="0.2">
      <c r="A20" s="141">
        <v>5</v>
      </c>
      <c r="B20" s="142">
        <v>27</v>
      </c>
      <c r="C20" s="142">
        <v>1</v>
      </c>
      <c r="D20" s="142">
        <v>2</v>
      </c>
      <c r="E20" s="142">
        <v>5</v>
      </c>
      <c r="F20" s="142">
        <v>1</v>
      </c>
      <c r="G20" s="158">
        <v>41.02</v>
      </c>
      <c r="H20" s="45">
        <v>4216578</v>
      </c>
      <c r="I20" s="60">
        <f t="shared" si="0"/>
        <v>102793.22281813748</v>
      </c>
      <c r="M20" s="166"/>
      <c r="N20" s="167"/>
      <c r="O20" s="168"/>
      <c r="P20" s="169"/>
      <c r="Q20" s="171"/>
      <c r="R20" s="54"/>
      <c r="S20" s="166"/>
      <c r="T20" s="167"/>
      <c r="U20" s="168"/>
      <c r="V20" s="169"/>
      <c r="W20" s="172"/>
      <c r="X20" s="54"/>
      <c r="Y20" s="166"/>
      <c r="Z20" s="167"/>
      <c r="AA20" s="168"/>
      <c r="AB20" s="169"/>
    </row>
    <row r="21" spans="1:28" x14ac:dyDescent="0.2">
      <c r="A21" s="141">
        <v>5</v>
      </c>
      <c r="B21" s="142">
        <v>27</v>
      </c>
      <c r="C21" s="142">
        <v>2</v>
      </c>
      <c r="D21" s="142">
        <v>2</v>
      </c>
      <c r="E21" s="142">
        <v>73</v>
      </c>
      <c r="F21" s="142">
        <v>1</v>
      </c>
      <c r="G21" s="158">
        <v>41.02</v>
      </c>
      <c r="H21" s="45">
        <v>4216578</v>
      </c>
      <c r="I21" s="60">
        <f t="shared" si="0"/>
        <v>102793.22281813748</v>
      </c>
      <c r="M21" s="166"/>
      <c r="N21" s="167"/>
      <c r="O21" s="168"/>
      <c r="P21" s="169"/>
      <c r="Q21" s="171"/>
      <c r="R21" s="54"/>
      <c r="S21" s="166"/>
      <c r="T21" s="167"/>
      <c r="U21" s="168"/>
      <c r="V21" s="169"/>
      <c r="W21" s="172"/>
      <c r="X21" s="54"/>
      <c r="Y21" s="166"/>
      <c r="Z21" s="167"/>
      <c r="AA21" s="168"/>
      <c r="AB21" s="169"/>
    </row>
    <row r="22" spans="1:28" x14ac:dyDescent="0.2">
      <c r="A22" s="141">
        <v>5</v>
      </c>
      <c r="B22" s="142">
        <v>27</v>
      </c>
      <c r="C22" s="142">
        <v>2</v>
      </c>
      <c r="D22" s="142">
        <v>17</v>
      </c>
      <c r="E22" s="142">
        <v>132</v>
      </c>
      <c r="F22" s="142">
        <v>1</v>
      </c>
      <c r="G22" s="158">
        <v>41.02</v>
      </c>
      <c r="H22" s="45">
        <v>4238091</v>
      </c>
      <c r="I22" s="60">
        <f t="shared" si="0"/>
        <v>103317.67430521696</v>
      </c>
      <c r="M22" s="166"/>
      <c r="N22" s="167"/>
      <c r="O22" s="168"/>
      <c r="P22" s="169"/>
      <c r="Q22" s="171"/>
      <c r="R22" s="54"/>
      <c r="S22" s="166"/>
      <c r="T22" s="167"/>
      <c r="U22" s="168"/>
      <c r="V22" s="169"/>
      <c r="W22" s="172"/>
      <c r="X22" s="54"/>
      <c r="Y22" s="166"/>
      <c r="Z22" s="167"/>
      <c r="AA22" s="168"/>
      <c r="AB22" s="169"/>
    </row>
    <row r="23" spans="1:28" x14ac:dyDescent="0.2">
      <c r="A23" s="141">
        <v>5</v>
      </c>
      <c r="B23" s="142">
        <v>27</v>
      </c>
      <c r="C23" s="142">
        <v>2</v>
      </c>
      <c r="D23" s="142">
        <v>17</v>
      </c>
      <c r="E23" s="142">
        <v>133</v>
      </c>
      <c r="F23" s="142">
        <v>1</v>
      </c>
      <c r="G23" s="158">
        <v>41.02</v>
      </c>
      <c r="H23" s="45">
        <v>4238091</v>
      </c>
      <c r="I23" s="60">
        <f t="shared" si="0"/>
        <v>103317.67430521696</v>
      </c>
      <c r="M23" s="166"/>
      <c r="N23" s="167"/>
      <c r="O23" s="168"/>
      <c r="P23" s="169"/>
      <c r="Q23" s="171"/>
      <c r="R23" s="54"/>
      <c r="S23" s="166"/>
      <c r="T23" s="167"/>
      <c r="U23" s="168"/>
      <c r="V23" s="169"/>
      <c r="W23" s="172"/>
      <c r="X23" s="54"/>
      <c r="Y23" s="166"/>
      <c r="Z23" s="167"/>
      <c r="AA23" s="168"/>
      <c r="AB23" s="169"/>
    </row>
    <row r="24" spans="1:28" x14ac:dyDescent="0.2">
      <c r="A24" s="141">
        <v>5</v>
      </c>
      <c r="B24" s="142">
        <v>27</v>
      </c>
      <c r="C24" s="142">
        <v>4</v>
      </c>
      <c r="D24" s="142">
        <v>17</v>
      </c>
      <c r="E24" s="142">
        <v>260</v>
      </c>
      <c r="F24" s="142">
        <v>1</v>
      </c>
      <c r="G24" s="158">
        <v>41.02</v>
      </c>
      <c r="H24" s="45">
        <v>4238091</v>
      </c>
      <c r="I24" s="60">
        <f t="shared" si="0"/>
        <v>103317.67430521696</v>
      </c>
      <c r="M24" s="166"/>
      <c r="N24" s="167"/>
      <c r="O24" s="168"/>
      <c r="P24" s="169"/>
      <c r="Q24" s="171"/>
      <c r="R24" s="54"/>
      <c r="S24" s="166"/>
      <c r="T24" s="167"/>
      <c r="U24" s="168"/>
      <c r="V24" s="169"/>
      <c r="W24" s="172"/>
      <c r="X24" s="54"/>
      <c r="Y24" s="166"/>
      <c r="Z24" s="167"/>
      <c r="AA24" s="168"/>
      <c r="AB24" s="169"/>
    </row>
    <row r="25" spans="1:28" x14ac:dyDescent="0.2">
      <c r="A25" s="141">
        <v>5</v>
      </c>
      <c r="B25" s="142">
        <v>27</v>
      </c>
      <c r="C25" s="142">
        <v>4</v>
      </c>
      <c r="D25" s="142">
        <v>17</v>
      </c>
      <c r="E25" s="142">
        <v>261</v>
      </c>
      <c r="F25" s="142">
        <v>1</v>
      </c>
      <c r="G25" s="158">
        <v>41.02</v>
      </c>
      <c r="H25" s="45">
        <v>4238091</v>
      </c>
      <c r="I25" s="60">
        <f t="shared" si="0"/>
        <v>103317.67430521696</v>
      </c>
      <c r="M25" s="166"/>
      <c r="N25" s="167"/>
      <c r="O25" s="168"/>
      <c r="P25" s="169"/>
      <c r="Q25" s="171"/>
      <c r="R25" s="54"/>
      <c r="S25" s="166"/>
      <c r="T25" s="167"/>
      <c r="U25" s="168"/>
      <c r="V25" s="169"/>
      <c r="W25" s="172"/>
      <c r="X25" s="54"/>
      <c r="Y25" s="166"/>
      <c r="Z25" s="167"/>
      <c r="AA25" s="168"/>
      <c r="AB25" s="169"/>
    </row>
    <row r="26" spans="1:28" x14ac:dyDescent="0.2">
      <c r="A26" s="141">
        <v>5</v>
      </c>
      <c r="B26" s="142">
        <v>27</v>
      </c>
      <c r="C26" s="142">
        <v>1</v>
      </c>
      <c r="D26" s="142">
        <v>17</v>
      </c>
      <c r="E26" s="142">
        <v>65</v>
      </c>
      <c r="F26" s="142">
        <v>1</v>
      </c>
      <c r="G26" s="158">
        <v>41.02</v>
      </c>
      <c r="H26" s="45">
        <v>4238091</v>
      </c>
      <c r="I26" s="60">
        <f t="shared" si="0"/>
        <v>103317.67430521696</v>
      </c>
      <c r="M26" s="166"/>
      <c r="N26" s="167"/>
      <c r="O26" s="168"/>
      <c r="P26" s="169"/>
      <c r="Q26" s="171"/>
      <c r="R26" s="54"/>
      <c r="S26" s="166"/>
      <c r="T26" s="167"/>
      <c r="U26" s="168"/>
      <c r="V26" s="169"/>
      <c r="W26" s="172"/>
      <c r="X26" s="54"/>
      <c r="Y26" s="166"/>
      <c r="Z26" s="167"/>
      <c r="AA26" s="168"/>
      <c r="AB26" s="169"/>
    </row>
    <row r="27" spans="1:28" x14ac:dyDescent="0.2">
      <c r="A27" s="141">
        <v>5</v>
      </c>
      <c r="B27" s="142">
        <v>27</v>
      </c>
      <c r="C27" s="142">
        <v>1</v>
      </c>
      <c r="D27" s="142">
        <v>17</v>
      </c>
      <c r="E27" s="142">
        <v>66</v>
      </c>
      <c r="F27" s="142">
        <v>1</v>
      </c>
      <c r="G27" s="158">
        <v>41.02</v>
      </c>
      <c r="H27" s="45">
        <v>4238091</v>
      </c>
      <c r="I27" s="60">
        <f t="shared" si="0"/>
        <v>103317.67430521696</v>
      </c>
      <c r="M27" s="166"/>
      <c r="N27" s="167"/>
      <c r="O27" s="168"/>
      <c r="P27" s="169"/>
      <c r="Q27" s="171"/>
      <c r="R27" s="54"/>
      <c r="S27" s="166"/>
      <c r="T27" s="167"/>
      <c r="U27" s="168"/>
      <c r="V27" s="169"/>
      <c r="W27" s="172"/>
      <c r="X27" s="54"/>
      <c r="Y27" s="166"/>
      <c r="Z27" s="167"/>
      <c r="AA27" s="168"/>
      <c r="AB27" s="169"/>
    </row>
    <row r="28" spans="1:28" x14ac:dyDescent="0.2">
      <c r="A28" s="141">
        <v>5</v>
      </c>
      <c r="B28" s="142">
        <v>27</v>
      </c>
      <c r="C28" s="142">
        <v>2</v>
      </c>
      <c r="D28" s="142">
        <v>14</v>
      </c>
      <c r="E28" s="142">
        <v>121</v>
      </c>
      <c r="F28" s="142">
        <v>1</v>
      </c>
      <c r="G28" s="158">
        <v>41.02</v>
      </c>
      <c r="H28" s="45">
        <v>4285421</v>
      </c>
      <c r="I28" s="60">
        <f t="shared" si="0"/>
        <v>104471.50170648463</v>
      </c>
      <c r="M28" s="166"/>
      <c r="N28" s="167"/>
      <c r="O28" s="173"/>
      <c r="P28" s="174"/>
      <c r="Q28" s="160"/>
      <c r="R28" s="164"/>
      <c r="S28" s="166"/>
      <c r="T28" s="167"/>
      <c r="U28" s="173"/>
      <c r="V28" s="174"/>
      <c r="W28" s="165"/>
      <c r="X28" s="54"/>
      <c r="Y28" s="166"/>
      <c r="Z28" s="167"/>
      <c r="AA28" s="173"/>
      <c r="AB28" s="174"/>
    </row>
    <row r="29" spans="1:28" x14ac:dyDescent="0.2">
      <c r="A29" s="141">
        <v>5</v>
      </c>
      <c r="B29" s="142">
        <v>27</v>
      </c>
      <c r="C29" s="142">
        <v>2</v>
      </c>
      <c r="D29" s="142">
        <v>14</v>
      </c>
      <c r="E29" s="142">
        <v>120</v>
      </c>
      <c r="F29" s="142">
        <v>1</v>
      </c>
      <c r="G29" s="158">
        <v>41.02</v>
      </c>
      <c r="H29" s="45">
        <v>4285421</v>
      </c>
      <c r="I29" s="60">
        <f t="shared" si="0"/>
        <v>104471.50170648463</v>
      </c>
      <c r="M29" s="160"/>
      <c r="N29" s="170"/>
      <c r="O29" s="160"/>
      <c r="P29" s="160"/>
      <c r="Q29" s="160"/>
      <c r="R29" s="164"/>
      <c r="S29" s="160"/>
      <c r="T29" s="160"/>
      <c r="U29" s="160"/>
      <c r="V29" s="160"/>
      <c r="W29" s="165"/>
      <c r="X29" s="54"/>
      <c r="Y29" s="160"/>
      <c r="Z29" s="160"/>
      <c r="AA29" s="160"/>
      <c r="AB29" s="160"/>
    </row>
    <row r="30" spans="1:28" x14ac:dyDescent="0.2">
      <c r="A30" s="141">
        <v>5</v>
      </c>
      <c r="B30" s="142">
        <v>27</v>
      </c>
      <c r="C30" s="142">
        <v>4</v>
      </c>
      <c r="D30" s="142">
        <v>14</v>
      </c>
      <c r="E30" s="142">
        <v>248</v>
      </c>
      <c r="F30" s="142">
        <v>1</v>
      </c>
      <c r="G30" s="158">
        <v>41.02</v>
      </c>
      <c r="H30" s="45">
        <v>4285421</v>
      </c>
      <c r="I30" s="60">
        <f t="shared" si="0"/>
        <v>104471.50170648463</v>
      </c>
      <c r="M30" s="162"/>
      <c r="N30" s="163"/>
      <c r="O30" s="162"/>
      <c r="P30" s="162"/>
      <c r="Q30" s="160"/>
      <c r="R30" s="164"/>
      <c r="S30" s="160"/>
      <c r="T30" s="160"/>
      <c r="U30" s="160"/>
      <c r="V30" s="160"/>
      <c r="W30" s="165"/>
      <c r="X30" s="54"/>
      <c r="Y30" s="160"/>
      <c r="Z30" s="160"/>
      <c r="AA30" s="160"/>
      <c r="AB30" s="160"/>
    </row>
    <row r="31" spans="1:28" x14ac:dyDescent="0.2">
      <c r="A31" s="141">
        <v>5</v>
      </c>
      <c r="B31" s="142">
        <v>27</v>
      </c>
      <c r="C31" s="142">
        <v>4</v>
      </c>
      <c r="D31" s="142">
        <v>14</v>
      </c>
      <c r="E31" s="142">
        <v>249</v>
      </c>
      <c r="F31" s="142">
        <v>1</v>
      </c>
      <c r="G31" s="158">
        <v>41.02</v>
      </c>
      <c r="H31" s="45">
        <v>4285421</v>
      </c>
      <c r="I31" s="60">
        <f t="shared" si="0"/>
        <v>104471.50170648463</v>
      </c>
      <c r="M31" s="166"/>
      <c r="N31" s="167"/>
      <c r="O31" s="168"/>
      <c r="P31" s="169"/>
      <c r="Q31" s="160"/>
      <c r="R31" s="164"/>
      <c r="S31" s="160"/>
      <c r="T31" s="160"/>
      <c r="U31" s="160"/>
      <c r="V31" s="160"/>
      <c r="W31" s="165"/>
      <c r="X31" s="54"/>
      <c r="Y31" s="160"/>
      <c r="Z31" s="160"/>
      <c r="AA31" s="160"/>
      <c r="AB31" s="160"/>
    </row>
    <row r="32" spans="1:28" x14ac:dyDescent="0.2">
      <c r="A32" s="141">
        <v>5</v>
      </c>
      <c r="B32" s="142">
        <v>27</v>
      </c>
      <c r="C32" s="142">
        <v>1</v>
      </c>
      <c r="D32" s="142">
        <v>14</v>
      </c>
      <c r="E32" s="142">
        <v>54</v>
      </c>
      <c r="F32" s="142">
        <v>1</v>
      </c>
      <c r="G32" s="158">
        <v>41.02</v>
      </c>
      <c r="H32" s="45">
        <v>4285421</v>
      </c>
      <c r="I32" s="60">
        <f t="shared" si="0"/>
        <v>104471.50170648463</v>
      </c>
      <c r="M32" s="166"/>
      <c r="N32" s="167"/>
      <c r="O32" s="168"/>
      <c r="P32" s="169"/>
      <c r="Q32" s="160"/>
      <c r="R32" s="164"/>
      <c r="S32" s="160"/>
      <c r="T32" s="160"/>
      <c r="U32" s="160"/>
      <c r="V32" s="160"/>
      <c r="W32" s="165"/>
      <c r="X32" s="54"/>
      <c r="Y32" s="160"/>
      <c r="Z32" s="160"/>
      <c r="AA32" s="160"/>
      <c r="AB32" s="160"/>
    </row>
    <row r="33" spans="1:28" x14ac:dyDescent="0.2">
      <c r="A33" s="141">
        <v>5</v>
      </c>
      <c r="B33" s="142">
        <v>27</v>
      </c>
      <c r="C33" s="142">
        <v>1</v>
      </c>
      <c r="D33" s="142">
        <v>14</v>
      </c>
      <c r="E33" s="142">
        <v>53</v>
      </c>
      <c r="F33" s="142">
        <v>1</v>
      </c>
      <c r="G33" s="158">
        <v>41.02</v>
      </c>
      <c r="H33" s="45">
        <v>4285421</v>
      </c>
      <c r="I33" s="60">
        <f t="shared" si="0"/>
        <v>104471.50170648463</v>
      </c>
      <c r="M33" s="166"/>
      <c r="N33" s="167"/>
      <c r="O33" s="168"/>
      <c r="P33" s="169"/>
      <c r="Q33" s="160"/>
      <c r="R33" s="164"/>
      <c r="S33" s="160"/>
      <c r="T33" s="160"/>
      <c r="U33" s="160"/>
      <c r="V33" s="160"/>
      <c r="W33" s="165"/>
      <c r="X33" s="54"/>
      <c r="Y33" s="160"/>
      <c r="Z33" s="160"/>
      <c r="AA33" s="160"/>
      <c r="AB33" s="160"/>
    </row>
    <row r="34" spans="1:28" x14ac:dyDescent="0.2">
      <c r="A34" s="141">
        <v>5</v>
      </c>
      <c r="B34" s="142">
        <v>27</v>
      </c>
      <c r="C34" s="142">
        <v>1</v>
      </c>
      <c r="D34" s="142">
        <v>5</v>
      </c>
      <c r="E34" s="142">
        <v>18</v>
      </c>
      <c r="F34" s="142">
        <v>1</v>
      </c>
      <c r="G34" s="158">
        <v>41.02</v>
      </c>
      <c r="H34" s="45">
        <v>4324144</v>
      </c>
      <c r="I34" s="60">
        <f t="shared" si="0"/>
        <v>105415.50463188687</v>
      </c>
      <c r="M34" s="166"/>
      <c r="N34" s="167"/>
      <c r="O34" s="168"/>
      <c r="P34" s="169"/>
      <c r="Q34" s="160"/>
      <c r="R34" s="164"/>
      <c r="S34" s="160"/>
      <c r="T34" s="160"/>
      <c r="U34" s="160"/>
      <c r="V34" s="160"/>
      <c r="W34" s="165"/>
      <c r="X34" s="54"/>
      <c r="Y34" s="160"/>
      <c r="Z34" s="160"/>
      <c r="AA34" s="160"/>
      <c r="AB34" s="160"/>
    </row>
    <row r="35" spans="1:28" x14ac:dyDescent="0.2">
      <c r="A35" s="141">
        <v>5</v>
      </c>
      <c r="B35" s="142">
        <v>27</v>
      </c>
      <c r="C35" s="142">
        <v>1</v>
      </c>
      <c r="D35" s="142">
        <v>5</v>
      </c>
      <c r="E35" s="142">
        <v>17</v>
      </c>
      <c r="F35" s="142">
        <v>1</v>
      </c>
      <c r="G35" s="158">
        <v>41.02</v>
      </c>
      <c r="H35" s="45">
        <v>4324144</v>
      </c>
      <c r="I35" s="60">
        <f t="shared" si="0"/>
        <v>105415.50463188687</v>
      </c>
      <c r="M35" s="166"/>
      <c r="N35" s="167"/>
      <c r="O35" s="168"/>
      <c r="P35" s="169"/>
      <c r="Q35" s="160"/>
      <c r="R35" s="164"/>
      <c r="S35" s="160"/>
      <c r="T35" s="160"/>
      <c r="U35" s="160"/>
      <c r="V35" s="160"/>
      <c r="W35" s="165"/>
      <c r="X35" s="54"/>
      <c r="Y35" s="160"/>
      <c r="Z35" s="160"/>
      <c r="AA35" s="160"/>
      <c r="AB35" s="160"/>
    </row>
    <row r="36" spans="1:28" x14ac:dyDescent="0.2">
      <c r="A36" s="141">
        <v>5</v>
      </c>
      <c r="B36" s="142">
        <v>27</v>
      </c>
      <c r="C36" s="142">
        <v>2</v>
      </c>
      <c r="D36" s="142">
        <v>5</v>
      </c>
      <c r="E36" s="142">
        <v>85</v>
      </c>
      <c r="F36" s="142">
        <v>1</v>
      </c>
      <c r="G36" s="158">
        <v>41.02</v>
      </c>
      <c r="H36" s="45">
        <v>4324144</v>
      </c>
      <c r="I36" s="60">
        <f t="shared" si="0"/>
        <v>105415.50463188687</v>
      </c>
      <c r="M36" s="166"/>
      <c r="N36" s="167"/>
      <c r="O36" s="168"/>
      <c r="P36" s="169"/>
      <c r="Q36" s="160"/>
      <c r="R36" s="164"/>
      <c r="S36" s="160"/>
      <c r="T36" s="160"/>
      <c r="U36" s="160"/>
      <c r="V36" s="160"/>
      <c r="W36" s="165"/>
      <c r="X36" s="54"/>
      <c r="Y36" s="160"/>
      <c r="Z36" s="160"/>
      <c r="AA36" s="160"/>
      <c r="AB36" s="160"/>
    </row>
    <row r="37" spans="1:28" x14ac:dyDescent="0.2">
      <c r="A37" s="141">
        <v>5</v>
      </c>
      <c r="B37" s="142">
        <v>27</v>
      </c>
      <c r="C37" s="142">
        <v>2</v>
      </c>
      <c r="D37" s="142">
        <v>5</v>
      </c>
      <c r="E37" s="142">
        <v>84</v>
      </c>
      <c r="F37" s="142">
        <v>1</v>
      </c>
      <c r="G37" s="158">
        <v>41.02</v>
      </c>
      <c r="H37" s="45">
        <v>4324144</v>
      </c>
      <c r="I37" s="60">
        <f t="shared" si="0"/>
        <v>105415.50463188687</v>
      </c>
      <c r="M37" s="166"/>
      <c r="N37" s="167"/>
      <c r="O37" s="168"/>
      <c r="P37" s="169"/>
      <c r="Q37" s="160"/>
      <c r="R37" s="164"/>
      <c r="S37" s="160"/>
      <c r="T37" s="160"/>
      <c r="U37" s="160"/>
      <c r="V37" s="160"/>
      <c r="W37" s="165"/>
      <c r="X37" s="54"/>
      <c r="Y37" s="160"/>
      <c r="Z37" s="160"/>
      <c r="AA37" s="160"/>
      <c r="AB37" s="160"/>
    </row>
    <row r="38" spans="1:28" x14ac:dyDescent="0.2">
      <c r="A38" s="141">
        <v>5</v>
      </c>
      <c r="B38" s="142">
        <v>27</v>
      </c>
      <c r="C38" s="142">
        <v>4</v>
      </c>
      <c r="D38" s="142">
        <v>5</v>
      </c>
      <c r="E38" s="142">
        <v>213</v>
      </c>
      <c r="F38" s="142">
        <v>1</v>
      </c>
      <c r="G38" s="158">
        <v>41.02</v>
      </c>
      <c r="H38" s="45">
        <v>4324144</v>
      </c>
      <c r="I38" s="60">
        <f t="shared" si="0"/>
        <v>105415.50463188687</v>
      </c>
      <c r="M38" s="166"/>
      <c r="N38" s="167"/>
      <c r="O38" s="168"/>
      <c r="P38" s="169"/>
      <c r="Q38" s="160"/>
      <c r="R38" s="164"/>
      <c r="S38" s="160"/>
      <c r="T38" s="160"/>
      <c r="U38" s="160"/>
      <c r="V38" s="160"/>
      <c r="W38" s="165"/>
      <c r="X38" s="54"/>
      <c r="Y38" s="160"/>
      <c r="Z38" s="160"/>
      <c r="AA38" s="160"/>
      <c r="AB38" s="160"/>
    </row>
    <row r="39" spans="1:28" x14ac:dyDescent="0.2">
      <c r="A39" s="141">
        <v>5</v>
      </c>
      <c r="B39" s="142">
        <v>27</v>
      </c>
      <c r="C39" s="142">
        <v>4</v>
      </c>
      <c r="D39" s="142">
        <v>5</v>
      </c>
      <c r="E39" s="142">
        <v>212</v>
      </c>
      <c r="F39" s="142">
        <v>1</v>
      </c>
      <c r="G39" s="158">
        <v>41.02</v>
      </c>
      <c r="H39" s="45">
        <v>4324144</v>
      </c>
      <c r="I39" s="60">
        <f t="shared" si="0"/>
        <v>105415.50463188687</v>
      </c>
      <c r="M39" s="166"/>
      <c r="N39" s="167"/>
      <c r="O39" s="168"/>
      <c r="P39" s="169"/>
      <c r="Q39" s="160"/>
      <c r="R39" s="164"/>
      <c r="S39" s="160"/>
      <c r="T39" s="160"/>
      <c r="U39" s="160"/>
      <c r="V39" s="160"/>
      <c r="W39" s="165"/>
      <c r="X39" s="54"/>
      <c r="Y39" s="160"/>
      <c r="Z39" s="160"/>
      <c r="AA39" s="160"/>
      <c r="AB39" s="160"/>
    </row>
    <row r="40" spans="1:28" x14ac:dyDescent="0.2">
      <c r="A40" s="141">
        <v>5</v>
      </c>
      <c r="B40" s="142">
        <v>27</v>
      </c>
      <c r="C40" s="142">
        <v>4</v>
      </c>
      <c r="D40" s="142">
        <v>11</v>
      </c>
      <c r="E40" s="142">
        <v>236</v>
      </c>
      <c r="F40" s="142">
        <v>1</v>
      </c>
      <c r="G40" s="158">
        <v>41.02</v>
      </c>
      <c r="H40" s="45">
        <v>4328447</v>
      </c>
      <c r="I40" s="60">
        <f t="shared" si="0"/>
        <v>105520.40468064358</v>
      </c>
      <c r="M40" s="166"/>
      <c r="N40" s="167"/>
      <c r="O40" s="168"/>
      <c r="P40" s="169"/>
      <c r="Q40" s="160"/>
      <c r="R40" s="164"/>
      <c r="S40" s="160"/>
      <c r="T40" s="160"/>
      <c r="U40" s="160"/>
      <c r="V40" s="160"/>
      <c r="W40" s="165"/>
      <c r="X40" s="54"/>
      <c r="Y40" s="160"/>
      <c r="Z40" s="160"/>
      <c r="AA40" s="160"/>
      <c r="AB40" s="160"/>
    </row>
    <row r="41" spans="1:28" x14ac:dyDescent="0.2">
      <c r="A41" s="141">
        <v>5</v>
      </c>
      <c r="B41" s="142">
        <v>27</v>
      </c>
      <c r="C41" s="142">
        <v>4</v>
      </c>
      <c r="D41" s="142">
        <v>11</v>
      </c>
      <c r="E41" s="142">
        <v>237</v>
      </c>
      <c r="F41" s="142">
        <v>1</v>
      </c>
      <c r="G41" s="158">
        <v>41.02</v>
      </c>
      <c r="H41" s="45">
        <v>4328447</v>
      </c>
      <c r="I41" s="60">
        <f t="shared" si="0"/>
        <v>105520.40468064358</v>
      </c>
      <c r="M41" s="166"/>
      <c r="N41" s="167"/>
      <c r="O41" s="168"/>
      <c r="P41" s="169"/>
      <c r="Q41" s="160"/>
      <c r="R41" s="164"/>
      <c r="S41" s="160"/>
      <c r="T41" s="160"/>
      <c r="U41" s="160"/>
      <c r="V41" s="160"/>
      <c r="W41" s="165"/>
      <c r="X41" s="54"/>
      <c r="Y41" s="160"/>
      <c r="Z41" s="160"/>
      <c r="AA41" s="160"/>
      <c r="AB41" s="160"/>
    </row>
    <row r="42" spans="1:28" x14ac:dyDescent="0.2">
      <c r="A42" s="141">
        <v>5</v>
      </c>
      <c r="B42" s="142">
        <v>27</v>
      </c>
      <c r="C42" s="142">
        <v>1</v>
      </c>
      <c r="D42" s="142">
        <v>11</v>
      </c>
      <c r="E42" s="142">
        <v>42</v>
      </c>
      <c r="F42" s="142">
        <v>1</v>
      </c>
      <c r="G42" s="158">
        <v>41.02</v>
      </c>
      <c r="H42" s="45">
        <v>4328447</v>
      </c>
      <c r="I42" s="60">
        <f t="shared" si="0"/>
        <v>105520.40468064358</v>
      </c>
      <c r="M42" s="166"/>
      <c r="N42" s="167"/>
      <c r="O42" s="168"/>
      <c r="P42" s="169"/>
      <c r="Q42" s="160"/>
      <c r="R42" s="164"/>
      <c r="S42" s="160"/>
      <c r="T42" s="160"/>
      <c r="U42" s="160"/>
      <c r="V42" s="160"/>
      <c r="W42" s="165"/>
      <c r="X42" s="54"/>
      <c r="Y42" s="160"/>
      <c r="Z42" s="160"/>
      <c r="AA42" s="160"/>
      <c r="AB42" s="160"/>
    </row>
    <row r="43" spans="1:28" x14ac:dyDescent="0.2">
      <c r="A43" s="141">
        <v>5</v>
      </c>
      <c r="B43" s="142">
        <v>27</v>
      </c>
      <c r="C43" s="142">
        <v>1</v>
      </c>
      <c r="D43" s="142">
        <v>11</v>
      </c>
      <c r="E43" s="142">
        <v>41</v>
      </c>
      <c r="F43" s="142">
        <v>1</v>
      </c>
      <c r="G43" s="158">
        <v>41.02</v>
      </c>
      <c r="H43" s="45">
        <v>4328447</v>
      </c>
      <c r="I43" s="60">
        <f t="shared" si="0"/>
        <v>105520.40468064358</v>
      </c>
      <c r="M43" s="166"/>
      <c r="N43" s="167"/>
      <c r="O43" s="168"/>
      <c r="P43" s="169"/>
      <c r="Q43" s="160"/>
      <c r="R43" s="164"/>
      <c r="S43" s="160"/>
      <c r="T43" s="160"/>
      <c r="U43" s="160"/>
      <c r="V43" s="160"/>
      <c r="W43" s="165"/>
      <c r="X43" s="54"/>
      <c r="Y43" s="160"/>
      <c r="Z43" s="160"/>
      <c r="AA43" s="160"/>
      <c r="AB43" s="160"/>
    </row>
    <row r="44" spans="1:28" x14ac:dyDescent="0.2">
      <c r="A44" s="141">
        <v>5</v>
      </c>
      <c r="B44" s="142">
        <v>27</v>
      </c>
      <c r="C44" s="142">
        <v>2</v>
      </c>
      <c r="D44" s="142">
        <v>11</v>
      </c>
      <c r="E44" s="142">
        <v>109</v>
      </c>
      <c r="F44" s="142">
        <v>1</v>
      </c>
      <c r="G44" s="158">
        <v>41.02</v>
      </c>
      <c r="H44" s="45">
        <v>4328447</v>
      </c>
      <c r="I44" s="60">
        <f t="shared" si="0"/>
        <v>105520.40468064358</v>
      </c>
      <c r="M44" s="166"/>
      <c r="N44" s="167"/>
      <c r="O44" s="168"/>
      <c r="P44" s="169"/>
      <c r="Q44" s="160"/>
      <c r="R44" s="164"/>
      <c r="S44" s="160"/>
      <c r="T44" s="160"/>
      <c r="U44" s="160"/>
      <c r="V44" s="160"/>
      <c r="W44" s="165"/>
      <c r="X44" s="54"/>
      <c r="Y44" s="160"/>
      <c r="Z44" s="160"/>
      <c r="AA44" s="160"/>
      <c r="AB44" s="160"/>
    </row>
    <row r="45" spans="1:28" x14ac:dyDescent="0.2">
      <c r="A45" s="141">
        <v>5</v>
      </c>
      <c r="B45" s="142">
        <v>27</v>
      </c>
      <c r="C45" s="142">
        <v>2</v>
      </c>
      <c r="D45" s="142">
        <v>11</v>
      </c>
      <c r="E45" s="142">
        <v>108</v>
      </c>
      <c r="F45" s="142">
        <v>1</v>
      </c>
      <c r="G45" s="158">
        <v>41.02</v>
      </c>
      <c r="H45" s="45">
        <v>4328447</v>
      </c>
      <c r="I45" s="60">
        <f t="shared" si="0"/>
        <v>105520.40468064358</v>
      </c>
      <c r="M45" s="166"/>
      <c r="N45" s="167"/>
      <c r="O45" s="168"/>
      <c r="P45" s="169"/>
      <c r="Q45" s="160"/>
      <c r="R45" s="164"/>
      <c r="S45" s="160"/>
      <c r="T45" s="160"/>
      <c r="U45" s="160"/>
      <c r="V45" s="160"/>
      <c r="W45" s="165"/>
      <c r="X45" s="54"/>
      <c r="Y45" s="160"/>
      <c r="Z45" s="160"/>
      <c r="AA45" s="160"/>
      <c r="AB45" s="160"/>
    </row>
    <row r="46" spans="1:28" x14ac:dyDescent="0.2">
      <c r="A46" s="141">
        <v>5</v>
      </c>
      <c r="B46" s="142">
        <v>27</v>
      </c>
      <c r="C46" s="142">
        <v>2</v>
      </c>
      <c r="D46" s="142">
        <v>8</v>
      </c>
      <c r="E46" s="142">
        <v>96</v>
      </c>
      <c r="F46" s="142">
        <v>1</v>
      </c>
      <c r="G46" s="158">
        <v>41.02</v>
      </c>
      <c r="H46" s="45">
        <v>4358565</v>
      </c>
      <c r="I46" s="60">
        <f t="shared" si="0"/>
        <v>106254.63188688444</v>
      </c>
      <c r="M46" s="166"/>
      <c r="N46" s="167"/>
      <c r="O46" s="168"/>
      <c r="P46" s="169"/>
      <c r="Q46" s="160"/>
      <c r="R46" s="164"/>
      <c r="S46" s="160"/>
      <c r="T46" s="160"/>
      <c r="U46" s="160"/>
      <c r="V46" s="160"/>
      <c r="W46" s="165"/>
      <c r="X46" s="54"/>
      <c r="Y46" s="160"/>
      <c r="Z46" s="160"/>
      <c r="AA46" s="160"/>
      <c r="AB46" s="160"/>
    </row>
    <row r="47" spans="1:28" x14ac:dyDescent="0.2">
      <c r="A47" s="141">
        <v>5</v>
      </c>
      <c r="B47" s="142">
        <v>27</v>
      </c>
      <c r="C47" s="142">
        <v>1</v>
      </c>
      <c r="D47" s="142">
        <v>8</v>
      </c>
      <c r="E47" s="142">
        <v>29</v>
      </c>
      <c r="F47" s="142">
        <v>1</v>
      </c>
      <c r="G47" s="158">
        <v>41.02</v>
      </c>
      <c r="H47" s="45">
        <v>4358565</v>
      </c>
      <c r="I47" s="60">
        <f t="shared" si="0"/>
        <v>106254.63188688444</v>
      </c>
      <c r="M47" s="166"/>
      <c r="N47" s="167"/>
      <c r="O47" s="168"/>
      <c r="P47" s="169"/>
      <c r="Q47" s="160"/>
      <c r="R47" s="164"/>
      <c r="S47" s="160"/>
      <c r="T47" s="160"/>
      <c r="U47" s="160"/>
      <c r="V47" s="160"/>
      <c r="W47" s="165"/>
      <c r="X47" s="54"/>
      <c r="Y47" s="160"/>
      <c r="Z47" s="160"/>
      <c r="AA47" s="160"/>
      <c r="AB47" s="160"/>
    </row>
    <row r="48" spans="1:28" x14ac:dyDescent="0.2">
      <c r="A48" s="141">
        <v>5</v>
      </c>
      <c r="B48" s="142">
        <v>27</v>
      </c>
      <c r="C48" s="142">
        <v>1</v>
      </c>
      <c r="D48" s="142">
        <v>8</v>
      </c>
      <c r="E48" s="142">
        <v>30</v>
      </c>
      <c r="F48" s="142">
        <v>1</v>
      </c>
      <c r="G48" s="158">
        <v>41.02</v>
      </c>
      <c r="H48" s="45">
        <v>4358565</v>
      </c>
      <c r="I48" s="60">
        <f t="shared" si="0"/>
        <v>106254.63188688444</v>
      </c>
      <c r="M48" s="166"/>
      <c r="N48" s="167"/>
      <c r="O48" s="168"/>
      <c r="P48" s="169"/>
      <c r="Q48" s="160"/>
      <c r="R48" s="164"/>
      <c r="S48" s="160"/>
      <c r="T48" s="160"/>
      <c r="U48" s="160"/>
      <c r="V48" s="160"/>
      <c r="W48" s="165"/>
      <c r="X48" s="54"/>
      <c r="Y48" s="160"/>
      <c r="Z48" s="160"/>
      <c r="AA48" s="160"/>
      <c r="AB48" s="160"/>
    </row>
    <row r="49" spans="1:28" x14ac:dyDescent="0.2">
      <c r="A49" s="141">
        <v>5</v>
      </c>
      <c r="B49" s="142">
        <v>27</v>
      </c>
      <c r="C49" s="142">
        <v>2</v>
      </c>
      <c r="D49" s="142">
        <v>8</v>
      </c>
      <c r="E49" s="142">
        <v>97</v>
      </c>
      <c r="F49" s="142">
        <v>1</v>
      </c>
      <c r="G49" s="158">
        <v>41.02</v>
      </c>
      <c r="H49" s="45">
        <v>4358565</v>
      </c>
      <c r="I49" s="60">
        <f t="shared" si="0"/>
        <v>106254.63188688444</v>
      </c>
      <c r="M49" s="166"/>
      <c r="N49" s="167"/>
      <c r="O49" s="168"/>
      <c r="P49" s="169"/>
      <c r="Q49" s="160"/>
      <c r="R49" s="164"/>
      <c r="S49" s="160"/>
      <c r="T49" s="160"/>
      <c r="U49" s="160"/>
      <c r="V49" s="160"/>
      <c r="W49" s="165"/>
      <c r="X49" s="54"/>
      <c r="Y49" s="160"/>
      <c r="Z49" s="160"/>
      <c r="AA49" s="160"/>
      <c r="AB49" s="160"/>
    </row>
    <row r="50" spans="1:28" x14ac:dyDescent="0.2">
      <c r="A50" s="141">
        <v>5</v>
      </c>
      <c r="B50" s="142">
        <v>27</v>
      </c>
      <c r="C50" s="142">
        <v>4</v>
      </c>
      <c r="D50" s="142">
        <v>8</v>
      </c>
      <c r="E50" s="142">
        <v>225</v>
      </c>
      <c r="F50" s="142">
        <v>1</v>
      </c>
      <c r="G50" s="158">
        <v>41.02</v>
      </c>
      <c r="H50" s="45">
        <v>4358565</v>
      </c>
      <c r="I50" s="60">
        <f t="shared" si="0"/>
        <v>106254.63188688444</v>
      </c>
      <c r="M50" s="166"/>
      <c r="N50" s="167"/>
      <c r="O50" s="168"/>
      <c r="P50" s="169"/>
      <c r="Q50" s="160"/>
      <c r="R50" s="164"/>
      <c r="S50" s="160"/>
      <c r="T50" s="160"/>
      <c r="U50" s="160"/>
      <c r="V50" s="160"/>
      <c r="W50" s="165"/>
      <c r="X50" s="54"/>
      <c r="Y50" s="160"/>
      <c r="Z50" s="160"/>
      <c r="AA50" s="160"/>
      <c r="AB50" s="160"/>
    </row>
    <row r="51" spans="1:28" x14ac:dyDescent="0.2">
      <c r="A51" s="141">
        <v>5</v>
      </c>
      <c r="B51" s="142">
        <v>27</v>
      </c>
      <c r="C51" s="142">
        <v>4</v>
      </c>
      <c r="D51" s="142">
        <v>8</v>
      </c>
      <c r="E51" s="142">
        <v>224</v>
      </c>
      <c r="F51" s="142">
        <v>1</v>
      </c>
      <c r="G51" s="158">
        <v>41.02</v>
      </c>
      <c r="H51" s="45">
        <v>4358565</v>
      </c>
      <c r="I51" s="60">
        <f t="shared" si="0"/>
        <v>106254.63188688444</v>
      </c>
      <c r="M51" s="166"/>
      <c r="N51" s="167"/>
      <c r="O51" s="168"/>
      <c r="P51" s="169"/>
      <c r="Q51" s="160"/>
      <c r="R51" s="164"/>
      <c r="S51" s="160"/>
      <c r="T51" s="160"/>
      <c r="U51" s="160"/>
      <c r="V51" s="160"/>
      <c r="W51" s="165"/>
      <c r="X51" s="54"/>
      <c r="Y51" s="160"/>
      <c r="Z51" s="160"/>
      <c r="AA51" s="160"/>
      <c r="AB51" s="160"/>
    </row>
    <row r="52" spans="1:28" x14ac:dyDescent="0.2">
      <c r="A52" s="141">
        <v>3</v>
      </c>
      <c r="B52" s="142">
        <v>11</v>
      </c>
      <c r="C52" s="142">
        <v>5</v>
      </c>
      <c r="D52" s="142">
        <v>2</v>
      </c>
      <c r="E52" s="142">
        <v>271</v>
      </c>
      <c r="F52" s="142">
        <v>1</v>
      </c>
      <c r="G52" s="158">
        <v>41.02</v>
      </c>
      <c r="H52" s="45">
        <v>4513343</v>
      </c>
      <c r="I52" s="60">
        <f t="shared" si="0"/>
        <v>110027.86445636275</v>
      </c>
      <c r="M52" s="166"/>
      <c r="N52" s="167"/>
      <c r="O52" s="168"/>
      <c r="P52" s="169"/>
      <c r="Q52" s="160"/>
      <c r="R52" s="164"/>
      <c r="S52" s="160"/>
      <c r="T52" s="160"/>
      <c r="U52" s="160"/>
      <c r="V52" s="160"/>
      <c r="W52" s="165"/>
      <c r="X52" s="54"/>
      <c r="Y52" s="160"/>
      <c r="Z52" s="160"/>
      <c r="AA52" s="160"/>
      <c r="AB52" s="160"/>
    </row>
    <row r="53" spans="1:28" x14ac:dyDescent="0.2">
      <c r="A53" s="141">
        <v>3</v>
      </c>
      <c r="B53" s="142">
        <v>12</v>
      </c>
      <c r="C53" s="142">
        <v>6</v>
      </c>
      <c r="D53" s="142">
        <v>2</v>
      </c>
      <c r="E53" s="142">
        <v>339</v>
      </c>
      <c r="F53" s="142">
        <v>1</v>
      </c>
      <c r="G53" s="158">
        <v>41.02</v>
      </c>
      <c r="H53" s="45">
        <v>4559873</v>
      </c>
      <c r="I53" s="60">
        <f t="shared" si="0"/>
        <v>111162.1891760117</v>
      </c>
      <c r="M53" s="166"/>
      <c r="N53" s="167"/>
      <c r="O53" s="168"/>
      <c r="P53" s="169"/>
      <c r="Q53" s="160"/>
      <c r="R53" s="164"/>
      <c r="S53" s="160"/>
      <c r="T53" s="160"/>
      <c r="U53" s="160"/>
      <c r="V53" s="160"/>
      <c r="W53" s="165"/>
      <c r="X53" s="54"/>
      <c r="Y53" s="160"/>
      <c r="Z53" s="160"/>
      <c r="AA53" s="160"/>
      <c r="AB53" s="160"/>
    </row>
    <row r="54" spans="1:28" x14ac:dyDescent="0.2">
      <c r="A54" s="141">
        <v>3</v>
      </c>
      <c r="B54" s="142">
        <v>11</v>
      </c>
      <c r="C54" s="142">
        <v>2</v>
      </c>
      <c r="D54" s="142">
        <v>2</v>
      </c>
      <c r="E54" s="142">
        <v>73</v>
      </c>
      <c r="F54" s="142">
        <v>1</v>
      </c>
      <c r="G54" s="158">
        <v>41.02</v>
      </c>
      <c r="H54" s="45">
        <v>4559873</v>
      </c>
      <c r="I54" s="60">
        <f t="shared" si="0"/>
        <v>111162.1891760117</v>
      </c>
      <c r="M54" s="166"/>
      <c r="N54" s="167"/>
      <c r="O54" s="168"/>
      <c r="P54" s="169"/>
      <c r="Q54" s="160"/>
      <c r="R54" s="164"/>
      <c r="S54" s="160"/>
      <c r="T54" s="160"/>
      <c r="U54" s="160"/>
      <c r="V54" s="160"/>
      <c r="W54" s="165"/>
      <c r="X54" s="54"/>
      <c r="Y54" s="160"/>
      <c r="Z54" s="160"/>
      <c r="AA54" s="160"/>
      <c r="AB54" s="160"/>
    </row>
    <row r="55" spans="1:28" x14ac:dyDescent="0.2">
      <c r="A55" s="141">
        <v>3</v>
      </c>
      <c r="B55" s="142">
        <v>11</v>
      </c>
      <c r="C55" s="142">
        <v>2</v>
      </c>
      <c r="D55" s="142">
        <v>2</v>
      </c>
      <c r="E55" s="142">
        <v>72</v>
      </c>
      <c r="F55" s="142">
        <v>1</v>
      </c>
      <c r="G55" s="158">
        <v>41.02</v>
      </c>
      <c r="H55" s="45">
        <v>4559873</v>
      </c>
      <c r="I55" s="60">
        <f t="shared" si="0"/>
        <v>111162.1891760117</v>
      </c>
      <c r="M55" s="166"/>
      <c r="N55" s="167"/>
      <c r="O55" s="173"/>
      <c r="P55" s="174"/>
      <c r="Q55" s="160"/>
      <c r="R55" s="164"/>
      <c r="S55" s="160"/>
      <c r="T55" s="160"/>
      <c r="U55" s="160"/>
      <c r="V55" s="160"/>
      <c r="W55" s="165"/>
      <c r="X55" s="54"/>
      <c r="Y55" s="160"/>
      <c r="Z55" s="160"/>
      <c r="AA55" s="160"/>
      <c r="AB55" s="160"/>
    </row>
    <row r="56" spans="1:28" x14ac:dyDescent="0.2">
      <c r="A56" s="141">
        <v>3</v>
      </c>
      <c r="B56" s="142">
        <v>12</v>
      </c>
      <c r="C56" s="142">
        <v>3</v>
      </c>
      <c r="D56" s="142">
        <v>2</v>
      </c>
      <c r="E56" s="142">
        <v>140</v>
      </c>
      <c r="F56" s="142">
        <v>1</v>
      </c>
      <c r="G56" s="158">
        <v>41.02</v>
      </c>
      <c r="H56" s="45">
        <v>4559873</v>
      </c>
      <c r="I56" s="60">
        <f t="shared" si="0"/>
        <v>111162.1891760117</v>
      </c>
      <c r="M56" s="160"/>
      <c r="N56" s="170"/>
      <c r="O56" s="160"/>
      <c r="P56" s="160"/>
      <c r="Q56" s="160"/>
      <c r="R56" s="164"/>
      <c r="S56" s="160"/>
      <c r="T56" s="160"/>
      <c r="U56" s="160"/>
      <c r="V56" s="160"/>
      <c r="W56" s="165"/>
      <c r="X56" s="54"/>
      <c r="Y56" s="160"/>
      <c r="Z56" s="160"/>
      <c r="AA56" s="160"/>
      <c r="AB56" s="160"/>
    </row>
    <row r="57" spans="1:28" x14ac:dyDescent="0.2">
      <c r="A57" s="141">
        <v>3</v>
      </c>
      <c r="B57" s="142">
        <v>12</v>
      </c>
      <c r="C57" s="142">
        <v>2</v>
      </c>
      <c r="D57" s="142">
        <v>2</v>
      </c>
      <c r="E57" s="142">
        <v>73</v>
      </c>
      <c r="F57" s="142">
        <v>1</v>
      </c>
      <c r="G57" s="158">
        <v>41.02</v>
      </c>
      <c r="H57" s="45">
        <v>4559873</v>
      </c>
      <c r="I57" s="60">
        <f t="shared" si="0"/>
        <v>111162.1891760117</v>
      </c>
      <c r="M57" s="160"/>
      <c r="N57" s="170"/>
      <c r="O57" s="160"/>
      <c r="P57" s="160"/>
      <c r="Q57" s="160"/>
      <c r="R57" s="164"/>
      <c r="S57" s="160"/>
      <c r="T57" s="160"/>
      <c r="U57" s="160"/>
      <c r="V57" s="160"/>
      <c r="W57" s="165"/>
      <c r="X57" s="54"/>
      <c r="Y57" s="160"/>
      <c r="Z57" s="160"/>
      <c r="AA57" s="160"/>
      <c r="AB57" s="160"/>
    </row>
    <row r="58" spans="1:28" x14ac:dyDescent="0.2">
      <c r="A58" s="141">
        <v>3</v>
      </c>
      <c r="B58" s="142">
        <v>12</v>
      </c>
      <c r="C58" s="142">
        <v>4</v>
      </c>
      <c r="D58" s="142">
        <v>2</v>
      </c>
      <c r="E58" s="142">
        <v>205</v>
      </c>
      <c r="F58" s="142">
        <v>1</v>
      </c>
      <c r="G58" s="158">
        <v>41.02</v>
      </c>
      <c r="H58" s="45">
        <v>4559873</v>
      </c>
      <c r="I58" s="60">
        <f t="shared" si="0"/>
        <v>111162.1891760117</v>
      </c>
      <c r="M58" s="160"/>
      <c r="N58" s="170"/>
      <c r="O58" s="160"/>
      <c r="P58" s="160"/>
      <c r="Q58" s="160"/>
      <c r="R58" s="164"/>
      <c r="S58" s="160"/>
      <c r="T58" s="160"/>
      <c r="U58" s="160"/>
      <c r="V58" s="160"/>
      <c r="W58" s="165"/>
      <c r="X58" s="54"/>
      <c r="Y58" s="160"/>
      <c r="Z58" s="160"/>
      <c r="AA58" s="160"/>
      <c r="AB58" s="160"/>
    </row>
    <row r="59" spans="1:28" x14ac:dyDescent="0.2">
      <c r="A59" s="141">
        <v>3</v>
      </c>
      <c r="B59" s="142">
        <v>11</v>
      </c>
      <c r="C59" s="142">
        <v>1</v>
      </c>
      <c r="D59" s="142">
        <v>2</v>
      </c>
      <c r="E59" s="142">
        <v>6</v>
      </c>
      <c r="F59" s="142">
        <v>1</v>
      </c>
      <c r="G59" s="158">
        <v>41.02</v>
      </c>
      <c r="H59" s="45">
        <v>4559873</v>
      </c>
      <c r="I59" s="60">
        <f t="shared" si="0"/>
        <v>111162.1891760117</v>
      </c>
      <c r="M59" s="160"/>
      <c r="N59" s="170"/>
      <c r="O59" s="160"/>
      <c r="P59" s="160"/>
      <c r="Q59" s="160"/>
      <c r="R59" s="164"/>
      <c r="S59" s="160"/>
      <c r="T59" s="160"/>
      <c r="U59" s="160"/>
      <c r="V59" s="160"/>
      <c r="W59" s="165"/>
      <c r="X59" s="54"/>
      <c r="Y59" s="160"/>
      <c r="Z59" s="160"/>
      <c r="AA59" s="160"/>
      <c r="AB59" s="160"/>
    </row>
    <row r="60" spans="1:28" x14ac:dyDescent="0.2">
      <c r="A60" s="141">
        <v>3</v>
      </c>
      <c r="B60" s="142">
        <v>12</v>
      </c>
      <c r="C60" s="142">
        <v>3</v>
      </c>
      <c r="D60" s="142">
        <v>2</v>
      </c>
      <c r="E60" s="142">
        <v>139</v>
      </c>
      <c r="F60" s="142">
        <v>1</v>
      </c>
      <c r="G60" s="158">
        <v>41.02</v>
      </c>
      <c r="H60" s="45">
        <v>4559873</v>
      </c>
      <c r="I60" s="60">
        <f t="shared" si="0"/>
        <v>111162.1891760117</v>
      </c>
      <c r="M60" s="160"/>
      <c r="N60" s="170"/>
      <c r="O60" s="160"/>
      <c r="P60" s="160"/>
      <c r="Q60" s="160"/>
      <c r="R60" s="164"/>
      <c r="S60" s="160"/>
      <c r="T60" s="160"/>
      <c r="U60" s="160"/>
      <c r="V60" s="160"/>
      <c r="W60" s="165"/>
      <c r="X60" s="54"/>
      <c r="Y60" s="160"/>
      <c r="Z60" s="160"/>
      <c r="AA60" s="160"/>
      <c r="AB60" s="160"/>
    </row>
    <row r="61" spans="1:28" x14ac:dyDescent="0.2">
      <c r="A61" s="141">
        <v>3</v>
      </c>
      <c r="B61" s="142">
        <v>12</v>
      </c>
      <c r="C61" s="142">
        <v>1</v>
      </c>
      <c r="D61" s="142">
        <v>2</v>
      </c>
      <c r="E61" s="142">
        <v>6</v>
      </c>
      <c r="F61" s="142">
        <v>1</v>
      </c>
      <c r="G61" s="158">
        <v>41.02</v>
      </c>
      <c r="H61" s="45">
        <v>4559873</v>
      </c>
      <c r="I61" s="60">
        <f t="shared" si="0"/>
        <v>111162.1891760117</v>
      </c>
      <c r="M61" s="160"/>
      <c r="N61" s="170"/>
      <c r="O61" s="160"/>
      <c r="P61" s="160"/>
      <c r="Q61" s="160"/>
      <c r="R61" s="164"/>
      <c r="S61" s="160"/>
      <c r="T61" s="160"/>
      <c r="U61" s="160"/>
      <c r="V61" s="160"/>
      <c r="W61" s="165"/>
      <c r="X61" s="54"/>
      <c r="Y61" s="160"/>
      <c r="Z61" s="160"/>
      <c r="AA61" s="160"/>
      <c r="AB61" s="160"/>
    </row>
    <row r="62" spans="1:28" x14ac:dyDescent="0.2">
      <c r="A62" s="141">
        <v>3</v>
      </c>
      <c r="B62" s="142">
        <v>12</v>
      </c>
      <c r="C62" s="142">
        <v>5</v>
      </c>
      <c r="D62" s="142">
        <v>17</v>
      </c>
      <c r="E62" s="142">
        <v>333</v>
      </c>
      <c r="F62" s="142">
        <v>1</v>
      </c>
      <c r="G62" s="158">
        <v>41.02</v>
      </c>
      <c r="H62" s="45">
        <v>4583872</v>
      </c>
      <c r="I62" s="60">
        <f t="shared" si="0"/>
        <v>111747.24524622134</v>
      </c>
      <c r="M62" s="160"/>
      <c r="N62" s="170"/>
      <c r="O62" s="160"/>
      <c r="P62" s="160"/>
      <c r="Q62" s="160"/>
      <c r="R62" s="164"/>
      <c r="S62" s="160"/>
      <c r="T62" s="160"/>
      <c r="U62" s="160"/>
      <c r="V62" s="160"/>
      <c r="W62" s="165"/>
      <c r="X62" s="54"/>
      <c r="Y62" s="160"/>
      <c r="Z62" s="160"/>
      <c r="AA62" s="160"/>
      <c r="AB62" s="160"/>
    </row>
    <row r="63" spans="1:28" x14ac:dyDescent="0.2">
      <c r="A63" s="141">
        <v>3</v>
      </c>
      <c r="B63" s="142">
        <v>12</v>
      </c>
      <c r="C63" s="142">
        <v>6</v>
      </c>
      <c r="D63" s="142">
        <v>17</v>
      </c>
      <c r="E63" s="142">
        <v>399</v>
      </c>
      <c r="F63" s="142">
        <v>1</v>
      </c>
      <c r="G63" s="158">
        <v>41.02</v>
      </c>
      <c r="H63" s="45">
        <v>4583872</v>
      </c>
      <c r="I63" s="60">
        <f t="shared" si="0"/>
        <v>111747.24524622134</v>
      </c>
      <c r="M63" s="160"/>
      <c r="N63" s="170"/>
      <c r="O63" s="160"/>
      <c r="P63" s="160"/>
      <c r="Q63" s="160"/>
      <c r="R63" s="164"/>
      <c r="S63" s="160"/>
      <c r="T63" s="160"/>
      <c r="U63" s="160"/>
      <c r="V63" s="160"/>
      <c r="W63" s="165"/>
      <c r="X63" s="54"/>
      <c r="Y63" s="160"/>
      <c r="Z63" s="160"/>
      <c r="AA63" s="160"/>
      <c r="AB63" s="160"/>
    </row>
    <row r="64" spans="1:28" x14ac:dyDescent="0.2">
      <c r="A64" s="141">
        <v>3</v>
      </c>
      <c r="B64" s="142">
        <v>12</v>
      </c>
      <c r="C64" s="142">
        <v>4</v>
      </c>
      <c r="D64" s="142">
        <v>17</v>
      </c>
      <c r="E64" s="142">
        <v>266</v>
      </c>
      <c r="F64" s="142">
        <v>1</v>
      </c>
      <c r="G64" s="158">
        <v>41.02</v>
      </c>
      <c r="H64" s="45">
        <v>4583872</v>
      </c>
      <c r="I64" s="60">
        <f t="shared" si="0"/>
        <v>111747.24524622134</v>
      </c>
      <c r="M64" s="160"/>
      <c r="N64" s="170"/>
      <c r="O64" s="160"/>
      <c r="P64" s="160"/>
      <c r="Q64" s="160"/>
      <c r="R64" s="164"/>
      <c r="S64" s="160"/>
      <c r="T64" s="160"/>
      <c r="U64" s="160"/>
      <c r="V64" s="160"/>
      <c r="W64" s="165"/>
      <c r="X64" s="54"/>
      <c r="Y64" s="160"/>
      <c r="Z64" s="160"/>
      <c r="AA64" s="160"/>
      <c r="AB64" s="160"/>
    </row>
    <row r="65" spans="1:28" x14ac:dyDescent="0.2">
      <c r="A65" s="141">
        <v>3</v>
      </c>
      <c r="B65" s="142">
        <v>12</v>
      </c>
      <c r="C65" s="142">
        <v>6</v>
      </c>
      <c r="D65" s="142">
        <v>17</v>
      </c>
      <c r="E65" s="142">
        <v>400</v>
      </c>
      <c r="F65" s="142">
        <v>1</v>
      </c>
      <c r="G65" s="158">
        <v>41.02</v>
      </c>
      <c r="H65" s="45">
        <v>4583872</v>
      </c>
      <c r="I65" s="60">
        <f t="shared" si="0"/>
        <v>111747.24524622134</v>
      </c>
      <c r="M65" s="160"/>
      <c r="N65" s="170"/>
      <c r="O65" s="160"/>
      <c r="P65" s="160"/>
      <c r="Q65" s="160"/>
      <c r="R65" s="164"/>
      <c r="S65" s="160"/>
      <c r="T65" s="160"/>
      <c r="U65" s="160"/>
      <c r="V65" s="160"/>
      <c r="W65" s="165"/>
      <c r="X65" s="54"/>
      <c r="Y65" s="160"/>
      <c r="Z65" s="160"/>
      <c r="AA65" s="160"/>
      <c r="AB65" s="160"/>
    </row>
    <row r="66" spans="1:28" x14ac:dyDescent="0.2">
      <c r="A66" s="141">
        <v>3</v>
      </c>
      <c r="B66" s="142">
        <v>11</v>
      </c>
      <c r="C66" s="142">
        <v>6</v>
      </c>
      <c r="D66" s="142">
        <v>13</v>
      </c>
      <c r="E66" s="142">
        <v>383</v>
      </c>
      <c r="F66" s="142">
        <v>1</v>
      </c>
      <c r="G66" s="158">
        <v>41.02</v>
      </c>
      <c r="H66" s="45">
        <v>4612512</v>
      </c>
      <c r="I66" s="60">
        <f t="shared" si="0"/>
        <v>112445.44124817161</v>
      </c>
      <c r="M66" s="160"/>
      <c r="N66" s="170"/>
      <c r="O66" s="160"/>
      <c r="P66" s="160"/>
      <c r="Q66" s="160"/>
      <c r="R66" s="164"/>
      <c r="S66" s="160"/>
      <c r="T66" s="160"/>
      <c r="U66" s="160"/>
      <c r="V66" s="160"/>
      <c r="W66" s="165"/>
      <c r="X66" s="54"/>
      <c r="Y66" s="160"/>
      <c r="Z66" s="160"/>
      <c r="AA66" s="160"/>
      <c r="AB66" s="160"/>
    </row>
    <row r="67" spans="1:28" x14ac:dyDescent="0.2">
      <c r="A67" s="141">
        <v>3</v>
      </c>
      <c r="B67" s="142">
        <v>11</v>
      </c>
      <c r="C67" s="142">
        <v>5</v>
      </c>
      <c r="D67" s="142">
        <v>13</v>
      </c>
      <c r="E67" s="142">
        <v>316</v>
      </c>
      <c r="F67" s="142">
        <v>1</v>
      </c>
      <c r="G67" s="158">
        <v>41.02</v>
      </c>
      <c r="H67" s="45">
        <v>4612512</v>
      </c>
      <c r="I67" s="60">
        <f t="shared" ref="I67:I130" si="1">H67/G67</f>
        <v>112445.44124817161</v>
      </c>
      <c r="M67" s="160"/>
      <c r="N67" s="170"/>
      <c r="O67" s="160"/>
      <c r="P67" s="160"/>
      <c r="Q67" s="160"/>
      <c r="R67" s="164"/>
      <c r="S67" s="160"/>
      <c r="T67" s="160"/>
      <c r="U67" s="160"/>
      <c r="V67" s="160"/>
      <c r="W67" s="165"/>
      <c r="X67" s="54"/>
      <c r="Y67" s="160"/>
      <c r="Z67" s="160"/>
      <c r="AA67" s="160"/>
      <c r="AB67" s="160"/>
    </row>
    <row r="68" spans="1:28" x14ac:dyDescent="0.2">
      <c r="A68" s="141">
        <v>3</v>
      </c>
      <c r="B68" s="142">
        <v>12</v>
      </c>
      <c r="C68" s="142">
        <v>1</v>
      </c>
      <c r="D68" s="142">
        <v>16</v>
      </c>
      <c r="E68" s="142">
        <v>61</v>
      </c>
      <c r="F68" s="142">
        <v>1</v>
      </c>
      <c r="G68" s="158">
        <v>41.02</v>
      </c>
      <c r="H68" s="45">
        <v>4613463</v>
      </c>
      <c r="I68" s="60">
        <f t="shared" si="1"/>
        <v>112468.62506094587</v>
      </c>
      <c r="M68" s="160"/>
      <c r="N68" s="170"/>
      <c r="O68" s="160"/>
      <c r="P68" s="160"/>
      <c r="Q68" s="160"/>
      <c r="R68" s="164"/>
      <c r="S68" s="160"/>
      <c r="T68" s="160"/>
      <c r="U68" s="160"/>
      <c r="V68" s="160"/>
      <c r="W68" s="165"/>
      <c r="X68" s="54"/>
      <c r="Y68" s="160"/>
      <c r="Z68" s="160"/>
      <c r="AA68" s="160"/>
      <c r="AB68" s="160"/>
    </row>
    <row r="69" spans="1:28" x14ac:dyDescent="0.2">
      <c r="A69" s="141">
        <v>3</v>
      </c>
      <c r="B69" s="142">
        <v>12</v>
      </c>
      <c r="C69" s="142">
        <v>3</v>
      </c>
      <c r="D69" s="142">
        <v>16</v>
      </c>
      <c r="E69" s="142">
        <v>196</v>
      </c>
      <c r="F69" s="142">
        <v>1</v>
      </c>
      <c r="G69" s="158">
        <v>41.02</v>
      </c>
      <c r="H69" s="45">
        <v>4613463</v>
      </c>
      <c r="I69" s="60">
        <f t="shared" si="1"/>
        <v>112468.62506094587</v>
      </c>
      <c r="M69" s="160"/>
      <c r="N69" s="170"/>
      <c r="O69" s="160"/>
      <c r="P69" s="160"/>
      <c r="Q69" s="160"/>
      <c r="R69" s="164"/>
      <c r="S69" s="160"/>
      <c r="T69" s="160"/>
      <c r="U69" s="160"/>
      <c r="V69" s="160"/>
      <c r="W69" s="165"/>
      <c r="X69" s="54"/>
      <c r="Y69" s="160"/>
      <c r="Z69" s="160"/>
      <c r="AA69" s="160"/>
      <c r="AB69" s="160"/>
    </row>
    <row r="70" spans="1:28" x14ac:dyDescent="0.2">
      <c r="A70" s="141">
        <v>3</v>
      </c>
      <c r="B70" s="142">
        <v>12</v>
      </c>
      <c r="C70" s="142">
        <v>5</v>
      </c>
      <c r="D70" s="142">
        <v>16</v>
      </c>
      <c r="E70" s="142">
        <v>329</v>
      </c>
      <c r="F70" s="142">
        <v>1</v>
      </c>
      <c r="G70" s="158">
        <v>41.02</v>
      </c>
      <c r="H70" s="45">
        <v>4613463</v>
      </c>
      <c r="I70" s="60">
        <f t="shared" si="1"/>
        <v>112468.62506094587</v>
      </c>
      <c r="M70" s="160"/>
      <c r="N70" s="170"/>
      <c r="O70" s="160"/>
      <c r="P70" s="160"/>
      <c r="Q70" s="160"/>
      <c r="R70" s="164"/>
      <c r="S70" s="160"/>
      <c r="T70" s="160"/>
      <c r="U70" s="160"/>
      <c r="V70" s="160"/>
      <c r="W70" s="165"/>
      <c r="X70" s="54"/>
      <c r="Y70" s="160"/>
      <c r="Z70" s="160"/>
      <c r="AA70" s="160"/>
      <c r="AB70" s="160"/>
    </row>
    <row r="71" spans="1:28" x14ac:dyDescent="0.2">
      <c r="A71" s="141">
        <v>3</v>
      </c>
      <c r="B71" s="142">
        <v>12</v>
      </c>
      <c r="C71" s="142">
        <v>6</v>
      </c>
      <c r="D71" s="142">
        <v>16</v>
      </c>
      <c r="E71" s="142">
        <v>396</v>
      </c>
      <c r="F71" s="142">
        <v>1</v>
      </c>
      <c r="G71" s="158">
        <v>41.02</v>
      </c>
      <c r="H71" s="45">
        <v>4613463</v>
      </c>
      <c r="I71" s="60">
        <f t="shared" si="1"/>
        <v>112468.62506094587</v>
      </c>
      <c r="M71" s="160"/>
      <c r="N71" s="170"/>
      <c r="O71" s="160"/>
      <c r="P71" s="160"/>
      <c r="Q71" s="160"/>
      <c r="R71" s="164"/>
      <c r="S71" s="160"/>
      <c r="T71" s="160"/>
      <c r="U71" s="160"/>
      <c r="V71" s="160"/>
      <c r="W71" s="165"/>
      <c r="X71" s="54"/>
      <c r="Y71" s="160"/>
      <c r="Z71" s="160"/>
      <c r="AA71" s="160"/>
      <c r="AB71" s="160"/>
    </row>
    <row r="72" spans="1:28" x14ac:dyDescent="0.2">
      <c r="A72" s="141">
        <v>3</v>
      </c>
      <c r="B72" s="142">
        <v>12</v>
      </c>
      <c r="C72" s="142">
        <v>6</v>
      </c>
      <c r="D72" s="142">
        <v>16</v>
      </c>
      <c r="E72" s="142">
        <v>395</v>
      </c>
      <c r="F72" s="142">
        <v>1</v>
      </c>
      <c r="G72" s="158">
        <v>41.02</v>
      </c>
      <c r="H72" s="45">
        <v>4613463</v>
      </c>
      <c r="I72" s="60">
        <f t="shared" si="1"/>
        <v>112468.62506094587</v>
      </c>
      <c r="M72" s="160"/>
      <c r="N72" s="170"/>
      <c r="O72" s="160"/>
      <c r="P72" s="160"/>
      <c r="Q72" s="160"/>
      <c r="R72" s="164"/>
      <c r="S72" s="160"/>
      <c r="T72" s="160"/>
      <c r="U72" s="160"/>
      <c r="V72" s="160"/>
      <c r="W72" s="165"/>
      <c r="X72" s="54"/>
      <c r="Y72" s="160"/>
      <c r="Z72" s="160"/>
      <c r="AA72" s="160"/>
      <c r="AB72" s="160"/>
    </row>
    <row r="73" spans="1:28" x14ac:dyDescent="0.2">
      <c r="A73" s="141">
        <v>3</v>
      </c>
      <c r="B73" s="142">
        <v>12</v>
      </c>
      <c r="C73" s="142">
        <v>4</v>
      </c>
      <c r="D73" s="142">
        <v>16</v>
      </c>
      <c r="E73" s="142">
        <v>262</v>
      </c>
      <c r="F73" s="142">
        <v>1</v>
      </c>
      <c r="G73" s="158">
        <v>41.02</v>
      </c>
      <c r="H73" s="45">
        <v>4613463</v>
      </c>
      <c r="I73" s="60">
        <f t="shared" si="1"/>
        <v>112468.62506094587</v>
      </c>
      <c r="M73" s="160"/>
      <c r="N73" s="170"/>
      <c r="O73" s="160"/>
      <c r="P73" s="160"/>
      <c r="Q73" s="160"/>
      <c r="R73" s="164"/>
      <c r="S73" s="160"/>
      <c r="T73" s="160"/>
      <c r="U73" s="160"/>
      <c r="V73" s="160"/>
      <c r="W73" s="165"/>
      <c r="X73" s="54"/>
      <c r="Y73" s="160"/>
      <c r="Z73" s="160"/>
      <c r="AA73" s="160"/>
      <c r="AB73" s="160"/>
    </row>
    <row r="74" spans="1:28" x14ac:dyDescent="0.2">
      <c r="A74" s="141">
        <v>3</v>
      </c>
      <c r="B74" s="142">
        <v>11</v>
      </c>
      <c r="C74" s="142">
        <v>2</v>
      </c>
      <c r="D74" s="142">
        <v>16</v>
      </c>
      <c r="E74" s="142">
        <v>128</v>
      </c>
      <c r="F74" s="142">
        <v>1</v>
      </c>
      <c r="G74" s="158">
        <v>41.02</v>
      </c>
      <c r="H74" s="45">
        <v>4613463</v>
      </c>
      <c r="I74" s="60">
        <f t="shared" si="1"/>
        <v>112468.62506094587</v>
      </c>
      <c r="M74" s="160"/>
      <c r="N74" s="170"/>
      <c r="O74" s="160"/>
      <c r="P74" s="160"/>
      <c r="Q74" s="160"/>
      <c r="R74" s="164"/>
      <c r="S74" s="160"/>
      <c r="T74" s="160"/>
      <c r="U74" s="160"/>
      <c r="V74" s="160"/>
      <c r="W74" s="165"/>
      <c r="X74" s="54"/>
      <c r="Y74" s="160"/>
      <c r="Z74" s="160"/>
      <c r="AA74" s="160"/>
      <c r="AB74" s="160"/>
    </row>
    <row r="75" spans="1:28" x14ac:dyDescent="0.2">
      <c r="A75" s="141">
        <v>3</v>
      </c>
      <c r="B75" s="142">
        <v>11</v>
      </c>
      <c r="C75" s="142">
        <v>2</v>
      </c>
      <c r="D75" s="142">
        <v>16</v>
      </c>
      <c r="E75" s="142">
        <v>129</v>
      </c>
      <c r="F75" s="142">
        <v>1</v>
      </c>
      <c r="G75" s="158">
        <v>41.02</v>
      </c>
      <c r="H75" s="45">
        <v>4613463</v>
      </c>
      <c r="I75" s="60">
        <f t="shared" si="1"/>
        <v>112468.62506094587</v>
      </c>
      <c r="M75" s="160"/>
      <c r="N75" s="170"/>
      <c r="O75" s="160"/>
      <c r="P75" s="160"/>
      <c r="Q75" s="160"/>
      <c r="R75" s="164"/>
      <c r="S75" s="160"/>
      <c r="T75" s="160"/>
      <c r="U75" s="160"/>
      <c r="V75" s="160"/>
      <c r="W75" s="165"/>
      <c r="X75" s="54"/>
      <c r="Y75" s="160"/>
      <c r="Z75" s="160"/>
      <c r="AA75" s="160"/>
      <c r="AB75" s="160"/>
    </row>
    <row r="76" spans="1:28" x14ac:dyDescent="0.2">
      <c r="A76" s="141">
        <v>3</v>
      </c>
      <c r="B76" s="142">
        <v>11</v>
      </c>
      <c r="C76" s="142">
        <v>4</v>
      </c>
      <c r="D76" s="142">
        <v>12</v>
      </c>
      <c r="E76" s="142">
        <v>245</v>
      </c>
      <c r="F76" s="142">
        <v>1</v>
      </c>
      <c r="G76" s="158">
        <v>41.02</v>
      </c>
      <c r="H76" s="45">
        <v>4626350</v>
      </c>
      <c r="I76" s="60">
        <f t="shared" si="1"/>
        <v>112782.78888347147</v>
      </c>
      <c r="M76" s="160"/>
      <c r="N76" s="170"/>
      <c r="O76" s="160"/>
      <c r="P76" s="160"/>
      <c r="Q76" s="160"/>
      <c r="R76" s="164"/>
      <c r="S76" s="160"/>
      <c r="T76" s="160"/>
      <c r="U76" s="160"/>
      <c r="V76" s="160"/>
      <c r="W76" s="165"/>
      <c r="X76" s="54"/>
      <c r="Y76" s="160"/>
      <c r="Z76" s="160"/>
      <c r="AA76" s="160"/>
      <c r="AB76" s="160"/>
    </row>
    <row r="77" spans="1:28" x14ac:dyDescent="0.2">
      <c r="A77" s="141">
        <v>3</v>
      </c>
      <c r="B77" s="142">
        <v>11</v>
      </c>
      <c r="C77" s="142">
        <v>4</v>
      </c>
      <c r="D77" s="142">
        <v>12</v>
      </c>
      <c r="E77" s="142">
        <v>244</v>
      </c>
      <c r="F77" s="142">
        <v>1</v>
      </c>
      <c r="G77" s="158">
        <v>41.02</v>
      </c>
      <c r="H77" s="45">
        <v>4626350</v>
      </c>
      <c r="I77" s="60">
        <f t="shared" si="1"/>
        <v>112782.78888347147</v>
      </c>
      <c r="M77" s="160"/>
      <c r="N77" s="170"/>
      <c r="O77" s="160"/>
      <c r="P77" s="160"/>
      <c r="Q77" s="160"/>
      <c r="R77" s="164"/>
      <c r="S77" s="160"/>
      <c r="T77" s="160"/>
      <c r="U77" s="160"/>
      <c r="V77" s="160"/>
      <c r="W77" s="165"/>
      <c r="X77" s="54"/>
      <c r="Y77" s="160"/>
      <c r="Z77" s="160"/>
      <c r="AA77" s="160"/>
      <c r="AB77" s="160"/>
    </row>
    <row r="78" spans="1:28" x14ac:dyDescent="0.2">
      <c r="A78" s="141">
        <v>3</v>
      </c>
      <c r="B78" s="142">
        <v>11</v>
      </c>
      <c r="C78" s="142">
        <v>5</v>
      </c>
      <c r="D78" s="142">
        <v>12</v>
      </c>
      <c r="E78" s="142">
        <v>311</v>
      </c>
      <c r="F78" s="142">
        <v>1</v>
      </c>
      <c r="G78" s="158">
        <v>41.02</v>
      </c>
      <c r="H78" s="45">
        <v>4626350</v>
      </c>
      <c r="I78" s="60">
        <f t="shared" si="1"/>
        <v>112782.78888347147</v>
      </c>
      <c r="M78" s="160"/>
      <c r="N78" s="170"/>
      <c r="O78" s="160"/>
      <c r="P78" s="160"/>
      <c r="Q78" s="160"/>
      <c r="R78" s="164"/>
      <c r="S78" s="160"/>
      <c r="T78" s="160"/>
      <c r="U78" s="160"/>
      <c r="V78" s="160"/>
      <c r="W78" s="165"/>
      <c r="X78" s="54"/>
      <c r="Y78" s="160"/>
      <c r="Z78" s="160"/>
      <c r="AA78" s="160"/>
      <c r="AB78" s="160"/>
    </row>
    <row r="79" spans="1:28" x14ac:dyDescent="0.2">
      <c r="A79" s="141">
        <v>3</v>
      </c>
      <c r="B79" s="142">
        <v>12</v>
      </c>
      <c r="C79" s="142">
        <v>5</v>
      </c>
      <c r="D79" s="142">
        <v>16</v>
      </c>
      <c r="E79" s="142">
        <v>329</v>
      </c>
      <c r="F79" s="142">
        <v>1</v>
      </c>
      <c r="G79" s="158">
        <v>41.02</v>
      </c>
      <c r="H79" s="45">
        <v>4613463</v>
      </c>
      <c r="I79" s="60">
        <f t="shared" si="1"/>
        <v>112468.62506094587</v>
      </c>
      <c r="M79" s="160"/>
      <c r="N79" s="170"/>
      <c r="O79" s="160"/>
      <c r="P79" s="160"/>
      <c r="Q79" s="160"/>
      <c r="R79" s="164"/>
      <c r="S79" s="160"/>
      <c r="T79" s="160"/>
      <c r="U79" s="160"/>
      <c r="V79" s="160"/>
      <c r="W79" s="165"/>
      <c r="X79" s="54"/>
      <c r="Y79" s="160"/>
      <c r="Z79" s="160"/>
      <c r="AA79" s="160"/>
      <c r="AB79" s="160"/>
    </row>
    <row r="80" spans="1:28" x14ac:dyDescent="0.2">
      <c r="A80" s="141">
        <v>3</v>
      </c>
      <c r="B80" s="142">
        <v>12</v>
      </c>
      <c r="C80" s="142">
        <v>6</v>
      </c>
      <c r="D80" s="142">
        <v>16</v>
      </c>
      <c r="E80" s="142">
        <v>396</v>
      </c>
      <c r="F80" s="142">
        <v>1</v>
      </c>
      <c r="G80" s="158">
        <v>41.02</v>
      </c>
      <c r="H80" s="45">
        <v>4613463</v>
      </c>
      <c r="I80" s="60">
        <f t="shared" si="1"/>
        <v>112468.62506094587</v>
      </c>
      <c r="M80" s="160"/>
      <c r="N80" s="170"/>
      <c r="O80" s="160"/>
      <c r="P80" s="160"/>
      <c r="Q80" s="160"/>
      <c r="R80" s="164"/>
      <c r="S80" s="160"/>
      <c r="T80" s="160"/>
      <c r="U80" s="160"/>
      <c r="V80" s="160"/>
      <c r="W80" s="165"/>
      <c r="X80" s="54"/>
      <c r="Y80" s="160"/>
      <c r="Z80" s="160"/>
      <c r="AA80" s="160"/>
      <c r="AB80" s="160"/>
    </row>
    <row r="81" spans="1:28" x14ac:dyDescent="0.2">
      <c r="A81" s="141">
        <v>3</v>
      </c>
      <c r="B81" s="142">
        <v>12</v>
      </c>
      <c r="C81" s="142">
        <v>6</v>
      </c>
      <c r="D81" s="142">
        <v>16</v>
      </c>
      <c r="E81" s="142">
        <v>395</v>
      </c>
      <c r="F81" s="142">
        <v>1</v>
      </c>
      <c r="G81" s="158">
        <v>41.02</v>
      </c>
      <c r="H81" s="45">
        <v>4613463</v>
      </c>
      <c r="I81" s="60">
        <f t="shared" si="1"/>
        <v>112468.62506094587</v>
      </c>
      <c r="M81" s="160"/>
      <c r="N81" s="170"/>
      <c r="O81" s="160"/>
      <c r="P81" s="160"/>
      <c r="Q81" s="160"/>
      <c r="R81" s="164"/>
      <c r="S81" s="160"/>
      <c r="T81" s="160"/>
      <c r="U81" s="160"/>
      <c r="V81" s="160"/>
      <c r="W81" s="165"/>
      <c r="X81" s="54"/>
      <c r="Y81" s="160"/>
      <c r="Z81" s="160"/>
      <c r="AA81" s="160"/>
      <c r="AB81" s="160"/>
    </row>
    <row r="82" spans="1:28" x14ac:dyDescent="0.2">
      <c r="A82" s="141">
        <v>3</v>
      </c>
      <c r="B82" s="142">
        <v>12</v>
      </c>
      <c r="C82" s="142">
        <v>4</v>
      </c>
      <c r="D82" s="142">
        <v>16</v>
      </c>
      <c r="E82" s="142">
        <v>262</v>
      </c>
      <c r="F82" s="142">
        <v>1</v>
      </c>
      <c r="G82" s="158">
        <v>41.02</v>
      </c>
      <c r="H82" s="45">
        <v>4613463</v>
      </c>
      <c r="I82" s="60">
        <f t="shared" si="1"/>
        <v>112468.62506094587</v>
      </c>
      <c r="M82" s="160"/>
      <c r="N82" s="170"/>
      <c r="O82" s="160"/>
      <c r="P82" s="160"/>
      <c r="Q82" s="160"/>
      <c r="R82" s="164"/>
      <c r="S82" s="160"/>
      <c r="T82" s="160"/>
      <c r="U82" s="160"/>
      <c r="V82" s="160"/>
      <c r="W82" s="165"/>
      <c r="X82" s="54"/>
      <c r="Y82" s="160"/>
      <c r="Z82" s="160"/>
      <c r="AA82" s="160"/>
      <c r="AB82" s="160"/>
    </row>
    <row r="83" spans="1:28" x14ac:dyDescent="0.2">
      <c r="A83" s="141">
        <v>3</v>
      </c>
      <c r="B83" s="142">
        <v>11</v>
      </c>
      <c r="C83" s="142">
        <v>2</v>
      </c>
      <c r="D83" s="142">
        <v>16</v>
      </c>
      <c r="E83" s="142">
        <v>128</v>
      </c>
      <c r="F83" s="142">
        <v>1</v>
      </c>
      <c r="G83" s="158">
        <v>41.02</v>
      </c>
      <c r="H83" s="45">
        <v>4613463</v>
      </c>
      <c r="I83" s="60">
        <f t="shared" si="1"/>
        <v>112468.62506094587</v>
      </c>
      <c r="M83" s="160"/>
      <c r="N83" s="170"/>
      <c r="O83" s="160"/>
      <c r="P83" s="160"/>
      <c r="Q83" s="160"/>
      <c r="R83" s="164"/>
      <c r="S83" s="160"/>
      <c r="T83" s="160"/>
      <c r="U83" s="160"/>
      <c r="V83" s="160"/>
      <c r="W83" s="165"/>
      <c r="X83" s="54"/>
      <c r="Y83" s="160"/>
      <c r="Z83" s="160"/>
      <c r="AA83" s="160"/>
      <c r="AB83" s="160"/>
    </row>
    <row r="84" spans="1:28" x14ac:dyDescent="0.2">
      <c r="A84" s="141">
        <v>3</v>
      </c>
      <c r="B84" s="142">
        <v>11</v>
      </c>
      <c r="C84" s="142">
        <v>2</v>
      </c>
      <c r="D84" s="142">
        <v>16</v>
      </c>
      <c r="E84" s="142">
        <v>129</v>
      </c>
      <c r="F84" s="142">
        <v>1</v>
      </c>
      <c r="G84" s="158">
        <v>41.02</v>
      </c>
      <c r="H84" s="45">
        <v>4613463</v>
      </c>
      <c r="I84" s="60">
        <f t="shared" si="1"/>
        <v>112468.62506094587</v>
      </c>
      <c r="M84" s="160"/>
      <c r="N84" s="170"/>
      <c r="O84" s="160"/>
      <c r="P84" s="160"/>
      <c r="Q84" s="160"/>
      <c r="R84" s="164"/>
      <c r="S84" s="160"/>
      <c r="T84" s="160"/>
      <c r="U84" s="160"/>
      <c r="V84" s="160"/>
      <c r="W84" s="165"/>
      <c r="X84" s="54"/>
      <c r="Y84" s="160"/>
      <c r="Z84" s="160"/>
      <c r="AA84" s="160"/>
      <c r="AB84" s="160"/>
    </row>
    <row r="85" spans="1:28" x14ac:dyDescent="0.2">
      <c r="A85" s="141">
        <v>3</v>
      </c>
      <c r="B85" s="142">
        <v>11</v>
      </c>
      <c r="C85" s="142">
        <v>4</v>
      </c>
      <c r="D85" s="142">
        <v>12</v>
      </c>
      <c r="E85" s="142">
        <v>245</v>
      </c>
      <c r="F85" s="142">
        <v>1</v>
      </c>
      <c r="G85" s="158">
        <v>41.02</v>
      </c>
      <c r="H85" s="45">
        <v>4626350</v>
      </c>
      <c r="I85" s="60">
        <f t="shared" si="1"/>
        <v>112782.78888347147</v>
      </c>
      <c r="M85" s="160"/>
      <c r="N85" s="170"/>
      <c r="O85" s="160"/>
      <c r="P85" s="160"/>
      <c r="Q85" s="160"/>
      <c r="R85" s="164"/>
      <c r="S85" s="160"/>
      <c r="T85" s="160"/>
      <c r="U85" s="160"/>
      <c r="V85" s="160"/>
      <c r="W85" s="165"/>
      <c r="X85" s="54"/>
      <c r="Y85" s="160"/>
      <c r="Z85" s="160"/>
      <c r="AA85" s="160"/>
      <c r="AB85" s="160"/>
    </row>
    <row r="86" spans="1:28" x14ac:dyDescent="0.2">
      <c r="A86" s="141">
        <v>3</v>
      </c>
      <c r="B86" s="142">
        <v>11</v>
      </c>
      <c r="C86" s="142">
        <v>4</v>
      </c>
      <c r="D86" s="142">
        <v>12</v>
      </c>
      <c r="E86" s="142">
        <v>244</v>
      </c>
      <c r="F86" s="142">
        <v>1</v>
      </c>
      <c r="G86" s="158">
        <v>41.02</v>
      </c>
      <c r="H86" s="45">
        <v>4626350</v>
      </c>
      <c r="I86" s="60">
        <f t="shared" si="1"/>
        <v>112782.78888347147</v>
      </c>
      <c r="M86" s="160"/>
      <c r="N86" s="170"/>
      <c r="O86" s="160"/>
      <c r="P86" s="160"/>
      <c r="Q86" s="160"/>
      <c r="R86" s="164"/>
      <c r="S86" s="160"/>
      <c r="T86" s="160"/>
      <c r="U86" s="160"/>
      <c r="V86" s="160"/>
      <c r="W86" s="165"/>
      <c r="X86" s="54"/>
      <c r="Y86" s="160"/>
      <c r="Z86" s="160"/>
      <c r="AA86" s="160"/>
      <c r="AB86" s="160"/>
    </row>
    <row r="87" spans="1:28" x14ac:dyDescent="0.2">
      <c r="A87" s="141">
        <v>3</v>
      </c>
      <c r="B87" s="142">
        <v>11</v>
      </c>
      <c r="C87" s="142">
        <v>5</v>
      </c>
      <c r="D87" s="142">
        <v>12</v>
      </c>
      <c r="E87" s="142">
        <v>311</v>
      </c>
      <c r="F87" s="142">
        <v>1</v>
      </c>
      <c r="G87" s="158">
        <v>41.02</v>
      </c>
      <c r="H87" s="45">
        <v>4626350</v>
      </c>
      <c r="I87" s="60">
        <f t="shared" si="1"/>
        <v>112782.78888347147</v>
      </c>
      <c r="M87" s="160"/>
      <c r="N87" s="170"/>
      <c r="O87" s="160"/>
      <c r="P87" s="160"/>
      <c r="Q87" s="160"/>
      <c r="R87" s="164"/>
      <c r="S87" s="160"/>
      <c r="T87" s="160"/>
      <c r="U87" s="160"/>
      <c r="V87" s="160"/>
      <c r="W87" s="165"/>
      <c r="X87" s="54"/>
      <c r="Y87" s="160"/>
      <c r="Z87" s="160"/>
      <c r="AA87" s="160"/>
      <c r="AB87" s="160"/>
    </row>
    <row r="88" spans="1:28" x14ac:dyDescent="0.2">
      <c r="A88" s="141">
        <v>3</v>
      </c>
      <c r="B88" s="142">
        <v>11</v>
      </c>
      <c r="C88" s="142">
        <v>4</v>
      </c>
      <c r="D88" s="142">
        <v>10</v>
      </c>
      <c r="E88" s="142">
        <v>236</v>
      </c>
      <c r="F88" s="142">
        <v>1</v>
      </c>
      <c r="G88" s="158">
        <v>41.02</v>
      </c>
      <c r="H88" s="45">
        <v>4654025</v>
      </c>
      <c r="I88" s="60">
        <f t="shared" si="1"/>
        <v>113457.45977571915</v>
      </c>
      <c r="M88" s="160"/>
      <c r="N88" s="170"/>
      <c r="O88" s="160"/>
      <c r="P88" s="160"/>
      <c r="Q88" s="160"/>
      <c r="R88" s="164"/>
      <c r="S88" s="160"/>
      <c r="T88" s="160"/>
      <c r="U88" s="160"/>
      <c r="V88" s="160"/>
      <c r="W88" s="165"/>
      <c r="X88" s="54"/>
      <c r="Y88" s="160"/>
      <c r="Z88" s="160"/>
      <c r="AA88" s="160"/>
      <c r="AB88" s="160"/>
    </row>
    <row r="89" spans="1:28" x14ac:dyDescent="0.2">
      <c r="A89" s="141">
        <v>3</v>
      </c>
      <c r="B89" s="142">
        <v>11</v>
      </c>
      <c r="C89" s="142">
        <v>6</v>
      </c>
      <c r="D89" s="142">
        <v>10</v>
      </c>
      <c r="E89" s="142">
        <v>371</v>
      </c>
      <c r="F89" s="142">
        <v>1</v>
      </c>
      <c r="G89" s="158">
        <v>41.02</v>
      </c>
      <c r="H89" s="45">
        <v>4654025</v>
      </c>
      <c r="I89" s="60">
        <f t="shared" si="1"/>
        <v>113457.45977571915</v>
      </c>
      <c r="M89" s="160"/>
      <c r="N89" s="170"/>
      <c r="O89" s="160"/>
      <c r="P89" s="160"/>
      <c r="Q89" s="160"/>
      <c r="R89" s="164"/>
      <c r="S89" s="160"/>
      <c r="T89" s="160"/>
      <c r="U89" s="160"/>
      <c r="V89" s="160"/>
      <c r="W89" s="165"/>
      <c r="X89" s="54"/>
      <c r="Y89" s="160"/>
      <c r="Z89" s="160"/>
      <c r="AA89" s="160"/>
      <c r="AB89" s="160"/>
    </row>
    <row r="90" spans="1:28" x14ac:dyDescent="0.2">
      <c r="A90" s="141">
        <v>3</v>
      </c>
      <c r="B90" s="142">
        <v>12</v>
      </c>
      <c r="C90" s="142">
        <v>2</v>
      </c>
      <c r="D90" s="142">
        <v>13</v>
      </c>
      <c r="E90" s="142">
        <v>116</v>
      </c>
      <c r="F90" s="142">
        <v>1</v>
      </c>
      <c r="G90" s="158">
        <v>41.02</v>
      </c>
      <c r="H90" s="45">
        <v>4660064</v>
      </c>
      <c r="I90" s="60">
        <f t="shared" si="1"/>
        <v>113604.68064358848</v>
      </c>
      <c r="M90" s="160"/>
      <c r="N90" s="170"/>
      <c r="O90" s="160"/>
      <c r="P90" s="160"/>
      <c r="Q90" s="160"/>
      <c r="R90" s="164"/>
      <c r="S90" s="160"/>
      <c r="T90" s="160"/>
      <c r="U90" s="160"/>
      <c r="V90" s="160"/>
      <c r="W90" s="165"/>
      <c r="X90" s="54"/>
      <c r="Y90" s="160"/>
      <c r="Z90" s="160"/>
      <c r="AA90" s="160"/>
      <c r="AB90" s="160"/>
    </row>
    <row r="91" spans="1:28" x14ac:dyDescent="0.2">
      <c r="A91" s="141">
        <v>3</v>
      </c>
      <c r="B91" s="142">
        <v>12</v>
      </c>
      <c r="C91" s="142">
        <v>2</v>
      </c>
      <c r="D91" s="142">
        <v>13</v>
      </c>
      <c r="E91" s="142">
        <v>117</v>
      </c>
      <c r="F91" s="142">
        <v>1</v>
      </c>
      <c r="G91" s="158">
        <v>41.02</v>
      </c>
      <c r="H91" s="45">
        <v>4660064</v>
      </c>
      <c r="I91" s="60">
        <f t="shared" si="1"/>
        <v>113604.68064358848</v>
      </c>
      <c r="M91" s="160"/>
      <c r="N91" s="170"/>
      <c r="O91" s="160"/>
      <c r="P91" s="160"/>
      <c r="Q91" s="160"/>
      <c r="R91" s="164"/>
      <c r="S91" s="160"/>
      <c r="T91" s="160"/>
      <c r="U91" s="160"/>
      <c r="V91" s="160"/>
      <c r="W91" s="165"/>
      <c r="X91" s="54"/>
      <c r="Y91" s="160"/>
      <c r="Z91" s="160"/>
      <c r="AA91" s="160"/>
      <c r="AB91" s="160"/>
    </row>
    <row r="92" spans="1:28" x14ac:dyDescent="0.2">
      <c r="A92" s="141">
        <v>3</v>
      </c>
      <c r="B92" s="142">
        <v>12</v>
      </c>
      <c r="C92" s="142">
        <v>4</v>
      </c>
      <c r="D92" s="142">
        <v>13</v>
      </c>
      <c r="E92" s="142">
        <v>249</v>
      </c>
      <c r="F92" s="142">
        <v>1</v>
      </c>
      <c r="G92" s="158">
        <v>41.02</v>
      </c>
      <c r="H92" s="45">
        <v>4660064</v>
      </c>
      <c r="I92" s="60">
        <f t="shared" si="1"/>
        <v>113604.68064358848</v>
      </c>
      <c r="M92" s="160"/>
      <c r="N92" s="170"/>
      <c r="O92" s="160"/>
      <c r="P92" s="160"/>
      <c r="Q92" s="160"/>
      <c r="R92" s="164"/>
      <c r="S92" s="160"/>
      <c r="T92" s="160"/>
      <c r="U92" s="160"/>
      <c r="V92" s="160"/>
      <c r="W92" s="165"/>
      <c r="X92" s="54"/>
      <c r="Y92" s="160"/>
      <c r="Z92" s="160"/>
      <c r="AA92" s="160"/>
      <c r="AB92" s="160"/>
    </row>
    <row r="93" spans="1:28" x14ac:dyDescent="0.2">
      <c r="A93" s="141">
        <v>3</v>
      </c>
      <c r="B93" s="142">
        <v>12</v>
      </c>
      <c r="C93" s="142">
        <v>1</v>
      </c>
      <c r="D93" s="142">
        <v>13</v>
      </c>
      <c r="E93" s="142">
        <v>49</v>
      </c>
      <c r="F93" s="142">
        <v>1</v>
      </c>
      <c r="G93" s="158">
        <v>41.02</v>
      </c>
      <c r="H93" s="45">
        <v>4660064</v>
      </c>
      <c r="I93" s="60">
        <f t="shared" si="1"/>
        <v>113604.68064358848</v>
      </c>
      <c r="M93" s="160"/>
      <c r="N93" s="170"/>
      <c r="O93" s="160"/>
      <c r="P93" s="160"/>
      <c r="Q93" s="160"/>
      <c r="R93" s="164"/>
      <c r="S93" s="160"/>
      <c r="T93" s="160"/>
      <c r="U93" s="160"/>
      <c r="V93" s="160"/>
      <c r="W93" s="165"/>
      <c r="X93" s="54"/>
      <c r="Y93" s="160"/>
      <c r="Z93" s="160"/>
      <c r="AA93" s="160"/>
      <c r="AB93" s="160"/>
    </row>
    <row r="94" spans="1:28" x14ac:dyDescent="0.2">
      <c r="A94" s="141">
        <v>3</v>
      </c>
      <c r="B94" s="142">
        <v>12</v>
      </c>
      <c r="C94" s="142">
        <v>3</v>
      </c>
      <c r="D94" s="142">
        <v>13</v>
      </c>
      <c r="E94" s="142">
        <v>183</v>
      </c>
      <c r="F94" s="142">
        <v>1</v>
      </c>
      <c r="G94" s="158">
        <v>41.02</v>
      </c>
      <c r="H94" s="45">
        <v>4660064</v>
      </c>
      <c r="I94" s="60">
        <f t="shared" si="1"/>
        <v>113604.68064358848</v>
      </c>
      <c r="M94" s="160"/>
      <c r="N94" s="170"/>
      <c r="O94" s="160"/>
      <c r="P94" s="160"/>
      <c r="Q94" s="160"/>
      <c r="R94" s="164"/>
      <c r="S94" s="160"/>
      <c r="T94" s="160"/>
      <c r="U94" s="160"/>
      <c r="V94" s="160"/>
      <c r="W94" s="165"/>
      <c r="X94" s="54"/>
      <c r="Y94" s="160"/>
      <c r="Z94" s="160"/>
      <c r="AA94" s="160"/>
      <c r="AB94" s="160"/>
    </row>
    <row r="95" spans="1:28" x14ac:dyDescent="0.2">
      <c r="A95" s="141">
        <v>3</v>
      </c>
      <c r="B95" s="142">
        <v>12</v>
      </c>
      <c r="C95" s="142">
        <v>5</v>
      </c>
      <c r="D95" s="142">
        <v>13</v>
      </c>
      <c r="E95" s="142">
        <v>316</v>
      </c>
      <c r="F95" s="142">
        <v>1</v>
      </c>
      <c r="G95" s="158">
        <v>41.02</v>
      </c>
      <c r="H95" s="45">
        <v>4660064</v>
      </c>
      <c r="I95" s="60">
        <f t="shared" si="1"/>
        <v>113604.68064358848</v>
      </c>
      <c r="M95" s="160"/>
      <c r="N95" s="170"/>
      <c r="O95" s="160"/>
      <c r="P95" s="160"/>
      <c r="Q95" s="160"/>
      <c r="R95" s="164"/>
      <c r="S95" s="160"/>
      <c r="T95" s="160"/>
      <c r="U95" s="160"/>
      <c r="V95" s="160"/>
      <c r="W95" s="165"/>
      <c r="X95" s="54"/>
      <c r="Y95" s="160"/>
      <c r="Z95" s="160"/>
      <c r="AA95" s="160"/>
      <c r="AB95" s="160"/>
    </row>
    <row r="96" spans="1:28" x14ac:dyDescent="0.2">
      <c r="A96" s="141">
        <v>3</v>
      </c>
      <c r="B96" s="142">
        <v>12</v>
      </c>
      <c r="C96" s="142">
        <v>6</v>
      </c>
      <c r="D96" s="142">
        <v>13</v>
      </c>
      <c r="E96" s="142">
        <v>383</v>
      </c>
      <c r="F96" s="142">
        <v>1</v>
      </c>
      <c r="G96" s="158">
        <v>41.02</v>
      </c>
      <c r="H96" s="45">
        <v>4660064</v>
      </c>
      <c r="I96" s="60">
        <f t="shared" si="1"/>
        <v>113604.68064358848</v>
      </c>
      <c r="M96" s="160"/>
      <c r="N96" s="170"/>
      <c r="O96" s="160"/>
      <c r="P96" s="160"/>
      <c r="Q96" s="160"/>
      <c r="R96" s="164"/>
      <c r="S96" s="160"/>
      <c r="T96" s="160"/>
      <c r="U96" s="160"/>
      <c r="V96" s="160"/>
      <c r="W96" s="165"/>
      <c r="X96" s="54"/>
      <c r="Y96" s="160"/>
      <c r="Z96" s="160"/>
      <c r="AA96" s="160"/>
      <c r="AB96" s="160"/>
    </row>
    <row r="97" spans="1:28" x14ac:dyDescent="0.2">
      <c r="A97" s="141">
        <v>3</v>
      </c>
      <c r="B97" s="142">
        <v>12</v>
      </c>
      <c r="C97" s="142">
        <v>4</v>
      </c>
      <c r="D97" s="142">
        <v>13</v>
      </c>
      <c r="E97" s="142">
        <v>250</v>
      </c>
      <c r="F97" s="142">
        <v>1</v>
      </c>
      <c r="G97" s="158">
        <v>41.02</v>
      </c>
      <c r="H97" s="45">
        <v>4660064</v>
      </c>
      <c r="I97" s="60">
        <f t="shared" si="1"/>
        <v>113604.68064358848</v>
      </c>
      <c r="M97" s="160"/>
      <c r="N97" s="170"/>
      <c r="O97" s="160"/>
      <c r="P97" s="160"/>
      <c r="Q97" s="160"/>
      <c r="R97" s="164"/>
      <c r="S97" s="160"/>
      <c r="T97" s="160"/>
      <c r="U97" s="160"/>
      <c r="V97" s="160"/>
      <c r="W97" s="165"/>
      <c r="X97" s="54"/>
      <c r="Y97" s="160"/>
      <c r="Z97" s="160"/>
      <c r="AA97" s="160"/>
      <c r="AB97" s="160"/>
    </row>
    <row r="98" spans="1:28" x14ac:dyDescent="0.2">
      <c r="A98" s="141">
        <v>3</v>
      </c>
      <c r="B98" s="142">
        <v>11</v>
      </c>
      <c r="C98" s="142">
        <v>4</v>
      </c>
      <c r="D98" s="142">
        <v>7</v>
      </c>
      <c r="E98" s="142">
        <v>225</v>
      </c>
      <c r="F98" s="142">
        <v>1</v>
      </c>
      <c r="G98" s="158">
        <v>41.02</v>
      </c>
      <c r="H98" s="45">
        <v>4663250</v>
      </c>
      <c r="I98" s="60">
        <f t="shared" si="1"/>
        <v>113682.35007313505</v>
      </c>
      <c r="M98" s="160"/>
      <c r="N98" s="170"/>
      <c r="O98" s="160"/>
      <c r="P98" s="160"/>
      <c r="Q98" s="160"/>
      <c r="R98" s="164"/>
      <c r="S98" s="160"/>
      <c r="T98" s="160"/>
      <c r="U98" s="160"/>
      <c r="V98" s="160"/>
      <c r="W98" s="165"/>
      <c r="X98" s="54"/>
      <c r="Y98" s="160"/>
      <c r="Z98" s="160"/>
      <c r="AA98" s="160"/>
      <c r="AB98" s="160"/>
    </row>
    <row r="99" spans="1:28" x14ac:dyDescent="0.2">
      <c r="A99" s="141">
        <v>3</v>
      </c>
      <c r="B99" s="142">
        <v>11</v>
      </c>
      <c r="C99" s="142">
        <v>6</v>
      </c>
      <c r="D99" s="142">
        <v>8</v>
      </c>
      <c r="E99" s="142">
        <v>362</v>
      </c>
      <c r="F99" s="142">
        <v>1</v>
      </c>
      <c r="G99" s="158">
        <v>41.02</v>
      </c>
      <c r="H99" s="45">
        <v>4672475</v>
      </c>
      <c r="I99" s="60">
        <f t="shared" si="1"/>
        <v>113907.24037055094</v>
      </c>
      <c r="M99" s="160"/>
      <c r="N99" s="170"/>
      <c r="O99" s="160"/>
      <c r="P99" s="160"/>
      <c r="Q99" s="160"/>
      <c r="R99" s="164"/>
      <c r="S99" s="160"/>
      <c r="T99" s="160"/>
      <c r="U99" s="160"/>
      <c r="V99" s="160"/>
      <c r="W99" s="165"/>
      <c r="X99" s="54"/>
      <c r="Y99" s="160"/>
      <c r="Z99" s="160"/>
      <c r="AA99" s="160"/>
      <c r="AB99" s="160"/>
    </row>
    <row r="100" spans="1:28" x14ac:dyDescent="0.2">
      <c r="A100" s="141">
        <v>3</v>
      </c>
      <c r="B100" s="142">
        <v>11</v>
      </c>
      <c r="C100" s="142">
        <v>6</v>
      </c>
      <c r="D100" s="142">
        <v>8</v>
      </c>
      <c r="E100" s="142">
        <v>363</v>
      </c>
      <c r="F100" s="142">
        <v>1</v>
      </c>
      <c r="G100" s="158">
        <v>41.02</v>
      </c>
      <c r="H100" s="45">
        <v>4672475</v>
      </c>
      <c r="I100" s="60">
        <f t="shared" si="1"/>
        <v>113907.24037055094</v>
      </c>
      <c r="M100" s="160"/>
      <c r="N100" s="170"/>
      <c r="O100" s="160"/>
      <c r="P100" s="160"/>
      <c r="Q100" s="160"/>
      <c r="R100" s="164"/>
      <c r="S100" s="160"/>
      <c r="T100" s="160"/>
      <c r="U100" s="160"/>
      <c r="V100" s="160"/>
      <c r="W100" s="165"/>
      <c r="X100" s="54"/>
      <c r="Y100" s="160"/>
      <c r="Z100" s="160"/>
      <c r="AA100" s="160"/>
      <c r="AB100" s="160"/>
    </row>
    <row r="101" spans="1:28" x14ac:dyDescent="0.2">
      <c r="A101" s="141">
        <v>3</v>
      </c>
      <c r="B101" s="142">
        <v>11</v>
      </c>
      <c r="C101" s="142">
        <v>5</v>
      </c>
      <c r="D101" s="142">
        <v>8</v>
      </c>
      <c r="E101" s="142">
        <v>295</v>
      </c>
      <c r="F101" s="142">
        <v>1</v>
      </c>
      <c r="G101" s="158">
        <v>41.02</v>
      </c>
      <c r="H101" s="45">
        <v>4672475</v>
      </c>
      <c r="I101" s="60">
        <f t="shared" si="1"/>
        <v>113907.24037055094</v>
      </c>
      <c r="M101" s="160"/>
      <c r="N101" s="170"/>
      <c r="O101" s="160"/>
      <c r="P101" s="160"/>
      <c r="Q101" s="160"/>
      <c r="R101" s="164"/>
      <c r="S101" s="160"/>
      <c r="T101" s="160"/>
      <c r="U101" s="160"/>
      <c r="V101" s="160"/>
      <c r="W101" s="165"/>
      <c r="X101" s="54"/>
      <c r="Y101" s="160"/>
      <c r="Z101" s="160"/>
      <c r="AA101" s="160"/>
      <c r="AB101" s="160"/>
    </row>
    <row r="102" spans="1:28" x14ac:dyDescent="0.2">
      <c r="A102" s="141">
        <v>3</v>
      </c>
      <c r="B102" s="142">
        <v>11</v>
      </c>
      <c r="C102" s="142">
        <v>5</v>
      </c>
      <c r="D102" s="142">
        <v>8</v>
      </c>
      <c r="E102" s="142">
        <v>296</v>
      </c>
      <c r="F102" s="142">
        <v>1</v>
      </c>
      <c r="G102" s="158">
        <v>41.02</v>
      </c>
      <c r="H102" s="45">
        <v>4672475</v>
      </c>
      <c r="I102" s="60">
        <f t="shared" si="1"/>
        <v>113907.24037055094</v>
      </c>
      <c r="M102" s="160"/>
      <c r="N102" s="170"/>
      <c r="O102" s="160"/>
      <c r="P102" s="160"/>
      <c r="Q102" s="160"/>
      <c r="R102" s="164"/>
      <c r="S102" s="160"/>
      <c r="T102" s="160"/>
      <c r="U102" s="160"/>
      <c r="V102" s="160"/>
      <c r="W102" s="165"/>
      <c r="X102" s="54"/>
      <c r="Y102" s="160"/>
      <c r="Z102" s="160"/>
      <c r="AA102" s="160"/>
      <c r="AB102" s="160"/>
    </row>
    <row r="103" spans="1:28" x14ac:dyDescent="0.2">
      <c r="A103" s="141">
        <v>3</v>
      </c>
      <c r="B103" s="142">
        <v>11</v>
      </c>
      <c r="C103" s="142">
        <v>2</v>
      </c>
      <c r="D103" s="142">
        <v>12</v>
      </c>
      <c r="E103" s="142">
        <v>113</v>
      </c>
      <c r="F103" s="142">
        <v>1</v>
      </c>
      <c r="G103" s="158">
        <v>41.02</v>
      </c>
      <c r="H103" s="45">
        <v>4674044</v>
      </c>
      <c r="I103" s="60">
        <f t="shared" si="1"/>
        <v>113945.49000487567</v>
      </c>
      <c r="M103" s="160"/>
      <c r="N103" s="170"/>
      <c r="O103" s="160"/>
      <c r="P103" s="160"/>
      <c r="Q103" s="160"/>
      <c r="R103" s="164"/>
      <c r="S103" s="160"/>
      <c r="T103" s="160"/>
      <c r="U103" s="160"/>
      <c r="V103" s="160"/>
      <c r="W103" s="165"/>
      <c r="X103" s="54"/>
      <c r="Y103" s="160"/>
      <c r="Z103" s="160"/>
      <c r="AA103" s="160"/>
      <c r="AB103" s="160"/>
    </row>
    <row r="104" spans="1:28" x14ac:dyDescent="0.2">
      <c r="A104" s="141">
        <v>3</v>
      </c>
      <c r="B104" s="142">
        <v>12</v>
      </c>
      <c r="C104" s="142">
        <v>6</v>
      </c>
      <c r="D104" s="142">
        <v>5</v>
      </c>
      <c r="E104" s="142">
        <v>352</v>
      </c>
      <c r="F104" s="142">
        <v>1</v>
      </c>
      <c r="G104" s="158">
        <v>41.02</v>
      </c>
      <c r="H104" s="45">
        <v>4683364</v>
      </c>
      <c r="I104" s="60">
        <f t="shared" si="1"/>
        <v>114172.69624573378</v>
      </c>
      <c r="M104" s="160"/>
      <c r="N104" s="170"/>
      <c r="O104" s="160"/>
      <c r="P104" s="160"/>
      <c r="Q104" s="160"/>
      <c r="R104" s="164"/>
      <c r="S104" s="160"/>
      <c r="T104" s="160"/>
      <c r="U104" s="160"/>
      <c r="V104" s="160"/>
      <c r="W104" s="165"/>
      <c r="X104" s="54"/>
      <c r="Y104" s="160"/>
      <c r="Z104" s="160"/>
      <c r="AA104" s="160"/>
      <c r="AB104" s="160"/>
    </row>
    <row r="105" spans="1:28" x14ac:dyDescent="0.2">
      <c r="A105" s="141">
        <v>3</v>
      </c>
      <c r="B105" s="142">
        <v>13</v>
      </c>
      <c r="C105" s="142">
        <v>1</v>
      </c>
      <c r="D105" s="142">
        <v>3</v>
      </c>
      <c r="E105" s="142">
        <v>12</v>
      </c>
      <c r="F105" s="142">
        <v>1</v>
      </c>
      <c r="G105" s="158">
        <v>41.17</v>
      </c>
      <c r="H105" s="45">
        <v>4687662</v>
      </c>
      <c r="I105" s="60">
        <f t="shared" si="1"/>
        <v>113861.1124605295</v>
      </c>
      <c r="M105" s="160"/>
      <c r="N105" s="170"/>
      <c r="O105" s="160"/>
      <c r="P105" s="160"/>
      <c r="Q105" s="160"/>
      <c r="R105" s="164"/>
      <c r="S105" s="160"/>
      <c r="T105" s="160"/>
      <c r="U105" s="160"/>
      <c r="V105" s="160"/>
      <c r="W105" s="165"/>
      <c r="X105" s="54"/>
      <c r="Y105" s="160"/>
      <c r="Z105" s="160"/>
      <c r="AA105" s="160"/>
      <c r="AB105" s="160"/>
    </row>
    <row r="106" spans="1:28" x14ac:dyDescent="0.2">
      <c r="A106" s="141">
        <v>3</v>
      </c>
      <c r="B106" s="142">
        <v>13</v>
      </c>
      <c r="C106" s="142">
        <v>1</v>
      </c>
      <c r="D106" s="142">
        <v>3</v>
      </c>
      <c r="E106" s="142">
        <v>15</v>
      </c>
      <c r="F106" s="142">
        <v>1</v>
      </c>
      <c r="G106" s="158">
        <v>41.17</v>
      </c>
      <c r="H106" s="45">
        <v>4687662</v>
      </c>
      <c r="I106" s="60">
        <f t="shared" si="1"/>
        <v>113861.1124605295</v>
      </c>
      <c r="M106" s="160"/>
      <c r="N106" s="170"/>
      <c r="O106" s="160"/>
      <c r="P106" s="160"/>
      <c r="Q106" s="160"/>
      <c r="R106" s="164"/>
      <c r="S106" s="160"/>
      <c r="T106" s="160"/>
      <c r="U106" s="160"/>
      <c r="V106" s="160"/>
      <c r="W106" s="165"/>
      <c r="X106" s="54"/>
      <c r="Y106" s="160"/>
      <c r="Z106" s="160"/>
      <c r="AA106" s="160"/>
      <c r="AB106" s="160"/>
    </row>
    <row r="107" spans="1:28" x14ac:dyDescent="0.2">
      <c r="A107" s="141">
        <v>3</v>
      </c>
      <c r="B107" s="142">
        <v>12</v>
      </c>
      <c r="C107" s="142">
        <v>6</v>
      </c>
      <c r="D107" s="142">
        <v>11</v>
      </c>
      <c r="E107" s="142">
        <v>375</v>
      </c>
      <c r="F107" s="142">
        <v>1</v>
      </c>
      <c r="G107" s="158">
        <v>41.02</v>
      </c>
      <c r="H107" s="45">
        <v>4688024</v>
      </c>
      <c r="I107" s="60">
        <f t="shared" si="1"/>
        <v>114286.29936616284</v>
      </c>
      <c r="M107" s="160"/>
      <c r="N107" s="170"/>
      <c r="O107" s="160"/>
      <c r="P107" s="160"/>
      <c r="Q107" s="160"/>
      <c r="R107" s="164"/>
      <c r="S107" s="160"/>
      <c r="T107" s="160"/>
      <c r="U107" s="160"/>
      <c r="V107" s="160"/>
      <c r="W107" s="165"/>
      <c r="X107" s="54"/>
      <c r="Y107" s="160"/>
      <c r="Z107" s="160"/>
      <c r="AA107" s="160"/>
      <c r="AB107" s="160"/>
    </row>
    <row r="108" spans="1:28" x14ac:dyDescent="0.2">
      <c r="A108" s="141">
        <v>3</v>
      </c>
      <c r="B108" s="142">
        <v>12</v>
      </c>
      <c r="C108" s="142">
        <v>6</v>
      </c>
      <c r="D108" s="142">
        <v>11</v>
      </c>
      <c r="E108" s="142">
        <v>376</v>
      </c>
      <c r="F108" s="142">
        <v>1</v>
      </c>
      <c r="G108" s="158">
        <v>41.02</v>
      </c>
      <c r="H108" s="45">
        <v>4688024</v>
      </c>
      <c r="I108" s="60">
        <f t="shared" si="1"/>
        <v>114286.29936616284</v>
      </c>
      <c r="M108" s="160"/>
      <c r="N108" s="170"/>
      <c r="O108" s="160"/>
      <c r="P108" s="160"/>
      <c r="Q108" s="160"/>
      <c r="R108" s="164"/>
      <c r="S108" s="160"/>
      <c r="T108" s="160"/>
      <c r="U108" s="160"/>
      <c r="V108" s="160"/>
      <c r="W108" s="165"/>
      <c r="X108" s="54"/>
      <c r="Y108" s="160"/>
      <c r="Z108" s="160"/>
      <c r="AA108" s="160"/>
      <c r="AB108" s="160"/>
    </row>
    <row r="109" spans="1:28" x14ac:dyDescent="0.2">
      <c r="A109" s="141">
        <v>3</v>
      </c>
      <c r="B109" s="142">
        <v>11</v>
      </c>
      <c r="C109" s="142">
        <v>2</v>
      </c>
      <c r="D109" s="142">
        <v>11</v>
      </c>
      <c r="E109" s="142">
        <v>108</v>
      </c>
      <c r="F109" s="142">
        <v>1</v>
      </c>
      <c r="G109" s="158">
        <v>41.02</v>
      </c>
      <c r="H109" s="45">
        <v>4688024</v>
      </c>
      <c r="I109" s="60">
        <f t="shared" si="1"/>
        <v>114286.29936616284</v>
      </c>
      <c r="M109" s="160"/>
      <c r="N109" s="170"/>
      <c r="O109" s="160"/>
      <c r="P109" s="160"/>
      <c r="Q109" s="160"/>
      <c r="R109" s="164"/>
      <c r="S109" s="160"/>
      <c r="T109" s="160"/>
      <c r="U109" s="160"/>
      <c r="V109" s="160"/>
      <c r="W109" s="165"/>
      <c r="X109" s="54"/>
      <c r="Y109" s="160"/>
      <c r="Z109" s="160"/>
      <c r="AA109" s="160"/>
      <c r="AB109" s="160"/>
    </row>
    <row r="110" spans="1:28" x14ac:dyDescent="0.2">
      <c r="A110" s="141">
        <v>3</v>
      </c>
      <c r="B110" s="142">
        <v>11</v>
      </c>
      <c r="C110" s="142">
        <v>2</v>
      </c>
      <c r="D110" s="142">
        <v>11</v>
      </c>
      <c r="E110" s="142">
        <v>109</v>
      </c>
      <c r="F110" s="142">
        <v>1</v>
      </c>
      <c r="G110" s="158">
        <v>41.02</v>
      </c>
      <c r="H110" s="45">
        <v>4688024</v>
      </c>
      <c r="I110" s="60">
        <f t="shared" si="1"/>
        <v>114286.29936616284</v>
      </c>
      <c r="M110" s="160"/>
      <c r="N110" s="170"/>
      <c r="O110" s="160"/>
      <c r="P110" s="160"/>
      <c r="Q110" s="160"/>
      <c r="R110" s="164"/>
      <c r="S110" s="160"/>
      <c r="T110" s="160"/>
      <c r="U110" s="160"/>
      <c r="V110" s="160"/>
      <c r="W110" s="165"/>
      <c r="X110" s="54"/>
      <c r="Y110" s="160"/>
      <c r="Z110" s="160"/>
      <c r="AA110" s="160"/>
      <c r="AB110" s="160"/>
    </row>
    <row r="111" spans="1:28" x14ac:dyDescent="0.2">
      <c r="A111" s="141">
        <v>3</v>
      </c>
      <c r="B111" s="142">
        <v>12</v>
      </c>
      <c r="C111" s="142">
        <v>1</v>
      </c>
      <c r="D111" s="142">
        <v>11</v>
      </c>
      <c r="E111" s="142">
        <v>41</v>
      </c>
      <c r="F111" s="142">
        <v>1</v>
      </c>
      <c r="G111" s="158">
        <v>41.02</v>
      </c>
      <c r="H111" s="45">
        <v>4688024</v>
      </c>
      <c r="I111" s="60">
        <f t="shared" si="1"/>
        <v>114286.29936616284</v>
      </c>
      <c r="M111" s="160"/>
      <c r="N111" s="170"/>
      <c r="O111" s="160"/>
      <c r="P111" s="160"/>
      <c r="Q111" s="160"/>
      <c r="R111" s="164"/>
      <c r="S111" s="160"/>
      <c r="T111" s="160"/>
      <c r="U111" s="160"/>
      <c r="V111" s="160"/>
      <c r="W111" s="165"/>
      <c r="X111" s="54"/>
      <c r="Y111" s="160"/>
      <c r="Z111" s="160"/>
      <c r="AA111" s="160"/>
      <c r="AB111" s="160"/>
    </row>
    <row r="112" spans="1:28" x14ac:dyDescent="0.2">
      <c r="A112" s="141">
        <v>3</v>
      </c>
      <c r="B112" s="142">
        <v>11</v>
      </c>
      <c r="C112" s="142">
        <v>1</v>
      </c>
      <c r="D112" s="142">
        <v>11</v>
      </c>
      <c r="E112" s="142">
        <v>42</v>
      </c>
      <c r="F112" s="142">
        <v>1</v>
      </c>
      <c r="G112" s="158">
        <v>41.02</v>
      </c>
      <c r="H112" s="45">
        <v>4688024</v>
      </c>
      <c r="I112" s="60">
        <f t="shared" si="1"/>
        <v>114286.29936616284</v>
      </c>
      <c r="M112" s="160"/>
      <c r="N112" s="170"/>
      <c r="O112" s="160"/>
      <c r="P112" s="160"/>
      <c r="Q112" s="160"/>
      <c r="R112" s="164"/>
      <c r="S112" s="160"/>
      <c r="T112" s="160"/>
      <c r="U112" s="160"/>
      <c r="V112" s="160"/>
      <c r="W112" s="165"/>
      <c r="X112" s="54"/>
      <c r="Y112" s="160"/>
      <c r="Z112" s="160"/>
      <c r="AA112" s="160"/>
      <c r="AB112" s="160"/>
    </row>
    <row r="113" spans="1:28" x14ac:dyDescent="0.2">
      <c r="A113" s="141">
        <v>3</v>
      </c>
      <c r="B113" s="142">
        <v>12</v>
      </c>
      <c r="C113" s="142">
        <v>5</v>
      </c>
      <c r="D113" s="142">
        <v>11</v>
      </c>
      <c r="E113" s="142">
        <v>308</v>
      </c>
      <c r="F113" s="142">
        <v>1</v>
      </c>
      <c r="G113" s="158">
        <v>41.02</v>
      </c>
      <c r="H113" s="45">
        <v>4688024</v>
      </c>
      <c r="I113" s="60">
        <f t="shared" si="1"/>
        <v>114286.29936616284</v>
      </c>
      <c r="M113" s="160"/>
      <c r="N113" s="170"/>
      <c r="O113" s="160"/>
      <c r="P113" s="160"/>
      <c r="Q113" s="160"/>
      <c r="R113" s="164"/>
      <c r="S113" s="160"/>
      <c r="T113" s="160"/>
      <c r="U113" s="160"/>
      <c r="V113" s="160"/>
      <c r="W113" s="165"/>
      <c r="X113" s="54"/>
      <c r="Y113" s="160"/>
      <c r="Z113" s="160"/>
      <c r="AA113" s="160"/>
      <c r="AB113" s="160"/>
    </row>
    <row r="114" spans="1:28" x14ac:dyDescent="0.2">
      <c r="A114" s="141">
        <v>3</v>
      </c>
      <c r="B114" s="142">
        <v>5</v>
      </c>
      <c r="C114" s="142">
        <v>1</v>
      </c>
      <c r="D114" s="142">
        <v>3</v>
      </c>
      <c r="E114" s="142">
        <v>10</v>
      </c>
      <c r="F114" s="142">
        <v>1</v>
      </c>
      <c r="G114" s="158">
        <v>41.22</v>
      </c>
      <c r="H114" s="45">
        <v>4693355</v>
      </c>
      <c r="I114" s="60">
        <f t="shared" si="1"/>
        <v>113861.11111111111</v>
      </c>
      <c r="M114" s="160"/>
      <c r="N114" s="170"/>
      <c r="O114" s="160"/>
      <c r="P114" s="160"/>
      <c r="Q114" s="160"/>
      <c r="R114" s="164"/>
      <c r="S114" s="160"/>
      <c r="T114" s="160"/>
      <c r="U114" s="160"/>
      <c r="V114" s="160"/>
      <c r="W114" s="165"/>
      <c r="X114" s="54"/>
      <c r="Y114" s="160"/>
      <c r="Z114" s="160"/>
      <c r="AA114" s="160"/>
      <c r="AB114" s="160"/>
    </row>
    <row r="115" spans="1:28" x14ac:dyDescent="0.2">
      <c r="A115" s="141">
        <v>3</v>
      </c>
      <c r="B115" s="142">
        <v>12</v>
      </c>
      <c r="C115" s="142">
        <v>1</v>
      </c>
      <c r="D115" s="142">
        <v>6</v>
      </c>
      <c r="E115" s="142">
        <v>22</v>
      </c>
      <c r="F115" s="142">
        <v>1</v>
      </c>
      <c r="G115" s="158">
        <v>41.02</v>
      </c>
      <c r="H115" s="45">
        <v>4697345</v>
      </c>
      <c r="I115" s="60">
        <f t="shared" si="1"/>
        <v>114513.52998537298</v>
      </c>
      <c r="M115" s="160"/>
      <c r="N115" s="170"/>
      <c r="O115" s="160"/>
      <c r="P115" s="160"/>
      <c r="Q115" s="160"/>
      <c r="R115" s="164"/>
      <c r="S115" s="160"/>
      <c r="T115" s="160"/>
      <c r="U115" s="160"/>
      <c r="V115" s="160"/>
      <c r="W115" s="165"/>
      <c r="X115" s="54"/>
      <c r="Y115" s="160"/>
      <c r="Z115" s="160"/>
      <c r="AA115" s="160"/>
      <c r="AB115" s="160"/>
    </row>
    <row r="116" spans="1:28" x14ac:dyDescent="0.2">
      <c r="A116" s="141">
        <v>3</v>
      </c>
      <c r="B116" s="142">
        <v>12</v>
      </c>
      <c r="C116" s="142">
        <v>1</v>
      </c>
      <c r="D116" s="142">
        <v>6</v>
      </c>
      <c r="E116" s="142">
        <v>21</v>
      </c>
      <c r="F116" s="142">
        <v>1</v>
      </c>
      <c r="G116" s="158">
        <v>41.02</v>
      </c>
      <c r="H116" s="45">
        <v>4697345</v>
      </c>
      <c r="I116" s="60">
        <f t="shared" si="1"/>
        <v>114513.52998537298</v>
      </c>
    </row>
    <row r="117" spans="1:28" x14ac:dyDescent="0.2">
      <c r="A117" s="141">
        <v>3</v>
      </c>
      <c r="B117" s="142">
        <v>11</v>
      </c>
      <c r="C117" s="142">
        <v>1</v>
      </c>
      <c r="D117" s="142">
        <v>6</v>
      </c>
      <c r="E117" s="142">
        <v>21</v>
      </c>
      <c r="F117" s="142">
        <v>1</v>
      </c>
      <c r="G117" s="158">
        <v>41.02</v>
      </c>
      <c r="H117" s="45">
        <v>4697345</v>
      </c>
      <c r="I117" s="60">
        <f t="shared" si="1"/>
        <v>114513.52998537298</v>
      </c>
    </row>
    <row r="118" spans="1:28" x14ac:dyDescent="0.2">
      <c r="A118" s="141">
        <v>3</v>
      </c>
      <c r="B118" s="142">
        <v>12</v>
      </c>
      <c r="C118" s="142">
        <v>6</v>
      </c>
      <c r="D118" s="142">
        <v>6</v>
      </c>
      <c r="E118" s="142">
        <v>356</v>
      </c>
      <c r="F118" s="142">
        <v>1</v>
      </c>
      <c r="G118" s="158">
        <v>41.02</v>
      </c>
      <c r="H118" s="45">
        <v>4697345</v>
      </c>
      <c r="I118" s="60">
        <f t="shared" si="1"/>
        <v>114513.52998537298</v>
      </c>
    </row>
    <row r="119" spans="1:28" x14ac:dyDescent="0.2">
      <c r="A119" s="141">
        <v>3</v>
      </c>
      <c r="B119" s="142">
        <v>12</v>
      </c>
      <c r="C119" s="142">
        <v>6</v>
      </c>
      <c r="D119" s="142">
        <v>6</v>
      </c>
      <c r="E119" s="142">
        <v>355</v>
      </c>
      <c r="F119" s="142">
        <v>1</v>
      </c>
      <c r="G119" s="158">
        <v>41.02</v>
      </c>
      <c r="H119" s="45">
        <v>4697345</v>
      </c>
      <c r="I119" s="60">
        <f t="shared" si="1"/>
        <v>114513.52998537298</v>
      </c>
    </row>
    <row r="120" spans="1:28" x14ac:dyDescent="0.2">
      <c r="A120" s="141">
        <v>3</v>
      </c>
      <c r="B120" s="142">
        <v>11</v>
      </c>
      <c r="C120" s="142">
        <v>2</v>
      </c>
      <c r="D120" s="142">
        <v>6</v>
      </c>
      <c r="E120" s="142">
        <v>88</v>
      </c>
      <c r="F120" s="142">
        <v>1</v>
      </c>
      <c r="G120" s="158">
        <v>41.02</v>
      </c>
      <c r="H120" s="45">
        <v>4697345</v>
      </c>
      <c r="I120" s="60">
        <f t="shared" si="1"/>
        <v>114513.52998537298</v>
      </c>
    </row>
    <row r="121" spans="1:28" x14ac:dyDescent="0.2">
      <c r="A121" s="141">
        <v>3</v>
      </c>
      <c r="B121" s="142">
        <v>11</v>
      </c>
      <c r="C121" s="142">
        <v>2</v>
      </c>
      <c r="D121" s="142">
        <v>6</v>
      </c>
      <c r="E121" s="142">
        <v>89</v>
      </c>
      <c r="F121" s="142">
        <v>1</v>
      </c>
      <c r="G121" s="158">
        <v>41.02</v>
      </c>
      <c r="H121" s="45">
        <v>4697345</v>
      </c>
      <c r="I121" s="60">
        <f t="shared" si="1"/>
        <v>114513.52998537298</v>
      </c>
    </row>
    <row r="122" spans="1:28" x14ac:dyDescent="0.2">
      <c r="A122" s="141">
        <v>3</v>
      </c>
      <c r="B122" s="142">
        <v>12</v>
      </c>
      <c r="C122" s="142">
        <v>2</v>
      </c>
      <c r="D122" s="142">
        <v>6</v>
      </c>
      <c r="E122" s="142">
        <v>88</v>
      </c>
      <c r="F122" s="142">
        <v>1</v>
      </c>
      <c r="G122" s="158">
        <v>41.02</v>
      </c>
      <c r="H122" s="45">
        <v>4697345</v>
      </c>
      <c r="I122" s="60">
        <f t="shared" si="1"/>
        <v>114513.52998537298</v>
      </c>
    </row>
    <row r="123" spans="1:28" x14ac:dyDescent="0.2">
      <c r="A123" s="141">
        <v>3</v>
      </c>
      <c r="B123" s="142">
        <v>12</v>
      </c>
      <c r="C123" s="142">
        <v>6</v>
      </c>
      <c r="D123" s="142">
        <v>10</v>
      </c>
      <c r="E123" s="142">
        <v>371</v>
      </c>
      <c r="F123" s="142">
        <v>1</v>
      </c>
      <c r="G123" s="158">
        <v>41.02</v>
      </c>
      <c r="H123" s="45">
        <v>4702004</v>
      </c>
      <c r="I123" s="60">
        <f t="shared" si="1"/>
        <v>114627.10872745002</v>
      </c>
    </row>
    <row r="124" spans="1:28" x14ac:dyDescent="0.2">
      <c r="A124" s="141">
        <v>3</v>
      </c>
      <c r="B124" s="142">
        <v>12</v>
      </c>
      <c r="C124" s="142">
        <v>6</v>
      </c>
      <c r="D124" s="142">
        <v>10</v>
      </c>
      <c r="E124" s="142">
        <v>372</v>
      </c>
      <c r="F124" s="142">
        <v>1</v>
      </c>
      <c r="G124" s="158">
        <v>41.02</v>
      </c>
      <c r="H124" s="45">
        <v>4702004</v>
      </c>
      <c r="I124" s="60">
        <f t="shared" si="1"/>
        <v>114627.10872745002</v>
      </c>
    </row>
    <row r="125" spans="1:28" x14ac:dyDescent="0.2">
      <c r="A125" s="141">
        <v>3</v>
      </c>
      <c r="B125" s="142">
        <v>12</v>
      </c>
      <c r="C125" s="142">
        <v>4</v>
      </c>
      <c r="D125" s="142">
        <v>10</v>
      </c>
      <c r="E125" s="142">
        <v>237</v>
      </c>
      <c r="F125" s="142">
        <v>1</v>
      </c>
      <c r="G125" s="158">
        <v>41.02</v>
      </c>
      <c r="H125" s="45">
        <v>4702004</v>
      </c>
      <c r="I125" s="60">
        <f t="shared" si="1"/>
        <v>114627.10872745002</v>
      </c>
    </row>
    <row r="126" spans="1:28" x14ac:dyDescent="0.2">
      <c r="A126" s="141">
        <v>3</v>
      </c>
      <c r="B126" s="142">
        <v>12</v>
      </c>
      <c r="C126" s="142">
        <v>4</v>
      </c>
      <c r="D126" s="142">
        <v>10</v>
      </c>
      <c r="E126" s="142">
        <v>238</v>
      </c>
      <c r="F126" s="142">
        <v>1</v>
      </c>
      <c r="G126" s="158">
        <v>41.02</v>
      </c>
      <c r="H126" s="45">
        <v>4702004</v>
      </c>
      <c r="I126" s="60">
        <f t="shared" si="1"/>
        <v>114627.10872745002</v>
      </c>
    </row>
    <row r="127" spans="1:28" x14ac:dyDescent="0.2">
      <c r="A127" s="141">
        <v>3</v>
      </c>
      <c r="B127" s="142">
        <v>12</v>
      </c>
      <c r="C127" s="142">
        <v>2</v>
      </c>
      <c r="D127" s="142">
        <v>10</v>
      </c>
      <c r="E127" s="142">
        <v>105</v>
      </c>
      <c r="F127" s="142">
        <v>1</v>
      </c>
      <c r="G127" s="158">
        <v>41.02</v>
      </c>
      <c r="H127" s="45">
        <v>4702004</v>
      </c>
      <c r="I127" s="60">
        <f t="shared" si="1"/>
        <v>114627.10872745002</v>
      </c>
    </row>
    <row r="128" spans="1:28" x14ac:dyDescent="0.2">
      <c r="A128" s="141">
        <v>3</v>
      </c>
      <c r="B128" s="142">
        <v>12</v>
      </c>
      <c r="C128" s="142">
        <v>2</v>
      </c>
      <c r="D128" s="142">
        <v>10</v>
      </c>
      <c r="E128" s="142">
        <v>104</v>
      </c>
      <c r="F128" s="142">
        <v>1</v>
      </c>
      <c r="G128" s="158">
        <v>41.02</v>
      </c>
      <c r="H128" s="45">
        <v>4702004</v>
      </c>
      <c r="I128" s="60">
        <f t="shared" si="1"/>
        <v>114627.10872745002</v>
      </c>
    </row>
    <row r="129" spans="1:9" x14ac:dyDescent="0.2">
      <c r="A129" s="141">
        <v>3</v>
      </c>
      <c r="B129" s="142">
        <v>12</v>
      </c>
      <c r="C129" s="142">
        <v>1</v>
      </c>
      <c r="D129" s="142">
        <v>10</v>
      </c>
      <c r="E129" s="142">
        <v>38</v>
      </c>
      <c r="F129" s="142">
        <v>1</v>
      </c>
      <c r="G129" s="158">
        <v>41.02</v>
      </c>
      <c r="H129" s="45">
        <v>4702004</v>
      </c>
      <c r="I129" s="60">
        <f t="shared" si="1"/>
        <v>114627.10872745002</v>
      </c>
    </row>
    <row r="130" spans="1:9" x14ac:dyDescent="0.2">
      <c r="A130" s="141">
        <v>3</v>
      </c>
      <c r="B130" s="142">
        <v>12</v>
      </c>
      <c r="C130" s="142">
        <v>1</v>
      </c>
      <c r="D130" s="142">
        <v>10</v>
      </c>
      <c r="E130" s="142">
        <v>37</v>
      </c>
      <c r="F130" s="142">
        <v>1</v>
      </c>
      <c r="G130" s="158">
        <v>41.02</v>
      </c>
      <c r="H130" s="45">
        <v>4702004</v>
      </c>
      <c r="I130" s="60">
        <f t="shared" si="1"/>
        <v>114627.10872745002</v>
      </c>
    </row>
    <row r="131" spans="1:9" x14ac:dyDescent="0.2">
      <c r="A131" s="141">
        <v>3</v>
      </c>
      <c r="B131" s="142">
        <v>12</v>
      </c>
      <c r="C131" s="142">
        <v>5</v>
      </c>
      <c r="D131" s="142">
        <v>10</v>
      </c>
      <c r="E131" s="142">
        <v>305</v>
      </c>
      <c r="F131" s="142">
        <v>1</v>
      </c>
      <c r="G131" s="158">
        <v>41.02</v>
      </c>
      <c r="H131" s="45">
        <v>4702004</v>
      </c>
      <c r="I131" s="60">
        <f t="shared" ref="I131:I194" si="2">H131/G131</f>
        <v>114627.10872745002</v>
      </c>
    </row>
    <row r="132" spans="1:9" x14ac:dyDescent="0.2">
      <c r="A132" s="141">
        <v>3</v>
      </c>
      <c r="B132" s="142">
        <v>12</v>
      </c>
      <c r="C132" s="142">
        <v>5</v>
      </c>
      <c r="D132" s="142">
        <v>10</v>
      </c>
      <c r="E132" s="142">
        <v>304</v>
      </c>
      <c r="F132" s="142">
        <v>1</v>
      </c>
      <c r="G132" s="158">
        <v>41.02</v>
      </c>
      <c r="H132" s="45">
        <v>4702004</v>
      </c>
      <c r="I132" s="60">
        <f t="shared" si="2"/>
        <v>114627.10872745002</v>
      </c>
    </row>
    <row r="133" spans="1:9" x14ac:dyDescent="0.2">
      <c r="A133" s="141">
        <v>3</v>
      </c>
      <c r="B133" s="142">
        <v>12</v>
      </c>
      <c r="C133" s="142">
        <v>4</v>
      </c>
      <c r="D133" s="142">
        <v>9</v>
      </c>
      <c r="E133" s="142">
        <v>234</v>
      </c>
      <c r="F133" s="142">
        <v>1</v>
      </c>
      <c r="G133" s="158">
        <v>41.02</v>
      </c>
      <c r="H133" s="45">
        <v>4711325</v>
      </c>
      <c r="I133" s="60">
        <f t="shared" si="2"/>
        <v>114854.33934666016</v>
      </c>
    </row>
    <row r="134" spans="1:9" x14ac:dyDescent="0.2">
      <c r="A134" s="141">
        <v>3</v>
      </c>
      <c r="B134" s="142">
        <v>12</v>
      </c>
      <c r="C134" s="142">
        <v>4</v>
      </c>
      <c r="D134" s="142">
        <v>9</v>
      </c>
      <c r="E134" s="142">
        <v>233</v>
      </c>
      <c r="F134" s="142">
        <v>1</v>
      </c>
      <c r="G134" s="158">
        <v>41.02</v>
      </c>
      <c r="H134" s="45">
        <v>4711325</v>
      </c>
      <c r="I134" s="60">
        <f t="shared" si="2"/>
        <v>114854.33934666016</v>
      </c>
    </row>
    <row r="135" spans="1:9" x14ac:dyDescent="0.2">
      <c r="A135" s="141">
        <v>3</v>
      </c>
      <c r="B135" s="142">
        <v>11</v>
      </c>
      <c r="C135" s="142">
        <v>2</v>
      </c>
      <c r="D135" s="142">
        <v>9</v>
      </c>
      <c r="E135" s="142">
        <v>100</v>
      </c>
      <c r="F135" s="142">
        <v>1</v>
      </c>
      <c r="G135" s="158">
        <v>41.02</v>
      </c>
      <c r="H135" s="45">
        <v>4711325</v>
      </c>
      <c r="I135" s="60">
        <f t="shared" si="2"/>
        <v>114854.33934666016</v>
      </c>
    </row>
    <row r="136" spans="1:9" x14ac:dyDescent="0.2">
      <c r="A136" s="141">
        <v>3</v>
      </c>
      <c r="B136" s="142">
        <v>11</v>
      </c>
      <c r="C136" s="142">
        <v>2</v>
      </c>
      <c r="D136" s="142">
        <v>9</v>
      </c>
      <c r="E136" s="142">
        <v>101</v>
      </c>
      <c r="F136" s="142">
        <v>1</v>
      </c>
      <c r="G136" s="158">
        <v>41.02</v>
      </c>
      <c r="H136" s="45">
        <v>4711325</v>
      </c>
      <c r="I136" s="60">
        <f t="shared" si="2"/>
        <v>114854.33934666016</v>
      </c>
    </row>
    <row r="137" spans="1:9" x14ac:dyDescent="0.2">
      <c r="A137" s="141">
        <v>3</v>
      </c>
      <c r="B137" s="142">
        <v>11</v>
      </c>
      <c r="C137" s="142">
        <v>1</v>
      </c>
      <c r="D137" s="142">
        <v>9</v>
      </c>
      <c r="E137" s="142">
        <v>34</v>
      </c>
      <c r="F137" s="142">
        <v>1</v>
      </c>
      <c r="G137" s="158">
        <v>41.02</v>
      </c>
      <c r="H137" s="45">
        <v>4711325</v>
      </c>
      <c r="I137" s="60">
        <f t="shared" si="2"/>
        <v>114854.33934666016</v>
      </c>
    </row>
    <row r="138" spans="1:9" x14ac:dyDescent="0.2">
      <c r="A138" s="141">
        <v>3</v>
      </c>
      <c r="B138" s="142">
        <v>11</v>
      </c>
      <c r="C138" s="142">
        <v>1</v>
      </c>
      <c r="D138" s="142">
        <v>9</v>
      </c>
      <c r="E138" s="142">
        <v>33</v>
      </c>
      <c r="F138" s="142">
        <v>1</v>
      </c>
      <c r="G138" s="158">
        <v>41.02</v>
      </c>
      <c r="H138" s="45">
        <v>4711325</v>
      </c>
      <c r="I138" s="60">
        <f t="shared" si="2"/>
        <v>114854.33934666016</v>
      </c>
    </row>
    <row r="139" spans="1:9" x14ac:dyDescent="0.2">
      <c r="A139" s="141">
        <v>3</v>
      </c>
      <c r="B139" s="142">
        <v>12</v>
      </c>
      <c r="C139" s="142">
        <v>6</v>
      </c>
      <c r="D139" s="142">
        <v>9</v>
      </c>
      <c r="E139" s="142">
        <v>367</v>
      </c>
      <c r="F139" s="142">
        <v>1</v>
      </c>
      <c r="G139" s="158">
        <v>41.02</v>
      </c>
      <c r="H139" s="45">
        <v>4711325</v>
      </c>
      <c r="I139" s="60">
        <f t="shared" si="2"/>
        <v>114854.33934666016</v>
      </c>
    </row>
    <row r="140" spans="1:9" x14ac:dyDescent="0.2">
      <c r="A140" s="141">
        <v>3</v>
      </c>
      <c r="B140" s="142">
        <v>12</v>
      </c>
      <c r="C140" s="142">
        <v>6</v>
      </c>
      <c r="D140" s="142">
        <v>9</v>
      </c>
      <c r="E140" s="142">
        <v>368</v>
      </c>
      <c r="F140" s="142">
        <v>1</v>
      </c>
      <c r="G140" s="158">
        <v>41.02</v>
      </c>
      <c r="H140" s="45">
        <v>4711325</v>
      </c>
      <c r="I140" s="60">
        <f t="shared" si="2"/>
        <v>114854.33934666016</v>
      </c>
    </row>
    <row r="141" spans="1:9" x14ac:dyDescent="0.2">
      <c r="A141" s="141">
        <v>3</v>
      </c>
      <c r="B141" s="142">
        <v>12</v>
      </c>
      <c r="C141" s="142">
        <v>2</v>
      </c>
      <c r="D141" s="142">
        <v>9</v>
      </c>
      <c r="E141" s="142">
        <v>100</v>
      </c>
      <c r="F141" s="142">
        <v>1</v>
      </c>
      <c r="G141" s="158">
        <v>41.02</v>
      </c>
      <c r="H141" s="45">
        <v>4711325</v>
      </c>
      <c r="I141" s="60">
        <f t="shared" si="2"/>
        <v>114854.33934666016</v>
      </c>
    </row>
    <row r="142" spans="1:9" x14ac:dyDescent="0.2">
      <c r="A142" s="141">
        <v>3</v>
      </c>
      <c r="B142" s="142">
        <v>11</v>
      </c>
      <c r="C142" s="142">
        <v>1</v>
      </c>
      <c r="D142" s="142">
        <v>7</v>
      </c>
      <c r="E142" s="142">
        <v>26</v>
      </c>
      <c r="F142" s="142">
        <v>1</v>
      </c>
      <c r="G142" s="158">
        <v>41.02</v>
      </c>
      <c r="H142" s="45">
        <v>4711325</v>
      </c>
      <c r="I142" s="60">
        <f t="shared" si="2"/>
        <v>114854.33934666016</v>
      </c>
    </row>
    <row r="143" spans="1:9" x14ac:dyDescent="0.2">
      <c r="A143" s="141">
        <v>3</v>
      </c>
      <c r="B143" s="142">
        <v>11</v>
      </c>
      <c r="C143" s="142">
        <v>1</v>
      </c>
      <c r="D143" s="142">
        <v>7</v>
      </c>
      <c r="E143" s="142">
        <v>25</v>
      </c>
      <c r="F143" s="142">
        <v>1</v>
      </c>
      <c r="G143" s="158">
        <v>41.02</v>
      </c>
      <c r="H143" s="45">
        <v>4711325</v>
      </c>
      <c r="I143" s="60">
        <f t="shared" si="2"/>
        <v>114854.33934666016</v>
      </c>
    </row>
    <row r="144" spans="1:9" x14ac:dyDescent="0.2">
      <c r="A144" s="141">
        <v>3</v>
      </c>
      <c r="B144" s="142">
        <v>12</v>
      </c>
      <c r="C144" s="142">
        <v>3</v>
      </c>
      <c r="D144" s="142">
        <v>9</v>
      </c>
      <c r="E144" s="142">
        <v>167</v>
      </c>
      <c r="F144" s="142">
        <v>1</v>
      </c>
      <c r="G144" s="158">
        <v>41.02</v>
      </c>
      <c r="H144" s="45">
        <v>4711325</v>
      </c>
      <c r="I144" s="60">
        <f t="shared" si="2"/>
        <v>114854.33934666016</v>
      </c>
    </row>
    <row r="145" spans="1:9" x14ac:dyDescent="0.2">
      <c r="A145" s="141">
        <v>3</v>
      </c>
      <c r="B145" s="142">
        <v>12</v>
      </c>
      <c r="C145" s="142">
        <v>3</v>
      </c>
      <c r="D145" s="142">
        <v>9</v>
      </c>
      <c r="E145" s="142">
        <v>168</v>
      </c>
      <c r="F145" s="142">
        <v>1</v>
      </c>
      <c r="G145" s="158">
        <v>41.02</v>
      </c>
      <c r="H145" s="45">
        <v>4711325</v>
      </c>
      <c r="I145" s="60">
        <f t="shared" si="2"/>
        <v>114854.33934666016</v>
      </c>
    </row>
    <row r="146" spans="1:9" x14ac:dyDescent="0.2">
      <c r="A146" s="141">
        <v>3</v>
      </c>
      <c r="B146" s="142">
        <v>12</v>
      </c>
      <c r="C146" s="142">
        <v>5</v>
      </c>
      <c r="D146" s="142">
        <v>9</v>
      </c>
      <c r="E146" s="142">
        <v>301</v>
      </c>
      <c r="F146" s="142">
        <v>1</v>
      </c>
      <c r="G146" s="158">
        <v>41.02</v>
      </c>
      <c r="H146" s="45">
        <v>4711325</v>
      </c>
      <c r="I146" s="60">
        <f t="shared" si="2"/>
        <v>114854.33934666016</v>
      </c>
    </row>
    <row r="147" spans="1:9" x14ac:dyDescent="0.2">
      <c r="A147" s="141">
        <v>3</v>
      </c>
      <c r="B147" s="142">
        <v>13</v>
      </c>
      <c r="C147" s="142">
        <v>1</v>
      </c>
      <c r="D147" s="142">
        <v>25</v>
      </c>
      <c r="E147" s="142">
        <v>147</v>
      </c>
      <c r="F147" s="142">
        <v>1</v>
      </c>
      <c r="G147" s="158">
        <v>41.82</v>
      </c>
      <c r="H147" s="45">
        <v>4755900</v>
      </c>
      <c r="I147" s="60">
        <f t="shared" si="2"/>
        <v>113723.09899569584</v>
      </c>
    </row>
    <row r="148" spans="1:9" x14ac:dyDescent="0.2">
      <c r="A148" s="141">
        <v>3</v>
      </c>
      <c r="B148" s="142">
        <v>13</v>
      </c>
      <c r="C148" s="142">
        <v>1</v>
      </c>
      <c r="D148" s="142">
        <v>6</v>
      </c>
      <c r="E148" s="142">
        <v>33</v>
      </c>
      <c r="F148" s="142">
        <v>1</v>
      </c>
      <c r="G148" s="158">
        <v>41.17</v>
      </c>
      <c r="H148" s="45">
        <v>4772892</v>
      </c>
      <c r="I148" s="60">
        <f t="shared" si="2"/>
        <v>115931.30920573232</v>
      </c>
    </row>
    <row r="149" spans="1:9" x14ac:dyDescent="0.2">
      <c r="A149" s="141">
        <v>3</v>
      </c>
      <c r="B149" s="142">
        <v>13</v>
      </c>
      <c r="C149" s="142">
        <v>1</v>
      </c>
      <c r="D149" s="142">
        <v>7</v>
      </c>
      <c r="E149" s="142">
        <v>39</v>
      </c>
      <c r="F149" s="142">
        <v>1</v>
      </c>
      <c r="G149" s="158">
        <v>41.17</v>
      </c>
      <c r="H149" s="45">
        <v>4772892</v>
      </c>
      <c r="I149" s="60">
        <f t="shared" si="2"/>
        <v>115931.30920573232</v>
      </c>
    </row>
    <row r="150" spans="1:9" x14ac:dyDescent="0.2">
      <c r="A150" s="141">
        <v>3</v>
      </c>
      <c r="B150" s="142">
        <v>13</v>
      </c>
      <c r="C150" s="142">
        <v>1</v>
      </c>
      <c r="D150" s="142">
        <v>6</v>
      </c>
      <c r="E150" s="142">
        <v>30</v>
      </c>
      <c r="F150" s="142">
        <v>1</v>
      </c>
      <c r="G150" s="158">
        <v>41.17</v>
      </c>
      <c r="H150" s="45">
        <v>4772892</v>
      </c>
      <c r="I150" s="60">
        <f t="shared" si="2"/>
        <v>115931.30920573232</v>
      </c>
    </row>
    <row r="151" spans="1:9" x14ac:dyDescent="0.2">
      <c r="A151" s="141">
        <v>3</v>
      </c>
      <c r="B151" s="142">
        <v>13</v>
      </c>
      <c r="C151" s="142">
        <v>1</v>
      </c>
      <c r="D151" s="142">
        <v>16</v>
      </c>
      <c r="E151" s="142">
        <v>90</v>
      </c>
      <c r="F151" s="142">
        <v>1</v>
      </c>
      <c r="G151" s="158">
        <v>41.82</v>
      </c>
      <c r="H151" s="45">
        <v>4785720</v>
      </c>
      <c r="I151" s="60">
        <f t="shared" si="2"/>
        <v>114436.15494978479</v>
      </c>
    </row>
    <row r="152" spans="1:9" x14ac:dyDescent="0.2">
      <c r="A152" s="141">
        <v>3</v>
      </c>
      <c r="B152" s="142">
        <v>13</v>
      </c>
      <c r="C152" s="142">
        <v>1</v>
      </c>
      <c r="D152" s="142">
        <v>16</v>
      </c>
      <c r="E152" s="142">
        <v>93</v>
      </c>
      <c r="F152" s="142">
        <v>1</v>
      </c>
      <c r="G152" s="158">
        <v>41.82</v>
      </c>
      <c r="H152" s="45">
        <v>4785720</v>
      </c>
      <c r="I152" s="60">
        <f t="shared" si="2"/>
        <v>114436.15494978479</v>
      </c>
    </row>
    <row r="153" spans="1:9" x14ac:dyDescent="0.2">
      <c r="A153" s="141">
        <v>3</v>
      </c>
      <c r="B153" s="142">
        <v>13</v>
      </c>
      <c r="C153" s="142">
        <v>1</v>
      </c>
      <c r="D153" s="142">
        <v>13</v>
      </c>
      <c r="E153" s="142">
        <v>75</v>
      </c>
      <c r="F153" s="142">
        <v>1</v>
      </c>
      <c r="G153" s="158">
        <v>41.82</v>
      </c>
      <c r="H153" s="45">
        <v>4785720</v>
      </c>
      <c r="I153" s="60">
        <f t="shared" si="2"/>
        <v>114436.15494978479</v>
      </c>
    </row>
    <row r="154" spans="1:9" x14ac:dyDescent="0.2">
      <c r="A154" s="141">
        <v>3</v>
      </c>
      <c r="B154" s="142">
        <v>8</v>
      </c>
      <c r="C154" s="142">
        <v>1</v>
      </c>
      <c r="D154" s="142">
        <v>12</v>
      </c>
      <c r="E154" s="142">
        <v>52</v>
      </c>
      <c r="F154" s="142">
        <v>1</v>
      </c>
      <c r="G154" s="158">
        <v>41.83</v>
      </c>
      <c r="H154" s="45">
        <v>4786120</v>
      </c>
      <c r="I154" s="60">
        <f t="shared" si="2"/>
        <v>114418.36002868754</v>
      </c>
    </row>
    <row r="155" spans="1:9" x14ac:dyDescent="0.2">
      <c r="A155" s="141">
        <v>3</v>
      </c>
      <c r="B155" s="142">
        <v>5</v>
      </c>
      <c r="C155" s="142">
        <v>1</v>
      </c>
      <c r="D155" s="142">
        <v>14</v>
      </c>
      <c r="E155" s="142">
        <v>65</v>
      </c>
      <c r="F155" s="142">
        <v>1</v>
      </c>
      <c r="G155" s="158">
        <v>41.83</v>
      </c>
      <c r="H155" s="45">
        <v>4786865</v>
      </c>
      <c r="I155" s="60">
        <f t="shared" si="2"/>
        <v>114436.17021276597</v>
      </c>
    </row>
    <row r="156" spans="1:9" x14ac:dyDescent="0.2">
      <c r="A156" s="141">
        <v>3</v>
      </c>
      <c r="B156" s="142">
        <v>13</v>
      </c>
      <c r="C156" s="142">
        <v>1</v>
      </c>
      <c r="D156" s="142">
        <v>12</v>
      </c>
      <c r="E156" s="142">
        <v>69</v>
      </c>
      <c r="F156" s="142">
        <v>1</v>
      </c>
      <c r="G156" s="158">
        <v>41.82</v>
      </c>
      <c r="H156" s="45">
        <v>4809769</v>
      </c>
      <c r="I156" s="60">
        <f t="shared" si="2"/>
        <v>115011.21472979436</v>
      </c>
    </row>
    <row r="157" spans="1:9" x14ac:dyDescent="0.2">
      <c r="A157" s="141">
        <v>3</v>
      </c>
      <c r="B157" s="142">
        <v>13</v>
      </c>
      <c r="C157" s="142">
        <v>1</v>
      </c>
      <c r="D157" s="142">
        <v>19</v>
      </c>
      <c r="E157" s="142">
        <v>111</v>
      </c>
      <c r="F157" s="142">
        <v>1</v>
      </c>
      <c r="G157" s="158">
        <v>41.82</v>
      </c>
      <c r="H157" s="45">
        <v>4809769</v>
      </c>
      <c r="I157" s="60">
        <f t="shared" si="2"/>
        <v>115011.21472979436</v>
      </c>
    </row>
    <row r="158" spans="1:9" x14ac:dyDescent="0.2">
      <c r="A158" s="141">
        <v>3</v>
      </c>
      <c r="B158" s="142">
        <v>13</v>
      </c>
      <c r="C158" s="142">
        <v>1</v>
      </c>
      <c r="D158" s="142">
        <v>12</v>
      </c>
      <c r="E158" s="142">
        <v>66</v>
      </c>
      <c r="F158" s="142">
        <v>1</v>
      </c>
      <c r="G158" s="158">
        <v>41.82</v>
      </c>
      <c r="H158" s="45">
        <v>4809769</v>
      </c>
      <c r="I158" s="60">
        <f t="shared" si="2"/>
        <v>115011.21472979436</v>
      </c>
    </row>
    <row r="159" spans="1:9" x14ac:dyDescent="0.2">
      <c r="A159" s="141">
        <v>3</v>
      </c>
      <c r="B159" s="142">
        <v>13</v>
      </c>
      <c r="C159" s="142">
        <v>1</v>
      </c>
      <c r="D159" s="142">
        <v>18</v>
      </c>
      <c r="E159" s="142">
        <v>102</v>
      </c>
      <c r="F159" s="142">
        <v>1</v>
      </c>
      <c r="G159" s="158">
        <v>41.82</v>
      </c>
      <c r="H159" s="45">
        <v>4809769</v>
      </c>
      <c r="I159" s="60">
        <f t="shared" si="2"/>
        <v>115011.21472979436</v>
      </c>
    </row>
    <row r="160" spans="1:9" x14ac:dyDescent="0.2">
      <c r="A160" s="141">
        <v>3</v>
      </c>
      <c r="B160" s="142">
        <v>13</v>
      </c>
      <c r="C160" s="142">
        <v>1</v>
      </c>
      <c r="D160" s="142">
        <v>18</v>
      </c>
      <c r="E160" s="142">
        <v>105</v>
      </c>
      <c r="F160" s="142">
        <v>1</v>
      </c>
      <c r="G160" s="158">
        <v>41.82</v>
      </c>
      <c r="H160" s="45">
        <v>4809769</v>
      </c>
      <c r="I160" s="60">
        <f t="shared" si="2"/>
        <v>115011.21472979436</v>
      </c>
    </row>
    <row r="161" spans="1:9" x14ac:dyDescent="0.2">
      <c r="A161" s="141">
        <v>3</v>
      </c>
      <c r="B161" s="142">
        <v>5</v>
      </c>
      <c r="C161" s="142">
        <v>1</v>
      </c>
      <c r="D161" s="142">
        <v>18</v>
      </c>
      <c r="E161" s="142">
        <v>85</v>
      </c>
      <c r="F161" s="142">
        <v>1</v>
      </c>
      <c r="G161" s="158">
        <v>41.83</v>
      </c>
      <c r="H161" s="45">
        <v>4810919</v>
      </c>
      <c r="I161" s="60">
        <f t="shared" si="2"/>
        <v>115011.21204876884</v>
      </c>
    </row>
    <row r="162" spans="1:9" x14ac:dyDescent="0.2">
      <c r="A162" s="141">
        <v>3</v>
      </c>
      <c r="B162" s="142">
        <v>5</v>
      </c>
      <c r="C162" s="142">
        <v>1</v>
      </c>
      <c r="D162" s="142">
        <v>12</v>
      </c>
      <c r="E162" s="142">
        <v>55</v>
      </c>
      <c r="F162" s="142">
        <v>1</v>
      </c>
      <c r="G162" s="158">
        <v>41.83</v>
      </c>
      <c r="H162" s="45">
        <v>4810919</v>
      </c>
      <c r="I162" s="60">
        <f t="shared" si="2"/>
        <v>115011.21204876884</v>
      </c>
    </row>
    <row r="163" spans="1:9" x14ac:dyDescent="0.2">
      <c r="A163" s="141">
        <v>3</v>
      </c>
      <c r="B163" s="142">
        <v>8</v>
      </c>
      <c r="C163" s="142">
        <v>1</v>
      </c>
      <c r="D163" s="142">
        <v>20</v>
      </c>
      <c r="E163" s="142">
        <v>92</v>
      </c>
      <c r="F163" s="142">
        <v>1</v>
      </c>
      <c r="G163" s="158">
        <v>41.83</v>
      </c>
      <c r="H163" s="45">
        <v>4814837</v>
      </c>
      <c r="I163" s="60">
        <f t="shared" si="2"/>
        <v>115104.87688262013</v>
      </c>
    </row>
    <row r="164" spans="1:9" x14ac:dyDescent="0.2">
      <c r="A164" s="141">
        <v>3</v>
      </c>
      <c r="B164" s="142">
        <v>8</v>
      </c>
      <c r="C164" s="142">
        <v>1</v>
      </c>
      <c r="D164" s="142">
        <v>9</v>
      </c>
      <c r="E164" s="142">
        <v>37</v>
      </c>
      <c r="F164" s="142">
        <v>1</v>
      </c>
      <c r="G164" s="158">
        <v>41.83</v>
      </c>
      <c r="H164" s="45">
        <v>4824410</v>
      </c>
      <c r="I164" s="60">
        <f t="shared" si="2"/>
        <v>115333.7317714559</v>
      </c>
    </row>
    <row r="165" spans="1:9" x14ac:dyDescent="0.2">
      <c r="A165" s="141">
        <v>3</v>
      </c>
      <c r="B165" s="142">
        <v>13</v>
      </c>
      <c r="C165" s="142">
        <v>1</v>
      </c>
      <c r="D165" s="142">
        <v>22</v>
      </c>
      <c r="E165" s="142">
        <v>126</v>
      </c>
      <c r="F165" s="142">
        <v>1</v>
      </c>
      <c r="G165" s="158">
        <v>41.82</v>
      </c>
      <c r="H165" s="45">
        <v>4838628</v>
      </c>
      <c r="I165" s="60">
        <f t="shared" si="2"/>
        <v>115701.2912482066</v>
      </c>
    </row>
    <row r="166" spans="1:9" x14ac:dyDescent="0.2">
      <c r="A166" s="141">
        <v>3</v>
      </c>
      <c r="B166" s="142">
        <v>13</v>
      </c>
      <c r="C166" s="142">
        <v>1</v>
      </c>
      <c r="D166" s="142">
        <v>22</v>
      </c>
      <c r="E166" s="142">
        <v>129</v>
      </c>
      <c r="F166" s="142">
        <v>1</v>
      </c>
      <c r="G166" s="158">
        <v>41.82</v>
      </c>
      <c r="H166" s="45">
        <v>4838628</v>
      </c>
      <c r="I166" s="60">
        <f t="shared" si="2"/>
        <v>115701.2912482066</v>
      </c>
    </row>
    <row r="167" spans="1:9" x14ac:dyDescent="0.2">
      <c r="A167" s="141">
        <v>3</v>
      </c>
      <c r="B167" s="142">
        <v>13</v>
      </c>
      <c r="C167" s="142">
        <v>1</v>
      </c>
      <c r="D167" s="142">
        <v>24</v>
      </c>
      <c r="E167" s="142">
        <v>138</v>
      </c>
      <c r="F167" s="142">
        <v>1</v>
      </c>
      <c r="G167" s="158">
        <v>41.82</v>
      </c>
      <c r="H167" s="45">
        <v>4838628</v>
      </c>
      <c r="I167" s="60">
        <f t="shared" si="2"/>
        <v>115701.2912482066</v>
      </c>
    </row>
    <row r="168" spans="1:9" x14ac:dyDescent="0.2">
      <c r="A168" s="141">
        <v>3</v>
      </c>
      <c r="B168" s="142">
        <v>13</v>
      </c>
      <c r="C168" s="142">
        <v>1</v>
      </c>
      <c r="D168" s="142">
        <v>24</v>
      </c>
      <c r="E168" s="142">
        <v>141</v>
      </c>
      <c r="F168" s="142">
        <v>1</v>
      </c>
      <c r="G168" s="158">
        <v>41.82</v>
      </c>
      <c r="H168" s="45">
        <v>4838628</v>
      </c>
      <c r="I168" s="60">
        <f t="shared" si="2"/>
        <v>115701.2912482066</v>
      </c>
    </row>
    <row r="169" spans="1:9" x14ac:dyDescent="0.2">
      <c r="A169" s="141">
        <v>3</v>
      </c>
      <c r="B169" s="142">
        <v>5</v>
      </c>
      <c r="C169" s="142">
        <v>1</v>
      </c>
      <c r="D169" s="142">
        <v>24</v>
      </c>
      <c r="E169" s="142">
        <v>115</v>
      </c>
      <c r="F169" s="142">
        <v>1</v>
      </c>
      <c r="G169" s="158">
        <v>41.83</v>
      </c>
      <c r="H169" s="45">
        <v>4839785</v>
      </c>
      <c r="I169" s="60">
        <f t="shared" si="2"/>
        <v>115701.2909395171</v>
      </c>
    </row>
    <row r="170" spans="1:9" x14ac:dyDescent="0.2">
      <c r="A170" s="141">
        <v>3</v>
      </c>
      <c r="B170" s="142">
        <v>5</v>
      </c>
      <c r="C170" s="142">
        <v>1</v>
      </c>
      <c r="D170" s="142">
        <v>23</v>
      </c>
      <c r="E170" s="142">
        <v>110</v>
      </c>
      <c r="F170" s="142">
        <v>1</v>
      </c>
      <c r="G170" s="158">
        <v>41.83</v>
      </c>
      <c r="H170" s="45">
        <v>4839785</v>
      </c>
      <c r="I170" s="60">
        <f t="shared" si="2"/>
        <v>115701.2909395171</v>
      </c>
    </row>
    <row r="171" spans="1:9" x14ac:dyDescent="0.2">
      <c r="A171" s="141">
        <v>3</v>
      </c>
      <c r="B171" s="142">
        <v>5</v>
      </c>
      <c r="C171" s="142">
        <v>1</v>
      </c>
      <c r="D171" s="142">
        <v>21</v>
      </c>
      <c r="E171" s="142">
        <v>100</v>
      </c>
      <c r="F171" s="142">
        <v>1</v>
      </c>
      <c r="G171" s="158">
        <v>41.83</v>
      </c>
      <c r="H171" s="45">
        <v>4839785</v>
      </c>
      <c r="I171" s="60">
        <f t="shared" si="2"/>
        <v>115701.2909395171</v>
      </c>
    </row>
    <row r="172" spans="1:9" x14ac:dyDescent="0.2">
      <c r="A172" s="141">
        <v>3</v>
      </c>
      <c r="B172" s="142">
        <v>13</v>
      </c>
      <c r="C172" s="142">
        <v>1</v>
      </c>
      <c r="D172" s="142">
        <v>10</v>
      </c>
      <c r="E172" s="142">
        <v>54</v>
      </c>
      <c r="F172" s="142">
        <v>1</v>
      </c>
      <c r="G172" s="158">
        <v>41.82</v>
      </c>
      <c r="H172" s="45">
        <v>4848247</v>
      </c>
      <c r="I172" s="60">
        <f t="shared" si="2"/>
        <v>115931.30081300813</v>
      </c>
    </row>
    <row r="173" spans="1:9" x14ac:dyDescent="0.2">
      <c r="A173" s="141">
        <v>3</v>
      </c>
      <c r="B173" s="142">
        <v>13</v>
      </c>
      <c r="C173" s="142">
        <v>1</v>
      </c>
      <c r="D173" s="142">
        <v>10</v>
      </c>
      <c r="E173" s="142">
        <v>57</v>
      </c>
      <c r="F173" s="142">
        <v>1</v>
      </c>
      <c r="G173" s="158">
        <v>41.82</v>
      </c>
      <c r="H173" s="45">
        <v>4848247</v>
      </c>
      <c r="I173" s="60">
        <f t="shared" si="2"/>
        <v>115931.30081300813</v>
      </c>
    </row>
    <row r="174" spans="1:9" x14ac:dyDescent="0.2">
      <c r="A174" s="141">
        <v>3</v>
      </c>
      <c r="B174" s="142">
        <v>18</v>
      </c>
      <c r="C174" s="142">
        <v>1</v>
      </c>
      <c r="D174" s="142">
        <v>1</v>
      </c>
      <c r="E174" s="142">
        <v>1</v>
      </c>
      <c r="F174" s="142">
        <v>1</v>
      </c>
      <c r="G174" s="158">
        <v>53.3</v>
      </c>
      <c r="H174" s="45">
        <v>5301205</v>
      </c>
      <c r="I174" s="60">
        <f t="shared" si="2"/>
        <v>99459.756097560981</v>
      </c>
    </row>
    <row r="175" spans="1:9" x14ac:dyDescent="0.2">
      <c r="A175" s="141">
        <v>3</v>
      </c>
      <c r="B175" s="142">
        <v>9</v>
      </c>
      <c r="C175" s="142">
        <v>1</v>
      </c>
      <c r="D175" s="142">
        <v>2</v>
      </c>
      <c r="E175" s="142">
        <v>6</v>
      </c>
      <c r="F175" s="142">
        <v>1</v>
      </c>
      <c r="G175" s="158">
        <v>41.17</v>
      </c>
      <c r="H175" s="45">
        <v>5492125</v>
      </c>
      <c r="I175" s="60">
        <f t="shared" si="2"/>
        <v>133401.14160796697</v>
      </c>
    </row>
    <row r="176" spans="1:9" x14ac:dyDescent="0.2">
      <c r="A176" s="141">
        <v>3</v>
      </c>
      <c r="B176" s="142">
        <v>9</v>
      </c>
      <c r="C176" s="142">
        <v>1</v>
      </c>
      <c r="D176" s="142">
        <v>7</v>
      </c>
      <c r="E176" s="142">
        <v>36</v>
      </c>
      <c r="F176" s="142">
        <v>1</v>
      </c>
      <c r="G176" s="158">
        <v>41.17</v>
      </c>
      <c r="H176" s="45">
        <v>5649043</v>
      </c>
      <c r="I176" s="60">
        <f t="shared" si="2"/>
        <v>137212.60626669903</v>
      </c>
    </row>
    <row r="177" spans="1:9" x14ac:dyDescent="0.2">
      <c r="A177" s="141">
        <v>3</v>
      </c>
      <c r="B177" s="142">
        <v>9</v>
      </c>
      <c r="C177" s="142">
        <v>1</v>
      </c>
      <c r="D177" s="142">
        <v>25</v>
      </c>
      <c r="E177" s="142">
        <v>147</v>
      </c>
      <c r="F177" s="142">
        <v>1</v>
      </c>
      <c r="G177" s="158">
        <v>41.82</v>
      </c>
      <c r="H177" s="45">
        <v>5664083</v>
      </c>
      <c r="I177" s="60">
        <f t="shared" si="2"/>
        <v>135439.57436633189</v>
      </c>
    </row>
    <row r="178" spans="1:9" x14ac:dyDescent="0.2">
      <c r="A178" s="141">
        <v>3</v>
      </c>
      <c r="B178" s="142">
        <v>9</v>
      </c>
      <c r="C178" s="142">
        <v>1</v>
      </c>
      <c r="D178" s="142">
        <v>15</v>
      </c>
      <c r="E178" s="142">
        <v>84</v>
      </c>
      <c r="F178" s="142">
        <v>1</v>
      </c>
      <c r="G178" s="158">
        <v>41.82</v>
      </c>
      <c r="H178" s="45">
        <v>5664226</v>
      </c>
      <c r="I178" s="60">
        <f t="shared" si="2"/>
        <v>135442.993782879</v>
      </c>
    </row>
    <row r="179" spans="1:9" x14ac:dyDescent="0.2">
      <c r="A179" s="141">
        <v>3</v>
      </c>
      <c r="B179" s="142">
        <v>9</v>
      </c>
      <c r="C179" s="142">
        <v>1</v>
      </c>
      <c r="D179" s="142">
        <v>16</v>
      </c>
      <c r="E179" s="142">
        <v>90</v>
      </c>
      <c r="F179" s="142">
        <v>1</v>
      </c>
      <c r="G179" s="158">
        <v>41.82</v>
      </c>
      <c r="H179" s="45">
        <v>5664226</v>
      </c>
      <c r="I179" s="60">
        <f t="shared" si="2"/>
        <v>135442.993782879</v>
      </c>
    </row>
    <row r="180" spans="1:9" x14ac:dyDescent="0.2">
      <c r="A180" s="141">
        <v>3</v>
      </c>
      <c r="B180" s="142">
        <v>9</v>
      </c>
      <c r="C180" s="142">
        <v>1</v>
      </c>
      <c r="D180" s="142">
        <v>17</v>
      </c>
      <c r="E180" s="142">
        <v>96</v>
      </c>
      <c r="F180" s="142">
        <v>1</v>
      </c>
      <c r="G180" s="158">
        <v>41.82</v>
      </c>
      <c r="H180" s="45">
        <v>5664226</v>
      </c>
      <c r="I180" s="60">
        <f t="shared" si="2"/>
        <v>135442.993782879</v>
      </c>
    </row>
    <row r="181" spans="1:9" x14ac:dyDescent="0.2">
      <c r="A181" s="141">
        <v>3</v>
      </c>
      <c r="B181" s="142">
        <v>9</v>
      </c>
      <c r="C181" s="142">
        <v>1</v>
      </c>
      <c r="D181" s="142">
        <v>13</v>
      </c>
      <c r="E181" s="142">
        <v>72</v>
      </c>
      <c r="F181" s="142">
        <v>1</v>
      </c>
      <c r="G181" s="158">
        <v>41.82</v>
      </c>
      <c r="H181" s="45">
        <v>5664226</v>
      </c>
      <c r="I181" s="60">
        <f t="shared" si="2"/>
        <v>135442.993782879</v>
      </c>
    </row>
    <row r="182" spans="1:9" x14ac:dyDescent="0.2">
      <c r="A182" s="141">
        <v>3</v>
      </c>
      <c r="B182" s="142">
        <v>9</v>
      </c>
      <c r="C182" s="142">
        <v>1</v>
      </c>
      <c r="D182" s="142">
        <v>7</v>
      </c>
      <c r="E182" s="142">
        <v>39</v>
      </c>
      <c r="F182" s="142">
        <v>1</v>
      </c>
      <c r="G182" s="158">
        <v>41.17</v>
      </c>
      <c r="H182" s="45">
        <v>5677430</v>
      </c>
      <c r="I182" s="60">
        <f t="shared" si="2"/>
        <v>137902.11318921545</v>
      </c>
    </row>
    <row r="183" spans="1:9" x14ac:dyDescent="0.2">
      <c r="A183" s="141">
        <v>3</v>
      </c>
      <c r="B183" s="142">
        <v>9</v>
      </c>
      <c r="C183" s="142">
        <v>1</v>
      </c>
      <c r="D183" s="142">
        <v>6</v>
      </c>
      <c r="E183" s="142">
        <v>33</v>
      </c>
      <c r="F183" s="142">
        <v>1</v>
      </c>
      <c r="G183" s="158">
        <v>41.17</v>
      </c>
      <c r="H183" s="45">
        <v>5677430</v>
      </c>
      <c r="I183" s="60">
        <f t="shared" si="2"/>
        <v>137902.11318921545</v>
      </c>
    </row>
    <row r="184" spans="1:9" x14ac:dyDescent="0.2">
      <c r="A184" s="141">
        <v>3</v>
      </c>
      <c r="B184" s="142">
        <v>9</v>
      </c>
      <c r="C184" s="142">
        <v>1</v>
      </c>
      <c r="D184" s="142">
        <v>15</v>
      </c>
      <c r="E184" s="142">
        <v>87</v>
      </c>
      <c r="F184" s="142">
        <v>1</v>
      </c>
      <c r="G184" s="158">
        <v>41.82</v>
      </c>
      <c r="H184" s="45">
        <v>5692689</v>
      </c>
      <c r="I184" s="60">
        <f t="shared" si="2"/>
        <v>136123.60114777618</v>
      </c>
    </row>
    <row r="185" spans="1:9" x14ac:dyDescent="0.2">
      <c r="A185" s="141">
        <v>3</v>
      </c>
      <c r="B185" s="142">
        <v>9</v>
      </c>
      <c r="C185" s="142">
        <v>1</v>
      </c>
      <c r="D185" s="142">
        <v>11</v>
      </c>
      <c r="E185" s="142">
        <v>60</v>
      </c>
      <c r="F185" s="142">
        <v>1</v>
      </c>
      <c r="G185" s="158">
        <v>41.82</v>
      </c>
      <c r="H185" s="45">
        <v>5692689</v>
      </c>
      <c r="I185" s="60">
        <f t="shared" si="2"/>
        <v>136123.60114777618</v>
      </c>
    </row>
    <row r="186" spans="1:9" x14ac:dyDescent="0.2">
      <c r="A186" s="141">
        <v>3</v>
      </c>
      <c r="B186" s="142">
        <v>9</v>
      </c>
      <c r="C186" s="142">
        <v>1</v>
      </c>
      <c r="D186" s="142">
        <v>13</v>
      </c>
      <c r="E186" s="142">
        <v>75</v>
      </c>
      <c r="F186" s="142">
        <v>1</v>
      </c>
      <c r="G186" s="158">
        <v>41.82</v>
      </c>
      <c r="H186" s="45">
        <v>5692689</v>
      </c>
      <c r="I186" s="60">
        <f t="shared" si="2"/>
        <v>136123.60114777618</v>
      </c>
    </row>
    <row r="187" spans="1:9" x14ac:dyDescent="0.2">
      <c r="A187" s="141">
        <v>3</v>
      </c>
      <c r="B187" s="142">
        <v>9</v>
      </c>
      <c r="C187" s="142">
        <v>1</v>
      </c>
      <c r="D187" s="142">
        <v>11</v>
      </c>
      <c r="E187" s="142">
        <v>63</v>
      </c>
      <c r="F187" s="142">
        <v>1</v>
      </c>
      <c r="G187" s="158">
        <v>41.82</v>
      </c>
      <c r="H187" s="45">
        <v>5721296</v>
      </c>
      <c r="I187" s="60">
        <f t="shared" si="2"/>
        <v>136807.65184122429</v>
      </c>
    </row>
    <row r="188" spans="1:9" x14ac:dyDescent="0.2">
      <c r="A188" s="141">
        <v>3</v>
      </c>
      <c r="B188" s="142">
        <v>9</v>
      </c>
      <c r="C188" s="142">
        <v>1</v>
      </c>
      <c r="D188" s="142">
        <v>23</v>
      </c>
      <c r="E188" s="142">
        <v>132</v>
      </c>
      <c r="F188" s="142">
        <v>1</v>
      </c>
      <c r="G188" s="158">
        <v>41.82</v>
      </c>
      <c r="H188" s="45">
        <v>5726845</v>
      </c>
      <c r="I188" s="60">
        <f t="shared" si="2"/>
        <v>136940.33955045432</v>
      </c>
    </row>
    <row r="189" spans="1:9" x14ac:dyDescent="0.2">
      <c r="A189" s="141">
        <v>3</v>
      </c>
      <c r="B189" s="142">
        <v>9</v>
      </c>
      <c r="C189" s="142">
        <v>1</v>
      </c>
      <c r="D189" s="142">
        <v>20</v>
      </c>
      <c r="E189" s="142">
        <v>114</v>
      </c>
      <c r="F189" s="142">
        <v>1</v>
      </c>
      <c r="G189" s="158">
        <v>41.82</v>
      </c>
      <c r="H189" s="45">
        <v>5726845</v>
      </c>
      <c r="I189" s="60">
        <f t="shared" si="2"/>
        <v>136940.33955045432</v>
      </c>
    </row>
    <row r="190" spans="1:9" x14ac:dyDescent="0.2">
      <c r="A190" s="141">
        <v>3</v>
      </c>
      <c r="B190" s="142">
        <v>9</v>
      </c>
      <c r="C190" s="142">
        <v>1</v>
      </c>
      <c r="D190" s="142">
        <v>21</v>
      </c>
      <c r="E190" s="142">
        <v>120</v>
      </c>
      <c r="F190" s="142">
        <v>1</v>
      </c>
      <c r="G190" s="158">
        <v>41.82</v>
      </c>
      <c r="H190" s="45">
        <v>5726845</v>
      </c>
      <c r="I190" s="60">
        <f t="shared" si="2"/>
        <v>136940.33955045432</v>
      </c>
    </row>
    <row r="191" spans="1:9" x14ac:dyDescent="0.2">
      <c r="A191" s="141">
        <v>3</v>
      </c>
      <c r="B191" s="142">
        <v>9</v>
      </c>
      <c r="C191" s="142">
        <v>1</v>
      </c>
      <c r="D191" s="142">
        <v>9</v>
      </c>
      <c r="E191" s="142">
        <v>48</v>
      </c>
      <c r="F191" s="142">
        <v>1</v>
      </c>
      <c r="G191" s="158">
        <v>41.82</v>
      </c>
      <c r="H191" s="45">
        <v>5738231</v>
      </c>
      <c r="I191" s="60">
        <f t="shared" si="2"/>
        <v>137212.60162601626</v>
      </c>
    </row>
    <row r="192" spans="1:9" x14ac:dyDescent="0.2">
      <c r="A192" s="141">
        <v>3</v>
      </c>
      <c r="B192" s="142">
        <v>9</v>
      </c>
      <c r="C192" s="142">
        <v>1</v>
      </c>
      <c r="D192" s="142">
        <v>23</v>
      </c>
      <c r="E192" s="142">
        <v>135</v>
      </c>
      <c r="F192" s="142">
        <v>1</v>
      </c>
      <c r="G192" s="158">
        <v>41.82</v>
      </c>
      <c r="H192" s="45">
        <v>5755624</v>
      </c>
      <c r="I192" s="60">
        <f t="shared" si="2"/>
        <v>137628.50310856049</v>
      </c>
    </row>
    <row r="193" spans="1:18" x14ac:dyDescent="0.2">
      <c r="A193" s="141">
        <v>3</v>
      </c>
      <c r="B193" s="142">
        <v>9</v>
      </c>
      <c r="C193" s="142">
        <v>1</v>
      </c>
      <c r="D193" s="142">
        <v>20</v>
      </c>
      <c r="E193" s="142">
        <v>117</v>
      </c>
      <c r="F193" s="142">
        <v>1</v>
      </c>
      <c r="G193" s="158">
        <v>41.82</v>
      </c>
      <c r="H193" s="45">
        <v>5755624</v>
      </c>
      <c r="I193" s="60">
        <f t="shared" si="2"/>
        <v>137628.50310856049</v>
      </c>
    </row>
    <row r="194" spans="1:18" x14ac:dyDescent="0.2">
      <c r="A194" s="141">
        <v>3</v>
      </c>
      <c r="B194" s="142">
        <v>9</v>
      </c>
      <c r="C194" s="142">
        <v>1</v>
      </c>
      <c r="D194" s="142">
        <v>9</v>
      </c>
      <c r="E194" s="142">
        <v>51</v>
      </c>
      <c r="F194" s="142">
        <v>1</v>
      </c>
      <c r="G194" s="158">
        <v>41.82</v>
      </c>
      <c r="H194" s="45">
        <v>5767066</v>
      </c>
      <c r="I194" s="60">
        <f t="shared" si="2"/>
        <v>137902.10425633669</v>
      </c>
    </row>
    <row r="195" spans="1:18" x14ac:dyDescent="0.2">
      <c r="A195" s="141">
        <v>5</v>
      </c>
      <c r="B195" s="142">
        <v>27</v>
      </c>
      <c r="C195" s="142">
        <v>4</v>
      </c>
      <c r="D195" s="142">
        <v>2</v>
      </c>
      <c r="E195" s="142">
        <v>199</v>
      </c>
      <c r="F195" s="142">
        <v>2</v>
      </c>
      <c r="G195" s="158">
        <v>57.69</v>
      </c>
      <c r="H195" s="45">
        <v>5380160</v>
      </c>
      <c r="I195" s="60">
        <f>H195/G195</f>
        <v>93259.837060149075</v>
      </c>
      <c r="R195" s="32"/>
    </row>
    <row r="196" spans="1:18" x14ac:dyDescent="0.2">
      <c r="A196" s="141">
        <v>5</v>
      </c>
      <c r="B196" s="142">
        <v>27</v>
      </c>
      <c r="C196" s="142">
        <v>2</v>
      </c>
      <c r="D196" s="142">
        <v>2</v>
      </c>
      <c r="E196" s="142">
        <v>71</v>
      </c>
      <c r="F196" s="142">
        <v>2</v>
      </c>
      <c r="G196" s="158">
        <v>57.69</v>
      </c>
      <c r="H196" s="45">
        <v>5380160</v>
      </c>
      <c r="I196" s="60">
        <f t="shared" ref="I196:I259" si="3">H196/G196</f>
        <v>93259.837060149075</v>
      </c>
      <c r="R196" s="32"/>
    </row>
    <row r="197" spans="1:18" x14ac:dyDescent="0.2">
      <c r="A197" s="141">
        <v>5</v>
      </c>
      <c r="B197" s="142">
        <v>27</v>
      </c>
      <c r="C197" s="142">
        <v>1</v>
      </c>
      <c r="D197" s="142">
        <v>2</v>
      </c>
      <c r="E197" s="142">
        <v>4</v>
      </c>
      <c r="F197" s="142">
        <v>2</v>
      </c>
      <c r="G197" s="158">
        <v>57.69</v>
      </c>
      <c r="H197" s="45">
        <v>5380160</v>
      </c>
      <c r="I197" s="60">
        <f t="shared" si="3"/>
        <v>93259.837060149075</v>
      </c>
      <c r="R197" s="32"/>
    </row>
    <row r="198" spans="1:18" x14ac:dyDescent="0.2">
      <c r="A198" s="141">
        <v>5</v>
      </c>
      <c r="B198" s="142">
        <v>27</v>
      </c>
      <c r="C198" s="142">
        <v>2</v>
      </c>
      <c r="D198" s="142">
        <v>2</v>
      </c>
      <c r="E198" s="142">
        <v>74</v>
      </c>
      <c r="F198" s="142">
        <v>2</v>
      </c>
      <c r="G198" s="158">
        <v>57.97</v>
      </c>
      <c r="H198" s="45">
        <v>5406273</v>
      </c>
      <c r="I198" s="60">
        <f t="shared" si="3"/>
        <v>93259.841297222709</v>
      </c>
      <c r="R198" s="32"/>
    </row>
    <row r="199" spans="1:18" x14ac:dyDescent="0.2">
      <c r="A199" s="141">
        <v>5</v>
      </c>
      <c r="B199" s="142">
        <v>27</v>
      </c>
      <c r="C199" s="142">
        <v>4</v>
      </c>
      <c r="D199" s="142">
        <v>2</v>
      </c>
      <c r="E199" s="142">
        <v>202</v>
      </c>
      <c r="F199" s="142">
        <v>2</v>
      </c>
      <c r="G199" s="158">
        <v>57.97</v>
      </c>
      <c r="H199" s="45">
        <v>5406273</v>
      </c>
      <c r="I199" s="60">
        <f t="shared" si="3"/>
        <v>93259.841297222709</v>
      </c>
      <c r="R199" s="32"/>
    </row>
    <row r="200" spans="1:18" x14ac:dyDescent="0.2">
      <c r="A200" s="141">
        <v>5</v>
      </c>
      <c r="B200" s="142">
        <v>27</v>
      </c>
      <c r="C200" s="142">
        <v>1</v>
      </c>
      <c r="D200" s="142">
        <v>2</v>
      </c>
      <c r="E200" s="142">
        <v>7</v>
      </c>
      <c r="F200" s="142">
        <v>2</v>
      </c>
      <c r="G200" s="158">
        <v>57.97</v>
      </c>
      <c r="H200" s="45">
        <v>5406273</v>
      </c>
      <c r="I200" s="60">
        <f t="shared" si="3"/>
        <v>93259.841297222709</v>
      </c>
      <c r="R200" s="32"/>
    </row>
    <row r="201" spans="1:18" x14ac:dyDescent="0.2">
      <c r="A201" s="141">
        <v>5</v>
      </c>
      <c r="B201" s="142">
        <v>27</v>
      </c>
      <c r="C201" s="142">
        <v>2</v>
      </c>
      <c r="D201" s="142">
        <v>17</v>
      </c>
      <c r="E201" s="142">
        <v>131</v>
      </c>
      <c r="F201" s="142">
        <v>2</v>
      </c>
      <c r="G201" s="158">
        <v>57.69</v>
      </c>
      <c r="H201" s="45">
        <v>5407610</v>
      </c>
      <c r="I201" s="60">
        <f t="shared" si="3"/>
        <v>93735.656092910387</v>
      </c>
      <c r="R201" s="32"/>
    </row>
    <row r="202" spans="1:18" x14ac:dyDescent="0.2">
      <c r="A202" s="141">
        <v>5</v>
      </c>
      <c r="B202" s="142">
        <v>27</v>
      </c>
      <c r="C202" s="142">
        <v>1</v>
      </c>
      <c r="D202" s="142">
        <v>17</v>
      </c>
      <c r="E202" s="142">
        <v>64</v>
      </c>
      <c r="F202" s="142">
        <v>2</v>
      </c>
      <c r="G202" s="158">
        <v>57.69</v>
      </c>
      <c r="H202" s="45">
        <v>5407610</v>
      </c>
      <c r="I202" s="60">
        <f t="shared" si="3"/>
        <v>93735.656092910387</v>
      </c>
      <c r="R202" s="32"/>
    </row>
    <row r="203" spans="1:18" x14ac:dyDescent="0.2">
      <c r="A203" s="141">
        <v>5</v>
      </c>
      <c r="B203" s="142">
        <v>27</v>
      </c>
      <c r="C203" s="142">
        <v>4</v>
      </c>
      <c r="D203" s="142">
        <v>17</v>
      </c>
      <c r="E203" s="142">
        <v>259</v>
      </c>
      <c r="F203" s="142">
        <v>2</v>
      </c>
      <c r="G203" s="158">
        <v>57.69</v>
      </c>
      <c r="H203" s="45">
        <v>5407610</v>
      </c>
      <c r="I203" s="60">
        <f t="shared" si="3"/>
        <v>93735.656092910387</v>
      </c>
      <c r="R203" s="32"/>
    </row>
    <row r="204" spans="1:18" x14ac:dyDescent="0.2">
      <c r="A204" s="141">
        <v>5</v>
      </c>
      <c r="B204" s="142">
        <v>27</v>
      </c>
      <c r="C204" s="142">
        <v>2</v>
      </c>
      <c r="D204" s="142">
        <v>17</v>
      </c>
      <c r="E204" s="142">
        <v>134</v>
      </c>
      <c r="F204" s="142">
        <v>2</v>
      </c>
      <c r="G204" s="158">
        <v>57.97</v>
      </c>
      <c r="H204" s="45">
        <v>5433856</v>
      </c>
      <c r="I204" s="60">
        <f t="shared" si="3"/>
        <v>93735.656373986552</v>
      </c>
      <c r="R204" s="32"/>
    </row>
    <row r="205" spans="1:18" x14ac:dyDescent="0.2">
      <c r="A205" s="141">
        <v>5</v>
      </c>
      <c r="B205" s="142">
        <v>27</v>
      </c>
      <c r="C205" s="142">
        <v>4</v>
      </c>
      <c r="D205" s="142">
        <v>17</v>
      </c>
      <c r="E205" s="142">
        <v>262</v>
      </c>
      <c r="F205" s="142">
        <v>2</v>
      </c>
      <c r="G205" s="158">
        <v>57.97</v>
      </c>
      <c r="H205" s="45">
        <v>5433856</v>
      </c>
      <c r="I205" s="60">
        <f t="shared" si="3"/>
        <v>93735.656373986552</v>
      </c>
      <c r="R205" s="32"/>
    </row>
    <row r="206" spans="1:18" x14ac:dyDescent="0.2">
      <c r="A206" s="141">
        <v>5</v>
      </c>
      <c r="B206" s="142">
        <v>27</v>
      </c>
      <c r="C206" s="142">
        <v>1</v>
      </c>
      <c r="D206" s="142">
        <v>17</v>
      </c>
      <c r="E206" s="142">
        <v>67</v>
      </c>
      <c r="F206" s="142">
        <v>2</v>
      </c>
      <c r="G206" s="158">
        <v>57.97</v>
      </c>
      <c r="H206" s="45">
        <v>5433856</v>
      </c>
      <c r="I206" s="60">
        <f t="shared" si="3"/>
        <v>93735.656373986552</v>
      </c>
      <c r="R206" s="32"/>
    </row>
    <row r="207" spans="1:18" x14ac:dyDescent="0.2">
      <c r="A207" s="141">
        <v>5</v>
      </c>
      <c r="B207" s="142">
        <v>31</v>
      </c>
      <c r="C207" s="142">
        <v>1</v>
      </c>
      <c r="D207" s="142">
        <v>8</v>
      </c>
      <c r="E207" s="142">
        <v>28</v>
      </c>
      <c r="F207" s="142">
        <v>2</v>
      </c>
      <c r="G207" s="158">
        <v>61.6</v>
      </c>
      <c r="H207" s="45">
        <v>5464392</v>
      </c>
      <c r="I207" s="60">
        <f t="shared" si="3"/>
        <v>88707.662337662332</v>
      </c>
      <c r="R207" s="32"/>
    </row>
    <row r="208" spans="1:18" x14ac:dyDescent="0.2">
      <c r="A208" s="141">
        <v>5</v>
      </c>
      <c r="B208" s="142">
        <v>27</v>
      </c>
      <c r="C208" s="142">
        <v>2</v>
      </c>
      <c r="D208" s="142">
        <v>14</v>
      </c>
      <c r="E208" s="142">
        <v>119</v>
      </c>
      <c r="F208" s="142">
        <v>2</v>
      </c>
      <c r="G208" s="158">
        <v>57.69</v>
      </c>
      <c r="H208" s="45">
        <v>5468000</v>
      </c>
      <c r="I208" s="60">
        <f t="shared" si="3"/>
        <v>94782.457964985268</v>
      </c>
      <c r="R208" s="32"/>
    </row>
    <row r="209" spans="1:18" x14ac:dyDescent="0.2">
      <c r="A209" s="141">
        <v>5</v>
      </c>
      <c r="B209" s="142">
        <v>27</v>
      </c>
      <c r="C209" s="142">
        <v>4</v>
      </c>
      <c r="D209" s="142">
        <v>14</v>
      </c>
      <c r="E209" s="142">
        <v>247</v>
      </c>
      <c r="F209" s="142">
        <v>2</v>
      </c>
      <c r="G209" s="158">
        <v>57.69</v>
      </c>
      <c r="H209" s="45">
        <v>5468000</v>
      </c>
      <c r="I209" s="60">
        <f t="shared" si="3"/>
        <v>94782.457964985268</v>
      </c>
      <c r="R209" s="32"/>
    </row>
    <row r="210" spans="1:18" x14ac:dyDescent="0.2">
      <c r="A210" s="141">
        <v>5</v>
      </c>
      <c r="B210" s="142">
        <v>27</v>
      </c>
      <c r="C210" s="142">
        <v>1</v>
      </c>
      <c r="D210" s="142">
        <v>14</v>
      </c>
      <c r="E210" s="142">
        <v>52</v>
      </c>
      <c r="F210" s="142">
        <v>2</v>
      </c>
      <c r="G210" s="158">
        <v>57.69</v>
      </c>
      <c r="H210" s="45">
        <v>5468000</v>
      </c>
      <c r="I210" s="60">
        <f t="shared" si="3"/>
        <v>94782.457964985268</v>
      </c>
      <c r="R210" s="32"/>
    </row>
    <row r="211" spans="1:18" x14ac:dyDescent="0.2">
      <c r="A211" s="141">
        <v>5</v>
      </c>
      <c r="B211" s="142">
        <v>27</v>
      </c>
      <c r="C211" s="142">
        <v>2</v>
      </c>
      <c r="D211" s="142">
        <v>14</v>
      </c>
      <c r="E211" s="142">
        <v>122</v>
      </c>
      <c r="F211" s="142">
        <v>2</v>
      </c>
      <c r="G211" s="158">
        <v>57.97</v>
      </c>
      <c r="H211" s="45">
        <v>5494539</v>
      </c>
      <c r="I211" s="60">
        <f t="shared" si="3"/>
        <v>94782.45644298775</v>
      </c>
      <c r="R211" s="32"/>
    </row>
    <row r="212" spans="1:18" x14ac:dyDescent="0.2">
      <c r="A212" s="141">
        <v>5</v>
      </c>
      <c r="B212" s="142">
        <v>27</v>
      </c>
      <c r="C212" s="142">
        <v>1</v>
      </c>
      <c r="D212" s="142">
        <v>14</v>
      </c>
      <c r="E212" s="142">
        <v>55</v>
      </c>
      <c r="F212" s="142">
        <v>2</v>
      </c>
      <c r="G212" s="158">
        <v>57.97</v>
      </c>
      <c r="H212" s="45">
        <v>5494539</v>
      </c>
      <c r="I212" s="60">
        <f t="shared" si="3"/>
        <v>94782.45644298775</v>
      </c>
      <c r="R212" s="32"/>
    </row>
    <row r="213" spans="1:18" x14ac:dyDescent="0.2">
      <c r="A213" s="141">
        <v>5</v>
      </c>
      <c r="B213" s="142">
        <v>27</v>
      </c>
      <c r="C213" s="142">
        <v>4</v>
      </c>
      <c r="D213" s="142">
        <v>14</v>
      </c>
      <c r="E213" s="142">
        <v>250</v>
      </c>
      <c r="F213" s="142">
        <v>2</v>
      </c>
      <c r="G213" s="158">
        <v>57.97</v>
      </c>
      <c r="H213" s="45">
        <v>5494539</v>
      </c>
      <c r="I213" s="60">
        <f t="shared" si="3"/>
        <v>94782.45644298775</v>
      </c>
      <c r="R213" s="32"/>
    </row>
    <row r="214" spans="1:18" x14ac:dyDescent="0.2">
      <c r="A214" s="141">
        <v>5</v>
      </c>
      <c r="B214" s="142">
        <v>31</v>
      </c>
      <c r="C214" s="142">
        <v>3</v>
      </c>
      <c r="D214" s="142">
        <v>8</v>
      </c>
      <c r="E214" s="142">
        <v>153</v>
      </c>
      <c r="F214" s="142">
        <v>2</v>
      </c>
      <c r="G214" s="158">
        <v>62</v>
      </c>
      <c r="H214" s="45">
        <v>5499875</v>
      </c>
      <c r="I214" s="60">
        <f t="shared" si="3"/>
        <v>88707.661290322576</v>
      </c>
      <c r="R214" s="32"/>
    </row>
    <row r="215" spans="1:18" x14ac:dyDescent="0.2">
      <c r="A215" s="141">
        <v>5</v>
      </c>
      <c r="B215" s="142">
        <v>27</v>
      </c>
      <c r="C215" s="142">
        <v>2</v>
      </c>
      <c r="D215" s="142">
        <v>5</v>
      </c>
      <c r="E215" s="142">
        <v>83</v>
      </c>
      <c r="F215" s="142">
        <v>2</v>
      </c>
      <c r="G215" s="158">
        <v>57.69</v>
      </c>
      <c r="H215" s="45">
        <v>5517409</v>
      </c>
      <c r="I215" s="60">
        <f t="shared" si="3"/>
        <v>95638.914889928928</v>
      </c>
      <c r="R215" s="32"/>
    </row>
    <row r="216" spans="1:18" x14ac:dyDescent="0.2">
      <c r="A216" s="141">
        <v>5</v>
      </c>
      <c r="B216" s="142">
        <v>27</v>
      </c>
      <c r="C216" s="142">
        <v>1</v>
      </c>
      <c r="D216" s="142">
        <v>5</v>
      </c>
      <c r="E216" s="142">
        <v>16</v>
      </c>
      <c r="F216" s="142">
        <v>2</v>
      </c>
      <c r="G216" s="158">
        <v>57.69</v>
      </c>
      <c r="H216" s="45">
        <v>5517409</v>
      </c>
      <c r="I216" s="60">
        <f t="shared" si="3"/>
        <v>95638.914889928928</v>
      </c>
      <c r="R216" s="32"/>
    </row>
    <row r="217" spans="1:18" x14ac:dyDescent="0.2">
      <c r="A217" s="141">
        <v>5</v>
      </c>
      <c r="B217" s="142">
        <v>27</v>
      </c>
      <c r="C217" s="142">
        <v>4</v>
      </c>
      <c r="D217" s="142">
        <v>5</v>
      </c>
      <c r="E217" s="142">
        <v>211</v>
      </c>
      <c r="F217" s="142">
        <v>2</v>
      </c>
      <c r="G217" s="158">
        <v>57.69</v>
      </c>
      <c r="H217" s="45">
        <v>5517409</v>
      </c>
      <c r="I217" s="60">
        <f t="shared" si="3"/>
        <v>95638.914889928928</v>
      </c>
      <c r="R217" s="32"/>
    </row>
    <row r="218" spans="1:18" x14ac:dyDescent="0.2">
      <c r="A218" s="141">
        <v>5</v>
      </c>
      <c r="B218" s="142">
        <v>31</v>
      </c>
      <c r="C218" s="142">
        <v>5</v>
      </c>
      <c r="D218" s="142">
        <v>3</v>
      </c>
      <c r="E218" s="142">
        <v>261</v>
      </c>
      <c r="F218" s="142">
        <v>2</v>
      </c>
      <c r="G218" s="158">
        <v>64</v>
      </c>
      <c r="H218" s="45">
        <v>5520784</v>
      </c>
      <c r="I218" s="60">
        <f t="shared" si="3"/>
        <v>86262.25</v>
      </c>
      <c r="R218" s="32"/>
    </row>
    <row r="219" spans="1:18" x14ac:dyDescent="0.2">
      <c r="A219" s="141">
        <v>5</v>
      </c>
      <c r="B219" s="142">
        <v>27</v>
      </c>
      <c r="C219" s="142">
        <v>1</v>
      </c>
      <c r="D219" s="142">
        <v>11</v>
      </c>
      <c r="E219" s="142">
        <v>40</v>
      </c>
      <c r="F219" s="142">
        <v>2</v>
      </c>
      <c r="G219" s="158">
        <v>57.69</v>
      </c>
      <c r="H219" s="45">
        <v>5522899</v>
      </c>
      <c r="I219" s="60">
        <f t="shared" si="3"/>
        <v>95734.0786964812</v>
      </c>
      <c r="R219" s="32"/>
    </row>
    <row r="220" spans="1:18" x14ac:dyDescent="0.2">
      <c r="A220" s="141">
        <v>5</v>
      </c>
      <c r="B220" s="142">
        <v>27</v>
      </c>
      <c r="C220" s="142">
        <v>4</v>
      </c>
      <c r="D220" s="142">
        <v>11</v>
      </c>
      <c r="E220" s="142">
        <v>235</v>
      </c>
      <c r="F220" s="142">
        <v>2</v>
      </c>
      <c r="G220" s="158">
        <v>57.69</v>
      </c>
      <c r="H220" s="45">
        <v>5522899</v>
      </c>
      <c r="I220" s="60">
        <f t="shared" si="3"/>
        <v>95734.0786964812</v>
      </c>
      <c r="R220" s="32"/>
    </row>
    <row r="221" spans="1:18" x14ac:dyDescent="0.2">
      <c r="A221" s="141">
        <v>5</v>
      </c>
      <c r="B221" s="142">
        <v>27</v>
      </c>
      <c r="C221" s="142">
        <v>2</v>
      </c>
      <c r="D221" s="142">
        <v>11</v>
      </c>
      <c r="E221" s="142">
        <v>107</v>
      </c>
      <c r="F221" s="142">
        <v>2</v>
      </c>
      <c r="G221" s="158">
        <v>57.69</v>
      </c>
      <c r="H221" s="45">
        <v>5522899</v>
      </c>
      <c r="I221" s="60">
        <f t="shared" si="3"/>
        <v>95734.0786964812</v>
      </c>
      <c r="R221" s="32"/>
    </row>
    <row r="222" spans="1:18" x14ac:dyDescent="0.2">
      <c r="A222" s="141">
        <v>5</v>
      </c>
      <c r="B222" s="142">
        <v>27</v>
      </c>
      <c r="C222" s="142">
        <v>2</v>
      </c>
      <c r="D222" s="142">
        <v>5</v>
      </c>
      <c r="E222" s="142">
        <v>86</v>
      </c>
      <c r="F222" s="142">
        <v>2</v>
      </c>
      <c r="G222" s="158">
        <v>57.97</v>
      </c>
      <c r="H222" s="45">
        <v>5544188</v>
      </c>
      <c r="I222" s="60">
        <f t="shared" si="3"/>
        <v>95638.916681041926</v>
      </c>
      <c r="R222" s="32"/>
    </row>
    <row r="223" spans="1:18" x14ac:dyDescent="0.2">
      <c r="A223" s="141">
        <v>5</v>
      </c>
      <c r="B223" s="142">
        <v>27</v>
      </c>
      <c r="C223" s="142">
        <v>1</v>
      </c>
      <c r="D223" s="142">
        <v>5</v>
      </c>
      <c r="E223" s="142">
        <v>19</v>
      </c>
      <c r="F223" s="142">
        <v>2</v>
      </c>
      <c r="G223" s="158">
        <v>57.97</v>
      </c>
      <c r="H223" s="45">
        <v>5544188</v>
      </c>
      <c r="I223" s="60">
        <f t="shared" si="3"/>
        <v>95638.916681041926</v>
      </c>
      <c r="R223" s="32"/>
    </row>
    <row r="224" spans="1:18" x14ac:dyDescent="0.2">
      <c r="A224" s="141">
        <v>5</v>
      </c>
      <c r="B224" s="142">
        <v>27</v>
      </c>
      <c r="C224" s="142">
        <v>4</v>
      </c>
      <c r="D224" s="142">
        <v>5</v>
      </c>
      <c r="E224" s="142">
        <v>214</v>
      </c>
      <c r="F224" s="142">
        <v>2</v>
      </c>
      <c r="G224" s="158">
        <v>57.97</v>
      </c>
      <c r="H224" s="45">
        <v>5544188</v>
      </c>
      <c r="I224" s="60">
        <f t="shared" si="3"/>
        <v>95638.916681041926</v>
      </c>
      <c r="R224" s="32"/>
    </row>
    <row r="225" spans="1:18" x14ac:dyDescent="0.2">
      <c r="A225" s="141">
        <v>5</v>
      </c>
      <c r="B225" s="142">
        <v>27</v>
      </c>
      <c r="C225" s="142">
        <v>4</v>
      </c>
      <c r="D225" s="142">
        <v>11</v>
      </c>
      <c r="E225" s="142">
        <v>238</v>
      </c>
      <c r="F225" s="142">
        <v>2</v>
      </c>
      <c r="G225" s="158">
        <v>57.97</v>
      </c>
      <c r="H225" s="45">
        <v>5549705</v>
      </c>
      <c r="I225" s="60">
        <f t="shared" si="3"/>
        <v>95734.086596515437</v>
      </c>
      <c r="R225" s="32"/>
    </row>
    <row r="226" spans="1:18" x14ac:dyDescent="0.2">
      <c r="A226" s="141">
        <v>5</v>
      </c>
      <c r="B226" s="142">
        <v>27</v>
      </c>
      <c r="C226" s="142">
        <v>2</v>
      </c>
      <c r="D226" s="142">
        <v>11</v>
      </c>
      <c r="E226" s="142">
        <v>110</v>
      </c>
      <c r="F226" s="142">
        <v>2</v>
      </c>
      <c r="G226" s="158">
        <v>57.97</v>
      </c>
      <c r="H226" s="45">
        <v>5549705</v>
      </c>
      <c r="I226" s="60">
        <f t="shared" si="3"/>
        <v>95734.086596515437</v>
      </c>
      <c r="R226" s="32"/>
    </row>
    <row r="227" spans="1:18" x14ac:dyDescent="0.2">
      <c r="A227" s="141">
        <v>5</v>
      </c>
      <c r="B227" s="142">
        <v>27</v>
      </c>
      <c r="C227" s="142">
        <v>1</v>
      </c>
      <c r="D227" s="142">
        <v>11</v>
      </c>
      <c r="E227" s="142">
        <v>43</v>
      </c>
      <c r="F227" s="142">
        <v>2</v>
      </c>
      <c r="G227" s="158">
        <v>57.97</v>
      </c>
      <c r="H227" s="45">
        <v>5549705</v>
      </c>
      <c r="I227" s="60">
        <f t="shared" si="3"/>
        <v>95734.086596515437</v>
      </c>
      <c r="R227" s="32"/>
    </row>
    <row r="228" spans="1:18" x14ac:dyDescent="0.2">
      <c r="A228" s="141">
        <v>5</v>
      </c>
      <c r="B228" s="142">
        <v>27</v>
      </c>
      <c r="C228" s="142">
        <v>2</v>
      </c>
      <c r="D228" s="142">
        <v>8</v>
      </c>
      <c r="E228" s="142">
        <v>95</v>
      </c>
      <c r="F228" s="142">
        <v>2</v>
      </c>
      <c r="G228" s="158">
        <v>57.69</v>
      </c>
      <c r="H228" s="45">
        <v>5561329</v>
      </c>
      <c r="I228" s="60">
        <f t="shared" si="3"/>
        <v>96400.225342347025</v>
      </c>
      <c r="R228" s="32"/>
    </row>
    <row r="229" spans="1:18" x14ac:dyDescent="0.2">
      <c r="A229" s="141">
        <v>5</v>
      </c>
      <c r="B229" s="142">
        <v>27</v>
      </c>
      <c r="C229" s="142">
        <v>1</v>
      </c>
      <c r="D229" s="142">
        <v>8</v>
      </c>
      <c r="E229" s="142">
        <v>28</v>
      </c>
      <c r="F229" s="142">
        <v>2</v>
      </c>
      <c r="G229" s="158">
        <v>57.69</v>
      </c>
      <c r="H229" s="45">
        <v>5561329</v>
      </c>
      <c r="I229" s="60">
        <f t="shared" si="3"/>
        <v>96400.225342347025</v>
      </c>
      <c r="R229" s="32"/>
    </row>
    <row r="230" spans="1:18" x14ac:dyDescent="0.2">
      <c r="A230" s="141">
        <v>5</v>
      </c>
      <c r="B230" s="142">
        <v>27</v>
      </c>
      <c r="C230" s="142">
        <v>4</v>
      </c>
      <c r="D230" s="142">
        <v>8</v>
      </c>
      <c r="E230" s="142">
        <v>223</v>
      </c>
      <c r="F230" s="142">
        <v>2</v>
      </c>
      <c r="G230" s="158">
        <v>57.69</v>
      </c>
      <c r="H230" s="45">
        <v>5561329</v>
      </c>
      <c r="I230" s="60">
        <f t="shared" si="3"/>
        <v>96400.225342347025</v>
      </c>
      <c r="R230" s="32"/>
    </row>
    <row r="231" spans="1:18" x14ac:dyDescent="0.2">
      <c r="A231" s="141">
        <v>5</v>
      </c>
      <c r="B231" s="142">
        <v>27</v>
      </c>
      <c r="C231" s="142">
        <v>2</v>
      </c>
      <c r="D231" s="142">
        <v>8</v>
      </c>
      <c r="E231" s="142">
        <v>98</v>
      </c>
      <c r="F231" s="142">
        <v>2</v>
      </c>
      <c r="G231" s="158">
        <v>57.97</v>
      </c>
      <c r="H231" s="45">
        <v>5588321</v>
      </c>
      <c r="I231" s="60">
        <f t="shared" si="3"/>
        <v>96400.224253924447</v>
      </c>
      <c r="R231" s="32"/>
    </row>
    <row r="232" spans="1:18" x14ac:dyDescent="0.2">
      <c r="A232" s="141">
        <v>5</v>
      </c>
      <c r="B232" s="142">
        <v>27</v>
      </c>
      <c r="C232" s="142">
        <v>1</v>
      </c>
      <c r="D232" s="142">
        <v>8</v>
      </c>
      <c r="E232" s="142">
        <v>31</v>
      </c>
      <c r="F232" s="142">
        <v>2</v>
      </c>
      <c r="G232" s="158">
        <v>57.97</v>
      </c>
      <c r="H232" s="45">
        <v>5588321</v>
      </c>
      <c r="I232" s="60">
        <f t="shared" si="3"/>
        <v>96400.224253924447</v>
      </c>
      <c r="R232" s="32"/>
    </row>
    <row r="233" spans="1:18" x14ac:dyDescent="0.2">
      <c r="A233" s="141">
        <v>5</v>
      </c>
      <c r="B233" s="142">
        <v>27</v>
      </c>
      <c r="C233" s="142">
        <v>4</v>
      </c>
      <c r="D233" s="142">
        <v>8</v>
      </c>
      <c r="E233" s="142">
        <v>226</v>
      </c>
      <c r="F233" s="142">
        <v>2</v>
      </c>
      <c r="G233" s="158">
        <v>57.97</v>
      </c>
      <c r="H233" s="45">
        <v>5588321</v>
      </c>
      <c r="I233" s="60">
        <f t="shared" si="3"/>
        <v>96400.224253924447</v>
      </c>
      <c r="R233" s="32"/>
    </row>
    <row r="234" spans="1:18" x14ac:dyDescent="0.2">
      <c r="A234" s="141">
        <v>5</v>
      </c>
      <c r="B234" s="142">
        <v>31</v>
      </c>
      <c r="C234" s="142">
        <v>1</v>
      </c>
      <c r="D234" s="142">
        <v>7</v>
      </c>
      <c r="E234" s="142">
        <v>21</v>
      </c>
      <c r="F234" s="142">
        <v>2</v>
      </c>
      <c r="G234" s="158">
        <v>64</v>
      </c>
      <c r="H234" s="45">
        <v>5637892</v>
      </c>
      <c r="I234" s="60">
        <f t="shared" si="3"/>
        <v>88092.0625</v>
      </c>
      <c r="R234" s="32"/>
    </row>
    <row r="235" spans="1:18" x14ac:dyDescent="0.2">
      <c r="A235" s="141">
        <v>5</v>
      </c>
      <c r="B235" s="142">
        <v>31</v>
      </c>
      <c r="C235" s="142">
        <v>1</v>
      </c>
      <c r="D235" s="142">
        <v>9</v>
      </c>
      <c r="E235" s="142">
        <v>29</v>
      </c>
      <c r="F235" s="142">
        <v>2</v>
      </c>
      <c r="G235" s="158">
        <v>64</v>
      </c>
      <c r="H235" s="45">
        <v>5637892</v>
      </c>
      <c r="I235" s="60">
        <f t="shared" si="3"/>
        <v>88092.0625</v>
      </c>
      <c r="R235" s="32"/>
    </row>
    <row r="236" spans="1:18" x14ac:dyDescent="0.2">
      <c r="A236" s="141">
        <v>5</v>
      </c>
      <c r="B236" s="142">
        <v>31</v>
      </c>
      <c r="C236" s="142">
        <v>1</v>
      </c>
      <c r="D236" s="142">
        <v>8</v>
      </c>
      <c r="E236" s="142">
        <v>25</v>
      </c>
      <c r="F236" s="142">
        <v>2</v>
      </c>
      <c r="G236" s="158">
        <v>64</v>
      </c>
      <c r="H236" s="45">
        <v>5649045</v>
      </c>
      <c r="I236" s="60">
        <f t="shared" si="3"/>
        <v>88266.328125</v>
      </c>
      <c r="R236" s="32"/>
    </row>
    <row r="237" spans="1:18" x14ac:dyDescent="0.2">
      <c r="A237" s="141">
        <v>3</v>
      </c>
      <c r="B237" s="142">
        <v>12</v>
      </c>
      <c r="C237" s="142">
        <v>1</v>
      </c>
      <c r="D237" s="142">
        <v>16</v>
      </c>
      <c r="E237" s="142">
        <v>60</v>
      </c>
      <c r="F237" s="142">
        <v>2</v>
      </c>
      <c r="G237" s="158">
        <v>57.69</v>
      </c>
      <c r="H237" s="45">
        <v>5972575</v>
      </c>
      <c r="I237" s="60">
        <f t="shared" si="3"/>
        <v>103528.77448431271</v>
      </c>
      <c r="R237" s="32"/>
    </row>
    <row r="238" spans="1:18" x14ac:dyDescent="0.2">
      <c r="A238" s="141">
        <v>3</v>
      </c>
      <c r="B238" s="142">
        <v>12</v>
      </c>
      <c r="C238" s="142">
        <v>6</v>
      </c>
      <c r="D238" s="142">
        <v>16</v>
      </c>
      <c r="E238" s="142">
        <v>394</v>
      </c>
      <c r="F238" s="142">
        <v>2</v>
      </c>
      <c r="G238" s="158">
        <v>57.69</v>
      </c>
      <c r="H238" s="45">
        <v>5972575</v>
      </c>
      <c r="I238" s="60">
        <f t="shared" si="3"/>
        <v>103528.77448431271</v>
      </c>
      <c r="R238" s="32"/>
    </row>
    <row r="239" spans="1:18" x14ac:dyDescent="0.2">
      <c r="A239" s="141">
        <v>3</v>
      </c>
      <c r="B239" s="142">
        <v>12</v>
      </c>
      <c r="C239" s="142">
        <v>1</v>
      </c>
      <c r="D239" s="142">
        <v>3</v>
      </c>
      <c r="E239" s="142">
        <v>8</v>
      </c>
      <c r="F239" s="142">
        <v>2</v>
      </c>
      <c r="G239" s="158">
        <v>57.69</v>
      </c>
      <c r="H239" s="45">
        <v>5972575</v>
      </c>
      <c r="I239" s="60">
        <f t="shared" si="3"/>
        <v>103528.77448431271</v>
      </c>
      <c r="R239" s="32"/>
    </row>
    <row r="240" spans="1:18" x14ac:dyDescent="0.2">
      <c r="A240" s="141">
        <v>3</v>
      </c>
      <c r="B240" s="142">
        <v>11</v>
      </c>
      <c r="C240" s="142">
        <v>2</v>
      </c>
      <c r="D240" s="142">
        <v>16</v>
      </c>
      <c r="E240" s="142">
        <v>130</v>
      </c>
      <c r="F240" s="142">
        <v>2</v>
      </c>
      <c r="G240" s="158">
        <v>57.97</v>
      </c>
      <c r="H240" s="45">
        <v>6001563</v>
      </c>
      <c r="I240" s="60">
        <f t="shared" si="3"/>
        <v>103528.77350353631</v>
      </c>
      <c r="R240" s="32"/>
    </row>
    <row r="241" spans="1:18" x14ac:dyDescent="0.2">
      <c r="A241" s="141">
        <v>3</v>
      </c>
      <c r="B241" s="142">
        <v>12</v>
      </c>
      <c r="C241" s="142">
        <v>5</v>
      </c>
      <c r="D241" s="142">
        <v>16</v>
      </c>
      <c r="E241" s="142">
        <v>330</v>
      </c>
      <c r="F241" s="142">
        <v>2</v>
      </c>
      <c r="G241" s="158">
        <v>57.97</v>
      </c>
      <c r="H241" s="45">
        <v>6001563</v>
      </c>
      <c r="I241" s="60">
        <f t="shared" si="3"/>
        <v>103528.77350353631</v>
      </c>
      <c r="R241" s="32"/>
    </row>
    <row r="242" spans="1:18" x14ac:dyDescent="0.2">
      <c r="A242" s="141">
        <v>3</v>
      </c>
      <c r="B242" s="142">
        <v>12</v>
      </c>
      <c r="C242" s="142">
        <v>6</v>
      </c>
      <c r="D242" s="142">
        <v>16</v>
      </c>
      <c r="E242" s="142">
        <v>397</v>
      </c>
      <c r="F242" s="142">
        <v>2</v>
      </c>
      <c r="G242" s="158">
        <v>57.97</v>
      </c>
      <c r="H242" s="45">
        <v>6001563</v>
      </c>
      <c r="I242" s="60">
        <f t="shared" si="3"/>
        <v>103528.77350353631</v>
      </c>
      <c r="R242" s="32"/>
    </row>
    <row r="243" spans="1:18" x14ac:dyDescent="0.2">
      <c r="A243" s="141">
        <v>3</v>
      </c>
      <c r="B243" s="142">
        <v>11</v>
      </c>
      <c r="C243" s="142">
        <v>6</v>
      </c>
      <c r="D243" s="142">
        <v>16</v>
      </c>
      <c r="E243" s="142">
        <v>396</v>
      </c>
      <c r="F243" s="142">
        <v>2</v>
      </c>
      <c r="G243" s="158">
        <v>57.97</v>
      </c>
      <c r="H243" s="45">
        <v>6001563</v>
      </c>
      <c r="I243" s="60">
        <f t="shared" si="3"/>
        <v>103528.77350353631</v>
      </c>
      <c r="R243" s="32"/>
    </row>
    <row r="244" spans="1:18" x14ac:dyDescent="0.2">
      <c r="A244" s="141">
        <v>3</v>
      </c>
      <c r="B244" s="142">
        <v>12</v>
      </c>
      <c r="C244" s="142">
        <v>6</v>
      </c>
      <c r="D244" s="142">
        <v>3</v>
      </c>
      <c r="E244" s="142">
        <v>345</v>
      </c>
      <c r="F244" s="142">
        <v>2</v>
      </c>
      <c r="G244" s="158">
        <v>57.97</v>
      </c>
      <c r="H244" s="45">
        <v>6001563</v>
      </c>
      <c r="I244" s="60">
        <f t="shared" si="3"/>
        <v>103528.77350353631</v>
      </c>
      <c r="R244" s="32"/>
    </row>
    <row r="245" spans="1:18" x14ac:dyDescent="0.2">
      <c r="A245" s="141">
        <v>3</v>
      </c>
      <c r="B245" s="142">
        <v>11</v>
      </c>
      <c r="C245" s="142">
        <v>6</v>
      </c>
      <c r="D245" s="142">
        <v>14</v>
      </c>
      <c r="E245" s="142">
        <v>385</v>
      </c>
      <c r="F245" s="142">
        <v>2</v>
      </c>
      <c r="G245" s="158">
        <v>57.69</v>
      </c>
      <c r="H245" s="45">
        <v>6008773</v>
      </c>
      <c r="I245" s="60">
        <f t="shared" si="3"/>
        <v>104156.23158259664</v>
      </c>
      <c r="R245" s="32"/>
    </row>
    <row r="246" spans="1:18" x14ac:dyDescent="0.2">
      <c r="A246" s="141">
        <v>3</v>
      </c>
      <c r="B246" s="142">
        <v>11</v>
      </c>
      <c r="C246" s="142">
        <v>2</v>
      </c>
      <c r="D246" s="142">
        <v>14</v>
      </c>
      <c r="E246" s="142">
        <v>119</v>
      </c>
      <c r="F246" s="142">
        <v>2</v>
      </c>
      <c r="G246" s="158">
        <v>57.69</v>
      </c>
      <c r="H246" s="45">
        <v>6008773</v>
      </c>
      <c r="I246" s="60">
        <f t="shared" si="3"/>
        <v>104156.23158259664</v>
      </c>
      <c r="R246" s="32"/>
    </row>
    <row r="247" spans="1:18" x14ac:dyDescent="0.2">
      <c r="A247" s="141">
        <v>3</v>
      </c>
      <c r="B247" s="142">
        <v>11</v>
      </c>
      <c r="C247" s="142">
        <v>1</v>
      </c>
      <c r="D247" s="142">
        <v>14</v>
      </c>
      <c r="E247" s="142">
        <v>52</v>
      </c>
      <c r="F247" s="142">
        <v>2</v>
      </c>
      <c r="G247" s="158">
        <v>57.69</v>
      </c>
      <c r="H247" s="45">
        <v>6008773</v>
      </c>
      <c r="I247" s="60">
        <f t="shared" si="3"/>
        <v>104156.23158259664</v>
      </c>
      <c r="R247" s="32"/>
    </row>
    <row r="248" spans="1:18" x14ac:dyDescent="0.2">
      <c r="A248" s="141">
        <v>3</v>
      </c>
      <c r="B248" s="142">
        <v>11</v>
      </c>
      <c r="C248" s="142">
        <v>4</v>
      </c>
      <c r="D248" s="142">
        <v>14</v>
      </c>
      <c r="E248" s="142">
        <v>251</v>
      </c>
      <c r="F248" s="142">
        <v>2</v>
      </c>
      <c r="G248" s="158">
        <v>57.69</v>
      </c>
      <c r="H248" s="45">
        <v>6008773</v>
      </c>
      <c r="I248" s="60">
        <f t="shared" si="3"/>
        <v>104156.23158259664</v>
      </c>
      <c r="R248" s="32"/>
    </row>
    <row r="249" spans="1:18" x14ac:dyDescent="0.2">
      <c r="A249" s="141">
        <v>3</v>
      </c>
      <c r="B249" s="142">
        <v>12</v>
      </c>
      <c r="C249" s="142">
        <v>5</v>
      </c>
      <c r="D249" s="142">
        <v>15</v>
      </c>
      <c r="E249" s="142">
        <v>326</v>
      </c>
      <c r="F249" s="142">
        <v>2</v>
      </c>
      <c r="G249" s="158">
        <v>57.97</v>
      </c>
      <c r="H249" s="45">
        <v>6019750</v>
      </c>
      <c r="I249" s="60">
        <f t="shared" si="3"/>
        <v>103842.50474383302</v>
      </c>
      <c r="R249" s="32"/>
    </row>
    <row r="250" spans="1:18" x14ac:dyDescent="0.2">
      <c r="A250" s="141">
        <v>3</v>
      </c>
      <c r="B250" s="142">
        <v>12</v>
      </c>
      <c r="C250" s="142">
        <v>6</v>
      </c>
      <c r="D250" s="142">
        <v>15</v>
      </c>
      <c r="E250" s="142">
        <v>393</v>
      </c>
      <c r="F250" s="142">
        <v>2</v>
      </c>
      <c r="G250" s="158">
        <v>57.97</v>
      </c>
      <c r="H250" s="45">
        <v>6019750</v>
      </c>
      <c r="I250" s="60">
        <f t="shared" si="3"/>
        <v>103842.50474383302</v>
      </c>
      <c r="R250" s="32"/>
    </row>
    <row r="251" spans="1:18" x14ac:dyDescent="0.2">
      <c r="A251" s="141">
        <v>3</v>
      </c>
      <c r="B251" s="142">
        <v>11</v>
      </c>
      <c r="C251" s="142">
        <v>4</v>
      </c>
      <c r="D251" s="142">
        <v>4</v>
      </c>
      <c r="E251" s="142">
        <v>211</v>
      </c>
      <c r="F251" s="142">
        <v>2</v>
      </c>
      <c r="G251" s="158">
        <v>57.69</v>
      </c>
      <c r="H251" s="45">
        <v>6032905</v>
      </c>
      <c r="I251" s="60">
        <f t="shared" si="3"/>
        <v>104574.53631478593</v>
      </c>
      <c r="R251" s="32"/>
    </row>
    <row r="252" spans="1:18" x14ac:dyDescent="0.2">
      <c r="A252" s="141">
        <v>3</v>
      </c>
      <c r="B252" s="142">
        <v>11</v>
      </c>
      <c r="C252" s="142">
        <v>4</v>
      </c>
      <c r="D252" s="142">
        <v>13</v>
      </c>
      <c r="E252" s="142">
        <v>247</v>
      </c>
      <c r="F252" s="142">
        <v>2</v>
      </c>
      <c r="G252" s="158">
        <v>57.69</v>
      </c>
      <c r="H252" s="45">
        <v>6032905</v>
      </c>
      <c r="I252" s="60">
        <f t="shared" si="3"/>
        <v>104574.53631478593</v>
      </c>
      <c r="R252" s="32"/>
    </row>
    <row r="253" spans="1:18" x14ac:dyDescent="0.2">
      <c r="A253" s="141">
        <v>3</v>
      </c>
      <c r="B253" s="142">
        <v>12</v>
      </c>
      <c r="C253" s="142">
        <v>3</v>
      </c>
      <c r="D253" s="142">
        <v>4</v>
      </c>
      <c r="E253" s="142">
        <v>146</v>
      </c>
      <c r="F253" s="142">
        <v>2</v>
      </c>
      <c r="G253" s="158">
        <v>57.69</v>
      </c>
      <c r="H253" s="45">
        <v>6032905</v>
      </c>
      <c r="I253" s="60">
        <f t="shared" si="3"/>
        <v>104574.53631478593</v>
      </c>
      <c r="R253" s="32"/>
    </row>
    <row r="254" spans="1:18" x14ac:dyDescent="0.2">
      <c r="A254" s="141">
        <v>3</v>
      </c>
      <c r="B254" s="142">
        <v>11</v>
      </c>
      <c r="C254" s="142">
        <v>6</v>
      </c>
      <c r="D254" s="142">
        <v>13</v>
      </c>
      <c r="E254" s="142">
        <v>381</v>
      </c>
      <c r="F254" s="142">
        <v>2</v>
      </c>
      <c r="G254" s="158">
        <v>57.69</v>
      </c>
      <c r="H254" s="45">
        <v>6032905</v>
      </c>
      <c r="I254" s="60">
        <f t="shared" si="3"/>
        <v>104574.53631478593</v>
      </c>
      <c r="R254" s="32"/>
    </row>
    <row r="255" spans="1:18" x14ac:dyDescent="0.2">
      <c r="A255" s="141">
        <v>3</v>
      </c>
      <c r="B255" s="142">
        <v>11</v>
      </c>
      <c r="C255" s="142">
        <v>2</v>
      </c>
      <c r="D255" s="142">
        <v>13</v>
      </c>
      <c r="E255" s="142">
        <v>115</v>
      </c>
      <c r="F255" s="142">
        <v>2</v>
      </c>
      <c r="G255" s="158">
        <v>57.69</v>
      </c>
      <c r="H255" s="45">
        <v>6032905</v>
      </c>
      <c r="I255" s="60">
        <f t="shared" si="3"/>
        <v>104574.53631478593</v>
      </c>
      <c r="R255" s="32"/>
    </row>
    <row r="256" spans="1:18" x14ac:dyDescent="0.2">
      <c r="A256" s="141">
        <v>3</v>
      </c>
      <c r="B256" s="142">
        <v>12</v>
      </c>
      <c r="C256" s="142">
        <v>1</v>
      </c>
      <c r="D256" s="142">
        <v>13</v>
      </c>
      <c r="E256" s="142">
        <v>48</v>
      </c>
      <c r="F256" s="142">
        <v>2</v>
      </c>
      <c r="G256" s="158">
        <v>57.69</v>
      </c>
      <c r="H256" s="45">
        <v>6032905</v>
      </c>
      <c r="I256" s="60">
        <f t="shared" si="3"/>
        <v>104574.53631478593</v>
      </c>
      <c r="R256" s="32"/>
    </row>
    <row r="257" spans="1:18" x14ac:dyDescent="0.2">
      <c r="A257" s="141">
        <v>3</v>
      </c>
      <c r="B257" s="142">
        <v>12</v>
      </c>
      <c r="C257" s="142">
        <v>5</v>
      </c>
      <c r="D257" s="142">
        <v>13</v>
      </c>
      <c r="E257" s="142">
        <v>315</v>
      </c>
      <c r="F257" s="142">
        <v>2</v>
      </c>
      <c r="G257" s="158">
        <v>57.69</v>
      </c>
      <c r="H257" s="45">
        <v>6032905</v>
      </c>
      <c r="I257" s="60">
        <f t="shared" si="3"/>
        <v>104574.53631478593</v>
      </c>
      <c r="R257" s="32"/>
    </row>
    <row r="258" spans="1:18" x14ac:dyDescent="0.2">
      <c r="A258" s="141">
        <v>3</v>
      </c>
      <c r="B258" s="142">
        <v>12</v>
      </c>
      <c r="C258" s="142">
        <v>6</v>
      </c>
      <c r="D258" s="142">
        <v>13</v>
      </c>
      <c r="E258" s="142">
        <v>382</v>
      </c>
      <c r="F258" s="142">
        <v>2</v>
      </c>
      <c r="G258" s="158">
        <v>57.69</v>
      </c>
      <c r="H258" s="45">
        <v>6032905</v>
      </c>
      <c r="I258" s="60">
        <f t="shared" si="3"/>
        <v>104574.53631478593</v>
      </c>
      <c r="R258" s="32"/>
    </row>
    <row r="259" spans="1:18" x14ac:dyDescent="0.2">
      <c r="A259" s="141">
        <v>3</v>
      </c>
      <c r="B259" s="142">
        <v>11</v>
      </c>
      <c r="C259" s="142">
        <v>6</v>
      </c>
      <c r="D259" s="142">
        <v>14</v>
      </c>
      <c r="E259" s="142">
        <v>388</v>
      </c>
      <c r="F259" s="142">
        <v>2</v>
      </c>
      <c r="G259" s="158">
        <v>57.97</v>
      </c>
      <c r="H259" s="45">
        <v>6037937</v>
      </c>
      <c r="I259" s="60">
        <f t="shared" si="3"/>
        <v>104156.23598412973</v>
      </c>
      <c r="R259" s="32"/>
    </row>
    <row r="260" spans="1:18" x14ac:dyDescent="0.2">
      <c r="A260" s="141">
        <v>3</v>
      </c>
      <c r="B260" s="142">
        <v>11</v>
      </c>
      <c r="C260" s="142">
        <v>1</v>
      </c>
      <c r="D260" s="142">
        <v>14</v>
      </c>
      <c r="E260" s="142">
        <v>55</v>
      </c>
      <c r="F260" s="142">
        <v>2</v>
      </c>
      <c r="G260" s="158">
        <v>57.97</v>
      </c>
      <c r="H260" s="45">
        <v>6037937</v>
      </c>
      <c r="I260" s="60">
        <f t="shared" ref="I260:I323" si="4">H260/G260</f>
        <v>104156.23598412973</v>
      </c>
      <c r="R260" s="32"/>
    </row>
    <row r="261" spans="1:18" x14ac:dyDescent="0.2">
      <c r="A261" s="141">
        <v>3</v>
      </c>
      <c r="B261" s="142">
        <v>11</v>
      </c>
      <c r="C261" s="142">
        <v>2</v>
      </c>
      <c r="D261" s="142">
        <v>14</v>
      </c>
      <c r="E261" s="142">
        <v>122</v>
      </c>
      <c r="F261" s="142">
        <v>2</v>
      </c>
      <c r="G261" s="158">
        <v>57.97</v>
      </c>
      <c r="H261" s="45">
        <v>6037937</v>
      </c>
      <c r="I261" s="60">
        <f t="shared" si="4"/>
        <v>104156.23598412973</v>
      </c>
      <c r="R261" s="32"/>
    </row>
    <row r="262" spans="1:18" x14ac:dyDescent="0.2">
      <c r="A262" s="141">
        <v>3</v>
      </c>
      <c r="B262" s="142">
        <v>11</v>
      </c>
      <c r="C262" s="142">
        <v>4</v>
      </c>
      <c r="D262" s="142">
        <v>14</v>
      </c>
      <c r="E262" s="142">
        <v>254</v>
      </c>
      <c r="F262" s="142">
        <v>2</v>
      </c>
      <c r="G262" s="158">
        <v>57.97</v>
      </c>
      <c r="H262" s="45">
        <v>6037937</v>
      </c>
      <c r="I262" s="60">
        <f t="shared" si="4"/>
        <v>104156.23598412973</v>
      </c>
      <c r="R262" s="32"/>
    </row>
    <row r="263" spans="1:18" x14ac:dyDescent="0.2">
      <c r="A263" s="141">
        <v>3</v>
      </c>
      <c r="B263" s="142">
        <v>11</v>
      </c>
      <c r="C263" s="142">
        <v>4</v>
      </c>
      <c r="D263" s="142">
        <v>12</v>
      </c>
      <c r="E263" s="142">
        <v>243</v>
      </c>
      <c r="F263" s="142">
        <v>2</v>
      </c>
      <c r="G263" s="158">
        <v>57.69</v>
      </c>
      <c r="H263" s="45">
        <v>6051003</v>
      </c>
      <c r="I263" s="60">
        <f t="shared" si="4"/>
        <v>104888.2475299012</v>
      </c>
      <c r="R263" s="32"/>
    </row>
    <row r="264" spans="1:18" x14ac:dyDescent="0.2">
      <c r="A264" s="141">
        <v>3</v>
      </c>
      <c r="B264" s="142">
        <v>11</v>
      </c>
      <c r="C264" s="142">
        <v>2</v>
      </c>
      <c r="D264" s="142">
        <v>12</v>
      </c>
      <c r="E264" s="142">
        <v>111</v>
      </c>
      <c r="F264" s="142">
        <v>2</v>
      </c>
      <c r="G264" s="158">
        <v>57.69</v>
      </c>
      <c r="H264" s="45">
        <v>6051003</v>
      </c>
      <c r="I264" s="60">
        <f t="shared" si="4"/>
        <v>104888.2475299012</v>
      </c>
      <c r="R264" s="32"/>
    </row>
    <row r="265" spans="1:18" x14ac:dyDescent="0.2">
      <c r="A265" s="141">
        <v>3</v>
      </c>
      <c r="B265" s="142">
        <v>11</v>
      </c>
      <c r="C265" s="142">
        <v>1</v>
      </c>
      <c r="D265" s="142">
        <v>12</v>
      </c>
      <c r="E265" s="142">
        <v>44</v>
      </c>
      <c r="F265" s="142">
        <v>2</v>
      </c>
      <c r="G265" s="158">
        <v>57.69</v>
      </c>
      <c r="H265" s="45">
        <v>6051003</v>
      </c>
      <c r="I265" s="60">
        <f t="shared" si="4"/>
        <v>104888.2475299012</v>
      </c>
      <c r="R265" s="32"/>
    </row>
    <row r="266" spans="1:18" x14ac:dyDescent="0.2">
      <c r="A266" s="141">
        <v>3</v>
      </c>
      <c r="B266" s="142">
        <v>12</v>
      </c>
      <c r="C266" s="142">
        <v>2</v>
      </c>
      <c r="D266" s="142">
        <v>13</v>
      </c>
      <c r="E266" s="142">
        <v>118</v>
      </c>
      <c r="F266" s="142">
        <v>2</v>
      </c>
      <c r="G266" s="158">
        <v>57.97</v>
      </c>
      <c r="H266" s="45">
        <v>6062186</v>
      </c>
      <c r="I266" s="60">
        <f t="shared" si="4"/>
        <v>104574.53855442471</v>
      </c>
      <c r="R266" s="32"/>
    </row>
    <row r="267" spans="1:18" x14ac:dyDescent="0.2">
      <c r="A267" s="141">
        <v>3</v>
      </c>
      <c r="B267" s="142">
        <v>11</v>
      </c>
      <c r="C267" s="142">
        <v>6</v>
      </c>
      <c r="D267" s="142">
        <v>13</v>
      </c>
      <c r="E267" s="142">
        <v>384</v>
      </c>
      <c r="F267" s="142">
        <v>2</v>
      </c>
      <c r="G267" s="158">
        <v>57.97</v>
      </c>
      <c r="H267" s="45">
        <v>6062186</v>
      </c>
      <c r="I267" s="60">
        <f t="shared" si="4"/>
        <v>104574.53855442471</v>
      </c>
      <c r="R267" s="32"/>
    </row>
    <row r="268" spans="1:18" x14ac:dyDescent="0.2">
      <c r="A268" s="141">
        <v>3</v>
      </c>
      <c r="B268" s="142">
        <v>11</v>
      </c>
      <c r="C268" s="142">
        <v>2</v>
      </c>
      <c r="D268" s="142">
        <v>13</v>
      </c>
      <c r="E268" s="142">
        <v>118</v>
      </c>
      <c r="F268" s="142">
        <v>2</v>
      </c>
      <c r="G268" s="158">
        <v>57.97</v>
      </c>
      <c r="H268" s="45">
        <v>6062186</v>
      </c>
      <c r="I268" s="60">
        <f t="shared" si="4"/>
        <v>104574.53855442471</v>
      </c>
      <c r="R268" s="32"/>
    </row>
    <row r="269" spans="1:18" x14ac:dyDescent="0.2">
      <c r="A269" s="141">
        <v>3</v>
      </c>
      <c r="B269" s="142">
        <v>12</v>
      </c>
      <c r="C269" s="142">
        <v>3</v>
      </c>
      <c r="D269" s="142">
        <v>13</v>
      </c>
      <c r="E269" s="142">
        <v>185</v>
      </c>
      <c r="F269" s="142">
        <v>2</v>
      </c>
      <c r="G269" s="158">
        <v>57.97</v>
      </c>
      <c r="H269" s="45">
        <v>6062186</v>
      </c>
      <c r="I269" s="60">
        <f t="shared" si="4"/>
        <v>104574.53855442471</v>
      </c>
      <c r="R269" s="32"/>
    </row>
    <row r="270" spans="1:18" x14ac:dyDescent="0.2">
      <c r="A270" s="141">
        <v>3</v>
      </c>
      <c r="B270" s="142">
        <v>11</v>
      </c>
      <c r="C270" s="142">
        <v>1</v>
      </c>
      <c r="D270" s="142">
        <v>13</v>
      </c>
      <c r="E270" s="142">
        <v>51</v>
      </c>
      <c r="F270" s="142">
        <v>2</v>
      </c>
      <c r="G270" s="158">
        <v>57.97</v>
      </c>
      <c r="H270" s="45">
        <v>6062186</v>
      </c>
      <c r="I270" s="60">
        <f t="shared" si="4"/>
        <v>104574.53855442471</v>
      </c>
      <c r="R270" s="32"/>
    </row>
    <row r="271" spans="1:18" x14ac:dyDescent="0.2">
      <c r="A271" s="141">
        <v>3</v>
      </c>
      <c r="B271" s="142">
        <v>11</v>
      </c>
      <c r="C271" s="142">
        <v>1</v>
      </c>
      <c r="D271" s="142">
        <v>4</v>
      </c>
      <c r="E271" s="142">
        <v>15</v>
      </c>
      <c r="F271" s="142">
        <v>2</v>
      </c>
      <c r="G271" s="158">
        <v>57.97</v>
      </c>
      <c r="H271" s="45">
        <v>6062186</v>
      </c>
      <c r="I271" s="60">
        <f t="shared" si="4"/>
        <v>104574.53855442471</v>
      </c>
      <c r="R271" s="32"/>
    </row>
    <row r="272" spans="1:18" x14ac:dyDescent="0.2">
      <c r="A272" s="141">
        <v>3</v>
      </c>
      <c r="B272" s="142">
        <v>12</v>
      </c>
      <c r="C272" s="142">
        <v>6</v>
      </c>
      <c r="D272" s="142">
        <v>13</v>
      </c>
      <c r="E272" s="142">
        <v>385</v>
      </c>
      <c r="F272" s="142">
        <v>2</v>
      </c>
      <c r="G272" s="158">
        <v>57.97</v>
      </c>
      <c r="H272" s="45">
        <v>6062186</v>
      </c>
      <c r="I272" s="60">
        <f t="shared" si="4"/>
        <v>104574.53855442471</v>
      </c>
      <c r="R272" s="32"/>
    </row>
    <row r="273" spans="1:18" x14ac:dyDescent="0.2">
      <c r="A273" s="141">
        <v>3</v>
      </c>
      <c r="B273" s="142">
        <v>12</v>
      </c>
      <c r="C273" s="142">
        <v>4</v>
      </c>
      <c r="D273" s="142">
        <v>13</v>
      </c>
      <c r="E273" s="142">
        <v>251</v>
      </c>
      <c r="F273" s="142">
        <v>2</v>
      </c>
      <c r="G273" s="158">
        <v>57.97</v>
      </c>
      <c r="H273" s="45">
        <v>6062186</v>
      </c>
      <c r="I273" s="60">
        <f t="shared" si="4"/>
        <v>104574.53855442471</v>
      </c>
      <c r="R273" s="32"/>
    </row>
    <row r="274" spans="1:18" x14ac:dyDescent="0.2">
      <c r="A274" s="141">
        <v>3</v>
      </c>
      <c r="B274" s="142">
        <v>11</v>
      </c>
      <c r="C274" s="142">
        <v>6</v>
      </c>
      <c r="D274" s="142">
        <v>4</v>
      </c>
      <c r="E274" s="142">
        <v>348</v>
      </c>
      <c r="F274" s="142">
        <v>2</v>
      </c>
      <c r="G274" s="158">
        <v>57.97</v>
      </c>
      <c r="H274" s="45">
        <v>6062186</v>
      </c>
      <c r="I274" s="60">
        <f t="shared" si="4"/>
        <v>104574.53855442471</v>
      </c>
      <c r="R274" s="32"/>
    </row>
    <row r="275" spans="1:18" x14ac:dyDescent="0.2">
      <c r="A275" s="141">
        <v>3</v>
      </c>
      <c r="B275" s="142">
        <v>12</v>
      </c>
      <c r="C275" s="142">
        <v>1</v>
      </c>
      <c r="D275" s="142">
        <v>13</v>
      </c>
      <c r="E275" s="142">
        <v>51</v>
      </c>
      <c r="F275" s="142">
        <v>2</v>
      </c>
      <c r="G275" s="158">
        <v>57.97</v>
      </c>
      <c r="H275" s="45">
        <v>6062186</v>
      </c>
      <c r="I275" s="60">
        <f t="shared" si="4"/>
        <v>104574.53855442471</v>
      </c>
      <c r="R275" s="32"/>
    </row>
    <row r="276" spans="1:18" x14ac:dyDescent="0.2">
      <c r="A276" s="141">
        <v>3</v>
      </c>
      <c r="B276" s="142">
        <v>11</v>
      </c>
      <c r="C276" s="142">
        <v>4</v>
      </c>
      <c r="D276" s="142">
        <v>13</v>
      </c>
      <c r="E276" s="142">
        <v>250</v>
      </c>
      <c r="F276" s="142">
        <v>2</v>
      </c>
      <c r="G276" s="158">
        <v>57.97</v>
      </c>
      <c r="H276" s="45">
        <v>6062186</v>
      </c>
      <c r="I276" s="60">
        <f t="shared" si="4"/>
        <v>104574.53855442471</v>
      </c>
      <c r="R276" s="32"/>
    </row>
    <row r="277" spans="1:18" x14ac:dyDescent="0.2">
      <c r="A277" s="141">
        <v>3</v>
      </c>
      <c r="B277" s="142">
        <v>12</v>
      </c>
      <c r="C277" s="142">
        <v>6</v>
      </c>
      <c r="D277" s="142">
        <v>11</v>
      </c>
      <c r="E277" s="142">
        <v>374</v>
      </c>
      <c r="F277" s="142">
        <v>2</v>
      </c>
      <c r="G277" s="158">
        <v>57.69</v>
      </c>
      <c r="H277" s="45">
        <v>6069102</v>
      </c>
      <c r="I277" s="60">
        <f t="shared" si="4"/>
        <v>105201.97607904316</v>
      </c>
      <c r="R277" s="32"/>
    </row>
    <row r="278" spans="1:18" x14ac:dyDescent="0.2">
      <c r="A278" s="141">
        <v>3</v>
      </c>
      <c r="B278" s="142">
        <v>12</v>
      </c>
      <c r="C278" s="142">
        <v>4</v>
      </c>
      <c r="D278" s="142">
        <v>11</v>
      </c>
      <c r="E278" s="142">
        <v>240</v>
      </c>
      <c r="F278" s="142">
        <v>2</v>
      </c>
      <c r="G278" s="158">
        <v>57.69</v>
      </c>
      <c r="H278" s="45">
        <v>6069102</v>
      </c>
      <c r="I278" s="60">
        <f t="shared" si="4"/>
        <v>105201.97607904316</v>
      </c>
      <c r="R278" s="32"/>
    </row>
    <row r="279" spans="1:18" x14ac:dyDescent="0.2">
      <c r="A279" s="141">
        <v>3</v>
      </c>
      <c r="B279" s="142">
        <v>12</v>
      </c>
      <c r="C279" s="142">
        <v>1</v>
      </c>
      <c r="D279" s="142">
        <v>11</v>
      </c>
      <c r="E279" s="142">
        <v>40</v>
      </c>
      <c r="F279" s="142">
        <v>2</v>
      </c>
      <c r="G279" s="158">
        <v>57.69</v>
      </c>
      <c r="H279" s="45">
        <v>6069102</v>
      </c>
      <c r="I279" s="60">
        <f t="shared" si="4"/>
        <v>105201.97607904316</v>
      </c>
      <c r="R279" s="32"/>
    </row>
    <row r="280" spans="1:18" x14ac:dyDescent="0.2">
      <c r="A280" s="141">
        <v>3</v>
      </c>
      <c r="B280" s="142">
        <v>12</v>
      </c>
      <c r="C280" s="142">
        <v>3</v>
      </c>
      <c r="D280" s="142">
        <v>11</v>
      </c>
      <c r="E280" s="142">
        <v>174</v>
      </c>
      <c r="F280" s="142">
        <v>2</v>
      </c>
      <c r="G280" s="158">
        <v>57.69</v>
      </c>
      <c r="H280" s="45">
        <v>6069102</v>
      </c>
      <c r="I280" s="60">
        <f t="shared" si="4"/>
        <v>105201.97607904316</v>
      </c>
      <c r="R280" s="32"/>
    </row>
    <row r="281" spans="1:18" x14ac:dyDescent="0.2">
      <c r="A281" s="141">
        <v>3</v>
      </c>
      <c r="B281" s="142">
        <v>12</v>
      </c>
      <c r="C281" s="142">
        <v>5</v>
      </c>
      <c r="D281" s="142">
        <v>11</v>
      </c>
      <c r="E281" s="142">
        <v>307</v>
      </c>
      <c r="F281" s="142">
        <v>2</v>
      </c>
      <c r="G281" s="158">
        <v>57.69</v>
      </c>
      <c r="H281" s="45">
        <v>6069102</v>
      </c>
      <c r="I281" s="60">
        <f t="shared" si="4"/>
        <v>105201.97607904316</v>
      </c>
      <c r="R281" s="32"/>
    </row>
    <row r="282" spans="1:18" x14ac:dyDescent="0.2">
      <c r="A282" s="141">
        <v>3</v>
      </c>
      <c r="B282" s="142">
        <v>11</v>
      </c>
      <c r="C282" s="142">
        <v>4</v>
      </c>
      <c r="D282" s="142">
        <v>12</v>
      </c>
      <c r="E282" s="142">
        <v>246</v>
      </c>
      <c r="F282" s="142">
        <v>2</v>
      </c>
      <c r="G282" s="158">
        <v>57.97</v>
      </c>
      <c r="H282" s="45">
        <v>6080372</v>
      </c>
      <c r="I282" s="60">
        <f t="shared" si="4"/>
        <v>104888.25254441953</v>
      </c>
      <c r="R282" s="32"/>
    </row>
    <row r="283" spans="1:18" x14ac:dyDescent="0.2">
      <c r="A283" s="141">
        <v>3</v>
      </c>
      <c r="B283" s="142">
        <v>11</v>
      </c>
      <c r="C283" s="142">
        <v>2</v>
      </c>
      <c r="D283" s="142">
        <v>12</v>
      </c>
      <c r="E283" s="142">
        <v>114</v>
      </c>
      <c r="F283" s="142">
        <v>2</v>
      </c>
      <c r="G283" s="158">
        <v>57.97</v>
      </c>
      <c r="H283" s="45">
        <v>6080372</v>
      </c>
      <c r="I283" s="60">
        <f t="shared" si="4"/>
        <v>104888.25254441953</v>
      </c>
      <c r="R283" s="32"/>
    </row>
    <row r="284" spans="1:18" x14ac:dyDescent="0.2">
      <c r="A284" s="141">
        <v>3</v>
      </c>
      <c r="B284" s="142">
        <v>11</v>
      </c>
      <c r="C284" s="142">
        <v>1</v>
      </c>
      <c r="D284" s="142">
        <v>12</v>
      </c>
      <c r="E284" s="142">
        <v>47</v>
      </c>
      <c r="F284" s="142">
        <v>2</v>
      </c>
      <c r="G284" s="158">
        <v>57.97</v>
      </c>
      <c r="H284" s="45">
        <v>6080372</v>
      </c>
      <c r="I284" s="60">
        <f t="shared" si="4"/>
        <v>104888.25254441953</v>
      </c>
      <c r="R284" s="32"/>
    </row>
    <row r="285" spans="1:18" x14ac:dyDescent="0.2">
      <c r="A285" s="141">
        <v>3</v>
      </c>
      <c r="B285" s="142">
        <v>12</v>
      </c>
      <c r="C285" s="142">
        <v>1</v>
      </c>
      <c r="D285" s="142">
        <v>6</v>
      </c>
      <c r="E285" s="142">
        <v>20</v>
      </c>
      <c r="F285" s="142">
        <v>2</v>
      </c>
      <c r="G285" s="158">
        <v>57.69</v>
      </c>
      <c r="H285" s="45">
        <v>6081168</v>
      </c>
      <c r="I285" s="60">
        <f t="shared" si="4"/>
        <v>105411.12844513782</v>
      </c>
      <c r="R285" s="32"/>
    </row>
    <row r="286" spans="1:18" x14ac:dyDescent="0.2">
      <c r="A286" s="141">
        <v>3</v>
      </c>
      <c r="B286" s="142">
        <v>11</v>
      </c>
      <c r="C286" s="142">
        <v>1</v>
      </c>
      <c r="D286" s="142">
        <v>6</v>
      </c>
      <c r="E286" s="142">
        <v>20</v>
      </c>
      <c r="F286" s="142">
        <v>2</v>
      </c>
      <c r="G286" s="158">
        <v>57.69</v>
      </c>
      <c r="H286" s="45">
        <v>6081168</v>
      </c>
      <c r="I286" s="60">
        <f t="shared" si="4"/>
        <v>105411.12844513782</v>
      </c>
      <c r="R286" s="32"/>
    </row>
    <row r="287" spans="1:18" x14ac:dyDescent="0.2">
      <c r="A287" s="141">
        <v>3</v>
      </c>
      <c r="B287" s="142">
        <v>12</v>
      </c>
      <c r="C287" s="142">
        <v>6</v>
      </c>
      <c r="D287" s="142">
        <v>6</v>
      </c>
      <c r="E287" s="142">
        <v>354</v>
      </c>
      <c r="F287" s="142">
        <v>2</v>
      </c>
      <c r="G287" s="158">
        <v>57.69</v>
      </c>
      <c r="H287" s="45">
        <v>6081168</v>
      </c>
      <c r="I287" s="60">
        <f t="shared" si="4"/>
        <v>105411.12844513782</v>
      </c>
      <c r="R287" s="32"/>
    </row>
    <row r="288" spans="1:18" x14ac:dyDescent="0.2">
      <c r="A288" s="141">
        <v>3</v>
      </c>
      <c r="B288" s="142">
        <v>11</v>
      </c>
      <c r="C288" s="142">
        <v>2</v>
      </c>
      <c r="D288" s="142">
        <v>6</v>
      </c>
      <c r="E288" s="142">
        <v>87</v>
      </c>
      <c r="F288" s="142">
        <v>2</v>
      </c>
      <c r="G288" s="158">
        <v>57.69</v>
      </c>
      <c r="H288" s="45">
        <v>6081168</v>
      </c>
      <c r="I288" s="60">
        <f t="shared" si="4"/>
        <v>105411.12844513782</v>
      </c>
      <c r="R288" s="32"/>
    </row>
    <row r="289" spans="1:18" x14ac:dyDescent="0.2">
      <c r="A289" s="141">
        <v>3</v>
      </c>
      <c r="B289" s="142">
        <v>12</v>
      </c>
      <c r="C289" s="142">
        <v>6</v>
      </c>
      <c r="D289" s="142">
        <v>10</v>
      </c>
      <c r="E289" s="142">
        <v>370</v>
      </c>
      <c r="F289" s="142">
        <v>2</v>
      </c>
      <c r="G289" s="158">
        <v>57.69</v>
      </c>
      <c r="H289" s="45">
        <v>6087201</v>
      </c>
      <c r="I289" s="60">
        <f t="shared" si="4"/>
        <v>105515.70462818514</v>
      </c>
      <c r="R289" s="32"/>
    </row>
    <row r="290" spans="1:18" x14ac:dyDescent="0.2">
      <c r="A290" s="141">
        <v>3</v>
      </c>
      <c r="B290" s="142">
        <v>12</v>
      </c>
      <c r="C290" s="142">
        <v>4</v>
      </c>
      <c r="D290" s="142">
        <v>10</v>
      </c>
      <c r="E290" s="142">
        <v>236</v>
      </c>
      <c r="F290" s="142">
        <v>2</v>
      </c>
      <c r="G290" s="158">
        <v>57.69</v>
      </c>
      <c r="H290" s="45">
        <v>6087201</v>
      </c>
      <c r="I290" s="60">
        <f t="shared" si="4"/>
        <v>105515.70462818514</v>
      </c>
      <c r="R290" s="32"/>
    </row>
    <row r="291" spans="1:18" x14ac:dyDescent="0.2">
      <c r="A291" s="141">
        <v>3</v>
      </c>
      <c r="B291" s="142">
        <v>11</v>
      </c>
      <c r="C291" s="142">
        <v>2</v>
      </c>
      <c r="D291" s="142">
        <v>10</v>
      </c>
      <c r="E291" s="142">
        <v>103</v>
      </c>
      <c r="F291" s="142">
        <v>2</v>
      </c>
      <c r="G291" s="158">
        <v>57.69</v>
      </c>
      <c r="H291" s="45">
        <v>6087201</v>
      </c>
      <c r="I291" s="60">
        <f t="shared" si="4"/>
        <v>105515.70462818514</v>
      </c>
      <c r="R291" s="32"/>
    </row>
    <row r="292" spans="1:18" x14ac:dyDescent="0.2">
      <c r="A292" s="141">
        <v>3</v>
      </c>
      <c r="B292" s="142">
        <v>11</v>
      </c>
      <c r="C292" s="142">
        <v>1</v>
      </c>
      <c r="D292" s="142">
        <v>10</v>
      </c>
      <c r="E292" s="142">
        <v>36</v>
      </c>
      <c r="F292" s="142">
        <v>2</v>
      </c>
      <c r="G292" s="158">
        <v>57.69</v>
      </c>
      <c r="H292" s="45">
        <v>6087201</v>
      </c>
      <c r="I292" s="60">
        <f t="shared" si="4"/>
        <v>105515.70462818514</v>
      </c>
      <c r="R292" s="32"/>
    </row>
    <row r="293" spans="1:18" x14ac:dyDescent="0.2">
      <c r="A293" s="141">
        <v>3</v>
      </c>
      <c r="B293" s="142">
        <v>11</v>
      </c>
      <c r="C293" s="142">
        <v>6</v>
      </c>
      <c r="D293" s="142">
        <v>10</v>
      </c>
      <c r="E293" s="142">
        <v>369</v>
      </c>
      <c r="F293" s="142">
        <v>2</v>
      </c>
      <c r="G293" s="158">
        <v>57.69</v>
      </c>
      <c r="H293" s="45">
        <v>6087201</v>
      </c>
      <c r="I293" s="60">
        <f t="shared" si="4"/>
        <v>105515.70462818514</v>
      </c>
      <c r="R293" s="32"/>
    </row>
    <row r="294" spans="1:18" x14ac:dyDescent="0.2">
      <c r="A294" s="141">
        <v>3</v>
      </c>
      <c r="B294" s="142">
        <v>12</v>
      </c>
      <c r="C294" s="142">
        <v>2</v>
      </c>
      <c r="D294" s="142">
        <v>10</v>
      </c>
      <c r="E294" s="142">
        <v>103</v>
      </c>
      <c r="F294" s="142">
        <v>2</v>
      </c>
      <c r="G294" s="158">
        <v>57.69</v>
      </c>
      <c r="H294" s="45">
        <v>6087201</v>
      </c>
      <c r="I294" s="60">
        <f t="shared" si="4"/>
        <v>105515.70462818514</v>
      </c>
      <c r="R294" s="32"/>
    </row>
    <row r="295" spans="1:18" x14ac:dyDescent="0.2">
      <c r="A295" s="141">
        <v>3</v>
      </c>
      <c r="B295" s="142">
        <v>12</v>
      </c>
      <c r="C295" s="142">
        <v>1</v>
      </c>
      <c r="D295" s="142">
        <v>10</v>
      </c>
      <c r="E295" s="142">
        <v>36</v>
      </c>
      <c r="F295" s="142">
        <v>2</v>
      </c>
      <c r="G295" s="158">
        <v>57.69</v>
      </c>
      <c r="H295" s="45">
        <v>6087201</v>
      </c>
      <c r="I295" s="60">
        <f t="shared" si="4"/>
        <v>105515.70462818514</v>
      </c>
      <c r="R295" s="32"/>
    </row>
    <row r="296" spans="1:18" x14ac:dyDescent="0.2">
      <c r="A296" s="141">
        <v>3</v>
      </c>
      <c r="B296" s="142">
        <v>12</v>
      </c>
      <c r="C296" s="142">
        <v>3</v>
      </c>
      <c r="D296" s="142">
        <v>10</v>
      </c>
      <c r="E296" s="142">
        <v>170</v>
      </c>
      <c r="F296" s="142">
        <v>2</v>
      </c>
      <c r="G296" s="158">
        <v>57.69</v>
      </c>
      <c r="H296" s="45">
        <v>6087201</v>
      </c>
      <c r="I296" s="60">
        <f t="shared" si="4"/>
        <v>105515.70462818514</v>
      </c>
      <c r="R296" s="32"/>
    </row>
    <row r="297" spans="1:18" x14ac:dyDescent="0.2">
      <c r="A297" s="141">
        <v>3</v>
      </c>
      <c r="B297" s="142">
        <v>11</v>
      </c>
      <c r="C297" s="142">
        <v>5</v>
      </c>
      <c r="D297" s="142">
        <v>10</v>
      </c>
      <c r="E297" s="142">
        <v>302</v>
      </c>
      <c r="F297" s="142">
        <v>2</v>
      </c>
      <c r="G297" s="158">
        <v>57.69</v>
      </c>
      <c r="H297" s="45">
        <v>6087201</v>
      </c>
      <c r="I297" s="60">
        <f t="shared" si="4"/>
        <v>105515.70462818514</v>
      </c>
      <c r="R297" s="32"/>
    </row>
    <row r="298" spans="1:18" x14ac:dyDescent="0.2">
      <c r="A298" s="141">
        <v>3</v>
      </c>
      <c r="B298" s="142">
        <v>11</v>
      </c>
      <c r="C298" s="142">
        <v>4</v>
      </c>
      <c r="D298" s="142">
        <v>10</v>
      </c>
      <c r="E298" s="142">
        <v>235</v>
      </c>
      <c r="F298" s="142">
        <v>2</v>
      </c>
      <c r="G298" s="158">
        <v>57.69</v>
      </c>
      <c r="H298" s="45">
        <v>6087201</v>
      </c>
      <c r="I298" s="60">
        <f t="shared" si="4"/>
        <v>105515.70462818514</v>
      </c>
      <c r="R298" s="32"/>
    </row>
    <row r="299" spans="1:18" x14ac:dyDescent="0.2">
      <c r="A299" s="141">
        <v>3</v>
      </c>
      <c r="B299" s="142">
        <v>12</v>
      </c>
      <c r="C299" s="142">
        <v>5</v>
      </c>
      <c r="D299" s="142">
        <v>10</v>
      </c>
      <c r="E299" s="142">
        <v>303</v>
      </c>
      <c r="F299" s="142">
        <v>2</v>
      </c>
      <c r="G299" s="158">
        <v>57.69</v>
      </c>
      <c r="H299" s="45">
        <v>6087201</v>
      </c>
      <c r="I299" s="60">
        <f t="shared" si="4"/>
        <v>105515.70462818514</v>
      </c>
      <c r="R299" s="32"/>
    </row>
    <row r="300" spans="1:18" x14ac:dyDescent="0.2">
      <c r="A300" s="141">
        <v>3</v>
      </c>
      <c r="B300" s="142">
        <v>12</v>
      </c>
      <c r="C300" s="142">
        <v>6</v>
      </c>
      <c r="D300" s="142">
        <v>5</v>
      </c>
      <c r="E300" s="142">
        <v>353</v>
      </c>
      <c r="F300" s="142">
        <v>2</v>
      </c>
      <c r="G300" s="158">
        <v>57.97</v>
      </c>
      <c r="H300" s="45">
        <v>6092496</v>
      </c>
      <c r="I300" s="60">
        <f t="shared" si="4"/>
        <v>105097.39520441608</v>
      </c>
      <c r="R300" s="32"/>
    </row>
    <row r="301" spans="1:18" x14ac:dyDescent="0.2">
      <c r="A301" s="141">
        <v>3</v>
      </c>
      <c r="B301" s="142">
        <v>12</v>
      </c>
      <c r="C301" s="142">
        <v>6</v>
      </c>
      <c r="D301" s="142">
        <v>11</v>
      </c>
      <c r="E301" s="142">
        <v>377</v>
      </c>
      <c r="F301" s="142">
        <v>2</v>
      </c>
      <c r="G301" s="158">
        <v>57.97</v>
      </c>
      <c r="H301" s="45">
        <v>6098559</v>
      </c>
      <c r="I301" s="60">
        <f t="shared" si="4"/>
        <v>105201.98378471624</v>
      </c>
      <c r="R301" s="32"/>
    </row>
    <row r="302" spans="1:18" x14ac:dyDescent="0.2">
      <c r="A302" s="141">
        <v>3</v>
      </c>
      <c r="B302" s="142">
        <v>12</v>
      </c>
      <c r="C302" s="142">
        <v>3</v>
      </c>
      <c r="D302" s="142">
        <v>11</v>
      </c>
      <c r="E302" s="142">
        <v>177</v>
      </c>
      <c r="F302" s="142">
        <v>2</v>
      </c>
      <c r="G302" s="158">
        <v>57.97</v>
      </c>
      <c r="H302" s="45">
        <v>6098559</v>
      </c>
      <c r="I302" s="60">
        <f t="shared" si="4"/>
        <v>105201.98378471624</v>
      </c>
      <c r="R302" s="32"/>
    </row>
    <row r="303" spans="1:18" x14ac:dyDescent="0.2">
      <c r="A303" s="141">
        <v>3</v>
      </c>
      <c r="B303" s="142">
        <v>12</v>
      </c>
      <c r="C303" s="142">
        <v>5</v>
      </c>
      <c r="D303" s="142">
        <v>11</v>
      </c>
      <c r="E303" s="142">
        <v>310</v>
      </c>
      <c r="F303" s="142">
        <v>2</v>
      </c>
      <c r="G303" s="158">
        <v>57.97</v>
      </c>
      <c r="H303" s="45">
        <v>6098559</v>
      </c>
      <c r="I303" s="60">
        <f t="shared" si="4"/>
        <v>105201.98378471624</v>
      </c>
      <c r="R303" s="32"/>
    </row>
    <row r="304" spans="1:18" x14ac:dyDescent="0.2">
      <c r="A304" s="141">
        <v>3</v>
      </c>
      <c r="B304" s="142">
        <v>12</v>
      </c>
      <c r="C304" s="142">
        <v>1</v>
      </c>
      <c r="D304" s="142">
        <v>7</v>
      </c>
      <c r="E304" s="142">
        <v>24</v>
      </c>
      <c r="F304" s="142">
        <v>2</v>
      </c>
      <c r="G304" s="158">
        <v>57.69</v>
      </c>
      <c r="H304" s="45">
        <v>6099267</v>
      </c>
      <c r="I304" s="60">
        <f t="shared" si="4"/>
        <v>105724.85699427978</v>
      </c>
      <c r="R304" s="32"/>
    </row>
    <row r="305" spans="1:18" x14ac:dyDescent="0.2">
      <c r="A305" s="141">
        <v>3</v>
      </c>
      <c r="B305" s="142">
        <v>12</v>
      </c>
      <c r="C305" s="142">
        <v>4</v>
      </c>
      <c r="D305" s="142">
        <v>9</v>
      </c>
      <c r="E305" s="142">
        <v>232</v>
      </c>
      <c r="F305" s="142">
        <v>2</v>
      </c>
      <c r="G305" s="158">
        <v>57.69</v>
      </c>
      <c r="H305" s="45">
        <v>6099267</v>
      </c>
      <c r="I305" s="60">
        <f t="shared" si="4"/>
        <v>105724.85699427978</v>
      </c>
      <c r="R305" s="32"/>
    </row>
    <row r="306" spans="1:18" x14ac:dyDescent="0.2">
      <c r="A306" s="141">
        <v>3</v>
      </c>
      <c r="B306" s="142">
        <v>11</v>
      </c>
      <c r="C306" s="142">
        <v>1</v>
      </c>
      <c r="D306" s="142">
        <v>9</v>
      </c>
      <c r="E306" s="142">
        <v>32</v>
      </c>
      <c r="F306" s="142">
        <v>2</v>
      </c>
      <c r="G306" s="158">
        <v>57.69</v>
      </c>
      <c r="H306" s="45">
        <v>6099267</v>
      </c>
      <c r="I306" s="60">
        <f t="shared" si="4"/>
        <v>105724.85699427978</v>
      </c>
      <c r="R306" s="32"/>
    </row>
    <row r="307" spans="1:18" x14ac:dyDescent="0.2">
      <c r="A307" s="141">
        <v>3</v>
      </c>
      <c r="B307" s="142">
        <v>12</v>
      </c>
      <c r="C307" s="142">
        <v>2</v>
      </c>
      <c r="D307" s="142">
        <v>9</v>
      </c>
      <c r="E307" s="142">
        <v>99</v>
      </c>
      <c r="F307" s="142">
        <v>2</v>
      </c>
      <c r="G307" s="158">
        <v>57.69</v>
      </c>
      <c r="H307" s="45">
        <v>6099267</v>
      </c>
      <c r="I307" s="60">
        <f t="shared" si="4"/>
        <v>105724.85699427978</v>
      </c>
      <c r="R307" s="32"/>
    </row>
    <row r="308" spans="1:18" x14ac:dyDescent="0.2">
      <c r="A308" s="141">
        <v>3</v>
      </c>
      <c r="B308" s="142">
        <v>12</v>
      </c>
      <c r="C308" s="142">
        <v>5</v>
      </c>
      <c r="D308" s="142">
        <v>9</v>
      </c>
      <c r="E308" s="142">
        <v>299</v>
      </c>
      <c r="F308" s="142">
        <v>2</v>
      </c>
      <c r="G308" s="158">
        <v>57.69</v>
      </c>
      <c r="H308" s="45">
        <v>6099267</v>
      </c>
      <c r="I308" s="60">
        <f t="shared" si="4"/>
        <v>105724.85699427978</v>
      </c>
      <c r="R308" s="32"/>
    </row>
    <row r="309" spans="1:18" x14ac:dyDescent="0.2">
      <c r="A309" s="141">
        <v>3</v>
      </c>
      <c r="B309" s="142">
        <v>12</v>
      </c>
      <c r="C309" s="142">
        <v>6</v>
      </c>
      <c r="D309" s="142">
        <v>9</v>
      </c>
      <c r="E309" s="142">
        <v>366</v>
      </c>
      <c r="F309" s="142">
        <v>2</v>
      </c>
      <c r="G309" s="158">
        <v>57.69</v>
      </c>
      <c r="H309" s="45">
        <v>6099267</v>
      </c>
      <c r="I309" s="60">
        <f t="shared" si="4"/>
        <v>105724.85699427978</v>
      </c>
      <c r="R309" s="32"/>
    </row>
    <row r="310" spans="1:18" x14ac:dyDescent="0.2">
      <c r="A310" s="141">
        <v>3</v>
      </c>
      <c r="B310" s="142">
        <v>11</v>
      </c>
      <c r="C310" s="142">
        <v>2</v>
      </c>
      <c r="D310" s="142">
        <v>9</v>
      </c>
      <c r="E310" s="142">
        <v>99</v>
      </c>
      <c r="F310" s="142">
        <v>2</v>
      </c>
      <c r="G310" s="158">
        <v>57.69</v>
      </c>
      <c r="H310" s="45">
        <v>6099267</v>
      </c>
      <c r="I310" s="60">
        <f t="shared" si="4"/>
        <v>105724.85699427978</v>
      </c>
      <c r="R310" s="32"/>
    </row>
    <row r="311" spans="1:18" x14ac:dyDescent="0.2">
      <c r="A311" s="141">
        <v>3</v>
      </c>
      <c r="B311" s="142">
        <v>12</v>
      </c>
      <c r="C311" s="142">
        <v>1</v>
      </c>
      <c r="D311" s="142">
        <v>9</v>
      </c>
      <c r="E311" s="142">
        <v>32</v>
      </c>
      <c r="F311" s="142">
        <v>2</v>
      </c>
      <c r="G311" s="158">
        <v>57.69</v>
      </c>
      <c r="H311" s="45">
        <v>6099267</v>
      </c>
      <c r="I311" s="60">
        <f t="shared" si="4"/>
        <v>105724.85699427978</v>
      </c>
      <c r="R311" s="32"/>
    </row>
    <row r="312" spans="1:18" x14ac:dyDescent="0.2">
      <c r="A312" s="141">
        <v>3</v>
      </c>
      <c r="B312" s="142">
        <v>12</v>
      </c>
      <c r="C312" s="142">
        <v>3</v>
      </c>
      <c r="D312" s="142">
        <v>9</v>
      </c>
      <c r="E312" s="142">
        <v>166</v>
      </c>
      <c r="F312" s="142">
        <v>2</v>
      </c>
      <c r="G312" s="158">
        <v>57.69</v>
      </c>
      <c r="H312" s="45">
        <v>6099267</v>
      </c>
      <c r="I312" s="60">
        <f t="shared" si="4"/>
        <v>105724.85699427978</v>
      </c>
      <c r="R312" s="32"/>
    </row>
    <row r="313" spans="1:18" x14ac:dyDescent="0.2">
      <c r="A313" s="141">
        <v>3</v>
      </c>
      <c r="B313" s="142">
        <v>11</v>
      </c>
      <c r="C313" s="142">
        <v>4</v>
      </c>
      <c r="D313" s="142">
        <v>7</v>
      </c>
      <c r="E313" s="142">
        <v>223</v>
      </c>
      <c r="F313" s="142">
        <v>2</v>
      </c>
      <c r="G313" s="158">
        <v>57.69</v>
      </c>
      <c r="H313" s="45">
        <v>6099267</v>
      </c>
      <c r="I313" s="60">
        <f t="shared" si="4"/>
        <v>105724.85699427978</v>
      </c>
      <c r="R313" s="32"/>
    </row>
    <row r="314" spans="1:18" x14ac:dyDescent="0.2">
      <c r="A314" s="141">
        <v>3</v>
      </c>
      <c r="B314" s="142">
        <v>11</v>
      </c>
      <c r="C314" s="142">
        <v>5</v>
      </c>
      <c r="D314" s="142">
        <v>6</v>
      </c>
      <c r="E314" s="142">
        <v>289</v>
      </c>
      <c r="F314" s="142">
        <v>2</v>
      </c>
      <c r="G314" s="158">
        <v>57.97</v>
      </c>
      <c r="H314" s="45">
        <v>6110683</v>
      </c>
      <c r="I314" s="60">
        <f t="shared" si="4"/>
        <v>105411.12644471279</v>
      </c>
      <c r="R314" s="32"/>
    </row>
    <row r="315" spans="1:18" x14ac:dyDescent="0.2">
      <c r="A315" s="141">
        <v>3</v>
      </c>
      <c r="B315" s="142">
        <v>11</v>
      </c>
      <c r="C315" s="142">
        <v>2</v>
      </c>
      <c r="D315" s="142">
        <v>6</v>
      </c>
      <c r="E315" s="142">
        <v>90</v>
      </c>
      <c r="F315" s="142">
        <v>2</v>
      </c>
      <c r="G315" s="158">
        <v>57.97</v>
      </c>
      <c r="H315" s="45">
        <v>6110683</v>
      </c>
      <c r="I315" s="60">
        <f t="shared" si="4"/>
        <v>105411.12644471279</v>
      </c>
      <c r="R315" s="32"/>
    </row>
    <row r="316" spans="1:18" x14ac:dyDescent="0.2">
      <c r="A316" s="141">
        <v>3</v>
      </c>
      <c r="B316" s="142">
        <v>11</v>
      </c>
      <c r="C316" s="142">
        <v>1</v>
      </c>
      <c r="D316" s="142">
        <v>6</v>
      </c>
      <c r="E316" s="142">
        <v>23</v>
      </c>
      <c r="F316" s="142">
        <v>2</v>
      </c>
      <c r="G316" s="158">
        <v>57.97</v>
      </c>
      <c r="H316" s="45">
        <v>6110683</v>
      </c>
      <c r="I316" s="60">
        <f t="shared" si="4"/>
        <v>105411.12644471279</v>
      </c>
      <c r="R316" s="32"/>
    </row>
    <row r="317" spans="1:18" x14ac:dyDescent="0.2">
      <c r="A317" s="141">
        <v>3</v>
      </c>
      <c r="B317" s="142">
        <v>12</v>
      </c>
      <c r="C317" s="142">
        <v>6</v>
      </c>
      <c r="D317" s="142">
        <v>6</v>
      </c>
      <c r="E317" s="142">
        <v>357</v>
      </c>
      <c r="F317" s="142">
        <v>2</v>
      </c>
      <c r="G317" s="158">
        <v>57.97</v>
      </c>
      <c r="H317" s="45">
        <v>6110683</v>
      </c>
      <c r="I317" s="60">
        <f t="shared" si="4"/>
        <v>105411.12644471279</v>
      </c>
      <c r="R317" s="32"/>
    </row>
    <row r="318" spans="1:18" x14ac:dyDescent="0.2">
      <c r="A318" s="141">
        <v>3</v>
      </c>
      <c r="B318" s="142">
        <v>11</v>
      </c>
      <c r="C318" s="142">
        <v>4</v>
      </c>
      <c r="D318" s="142">
        <v>6</v>
      </c>
      <c r="E318" s="142">
        <v>222</v>
      </c>
      <c r="F318" s="142">
        <v>2</v>
      </c>
      <c r="G318" s="158">
        <v>57.97</v>
      </c>
      <c r="H318" s="45">
        <v>6110683</v>
      </c>
      <c r="I318" s="60">
        <f t="shared" si="4"/>
        <v>105411.12644471279</v>
      </c>
      <c r="R318" s="32"/>
    </row>
    <row r="319" spans="1:18" x14ac:dyDescent="0.2">
      <c r="A319" s="141">
        <v>3</v>
      </c>
      <c r="B319" s="142">
        <v>11</v>
      </c>
      <c r="C319" s="142">
        <v>6</v>
      </c>
      <c r="D319" s="142">
        <v>8</v>
      </c>
      <c r="E319" s="142">
        <v>361</v>
      </c>
      <c r="F319" s="142">
        <v>2</v>
      </c>
      <c r="G319" s="158">
        <v>57.69</v>
      </c>
      <c r="H319" s="45">
        <v>6111332</v>
      </c>
      <c r="I319" s="60">
        <f t="shared" si="4"/>
        <v>105933.99202634773</v>
      </c>
      <c r="R319" s="32"/>
    </row>
    <row r="320" spans="1:18" x14ac:dyDescent="0.2">
      <c r="A320" s="141">
        <v>3</v>
      </c>
      <c r="B320" s="142">
        <v>11</v>
      </c>
      <c r="C320" s="142">
        <v>5</v>
      </c>
      <c r="D320" s="142">
        <v>8</v>
      </c>
      <c r="E320" s="142">
        <v>294</v>
      </c>
      <c r="F320" s="142">
        <v>2</v>
      </c>
      <c r="G320" s="158">
        <v>57.69</v>
      </c>
      <c r="H320" s="45">
        <v>6111332</v>
      </c>
      <c r="I320" s="60">
        <f t="shared" si="4"/>
        <v>105933.99202634773</v>
      </c>
      <c r="R320" s="32"/>
    </row>
    <row r="321" spans="1:18" x14ac:dyDescent="0.2">
      <c r="A321" s="141">
        <v>3</v>
      </c>
      <c r="B321" s="142">
        <v>12</v>
      </c>
      <c r="C321" s="142">
        <v>6</v>
      </c>
      <c r="D321" s="142">
        <v>10</v>
      </c>
      <c r="E321" s="142">
        <v>373</v>
      </c>
      <c r="F321" s="142">
        <v>2</v>
      </c>
      <c r="G321" s="158">
        <v>57.97</v>
      </c>
      <c r="H321" s="45">
        <v>6116745</v>
      </c>
      <c r="I321" s="60">
        <f t="shared" si="4"/>
        <v>105515.69777471106</v>
      </c>
      <c r="R321" s="32"/>
    </row>
    <row r="322" spans="1:18" x14ac:dyDescent="0.2">
      <c r="A322" s="141">
        <v>3</v>
      </c>
      <c r="B322" s="142">
        <v>11</v>
      </c>
      <c r="C322" s="142">
        <v>1</v>
      </c>
      <c r="D322" s="142">
        <v>10</v>
      </c>
      <c r="E322" s="142">
        <v>39</v>
      </c>
      <c r="F322" s="142">
        <v>2</v>
      </c>
      <c r="G322" s="158">
        <v>57.97</v>
      </c>
      <c r="H322" s="45">
        <v>6116745</v>
      </c>
      <c r="I322" s="60">
        <f t="shared" si="4"/>
        <v>105515.69777471106</v>
      </c>
      <c r="R322" s="32"/>
    </row>
    <row r="323" spans="1:18" x14ac:dyDescent="0.2">
      <c r="A323" s="141">
        <v>3</v>
      </c>
      <c r="B323" s="142">
        <v>12</v>
      </c>
      <c r="C323" s="142">
        <v>2</v>
      </c>
      <c r="D323" s="142">
        <v>10</v>
      </c>
      <c r="E323" s="142">
        <v>106</v>
      </c>
      <c r="F323" s="142">
        <v>2</v>
      </c>
      <c r="G323" s="158">
        <v>57.97</v>
      </c>
      <c r="H323" s="45">
        <v>6116745</v>
      </c>
      <c r="I323" s="60">
        <f t="shared" si="4"/>
        <v>105515.69777471106</v>
      </c>
      <c r="R323" s="32"/>
    </row>
    <row r="324" spans="1:18" x14ac:dyDescent="0.2">
      <c r="A324" s="141">
        <v>3</v>
      </c>
      <c r="B324" s="142">
        <v>12</v>
      </c>
      <c r="C324" s="142">
        <v>1</v>
      </c>
      <c r="D324" s="142">
        <v>10</v>
      </c>
      <c r="E324" s="142">
        <v>39</v>
      </c>
      <c r="F324" s="142">
        <v>2</v>
      </c>
      <c r="G324" s="158">
        <v>57.97</v>
      </c>
      <c r="H324" s="45">
        <v>6116745</v>
      </c>
      <c r="I324" s="60">
        <f t="shared" ref="I324:I387" si="5">H324/G324</f>
        <v>105515.69777471106</v>
      </c>
      <c r="R324" s="32"/>
    </row>
    <row r="325" spans="1:18" x14ac:dyDescent="0.2">
      <c r="A325" s="141">
        <v>3</v>
      </c>
      <c r="B325" s="142">
        <v>11</v>
      </c>
      <c r="C325" s="142">
        <v>4</v>
      </c>
      <c r="D325" s="142">
        <v>10</v>
      </c>
      <c r="E325" s="142">
        <v>238</v>
      </c>
      <c r="F325" s="142">
        <v>2</v>
      </c>
      <c r="G325" s="158">
        <v>57.97</v>
      </c>
      <c r="H325" s="45">
        <v>6116745</v>
      </c>
      <c r="I325" s="60">
        <f t="shared" si="5"/>
        <v>105515.69777471106</v>
      </c>
      <c r="R325" s="32"/>
    </row>
    <row r="326" spans="1:18" x14ac:dyDescent="0.2">
      <c r="A326" s="141">
        <v>3</v>
      </c>
      <c r="B326" s="142">
        <v>12</v>
      </c>
      <c r="C326" s="142">
        <v>5</v>
      </c>
      <c r="D326" s="142">
        <v>10</v>
      </c>
      <c r="E326" s="142">
        <v>306</v>
      </c>
      <c r="F326" s="142">
        <v>2</v>
      </c>
      <c r="G326" s="158">
        <v>57.97</v>
      </c>
      <c r="H326" s="45">
        <v>6116745</v>
      </c>
      <c r="I326" s="60">
        <f t="shared" si="5"/>
        <v>105515.69777471106</v>
      </c>
      <c r="R326" s="32"/>
    </row>
    <row r="327" spans="1:18" x14ac:dyDescent="0.2">
      <c r="A327" s="141">
        <v>3</v>
      </c>
      <c r="B327" s="142">
        <v>11</v>
      </c>
      <c r="C327" s="142">
        <v>6</v>
      </c>
      <c r="D327" s="142">
        <v>10</v>
      </c>
      <c r="E327" s="142">
        <v>372</v>
      </c>
      <c r="F327" s="142">
        <v>2</v>
      </c>
      <c r="G327" s="158">
        <v>57.97</v>
      </c>
      <c r="H327" s="45">
        <v>6116745</v>
      </c>
      <c r="I327" s="60">
        <f t="shared" si="5"/>
        <v>105515.69777471106</v>
      </c>
      <c r="R327" s="32"/>
    </row>
    <row r="328" spans="1:18" x14ac:dyDescent="0.2">
      <c r="A328" s="141">
        <v>3</v>
      </c>
      <c r="B328" s="142">
        <v>11</v>
      </c>
      <c r="C328" s="142">
        <v>2</v>
      </c>
      <c r="D328" s="142">
        <v>9</v>
      </c>
      <c r="E328" s="142">
        <v>102</v>
      </c>
      <c r="F328" s="142">
        <v>2</v>
      </c>
      <c r="G328" s="158">
        <v>57.97</v>
      </c>
      <c r="H328" s="45">
        <v>6128870</v>
      </c>
      <c r="I328" s="60">
        <f t="shared" si="5"/>
        <v>105724.85768500948</v>
      </c>
      <c r="R328" s="32"/>
    </row>
    <row r="329" spans="1:18" x14ac:dyDescent="0.2">
      <c r="A329" s="141">
        <v>3</v>
      </c>
      <c r="B329" s="142">
        <v>11</v>
      </c>
      <c r="C329" s="142">
        <v>1</v>
      </c>
      <c r="D329" s="142">
        <v>9</v>
      </c>
      <c r="E329" s="142">
        <v>35</v>
      </c>
      <c r="F329" s="142">
        <v>2</v>
      </c>
      <c r="G329" s="158">
        <v>57.97</v>
      </c>
      <c r="H329" s="45">
        <v>6128870</v>
      </c>
      <c r="I329" s="60">
        <f t="shared" si="5"/>
        <v>105724.85768500948</v>
      </c>
      <c r="R329" s="32"/>
    </row>
    <row r="330" spans="1:18" x14ac:dyDescent="0.2">
      <c r="A330" s="141">
        <v>3</v>
      </c>
      <c r="B330" s="142">
        <v>12</v>
      </c>
      <c r="C330" s="142">
        <v>6</v>
      </c>
      <c r="D330" s="142">
        <v>9</v>
      </c>
      <c r="E330" s="142">
        <v>369</v>
      </c>
      <c r="F330" s="142">
        <v>2</v>
      </c>
      <c r="G330" s="158">
        <v>57.97</v>
      </c>
      <c r="H330" s="45">
        <v>6128870</v>
      </c>
      <c r="I330" s="60">
        <f t="shared" si="5"/>
        <v>105724.85768500948</v>
      </c>
      <c r="R330" s="32"/>
    </row>
    <row r="331" spans="1:18" x14ac:dyDescent="0.2">
      <c r="A331" s="141">
        <v>3</v>
      </c>
      <c r="B331" s="142">
        <v>11</v>
      </c>
      <c r="C331" s="142">
        <v>4</v>
      </c>
      <c r="D331" s="142">
        <v>7</v>
      </c>
      <c r="E331" s="142">
        <v>226</v>
      </c>
      <c r="F331" s="142">
        <v>2</v>
      </c>
      <c r="G331" s="158">
        <v>57.97</v>
      </c>
      <c r="H331" s="45">
        <v>6128870</v>
      </c>
      <c r="I331" s="60">
        <f t="shared" si="5"/>
        <v>105724.85768500948</v>
      </c>
      <c r="R331" s="32"/>
    </row>
    <row r="332" spans="1:18" x14ac:dyDescent="0.2">
      <c r="A332" s="141">
        <v>3</v>
      </c>
      <c r="B332" s="142">
        <v>11</v>
      </c>
      <c r="C332" s="142">
        <v>6</v>
      </c>
      <c r="D332" s="142">
        <v>8</v>
      </c>
      <c r="E332" s="142">
        <v>364</v>
      </c>
      <c r="F332" s="142">
        <v>2</v>
      </c>
      <c r="G332" s="158">
        <v>57.97</v>
      </c>
      <c r="H332" s="45">
        <v>6140994</v>
      </c>
      <c r="I332" s="60">
        <f t="shared" si="5"/>
        <v>105934.00034500605</v>
      </c>
      <c r="R332" s="32"/>
    </row>
    <row r="333" spans="1:18" x14ac:dyDescent="0.2">
      <c r="A333" s="141">
        <v>3</v>
      </c>
      <c r="B333" s="142">
        <v>11</v>
      </c>
      <c r="C333" s="142">
        <v>5</v>
      </c>
      <c r="D333" s="142">
        <v>8</v>
      </c>
      <c r="E333" s="142">
        <v>297</v>
      </c>
      <c r="F333" s="142">
        <v>2</v>
      </c>
      <c r="G333" s="158">
        <v>57.97</v>
      </c>
      <c r="H333" s="45">
        <v>6140994</v>
      </c>
      <c r="I333" s="60">
        <f t="shared" si="5"/>
        <v>105934.00034500605</v>
      </c>
      <c r="R333" s="32"/>
    </row>
    <row r="334" spans="1:18" x14ac:dyDescent="0.2">
      <c r="A334" s="141">
        <v>3</v>
      </c>
      <c r="B334" s="142">
        <v>13</v>
      </c>
      <c r="C334" s="142">
        <v>1</v>
      </c>
      <c r="D334" s="142">
        <v>3</v>
      </c>
      <c r="E334" s="142">
        <v>13</v>
      </c>
      <c r="F334" s="142">
        <v>2</v>
      </c>
      <c r="G334" s="158">
        <v>59.07</v>
      </c>
      <c r="H334" s="45">
        <v>6258249</v>
      </c>
      <c r="I334" s="60">
        <f t="shared" si="5"/>
        <v>105946.31792788218</v>
      </c>
      <c r="R334" s="32"/>
    </row>
    <row r="335" spans="1:18" x14ac:dyDescent="0.2">
      <c r="A335" s="141">
        <v>3</v>
      </c>
      <c r="B335" s="142">
        <v>13</v>
      </c>
      <c r="C335" s="142">
        <v>1</v>
      </c>
      <c r="D335" s="142">
        <v>3</v>
      </c>
      <c r="E335" s="142">
        <v>14</v>
      </c>
      <c r="F335" s="142">
        <v>2</v>
      </c>
      <c r="G335" s="158">
        <v>59.07</v>
      </c>
      <c r="H335" s="45">
        <v>6258249</v>
      </c>
      <c r="I335" s="60">
        <f t="shared" si="5"/>
        <v>105946.31792788218</v>
      </c>
      <c r="R335" s="32"/>
    </row>
    <row r="336" spans="1:18" x14ac:dyDescent="0.2">
      <c r="A336" s="141">
        <v>3</v>
      </c>
      <c r="B336" s="142">
        <v>13</v>
      </c>
      <c r="C336" s="142">
        <v>1</v>
      </c>
      <c r="D336" s="142">
        <v>4</v>
      </c>
      <c r="E336" s="142">
        <v>19</v>
      </c>
      <c r="F336" s="142">
        <v>2</v>
      </c>
      <c r="G336" s="158">
        <v>59.07</v>
      </c>
      <c r="H336" s="45">
        <v>6289856</v>
      </c>
      <c r="I336" s="60">
        <f t="shared" si="5"/>
        <v>106481.39495513798</v>
      </c>
      <c r="R336" s="32"/>
    </row>
    <row r="337" spans="1:18" x14ac:dyDescent="0.2">
      <c r="A337" s="141">
        <v>3</v>
      </c>
      <c r="B337" s="142">
        <v>5</v>
      </c>
      <c r="C337" s="142">
        <v>1</v>
      </c>
      <c r="D337" s="142">
        <v>3</v>
      </c>
      <c r="E337" s="142">
        <v>11</v>
      </c>
      <c r="F337" s="142">
        <v>2</v>
      </c>
      <c r="G337" s="158">
        <v>59.08</v>
      </c>
      <c r="H337" s="45">
        <v>6290762</v>
      </c>
      <c r="I337" s="60">
        <f t="shared" si="5"/>
        <v>106478.70683818552</v>
      </c>
      <c r="R337" s="32"/>
    </row>
    <row r="338" spans="1:18" x14ac:dyDescent="0.2">
      <c r="A338" s="141">
        <v>3</v>
      </c>
      <c r="B338" s="142">
        <v>8</v>
      </c>
      <c r="C338" s="142">
        <v>1</v>
      </c>
      <c r="D338" s="142">
        <v>5</v>
      </c>
      <c r="E338" s="142">
        <v>18</v>
      </c>
      <c r="F338" s="142">
        <v>2</v>
      </c>
      <c r="G338" s="158">
        <v>59.08</v>
      </c>
      <c r="H338" s="45">
        <v>6354304</v>
      </c>
      <c r="I338" s="60">
        <f t="shared" si="5"/>
        <v>107554.23155044009</v>
      </c>
      <c r="R338" s="32"/>
    </row>
    <row r="339" spans="1:18" x14ac:dyDescent="0.2">
      <c r="A339" s="141">
        <v>3</v>
      </c>
      <c r="B339" s="142">
        <v>13</v>
      </c>
      <c r="C339" s="142">
        <v>1</v>
      </c>
      <c r="D339" s="142">
        <v>6</v>
      </c>
      <c r="E339" s="142">
        <v>32</v>
      </c>
      <c r="F339" s="142">
        <v>2</v>
      </c>
      <c r="G339" s="158">
        <v>59.07</v>
      </c>
      <c r="H339" s="45">
        <v>6372034</v>
      </c>
      <c r="I339" s="60">
        <f t="shared" si="5"/>
        <v>107872.59184018961</v>
      </c>
      <c r="R339" s="32"/>
    </row>
    <row r="340" spans="1:18" x14ac:dyDescent="0.2">
      <c r="A340" s="141">
        <v>3</v>
      </c>
      <c r="B340" s="142">
        <v>13</v>
      </c>
      <c r="C340" s="142">
        <v>1</v>
      </c>
      <c r="D340" s="142">
        <v>6</v>
      </c>
      <c r="E340" s="142">
        <v>31</v>
      </c>
      <c r="F340" s="142">
        <v>2</v>
      </c>
      <c r="G340" s="158">
        <v>59.07</v>
      </c>
      <c r="H340" s="45">
        <v>6372034</v>
      </c>
      <c r="I340" s="60">
        <f t="shared" si="5"/>
        <v>107872.59184018961</v>
      </c>
      <c r="R340" s="32"/>
    </row>
    <row r="341" spans="1:18" x14ac:dyDescent="0.2">
      <c r="A341" s="141">
        <v>3</v>
      </c>
      <c r="B341" s="142">
        <v>13</v>
      </c>
      <c r="C341" s="142">
        <v>1</v>
      </c>
      <c r="D341" s="142">
        <v>16</v>
      </c>
      <c r="E341" s="142">
        <v>92</v>
      </c>
      <c r="F341" s="142">
        <v>2</v>
      </c>
      <c r="G341" s="158">
        <v>60.06</v>
      </c>
      <c r="H341" s="45">
        <v>6395272</v>
      </c>
      <c r="I341" s="60">
        <f t="shared" si="5"/>
        <v>106481.38528138527</v>
      </c>
      <c r="R341" s="32"/>
    </row>
    <row r="342" spans="1:18" x14ac:dyDescent="0.2">
      <c r="A342" s="141">
        <v>3</v>
      </c>
      <c r="B342" s="142">
        <v>10</v>
      </c>
      <c r="C342" s="142">
        <v>1</v>
      </c>
      <c r="D342" s="142">
        <v>16</v>
      </c>
      <c r="E342" s="142">
        <v>76</v>
      </c>
      <c r="F342" s="142">
        <v>2</v>
      </c>
      <c r="G342" s="158">
        <v>60.06</v>
      </c>
      <c r="H342" s="45">
        <v>6395272</v>
      </c>
      <c r="I342" s="60">
        <f t="shared" si="5"/>
        <v>106481.38528138527</v>
      </c>
      <c r="R342" s="32"/>
    </row>
    <row r="343" spans="1:18" x14ac:dyDescent="0.2">
      <c r="A343" s="141">
        <v>3</v>
      </c>
      <c r="B343" s="142">
        <v>13</v>
      </c>
      <c r="C343" s="142">
        <v>1</v>
      </c>
      <c r="D343" s="142">
        <v>13</v>
      </c>
      <c r="E343" s="142">
        <v>74</v>
      </c>
      <c r="F343" s="142">
        <v>2</v>
      </c>
      <c r="G343" s="158">
        <v>60.06</v>
      </c>
      <c r="H343" s="45">
        <v>6395272</v>
      </c>
      <c r="I343" s="60">
        <f t="shared" si="5"/>
        <v>106481.38528138527</v>
      </c>
      <c r="R343" s="32"/>
    </row>
    <row r="344" spans="1:18" x14ac:dyDescent="0.2">
      <c r="A344" s="141">
        <v>3</v>
      </c>
      <c r="B344" s="142">
        <v>8</v>
      </c>
      <c r="C344" s="142">
        <v>1</v>
      </c>
      <c r="D344" s="142">
        <v>7</v>
      </c>
      <c r="E344" s="142">
        <v>28</v>
      </c>
      <c r="F344" s="142">
        <v>2</v>
      </c>
      <c r="G344" s="158">
        <v>59.08</v>
      </c>
      <c r="H344" s="45">
        <v>6405139</v>
      </c>
      <c r="I344" s="60">
        <f t="shared" si="5"/>
        <v>108414.67501692621</v>
      </c>
      <c r="R344" s="32"/>
    </row>
    <row r="345" spans="1:18" x14ac:dyDescent="0.2">
      <c r="A345" s="141">
        <v>3</v>
      </c>
      <c r="B345" s="142">
        <v>5</v>
      </c>
      <c r="C345" s="142">
        <v>1</v>
      </c>
      <c r="D345" s="142">
        <v>8</v>
      </c>
      <c r="E345" s="142">
        <v>36</v>
      </c>
      <c r="F345" s="142">
        <v>2</v>
      </c>
      <c r="G345" s="158">
        <v>59.08</v>
      </c>
      <c r="H345" s="45">
        <v>6405139</v>
      </c>
      <c r="I345" s="60">
        <f t="shared" si="5"/>
        <v>108414.67501692621</v>
      </c>
      <c r="R345" s="32"/>
    </row>
    <row r="346" spans="1:18" x14ac:dyDescent="0.2">
      <c r="A346" s="141">
        <v>3</v>
      </c>
      <c r="B346" s="142">
        <v>13</v>
      </c>
      <c r="C346" s="142">
        <v>1</v>
      </c>
      <c r="D346" s="142">
        <v>12</v>
      </c>
      <c r="E346" s="142">
        <v>68</v>
      </c>
      <c r="F346" s="142">
        <v>2</v>
      </c>
      <c r="G346" s="158">
        <v>60.06</v>
      </c>
      <c r="H346" s="45">
        <v>6427409</v>
      </c>
      <c r="I346" s="60">
        <f t="shared" si="5"/>
        <v>107016.46686646686</v>
      </c>
      <c r="R346" s="32"/>
    </row>
    <row r="347" spans="1:18" x14ac:dyDescent="0.2">
      <c r="A347" s="141">
        <v>3</v>
      </c>
      <c r="B347" s="142">
        <v>13</v>
      </c>
      <c r="C347" s="142">
        <v>1</v>
      </c>
      <c r="D347" s="142">
        <v>12</v>
      </c>
      <c r="E347" s="142">
        <v>67</v>
      </c>
      <c r="F347" s="142">
        <v>2</v>
      </c>
      <c r="G347" s="158">
        <v>60.06</v>
      </c>
      <c r="H347" s="45">
        <v>6427409</v>
      </c>
      <c r="I347" s="60">
        <f t="shared" si="5"/>
        <v>107016.46686646686</v>
      </c>
      <c r="R347" s="32"/>
    </row>
    <row r="348" spans="1:18" x14ac:dyDescent="0.2">
      <c r="A348" s="141">
        <v>3</v>
      </c>
      <c r="B348" s="142">
        <v>13</v>
      </c>
      <c r="C348" s="142">
        <v>1</v>
      </c>
      <c r="D348" s="142">
        <v>19</v>
      </c>
      <c r="E348" s="142">
        <v>110</v>
      </c>
      <c r="F348" s="142">
        <v>2</v>
      </c>
      <c r="G348" s="158">
        <v>60.06</v>
      </c>
      <c r="H348" s="45">
        <v>6427409</v>
      </c>
      <c r="I348" s="60">
        <f t="shared" si="5"/>
        <v>107016.46686646686</v>
      </c>
      <c r="R348" s="32"/>
    </row>
    <row r="349" spans="1:18" x14ac:dyDescent="0.2">
      <c r="A349" s="141">
        <v>3</v>
      </c>
      <c r="B349" s="142">
        <v>8</v>
      </c>
      <c r="C349" s="142">
        <v>1</v>
      </c>
      <c r="D349" s="142">
        <v>16</v>
      </c>
      <c r="E349" s="142">
        <v>73</v>
      </c>
      <c r="F349" s="142">
        <v>2</v>
      </c>
      <c r="G349" s="158">
        <v>60.06</v>
      </c>
      <c r="H349" s="45">
        <v>6427409</v>
      </c>
      <c r="I349" s="60">
        <f t="shared" si="5"/>
        <v>107016.46686646686</v>
      </c>
      <c r="R349" s="32"/>
    </row>
    <row r="350" spans="1:18" x14ac:dyDescent="0.2">
      <c r="A350" s="141">
        <v>3</v>
      </c>
      <c r="B350" s="142">
        <v>5</v>
      </c>
      <c r="C350" s="142">
        <v>1</v>
      </c>
      <c r="D350" s="142">
        <v>17</v>
      </c>
      <c r="E350" s="142">
        <v>81</v>
      </c>
      <c r="F350" s="142">
        <v>2</v>
      </c>
      <c r="G350" s="158">
        <v>60.06</v>
      </c>
      <c r="H350" s="45">
        <v>6427409</v>
      </c>
      <c r="I350" s="60">
        <f t="shared" si="5"/>
        <v>107016.46686646686</v>
      </c>
      <c r="R350" s="32"/>
    </row>
    <row r="351" spans="1:18" x14ac:dyDescent="0.2">
      <c r="A351" s="141">
        <v>3</v>
      </c>
      <c r="B351" s="142">
        <v>8</v>
      </c>
      <c r="C351" s="142">
        <v>1</v>
      </c>
      <c r="D351" s="142">
        <v>15</v>
      </c>
      <c r="E351" s="142">
        <v>68</v>
      </c>
      <c r="F351" s="142">
        <v>2</v>
      </c>
      <c r="G351" s="158">
        <v>60.06</v>
      </c>
      <c r="H351" s="45">
        <v>6427409</v>
      </c>
      <c r="I351" s="60">
        <f t="shared" si="5"/>
        <v>107016.46686646686</v>
      </c>
      <c r="R351" s="32"/>
    </row>
    <row r="352" spans="1:18" x14ac:dyDescent="0.2">
      <c r="A352" s="141">
        <v>3</v>
      </c>
      <c r="B352" s="142">
        <v>18</v>
      </c>
      <c r="C352" s="142">
        <v>1</v>
      </c>
      <c r="D352" s="142">
        <v>13</v>
      </c>
      <c r="E352" s="142">
        <v>74</v>
      </c>
      <c r="F352" s="142">
        <v>2</v>
      </c>
      <c r="G352" s="158">
        <v>60.06</v>
      </c>
      <c r="H352" s="45">
        <v>6427409</v>
      </c>
      <c r="I352" s="60">
        <f t="shared" si="5"/>
        <v>107016.46686646686</v>
      </c>
      <c r="R352" s="32"/>
    </row>
    <row r="353" spans="1:18" x14ac:dyDescent="0.2">
      <c r="A353" s="141">
        <v>3</v>
      </c>
      <c r="B353" s="142">
        <v>5</v>
      </c>
      <c r="C353" s="142">
        <v>1</v>
      </c>
      <c r="D353" s="142">
        <v>13</v>
      </c>
      <c r="E353" s="142">
        <v>61</v>
      </c>
      <c r="F353" s="142">
        <v>2</v>
      </c>
      <c r="G353" s="158">
        <v>60.06</v>
      </c>
      <c r="H353" s="45">
        <v>6427409</v>
      </c>
      <c r="I353" s="60">
        <f t="shared" si="5"/>
        <v>107016.46686646686</v>
      </c>
      <c r="R353" s="32"/>
    </row>
    <row r="354" spans="1:18" x14ac:dyDescent="0.2">
      <c r="A354" s="141">
        <v>3</v>
      </c>
      <c r="B354" s="142">
        <v>5</v>
      </c>
      <c r="C354" s="142">
        <v>1</v>
      </c>
      <c r="D354" s="142">
        <v>14</v>
      </c>
      <c r="E354" s="142">
        <v>66</v>
      </c>
      <c r="F354" s="142">
        <v>2</v>
      </c>
      <c r="G354" s="158">
        <v>60.06</v>
      </c>
      <c r="H354" s="45">
        <v>6427409</v>
      </c>
      <c r="I354" s="60">
        <f t="shared" si="5"/>
        <v>107016.46686646686</v>
      </c>
      <c r="R354" s="32"/>
    </row>
    <row r="355" spans="1:18" x14ac:dyDescent="0.2">
      <c r="A355" s="141">
        <v>3</v>
      </c>
      <c r="B355" s="142">
        <v>18</v>
      </c>
      <c r="C355" s="142">
        <v>1</v>
      </c>
      <c r="D355" s="142">
        <v>15</v>
      </c>
      <c r="E355" s="142">
        <v>86</v>
      </c>
      <c r="F355" s="142">
        <v>2</v>
      </c>
      <c r="G355" s="158">
        <v>60.06</v>
      </c>
      <c r="H355" s="45">
        <v>6427409</v>
      </c>
      <c r="I355" s="60">
        <f t="shared" si="5"/>
        <v>107016.46686646686</v>
      </c>
      <c r="R355" s="32"/>
    </row>
    <row r="356" spans="1:18" x14ac:dyDescent="0.2">
      <c r="A356" s="141">
        <v>3</v>
      </c>
      <c r="B356" s="142">
        <v>18</v>
      </c>
      <c r="C356" s="142">
        <v>1</v>
      </c>
      <c r="D356" s="142">
        <v>14</v>
      </c>
      <c r="E356" s="142">
        <v>80</v>
      </c>
      <c r="F356" s="142">
        <v>2</v>
      </c>
      <c r="G356" s="158">
        <v>60.06</v>
      </c>
      <c r="H356" s="45">
        <v>6427409</v>
      </c>
      <c r="I356" s="60">
        <f t="shared" si="5"/>
        <v>107016.46686646686</v>
      </c>
      <c r="R356" s="32"/>
    </row>
    <row r="357" spans="1:18" x14ac:dyDescent="0.2">
      <c r="A357" s="141">
        <v>3</v>
      </c>
      <c r="B357" s="142">
        <v>13</v>
      </c>
      <c r="C357" s="142">
        <v>1</v>
      </c>
      <c r="D357" s="142">
        <v>19</v>
      </c>
      <c r="E357" s="142">
        <v>109</v>
      </c>
      <c r="F357" s="142">
        <v>2</v>
      </c>
      <c r="G357" s="158">
        <v>60.06</v>
      </c>
      <c r="H357" s="45">
        <v>6427409</v>
      </c>
      <c r="I357" s="60">
        <f t="shared" si="5"/>
        <v>107016.46686646686</v>
      </c>
      <c r="R357" s="32"/>
    </row>
    <row r="358" spans="1:18" x14ac:dyDescent="0.2">
      <c r="A358" s="141">
        <v>3</v>
      </c>
      <c r="B358" s="142">
        <v>13</v>
      </c>
      <c r="C358" s="142">
        <v>1</v>
      </c>
      <c r="D358" s="142">
        <v>18</v>
      </c>
      <c r="E358" s="142">
        <v>103</v>
      </c>
      <c r="F358" s="142">
        <v>2</v>
      </c>
      <c r="G358" s="158">
        <v>60.06</v>
      </c>
      <c r="H358" s="45">
        <v>6427409</v>
      </c>
      <c r="I358" s="60">
        <f t="shared" si="5"/>
        <v>107016.46686646686</v>
      </c>
      <c r="R358" s="32"/>
    </row>
    <row r="359" spans="1:18" x14ac:dyDescent="0.2">
      <c r="A359" s="141">
        <v>3</v>
      </c>
      <c r="B359" s="142">
        <v>13</v>
      </c>
      <c r="C359" s="142">
        <v>1</v>
      </c>
      <c r="D359" s="142">
        <v>18</v>
      </c>
      <c r="E359" s="142">
        <v>104</v>
      </c>
      <c r="F359" s="142">
        <v>2</v>
      </c>
      <c r="G359" s="158">
        <v>60.06</v>
      </c>
      <c r="H359" s="45">
        <v>6427409</v>
      </c>
      <c r="I359" s="60">
        <f t="shared" si="5"/>
        <v>107016.46686646686</v>
      </c>
      <c r="R359" s="32"/>
    </row>
    <row r="360" spans="1:18" x14ac:dyDescent="0.2">
      <c r="A360" s="141">
        <v>3</v>
      </c>
      <c r="B360" s="142">
        <v>18</v>
      </c>
      <c r="C360" s="142">
        <v>1</v>
      </c>
      <c r="D360" s="142">
        <v>16</v>
      </c>
      <c r="E360" s="142">
        <v>92</v>
      </c>
      <c r="F360" s="142">
        <v>2</v>
      </c>
      <c r="G360" s="158">
        <v>60.06</v>
      </c>
      <c r="H360" s="45">
        <v>6427409</v>
      </c>
      <c r="I360" s="60">
        <f t="shared" si="5"/>
        <v>107016.46686646686</v>
      </c>
      <c r="R360" s="32"/>
    </row>
    <row r="361" spans="1:18" x14ac:dyDescent="0.2">
      <c r="A361" s="141">
        <v>3</v>
      </c>
      <c r="B361" s="142">
        <v>18</v>
      </c>
      <c r="C361" s="142">
        <v>1</v>
      </c>
      <c r="D361" s="142">
        <v>12</v>
      </c>
      <c r="E361" s="142">
        <v>68</v>
      </c>
      <c r="F361" s="142">
        <v>2</v>
      </c>
      <c r="G361" s="158">
        <v>60.06</v>
      </c>
      <c r="H361" s="45">
        <v>6459708</v>
      </c>
      <c r="I361" s="60">
        <f t="shared" si="5"/>
        <v>107554.24575424576</v>
      </c>
      <c r="R361" s="32"/>
    </row>
    <row r="362" spans="1:18" x14ac:dyDescent="0.2">
      <c r="A362" s="141">
        <v>3</v>
      </c>
      <c r="B362" s="142">
        <v>18</v>
      </c>
      <c r="C362" s="142">
        <v>1</v>
      </c>
      <c r="D362" s="142">
        <v>19</v>
      </c>
      <c r="E362" s="142">
        <v>110</v>
      </c>
      <c r="F362" s="142">
        <v>2</v>
      </c>
      <c r="G362" s="158">
        <v>60.06</v>
      </c>
      <c r="H362" s="45">
        <v>6459708</v>
      </c>
      <c r="I362" s="60">
        <f t="shared" si="5"/>
        <v>107554.24575424576</v>
      </c>
      <c r="R362" s="32"/>
    </row>
    <row r="363" spans="1:18" x14ac:dyDescent="0.2">
      <c r="A363" s="141">
        <v>3</v>
      </c>
      <c r="B363" s="142">
        <v>5</v>
      </c>
      <c r="C363" s="142">
        <v>1</v>
      </c>
      <c r="D363" s="142">
        <v>18</v>
      </c>
      <c r="E363" s="142">
        <v>86</v>
      </c>
      <c r="F363" s="142">
        <v>2</v>
      </c>
      <c r="G363" s="158">
        <v>60.06</v>
      </c>
      <c r="H363" s="45">
        <v>6459708</v>
      </c>
      <c r="I363" s="60">
        <f t="shared" si="5"/>
        <v>107554.24575424576</v>
      </c>
      <c r="R363" s="32"/>
    </row>
    <row r="364" spans="1:18" x14ac:dyDescent="0.2">
      <c r="A364" s="141">
        <v>3</v>
      </c>
      <c r="B364" s="142">
        <v>5</v>
      </c>
      <c r="C364" s="142">
        <v>1</v>
      </c>
      <c r="D364" s="142">
        <v>11</v>
      </c>
      <c r="E364" s="142">
        <v>51</v>
      </c>
      <c r="F364" s="142">
        <v>2</v>
      </c>
      <c r="G364" s="158">
        <v>60.06</v>
      </c>
      <c r="H364" s="45">
        <v>6459708</v>
      </c>
      <c r="I364" s="60">
        <f t="shared" si="5"/>
        <v>107554.24575424576</v>
      </c>
      <c r="R364" s="32"/>
    </row>
    <row r="365" spans="1:18" x14ac:dyDescent="0.2">
      <c r="A365" s="141">
        <v>3</v>
      </c>
      <c r="B365" s="142">
        <v>5</v>
      </c>
      <c r="C365" s="142">
        <v>1</v>
      </c>
      <c r="D365" s="142">
        <v>12</v>
      </c>
      <c r="E365" s="142">
        <v>56</v>
      </c>
      <c r="F365" s="142">
        <v>2</v>
      </c>
      <c r="G365" s="158">
        <v>60.06</v>
      </c>
      <c r="H365" s="45">
        <v>6459708</v>
      </c>
      <c r="I365" s="60">
        <f t="shared" si="5"/>
        <v>107554.24575424576</v>
      </c>
      <c r="R365" s="32"/>
    </row>
    <row r="366" spans="1:18" x14ac:dyDescent="0.2">
      <c r="A366" s="141">
        <v>3</v>
      </c>
      <c r="B366" s="142">
        <v>18</v>
      </c>
      <c r="C366" s="142">
        <v>1</v>
      </c>
      <c r="D366" s="142">
        <v>18</v>
      </c>
      <c r="E366" s="142">
        <v>103</v>
      </c>
      <c r="F366" s="142">
        <v>2</v>
      </c>
      <c r="G366" s="158">
        <v>60.06</v>
      </c>
      <c r="H366" s="45">
        <v>6459708</v>
      </c>
      <c r="I366" s="60">
        <f t="shared" si="5"/>
        <v>107554.24575424576</v>
      </c>
      <c r="R366" s="32"/>
    </row>
    <row r="367" spans="1:18" x14ac:dyDescent="0.2">
      <c r="A367" s="141">
        <v>3</v>
      </c>
      <c r="B367" s="142">
        <v>18</v>
      </c>
      <c r="C367" s="142">
        <v>1</v>
      </c>
      <c r="D367" s="142">
        <v>19</v>
      </c>
      <c r="E367" s="142">
        <v>109</v>
      </c>
      <c r="F367" s="142">
        <v>2</v>
      </c>
      <c r="G367" s="158">
        <v>60.06</v>
      </c>
      <c r="H367" s="45">
        <v>6459708</v>
      </c>
      <c r="I367" s="60">
        <f t="shared" si="5"/>
        <v>107554.24575424576</v>
      </c>
      <c r="R367" s="32"/>
    </row>
    <row r="368" spans="1:18" x14ac:dyDescent="0.2">
      <c r="A368" s="141">
        <v>3</v>
      </c>
      <c r="B368" s="142">
        <v>8</v>
      </c>
      <c r="C368" s="142">
        <v>1</v>
      </c>
      <c r="D368" s="142">
        <v>12</v>
      </c>
      <c r="E368" s="142">
        <v>53</v>
      </c>
      <c r="F368" s="142">
        <v>2</v>
      </c>
      <c r="G368" s="158">
        <v>60.06</v>
      </c>
      <c r="H368" s="45">
        <v>6459708</v>
      </c>
      <c r="I368" s="60">
        <f t="shared" si="5"/>
        <v>107554.24575424576</v>
      </c>
      <c r="R368" s="32"/>
    </row>
    <row r="369" spans="1:18" x14ac:dyDescent="0.2">
      <c r="A369" s="141">
        <v>3</v>
      </c>
      <c r="B369" s="142">
        <v>8</v>
      </c>
      <c r="C369" s="142">
        <v>1</v>
      </c>
      <c r="D369" s="142">
        <v>11</v>
      </c>
      <c r="E369" s="142">
        <v>48</v>
      </c>
      <c r="F369" s="142">
        <v>2</v>
      </c>
      <c r="G369" s="158">
        <v>60.06</v>
      </c>
      <c r="H369" s="45">
        <v>6459708</v>
      </c>
      <c r="I369" s="60">
        <f t="shared" si="5"/>
        <v>107554.24575424576</v>
      </c>
      <c r="R369" s="32"/>
    </row>
    <row r="370" spans="1:18" x14ac:dyDescent="0.2">
      <c r="A370" s="141">
        <v>3</v>
      </c>
      <c r="B370" s="142">
        <v>13</v>
      </c>
      <c r="C370" s="142">
        <v>1</v>
      </c>
      <c r="D370" s="142">
        <v>22</v>
      </c>
      <c r="E370" s="142">
        <v>127</v>
      </c>
      <c r="F370" s="142">
        <v>2</v>
      </c>
      <c r="G370" s="158">
        <v>60.06</v>
      </c>
      <c r="H370" s="45">
        <v>6465974</v>
      </c>
      <c r="I370" s="60">
        <f t="shared" si="5"/>
        <v>107658.57475857476</v>
      </c>
      <c r="R370" s="32"/>
    </row>
    <row r="371" spans="1:18" x14ac:dyDescent="0.2">
      <c r="A371" s="141">
        <v>3</v>
      </c>
      <c r="B371" s="142">
        <v>13</v>
      </c>
      <c r="C371" s="142">
        <v>1</v>
      </c>
      <c r="D371" s="142">
        <v>22</v>
      </c>
      <c r="E371" s="142">
        <v>128</v>
      </c>
      <c r="F371" s="142">
        <v>2</v>
      </c>
      <c r="G371" s="158">
        <v>60.06</v>
      </c>
      <c r="H371" s="45">
        <v>6465974</v>
      </c>
      <c r="I371" s="60">
        <f t="shared" si="5"/>
        <v>107658.57475857476</v>
      </c>
      <c r="R371" s="32"/>
    </row>
    <row r="372" spans="1:18" x14ac:dyDescent="0.2">
      <c r="A372" s="141">
        <v>3</v>
      </c>
      <c r="B372" s="142">
        <v>13</v>
      </c>
      <c r="C372" s="142">
        <v>1</v>
      </c>
      <c r="D372" s="142">
        <v>24</v>
      </c>
      <c r="E372" s="142">
        <v>139</v>
      </c>
      <c r="F372" s="142">
        <v>2</v>
      </c>
      <c r="G372" s="158">
        <v>60.06</v>
      </c>
      <c r="H372" s="45">
        <v>6465974</v>
      </c>
      <c r="I372" s="60">
        <f t="shared" si="5"/>
        <v>107658.57475857476</v>
      </c>
    </row>
    <row r="373" spans="1:18" x14ac:dyDescent="0.2">
      <c r="A373" s="141">
        <v>3</v>
      </c>
      <c r="B373" s="142">
        <v>13</v>
      </c>
      <c r="C373" s="142">
        <v>1</v>
      </c>
      <c r="D373" s="142">
        <v>24</v>
      </c>
      <c r="E373" s="142">
        <v>140</v>
      </c>
      <c r="F373" s="142">
        <v>2</v>
      </c>
      <c r="G373" s="158">
        <v>60.06</v>
      </c>
      <c r="H373" s="45">
        <v>6465974</v>
      </c>
      <c r="I373" s="60">
        <f t="shared" si="5"/>
        <v>107658.57475857476</v>
      </c>
    </row>
    <row r="374" spans="1:18" x14ac:dyDescent="0.2">
      <c r="A374" s="141">
        <v>3</v>
      </c>
      <c r="B374" s="142">
        <v>13</v>
      </c>
      <c r="C374" s="142">
        <v>1</v>
      </c>
      <c r="D374" s="142">
        <v>10</v>
      </c>
      <c r="E374" s="142">
        <v>55</v>
      </c>
      <c r="F374" s="142">
        <v>2</v>
      </c>
      <c r="G374" s="158">
        <v>60.06</v>
      </c>
      <c r="H374" s="45">
        <v>6478828</v>
      </c>
      <c r="I374" s="60">
        <f t="shared" si="5"/>
        <v>107872.59407259407</v>
      </c>
      <c r="R374" s="32"/>
    </row>
    <row r="375" spans="1:18" x14ac:dyDescent="0.2">
      <c r="A375" s="141">
        <v>3</v>
      </c>
      <c r="B375" s="142">
        <v>13</v>
      </c>
      <c r="C375" s="142">
        <v>1</v>
      </c>
      <c r="D375" s="142">
        <v>10</v>
      </c>
      <c r="E375" s="142">
        <v>56</v>
      </c>
      <c r="F375" s="142">
        <v>2</v>
      </c>
      <c r="G375" s="158">
        <v>60.06</v>
      </c>
      <c r="H375" s="45">
        <v>6478828</v>
      </c>
      <c r="I375" s="60">
        <f t="shared" si="5"/>
        <v>107872.59407259407</v>
      </c>
      <c r="R375" s="32"/>
    </row>
    <row r="376" spans="1:18" x14ac:dyDescent="0.2">
      <c r="A376" s="141">
        <v>3</v>
      </c>
      <c r="B376" s="142">
        <v>10</v>
      </c>
      <c r="C376" s="142">
        <v>1</v>
      </c>
      <c r="D376" s="142">
        <v>9</v>
      </c>
      <c r="E376" s="142">
        <v>41</v>
      </c>
      <c r="F376" s="142">
        <v>2</v>
      </c>
      <c r="G376" s="158">
        <v>60.06</v>
      </c>
      <c r="H376" s="45">
        <v>6478828</v>
      </c>
      <c r="I376" s="60">
        <f t="shared" si="5"/>
        <v>107872.59407259407</v>
      </c>
      <c r="R376" s="32"/>
    </row>
    <row r="377" spans="1:18" x14ac:dyDescent="0.2">
      <c r="A377" s="141">
        <v>3</v>
      </c>
      <c r="B377" s="142">
        <v>5</v>
      </c>
      <c r="C377" s="142">
        <v>1</v>
      </c>
      <c r="D377" s="142">
        <v>23</v>
      </c>
      <c r="E377" s="142">
        <v>111</v>
      </c>
      <c r="F377" s="142">
        <v>2</v>
      </c>
      <c r="G377" s="158">
        <v>60.06</v>
      </c>
      <c r="H377" s="45">
        <v>6498466</v>
      </c>
      <c r="I377" s="60">
        <f t="shared" si="5"/>
        <v>108199.5670995671</v>
      </c>
      <c r="R377" s="32"/>
    </row>
    <row r="378" spans="1:18" x14ac:dyDescent="0.2">
      <c r="A378" s="141">
        <v>3</v>
      </c>
      <c r="B378" s="142">
        <v>18</v>
      </c>
      <c r="C378" s="142">
        <v>1</v>
      </c>
      <c r="D378" s="142">
        <v>20</v>
      </c>
      <c r="E378" s="142">
        <v>116</v>
      </c>
      <c r="F378" s="142">
        <v>2</v>
      </c>
      <c r="G378" s="158">
        <v>60.06</v>
      </c>
      <c r="H378" s="45">
        <v>6498466</v>
      </c>
      <c r="I378" s="60">
        <f t="shared" si="5"/>
        <v>108199.5670995671</v>
      </c>
      <c r="R378" s="32"/>
    </row>
    <row r="379" spans="1:18" x14ac:dyDescent="0.2">
      <c r="A379" s="141">
        <v>3</v>
      </c>
      <c r="B379" s="142">
        <v>18</v>
      </c>
      <c r="C379" s="142">
        <v>1</v>
      </c>
      <c r="D379" s="142">
        <v>20</v>
      </c>
      <c r="E379" s="142">
        <v>115</v>
      </c>
      <c r="F379" s="142">
        <v>2</v>
      </c>
      <c r="G379" s="158">
        <v>60.06</v>
      </c>
      <c r="H379" s="45">
        <v>6498466</v>
      </c>
      <c r="I379" s="60">
        <f t="shared" si="5"/>
        <v>108199.5670995671</v>
      </c>
      <c r="R379" s="32"/>
    </row>
    <row r="380" spans="1:18" x14ac:dyDescent="0.2">
      <c r="A380" s="141">
        <v>3</v>
      </c>
      <c r="B380" s="142">
        <v>8</v>
      </c>
      <c r="C380" s="142">
        <v>1</v>
      </c>
      <c r="D380" s="142">
        <v>22</v>
      </c>
      <c r="E380" s="142">
        <v>103</v>
      </c>
      <c r="F380" s="142">
        <v>2</v>
      </c>
      <c r="G380" s="158">
        <v>60.06</v>
      </c>
      <c r="H380" s="45">
        <v>6498466</v>
      </c>
      <c r="I380" s="60">
        <f t="shared" si="5"/>
        <v>108199.5670995671</v>
      </c>
      <c r="R380" s="32"/>
    </row>
    <row r="381" spans="1:18" x14ac:dyDescent="0.2">
      <c r="A381" s="141">
        <v>3</v>
      </c>
      <c r="B381" s="142">
        <v>8</v>
      </c>
      <c r="C381" s="142">
        <v>1</v>
      </c>
      <c r="D381" s="142">
        <v>23</v>
      </c>
      <c r="E381" s="142">
        <v>108</v>
      </c>
      <c r="F381" s="142">
        <v>2</v>
      </c>
      <c r="G381" s="158">
        <v>60.06</v>
      </c>
      <c r="H381" s="45">
        <v>6498466</v>
      </c>
      <c r="I381" s="60">
        <f t="shared" si="5"/>
        <v>108199.5670995671</v>
      </c>
      <c r="R381" s="32"/>
    </row>
    <row r="382" spans="1:18" x14ac:dyDescent="0.2">
      <c r="A382" s="141">
        <v>3</v>
      </c>
      <c r="B382" s="142">
        <v>5</v>
      </c>
      <c r="C382" s="142">
        <v>1</v>
      </c>
      <c r="D382" s="142">
        <v>21</v>
      </c>
      <c r="E382" s="142">
        <v>101</v>
      </c>
      <c r="F382" s="142">
        <v>2</v>
      </c>
      <c r="G382" s="158">
        <v>60.06</v>
      </c>
      <c r="H382" s="45">
        <v>6498466</v>
      </c>
      <c r="I382" s="60">
        <f t="shared" si="5"/>
        <v>108199.5670995671</v>
      </c>
      <c r="R382" s="32"/>
    </row>
    <row r="383" spans="1:18" x14ac:dyDescent="0.2">
      <c r="A383" s="141">
        <v>3</v>
      </c>
      <c r="B383" s="142">
        <v>5</v>
      </c>
      <c r="C383" s="142">
        <v>1</v>
      </c>
      <c r="D383" s="142">
        <v>20</v>
      </c>
      <c r="E383" s="142">
        <v>96</v>
      </c>
      <c r="F383" s="142">
        <v>2</v>
      </c>
      <c r="G383" s="158">
        <v>60.06</v>
      </c>
      <c r="H383" s="45">
        <v>6498466</v>
      </c>
      <c r="I383" s="60">
        <f t="shared" si="5"/>
        <v>108199.5670995671</v>
      </c>
      <c r="R383" s="32"/>
    </row>
    <row r="384" spans="1:18" x14ac:dyDescent="0.2">
      <c r="A384" s="141">
        <v>3</v>
      </c>
      <c r="B384" s="142">
        <v>8</v>
      </c>
      <c r="C384" s="142">
        <v>1</v>
      </c>
      <c r="D384" s="142">
        <v>24</v>
      </c>
      <c r="E384" s="142">
        <v>113</v>
      </c>
      <c r="F384" s="142">
        <v>2</v>
      </c>
      <c r="G384" s="158">
        <v>60.06</v>
      </c>
      <c r="H384" s="45">
        <v>6498466</v>
      </c>
      <c r="I384" s="60">
        <f t="shared" si="5"/>
        <v>108199.5670995671</v>
      </c>
    </row>
    <row r="385" spans="1:18" x14ac:dyDescent="0.2">
      <c r="A385" s="141">
        <v>3</v>
      </c>
      <c r="B385" s="142">
        <v>18</v>
      </c>
      <c r="C385" s="142">
        <v>1</v>
      </c>
      <c r="D385" s="142">
        <v>23</v>
      </c>
      <c r="E385" s="142">
        <v>134</v>
      </c>
      <c r="F385" s="142">
        <v>2</v>
      </c>
      <c r="G385" s="158">
        <v>60.06</v>
      </c>
      <c r="H385" s="45">
        <v>6498466</v>
      </c>
      <c r="I385" s="60">
        <f t="shared" si="5"/>
        <v>108199.5670995671</v>
      </c>
      <c r="R385" s="32"/>
    </row>
    <row r="386" spans="1:18" x14ac:dyDescent="0.2">
      <c r="A386" s="141">
        <v>3</v>
      </c>
      <c r="B386" s="142">
        <v>18</v>
      </c>
      <c r="C386" s="142">
        <v>1</v>
      </c>
      <c r="D386" s="142">
        <v>24</v>
      </c>
      <c r="E386" s="142">
        <v>140</v>
      </c>
      <c r="F386" s="142">
        <v>2</v>
      </c>
      <c r="G386" s="158">
        <v>60.06</v>
      </c>
      <c r="H386" s="45">
        <v>6498466</v>
      </c>
      <c r="I386" s="60">
        <f t="shared" si="5"/>
        <v>108199.5670995671</v>
      </c>
    </row>
    <row r="387" spans="1:18" x14ac:dyDescent="0.2">
      <c r="A387" s="141">
        <v>3</v>
      </c>
      <c r="B387" s="142">
        <v>8</v>
      </c>
      <c r="C387" s="142">
        <v>1</v>
      </c>
      <c r="D387" s="142">
        <v>20</v>
      </c>
      <c r="E387" s="142">
        <v>93</v>
      </c>
      <c r="F387" s="142">
        <v>2</v>
      </c>
      <c r="G387" s="158">
        <v>60.06</v>
      </c>
      <c r="H387" s="45">
        <v>6498466</v>
      </c>
      <c r="I387" s="60">
        <f t="shared" si="5"/>
        <v>108199.5670995671</v>
      </c>
      <c r="R387" s="32"/>
    </row>
    <row r="388" spans="1:18" x14ac:dyDescent="0.2">
      <c r="A388" s="141">
        <v>3</v>
      </c>
      <c r="B388" s="142">
        <v>18</v>
      </c>
      <c r="C388" s="142">
        <v>1</v>
      </c>
      <c r="D388" s="142">
        <v>21</v>
      </c>
      <c r="E388" s="142">
        <v>122</v>
      </c>
      <c r="F388" s="142">
        <v>2</v>
      </c>
      <c r="G388" s="158">
        <v>60.06</v>
      </c>
      <c r="H388" s="45">
        <v>6498466</v>
      </c>
      <c r="I388" s="60">
        <f t="shared" ref="I388:I415" si="6">H388/G388</f>
        <v>108199.5670995671</v>
      </c>
      <c r="R388" s="32"/>
    </row>
    <row r="389" spans="1:18" x14ac:dyDescent="0.2">
      <c r="A389" s="141">
        <v>3</v>
      </c>
      <c r="B389" s="142">
        <v>5</v>
      </c>
      <c r="C389" s="142">
        <v>1</v>
      </c>
      <c r="D389" s="142">
        <v>9</v>
      </c>
      <c r="E389" s="142">
        <v>41</v>
      </c>
      <c r="F389" s="142">
        <v>2</v>
      </c>
      <c r="G389" s="158">
        <v>60.06</v>
      </c>
      <c r="H389" s="45">
        <v>6511385</v>
      </c>
      <c r="I389" s="60">
        <f t="shared" si="6"/>
        <v>108414.66866466866</v>
      </c>
      <c r="R389" s="32"/>
    </row>
    <row r="390" spans="1:18" x14ac:dyDescent="0.2">
      <c r="A390" s="141">
        <v>3</v>
      </c>
      <c r="B390" s="142">
        <v>18</v>
      </c>
      <c r="C390" s="142">
        <v>1</v>
      </c>
      <c r="D390" s="142">
        <v>10</v>
      </c>
      <c r="E390" s="142">
        <v>55</v>
      </c>
      <c r="F390" s="142">
        <v>2</v>
      </c>
      <c r="G390" s="158">
        <v>60.06</v>
      </c>
      <c r="H390" s="45">
        <v>6511385</v>
      </c>
      <c r="I390" s="60">
        <f t="shared" si="6"/>
        <v>108414.66866466866</v>
      </c>
      <c r="R390" s="32"/>
    </row>
    <row r="391" spans="1:18" x14ac:dyDescent="0.2">
      <c r="A391" s="141">
        <v>3</v>
      </c>
      <c r="B391" s="142">
        <v>8</v>
      </c>
      <c r="C391" s="142">
        <v>1</v>
      </c>
      <c r="D391" s="142">
        <v>9</v>
      </c>
      <c r="E391" s="142">
        <v>38</v>
      </c>
      <c r="F391" s="142">
        <v>2</v>
      </c>
      <c r="G391" s="158">
        <v>60.06</v>
      </c>
      <c r="H391" s="45">
        <v>6511385</v>
      </c>
      <c r="I391" s="60">
        <f t="shared" si="6"/>
        <v>108414.66866466866</v>
      </c>
      <c r="R391" s="32"/>
    </row>
    <row r="392" spans="1:18" x14ac:dyDescent="0.2">
      <c r="A392" s="141">
        <v>3</v>
      </c>
      <c r="B392" s="142">
        <v>9</v>
      </c>
      <c r="C392" s="142">
        <v>1</v>
      </c>
      <c r="D392" s="142">
        <v>2</v>
      </c>
      <c r="E392" s="142">
        <v>7</v>
      </c>
      <c r="F392" s="142">
        <v>2</v>
      </c>
      <c r="G392" s="158">
        <v>59.07</v>
      </c>
      <c r="H392" s="45">
        <v>7225101</v>
      </c>
      <c r="I392" s="60">
        <f t="shared" si="6"/>
        <v>122314.22041645505</v>
      </c>
      <c r="R392" s="32"/>
    </row>
    <row r="393" spans="1:18" x14ac:dyDescent="0.2">
      <c r="A393" s="141">
        <v>3</v>
      </c>
      <c r="B393" s="142">
        <v>9</v>
      </c>
      <c r="C393" s="142">
        <v>1</v>
      </c>
      <c r="D393" s="142">
        <v>2</v>
      </c>
      <c r="E393" s="142">
        <v>8</v>
      </c>
      <c r="F393" s="142">
        <v>2</v>
      </c>
      <c r="G393" s="158">
        <v>59.07</v>
      </c>
      <c r="H393" s="45">
        <v>7261408</v>
      </c>
      <c r="I393" s="60">
        <f t="shared" si="6"/>
        <v>122928.86405959031</v>
      </c>
      <c r="R393" s="32"/>
    </row>
    <row r="394" spans="1:18" x14ac:dyDescent="0.2">
      <c r="A394" s="141">
        <v>3</v>
      </c>
      <c r="B394" s="142">
        <v>9</v>
      </c>
      <c r="C394" s="142">
        <v>1</v>
      </c>
      <c r="D394" s="142">
        <v>4</v>
      </c>
      <c r="E394" s="142">
        <v>19</v>
      </c>
      <c r="F394" s="142">
        <v>2</v>
      </c>
      <c r="G394" s="158">
        <v>59.07</v>
      </c>
      <c r="H394" s="45">
        <v>7335689</v>
      </c>
      <c r="I394" s="60">
        <f t="shared" si="6"/>
        <v>124186.37210089724</v>
      </c>
      <c r="R394" s="32"/>
    </row>
    <row r="395" spans="1:18" x14ac:dyDescent="0.2">
      <c r="A395" s="141">
        <v>3</v>
      </c>
      <c r="B395" s="142">
        <v>9</v>
      </c>
      <c r="C395" s="142">
        <v>1</v>
      </c>
      <c r="D395" s="142">
        <v>6</v>
      </c>
      <c r="E395" s="142">
        <v>31</v>
      </c>
      <c r="F395" s="142">
        <v>2</v>
      </c>
      <c r="G395" s="158">
        <v>59.07</v>
      </c>
      <c r="H395" s="45">
        <v>7431532</v>
      </c>
      <c r="I395" s="60">
        <f t="shared" si="6"/>
        <v>125808.90468935162</v>
      </c>
      <c r="R395" s="32"/>
    </row>
    <row r="396" spans="1:18" x14ac:dyDescent="0.2">
      <c r="A396" s="141">
        <v>3</v>
      </c>
      <c r="B396" s="142">
        <v>9</v>
      </c>
      <c r="C396" s="142">
        <v>1</v>
      </c>
      <c r="D396" s="142">
        <v>7</v>
      </c>
      <c r="E396" s="142">
        <v>37</v>
      </c>
      <c r="F396" s="142">
        <v>2</v>
      </c>
      <c r="G396" s="158">
        <v>59.07</v>
      </c>
      <c r="H396" s="45">
        <v>7431532</v>
      </c>
      <c r="I396" s="60">
        <f t="shared" si="6"/>
        <v>125808.90468935162</v>
      </c>
      <c r="R396" s="32"/>
    </row>
    <row r="397" spans="1:18" x14ac:dyDescent="0.2">
      <c r="A397" s="141">
        <v>3</v>
      </c>
      <c r="B397" s="142">
        <v>9</v>
      </c>
      <c r="C397" s="142">
        <v>1</v>
      </c>
      <c r="D397" s="142">
        <v>15</v>
      </c>
      <c r="E397" s="142">
        <v>85</v>
      </c>
      <c r="F397" s="142">
        <v>2</v>
      </c>
      <c r="G397" s="158">
        <v>60.06</v>
      </c>
      <c r="H397" s="45">
        <v>7458634</v>
      </c>
      <c r="I397" s="60">
        <f t="shared" si="6"/>
        <v>124186.38028638028</v>
      </c>
      <c r="R397" s="32"/>
    </row>
    <row r="398" spans="1:18" x14ac:dyDescent="0.2">
      <c r="A398" s="141">
        <v>3</v>
      </c>
      <c r="B398" s="142">
        <v>9</v>
      </c>
      <c r="C398" s="142">
        <v>1</v>
      </c>
      <c r="D398" s="142">
        <v>17</v>
      </c>
      <c r="E398" s="142">
        <v>97</v>
      </c>
      <c r="F398" s="142">
        <v>2</v>
      </c>
      <c r="G398" s="158">
        <v>60.06</v>
      </c>
      <c r="H398" s="45">
        <v>7458634</v>
      </c>
      <c r="I398" s="60">
        <f t="shared" si="6"/>
        <v>124186.38028638028</v>
      </c>
      <c r="R398" s="32"/>
    </row>
    <row r="399" spans="1:18" x14ac:dyDescent="0.2">
      <c r="A399" s="141">
        <v>3</v>
      </c>
      <c r="B399" s="142">
        <v>9</v>
      </c>
      <c r="C399" s="142">
        <v>1</v>
      </c>
      <c r="D399" s="142">
        <v>13</v>
      </c>
      <c r="E399" s="142">
        <v>73</v>
      </c>
      <c r="F399" s="142">
        <v>2</v>
      </c>
      <c r="G399" s="158">
        <v>60.06</v>
      </c>
      <c r="H399" s="45">
        <v>7458634</v>
      </c>
      <c r="I399" s="60">
        <f t="shared" si="6"/>
        <v>124186.38028638028</v>
      </c>
      <c r="R399" s="32"/>
    </row>
    <row r="400" spans="1:18" x14ac:dyDescent="0.2">
      <c r="A400" s="141">
        <v>3</v>
      </c>
      <c r="B400" s="142">
        <v>9</v>
      </c>
      <c r="C400" s="142">
        <v>1</v>
      </c>
      <c r="D400" s="142">
        <v>7</v>
      </c>
      <c r="E400" s="142">
        <v>38</v>
      </c>
      <c r="F400" s="142">
        <v>2</v>
      </c>
      <c r="G400" s="158">
        <v>59.07</v>
      </c>
      <c r="H400" s="45">
        <v>7468877</v>
      </c>
      <c r="I400" s="60">
        <f t="shared" si="6"/>
        <v>126441.1207042492</v>
      </c>
      <c r="R400" s="32"/>
    </row>
    <row r="401" spans="1:18" x14ac:dyDescent="0.2">
      <c r="A401" s="141">
        <v>3</v>
      </c>
      <c r="B401" s="142">
        <v>9</v>
      </c>
      <c r="C401" s="142">
        <v>1</v>
      </c>
      <c r="D401" s="142">
        <v>6</v>
      </c>
      <c r="E401" s="142">
        <v>32</v>
      </c>
      <c r="F401" s="142">
        <v>2</v>
      </c>
      <c r="G401" s="158">
        <v>59.07</v>
      </c>
      <c r="H401" s="45">
        <v>7468877</v>
      </c>
      <c r="I401" s="60">
        <f t="shared" si="6"/>
        <v>126441.1207042492</v>
      </c>
      <c r="R401" s="32"/>
    </row>
    <row r="402" spans="1:18" x14ac:dyDescent="0.2">
      <c r="A402" s="141">
        <v>3</v>
      </c>
      <c r="B402" s="142">
        <v>9</v>
      </c>
      <c r="C402" s="142">
        <v>1</v>
      </c>
      <c r="D402" s="142">
        <v>16</v>
      </c>
      <c r="E402" s="142">
        <v>92</v>
      </c>
      <c r="F402" s="142">
        <v>2</v>
      </c>
      <c r="G402" s="158">
        <v>60.06</v>
      </c>
      <c r="H402" s="45">
        <v>7496114</v>
      </c>
      <c r="I402" s="60">
        <f t="shared" si="6"/>
        <v>124810.4229104229</v>
      </c>
      <c r="R402" s="32"/>
    </row>
    <row r="403" spans="1:18" x14ac:dyDescent="0.2">
      <c r="A403" s="141">
        <v>3</v>
      </c>
      <c r="B403" s="142">
        <v>9</v>
      </c>
      <c r="C403" s="142">
        <v>1</v>
      </c>
      <c r="D403" s="142">
        <v>13</v>
      </c>
      <c r="E403" s="142">
        <v>74</v>
      </c>
      <c r="F403" s="142">
        <v>2</v>
      </c>
      <c r="G403" s="158">
        <v>60.06</v>
      </c>
      <c r="H403" s="45">
        <v>7496114</v>
      </c>
      <c r="I403" s="60">
        <f t="shared" si="6"/>
        <v>124810.4229104229</v>
      </c>
      <c r="R403" s="32"/>
    </row>
    <row r="404" spans="1:18" x14ac:dyDescent="0.2">
      <c r="A404" s="141">
        <v>3</v>
      </c>
      <c r="B404" s="142">
        <v>9</v>
      </c>
      <c r="C404" s="142">
        <v>1</v>
      </c>
      <c r="D404" s="142">
        <v>21</v>
      </c>
      <c r="E404" s="142">
        <v>121</v>
      </c>
      <c r="F404" s="142">
        <v>2</v>
      </c>
      <c r="G404" s="158">
        <v>60.06</v>
      </c>
      <c r="H404" s="45">
        <v>7541091</v>
      </c>
      <c r="I404" s="60">
        <f t="shared" si="6"/>
        <v>125559.29070929071</v>
      </c>
      <c r="R404" s="32"/>
    </row>
    <row r="405" spans="1:18" x14ac:dyDescent="0.2">
      <c r="A405" s="141">
        <v>3</v>
      </c>
      <c r="B405" s="142">
        <v>9</v>
      </c>
      <c r="C405" s="142">
        <v>1</v>
      </c>
      <c r="D405" s="142">
        <v>23</v>
      </c>
      <c r="E405" s="142">
        <v>133</v>
      </c>
      <c r="F405" s="142">
        <v>2</v>
      </c>
      <c r="G405" s="158">
        <v>60.06</v>
      </c>
      <c r="H405" s="45">
        <v>7541091</v>
      </c>
      <c r="I405" s="60">
        <f t="shared" si="6"/>
        <v>125559.29070929071</v>
      </c>
      <c r="R405" s="32"/>
    </row>
    <row r="406" spans="1:18" x14ac:dyDescent="0.2">
      <c r="A406" s="141">
        <v>3</v>
      </c>
      <c r="B406" s="142">
        <v>9</v>
      </c>
      <c r="C406" s="142">
        <v>1</v>
      </c>
      <c r="D406" s="142">
        <v>20</v>
      </c>
      <c r="E406" s="142">
        <v>115</v>
      </c>
      <c r="F406" s="142">
        <v>2</v>
      </c>
      <c r="G406" s="158">
        <v>60.06</v>
      </c>
      <c r="H406" s="45">
        <v>7541091</v>
      </c>
      <c r="I406" s="60">
        <f t="shared" si="6"/>
        <v>125559.29070929071</v>
      </c>
      <c r="R406" s="32"/>
    </row>
    <row r="407" spans="1:18" x14ac:dyDescent="0.2">
      <c r="A407" s="141">
        <v>3</v>
      </c>
      <c r="B407" s="142">
        <v>9</v>
      </c>
      <c r="C407" s="142">
        <v>1</v>
      </c>
      <c r="D407" s="142">
        <v>9</v>
      </c>
      <c r="E407" s="142">
        <v>49</v>
      </c>
      <c r="F407" s="142">
        <v>2</v>
      </c>
      <c r="G407" s="158">
        <v>60.06</v>
      </c>
      <c r="H407" s="45">
        <v>7556083</v>
      </c>
      <c r="I407" s="60">
        <f t="shared" si="6"/>
        <v>125808.90775890775</v>
      </c>
      <c r="R407" s="32"/>
    </row>
    <row r="408" spans="1:18" x14ac:dyDescent="0.2">
      <c r="A408" s="141">
        <v>3</v>
      </c>
      <c r="B408" s="142">
        <v>9</v>
      </c>
      <c r="C408" s="142">
        <v>1</v>
      </c>
      <c r="D408" s="142">
        <v>23</v>
      </c>
      <c r="E408" s="142">
        <v>134</v>
      </c>
      <c r="F408" s="142">
        <v>2</v>
      </c>
      <c r="G408" s="158">
        <v>60.06</v>
      </c>
      <c r="H408" s="45">
        <v>7578986</v>
      </c>
      <c r="I408" s="60">
        <f t="shared" si="6"/>
        <v>126190.24309024308</v>
      </c>
      <c r="R408" s="32"/>
    </row>
    <row r="409" spans="1:18" x14ac:dyDescent="0.2">
      <c r="A409" s="141">
        <v>3</v>
      </c>
      <c r="B409" s="142">
        <v>9</v>
      </c>
      <c r="C409" s="142">
        <v>1</v>
      </c>
      <c r="D409" s="142">
        <v>20</v>
      </c>
      <c r="E409" s="142">
        <v>116</v>
      </c>
      <c r="F409" s="142">
        <v>2</v>
      </c>
      <c r="G409" s="158">
        <v>60.06</v>
      </c>
      <c r="H409" s="45">
        <v>7578986</v>
      </c>
      <c r="I409" s="60">
        <f t="shared" si="6"/>
        <v>126190.24309024308</v>
      </c>
      <c r="R409" s="32"/>
    </row>
    <row r="410" spans="1:18" x14ac:dyDescent="0.2">
      <c r="A410" s="141">
        <v>6</v>
      </c>
      <c r="B410" s="142">
        <v>7</v>
      </c>
      <c r="C410" s="142">
        <v>1</v>
      </c>
      <c r="D410" s="142">
        <v>4</v>
      </c>
      <c r="E410" s="142">
        <v>9</v>
      </c>
      <c r="F410" s="142">
        <v>2</v>
      </c>
      <c r="G410" s="158">
        <v>61.9</v>
      </c>
      <c r="H410" s="45">
        <v>7768763</v>
      </c>
      <c r="I410" s="60">
        <f t="shared" si="6"/>
        <v>125505.05654281098</v>
      </c>
      <c r="R410" s="32"/>
    </row>
    <row r="411" spans="1:18" x14ac:dyDescent="0.2">
      <c r="A411" s="141">
        <v>6</v>
      </c>
      <c r="B411" s="142">
        <v>7</v>
      </c>
      <c r="C411" s="142">
        <v>5</v>
      </c>
      <c r="D411" s="142">
        <v>2</v>
      </c>
      <c r="E411" s="142">
        <v>267</v>
      </c>
      <c r="F411" s="142">
        <v>2</v>
      </c>
      <c r="G411" s="158">
        <v>63.7</v>
      </c>
      <c r="H411" s="45">
        <v>7795799</v>
      </c>
      <c r="I411" s="60">
        <f t="shared" si="6"/>
        <v>122383.02982731553</v>
      </c>
      <c r="R411" s="32"/>
    </row>
    <row r="412" spans="1:18" x14ac:dyDescent="0.2">
      <c r="A412" s="141">
        <v>6</v>
      </c>
      <c r="B412" s="142">
        <v>7</v>
      </c>
      <c r="C412" s="142">
        <v>1</v>
      </c>
      <c r="D412" s="142">
        <v>16</v>
      </c>
      <c r="E412" s="142">
        <v>60</v>
      </c>
      <c r="F412" s="142">
        <v>2</v>
      </c>
      <c r="G412" s="158">
        <v>63.7</v>
      </c>
      <c r="H412" s="45">
        <v>7875348</v>
      </c>
      <c r="I412" s="60">
        <f t="shared" si="6"/>
        <v>123631.83673469388</v>
      </c>
      <c r="R412" s="32"/>
    </row>
    <row r="413" spans="1:18" x14ac:dyDescent="0.2">
      <c r="A413" s="141">
        <v>6</v>
      </c>
      <c r="B413" s="142">
        <v>7</v>
      </c>
      <c r="C413" s="142">
        <v>2</v>
      </c>
      <c r="D413" s="142">
        <v>10</v>
      </c>
      <c r="E413" s="142">
        <v>98</v>
      </c>
      <c r="F413" s="142">
        <v>2</v>
      </c>
      <c r="G413" s="158">
        <v>63.4</v>
      </c>
      <c r="H413" s="45">
        <v>7988690</v>
      </c>
      <c r="I413" s="60">
        <f t="shared" si="6"/>
        <v>126004.57413249211</v>
      </c>
      <c r="R413" s="32"/>
    </row>
    <row r="414" spans="1:18" x14ac:dyDescent="0.2">
      <c r="A414" s="141">
        <v>6</v>
      </c>
      <c r="B414" s="142">
        <v>7</v>
      </c>
      <c r="C414" s="142">
        <v>1</v>
      </c>
      <c r="D414" s="142">
        <v>11</v>
      </c>
      <c r="E414" s="142">
        <v>40</v>
      </c>
      <c r="F414" s="142">
        <v>2</v>
      </c>
      <c r="G414" s="158">
        <v>63.7</v>
      </c>
      <c r="H414" s="45">
        <v>8002626</v>
      </c>
      <c r="I414" s="60">
        <f t="shared" si="6"/>
        <v>125629.92150706435</v>
      </c>
      <c r="R414" s="32"/>
    </row>
    <row r="415" spans="1:18" x14ac:dyDescent="0.2">
      <c r="A415" s="141">
        <v>6</v>
      </c>
      <c r="B415" s="142">
        <v>7</v>
      </c>
      <c r="C415" s="142">
        <v>3</v>
      </c>
      <c r="D415" s="142">
        <v>7</v>
      </c>
      <c r="E415" s="142">
        <v>151</v>
      </c>
      <c r="F415" s="142">
        <v>2</v>
      </c>
      <c r="G415" s="158">
        <v>63.7</v>
      </c>
      <c r="H415" s="45">
        <v>8042401</v>
      </c>
      <c r="I415" s="60">
        <f t="shared" si="6"/>
        <v>126254.3328100471</v>
      </c>
      <c r="R415" s="32"/>
    </row>
    <row r="416" spans="1:18" x14ac:dyDescent="0.2">
      <c r="A416" s="141">
        <v>5</v>
      </c>
      <c r="B416" s="142">
        <v>27</v>
      </c>
      <c r="C416" s="142">
        <v>3</v>
      </c>
      <c r="D416" s="142">
        <v>2</v>
      </c>
      <c r="E416" s="142">
        <v>136</v>
      </c>
      <c r="F416" s="142">
        <v>3</v>
      </c>
      <c r="G416" s="158">
        <v>74.55</v>
      </c>
      <c r="H416" s="45">
        <v>6613380</v>
      </c>
      <c r="I416" s="60">
        <f>H416/G416</f>
        <v>88710.663983903418</v>
      </c>
    </row>
    <row r="417" spans="1:9" x14ac:dyDescent="0.2">
      <c r="A417" s="141">
        <v>5</v>
      </c>
      <c r="B417" s="142">
        <v>27</v>
      </c>
      <c r="C417" s="142">
        <v>3</v>
      </c>
      <c r="D417" s="142">
        <v>2</v>
      </c>
      <c r="E417" s="142">
        <v>137</v>
      </c>
      <c r="F417" s="142">
        <v>3</v>
      </c>
      <c r="G417" s="158">
        <v>74.709999999999994</v>
      </c>
      <c r="H417" s="45">
        <v>6627573</v>
      </c>
      <c r="I417" s="60">
        <f t="shared" ref="I417:I425" si="7">H417/G417</f>
        <v>88710.65453085264</v>
      </c>
    </row>
    <row r="418" spans="1:9" x14ac:dyDescent="0.2">
      <c r="A418" s="141">
        <v>5</v>
      </c>
      <c r="B418" s="142">
        <v>27</v>
      </c>
      <c r="C418" s="142">
        <v>3</v>
      </c>
      <c r="D418" s="142">
        <v>17</v>
      </c>
      <c r="E418" s="142">
        <v>196</v>
      </c>
      <c r="F418" s="142">
        <v>3</v>
      </c>
      <c r="G418" s="158">
        <v>74.55</v>
      </c>
      <c r="H418" s="45">
        <v>6647121</v>
      </c>
      <c r="I418" s="60">
        <f t="shared" si="7"/>
        <v>89163.259557344063</v>
      </c>
    </row>
    <row r="419" spans="1:9" x14ac:dyDescent="0.2">
      <c r="A419" s="141">
        <v>5</v>
      </c>
      <c r="B419" s="142">
        <v>27</v>
      </c>
      <c r="C419" s="142">
        <v>3</v>
      </c>
      <c r="D419" s="142">
        <v>11</v>
      </c>
      <c r="E419" s="142">
        <v>172</v>
      </c>
      <c r="F419" s="142">
        <v>3</v>
      </c>
      <c r="G419" s="158">
        <v>74.55</v>
      </c>
      <c r="H419" s="45">
        <v>6788837</v>
      </c>
      <c r="I419" s="60">
        <f t="shared" si="7"/>
        <v>91064.211938296445</v>
      </c>
    </row>
    <row r="420" spans="1:9" x14ac:dyDescent="0.2">
      <c r="A420" s="141">
        <v>5</v>
      </c>
      <c r="B420" s="142">
        <v>27</v>
      </c>
      <c r="C420" s="142">
        <v>3</v>
      </c>
      <c r="D420" s="142">
        <v>5</v>
      </c>
      <c r="E420" s="142">
        <v>149</v>
      </c>
      <c r="F420" s="142">
        <v>3</v>
      </c>
      <c r="G420" s="158">
        <v>74.709999999999994</v>
      </c>
      <c r="H420" s="45">
        <v>6796644</v>
      </c>
      <c r="I420" s="60">
        <f t="shared" si="7"/>
        <v>90973.684915004691</v>
      </c>
    </row>
    <row r="421" spans="1:9" x14ac:dyDescent="0.2">
      <c r="A421" s="141">
        <v>5</v>
      </c>
      <c r="B421" s="142">
        <v>27</v>
      </c>
      <c r="C421" s="142">
        <v>3</v>
      </c>
      <c r="D421" s="142">
        <v>8</v>
      </c>
      <c r="E421" s="142">
        <v>160</v>
      </c>
      <c r="F421" s="142">
        <v>3</v>
      </c>
      <c r="G421" s="158">
        <v>74.55</v>
      </c>
      <c r="H421" s="45">
        <v>6836075</v>
      </c>
      <c r="I421" s="60">
        <f t="shared" si="7"/>
        <v>91697.853789403089</v>
      </c>
    </row>
    <row r="422" spans="1:9" x14ac:dyDescent="0.2">
      <c r="A422" s="141">
        <v>5</v>
      </c>
      <c r="B422" s="142">
        <v>27</v>
      </c>
      <c r="C422" s="142">
        <v>3</v>
      </c>
      <c r="D422" s="142">
        <v>8</v>
      </c>
      <c r="E422" s="142">
        <v>161</v>
      </c>
      <c r="F422" s="142">
        <v>3</v>
      </c>
      <c r="G422" s="158">
        <v>74.709999999999994</v>
      </c>
      <c r="H422" s="45">
        <v>6850746</v>
      </c>
      <c r="I422" s="60">
        <f t="shared" si="7"/>
        <v>91697.845000669258</v>
      </c>
    </row>
    <row r="423" spans="1:9" x14ac:dyDescent="0.2">
      <c r="A423" s="141">
        <v>6</v>
      </c>
      <c r="B423" s="142">
        <v>7</v>
      </c>
      <c r="C423" s="142">
        <v>5</v>
      </c>
      <c r="D423" s="142">
        <v>1</v>
      </c>
      <c r="E423" s="142">
        <v>262</v>
      </c>
      <c r="F423" s="142">
        <v>3</v>
      </c>
      <c r="G423" s="158">
        <v>73.599999999999994</v>
      </c>
      <c r="H423" s="45">
        <v>7733174</v>
      </c>
      <c r="I423" s="60">
        <f t="shared" si="7"/>
        <v>105070.29891304349</v>
      </c>
    </row>
    <row r="424" spans="1:9" x14ac:dyDescent="0.2">
      <c r="A424" s="141">
        <v>3</v>
      </c>
      <c r="B424" s="142">
        <v>9</v>
      </c>
      <c r="C424" s="142">
        <v>1</v>
      </c>
      <c r="D424" s="142">
        <v>16</v>
      </c>
      <c r="E424" s="142">
        <v>94</v>
      </c>
      <c r="F424" s="142">
        <v>3</v>
      </c>
      <c r="G424" s="158">
        <v>78.13</v>
      </c>
      <c r="H424" s="45">
        <v>9014803</v>
      </c>
      <c r="I424" s="60">
        <f t="shared" si="7"/>
        <v>115382.09394598746</v>
      </c>
    </row>
    <row r="425" spans="1:9" ht="13.5" thickBot="1" x14ac:dyDescent="0.25">
      <c r="A425" s="144">
        <v>3</v>
      </c>
      <c r="B425" s="145">
        <v>9</v>
      </c>
      <c r="C425" s="145">
        <v>1</v>
      </c>
      <c r="D425" s="145">
        <v>2</v>
      </c>
      <c r="E425" s="145">
        <v>11</v>
      </c>
      <c r="F425" s="145">
        <v>3</v>
      </c>
      <c r="G425" s="159">
        <v>101.13</v>
      </c>
      <c r="H425" s="50">
        <v>10305952</v>
      </c>
      <c r="I425" s="61">
        <f t="shared" si="7"/>
        <v>101907.96005141897</v>
      </c>
    </row>
  </sheetData>
  <autoFilter ref="A1:I425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6"/>
  <sheetViews>
    <sheetView topLeftCell="A34" workbookViewId="0">
      <selection activeCell="B35" sqref="B35:C35"/>
    </sheetView>
  </sheetViews>
  <sheetFormatPr defaultRowHeight="12.75" x14ac:dyDescent="0.2"/>
  <cols>
    <col min="1" max="1" width="12.42578125" style="32" customWidth="1"/>
    <col min="2" max="2" width="12.42578125" style="150" customWidth="1"/>
    <col min="3" max="4" width="11.85546875" style="150" customWidth="1"/>
    <col min="5" max="5" width="11.140625" style="150" customWidth="1"/>
    <col min="6" max="6" width="11.28515625" style="150" customWidth="1"/>
    <col min="7" max="7" width="11.42578125" style="150" customWidth="1"/>
    <col min="8" max="8" width="12.140625" style="150" customWidth="1"/>
    <col min="9" max="9" width="11.7109375" style="150" customWidth="1"/>
    <col min="10" max="10" width="12.28515625" style="150" customWidth="1"/>
    <col min="11" max="11" width="10.42578125" style="150" customWidth="1"/>
    <col min="12" max="12" width="1.5703125" style="150" hidden="1" customWidth="1"/>
    <col min="13" max="13" width="12.140625" style="150" customWidth="1"/>
    <col min="14" max="14" width="12.7109375" style="32" customWidth="1"/>
    <col min="15" max="15" width="11" style="32" customWidth="1"/>
    <col min="16" max="16" width="10.7109375" style="32" customWidth="1"/>
    <col min="17" max="17" width="11.28515625" style="32" customWidth="1"/>
    <col min="18" max="18" width="11.85546875" style="32" customWidth="1"/>
    <col min="19" max="19" width="12.7109375" style="32" customWidth="1"/>
    <col min="20" max="20" width="12.28515625" style="32" customWidth="1"/>
    <col min="21" max="21" width="11.28515625" style="32" customWidth="1"/>
    <col min="22" max="34" width="9" style="32" customWidth="1"/>
    <col min="35" max="35" width="10.42578125" style="32" customWidth="1"/>
    <col min="36" max="36" width="9" style="32" customWidth="1"/>
    <col min="37" max="37" width="10.42578125" style="32" customWidth="1"/>
    <col min="38" max="38" width="11.42578125" style="32" customWidth="1"/>
    <col min="39" max="39" width="10.42578125" style="32" customWidth="1"/>
    <col min="40" max="40" width="8" style="32" customWidth="1"/>
    <col min="41" max="44" width="9" style="32" customWidth="1"/>
    <col min="45" max="45" width="10.42578125" style="32" customWidth="1"/>
    <col min="46" max="52" width="8" style="32" customWidth="1"/>
    <col min="53" max="80" width="9" style="32" customWidth="1"/>
    <col min="81" max="81" width="10.42578125" style="32" customWidth="1"/>
    <col min="82" max="82" width="9" style="32" customWidth="1"/>
    <col min="83" max="83" width="11.85546875" style="32" customWidth="1"/>
    <col min="84" max="84" width="6.5703125" style="32" customWidth="1"/>
    <col min="85" max="86" width="3.85546875" style="32" customWidth="1"/>
    <col min="87" max="92" width="4.85546875" style="32" customWidth="1"/>
    <col min="93" max="93" width="36" style="32" customWidth="1"/>
    <col min="94" max="94" width="25.140625" style="32" customWidth="1"/>
    <col min="95" max="95" width="36" style="32" customWidth="1"/>
    <col min="96" max="97" width="25.28515625" style="32" customWidth="1"/>
    <col min="98" max="98" width="34" style="32" customWidth="1"/>
    <col min="99" max="99" width="32.5703125" style="32" customWidth="1"/>
    <col min="100" max="101" width="4.85546875" style="32" customWidth="1"/>
    <col min="102" max="102" width="5" style="32" customWidth="1"/>
    <col min="103" max="106" width="4.85546875" style="32" customWidth="1"/>
    <col min="107" max="107" width="29.140625" style="32" customWidth="1"/>
    <col min="108" max="111" width="12" style="32" customWidth="1"/>
    <col min="112" max="112" width="11" style="32" customWidth="1"/>
    <col min="113" max="127" width="12" style="32" customWidth="1"/>
    <col min="128" max="128" width="27.85546875" style="32" customWidth="1"/>
    <col min="129" max="137" width="9" style="32" customWidth="1"/>
    <col min="138" max="138" width="6.5703125" style="32" customWidth="1"/>
    <col min="139" max="141" width="3.85546875" style="32" customWidth="1"/>
    <col min="142" max="148" width="4.85546875" style="32" customWidth="1"/>
    <col min="149" max="149" width="36" style="32" customWidth="1"/>
    <col min="150" max="150" width="25.140625" style="32" customWidth="1"/>
    <col min="151" max="151" width="36" style="32" customWidth="1"/>
    <col min="152" max="153" width="25.28515625" style="32" customWidth="1"/>
    <col min="154" max="154" width="34" style="32" customWidth="1"/>
    <col min="155" max="155" width="32.5703125" style="32" customWidth="1"/>
    <col min="156" max="156" width="11" style="32" customWidth="1"/>
    <col min="157" max="159" width="12" style="32" customWidth="1"/>
    <col min="160" max="161" width="10" style="32" customWidth="1"/>
    <col min="162" max="163" width="12" style="32" customWidth="1"/>
    <col min="164" max="164" width="20.5703125" style="32" customWidth="1"/>
    <col min="165" max="165" width="3.85546875" style="32" customWidth="1"/>
    <col min="166" max="167" width="4" style="32" customWidth="1"/>
    <col min="168" max="169" width="4.85546875" style="32" customWidth="1"/>
    <col min="170" max="170" width="5" style="32" customWidth="1"/>
    <col min="171" max="172" width="4.85546875" style="32" customWidth="1"/>
    <col min="173" max="191" width="8" style="32" customWidth="1"/>
    <col min="192" max="207" width="9" style="32" customWidth="1"/>
    <col min="208" max="208" width="7.5703125" style="32" customWidth="1"/>
    <col min="209" max="216" width="8" style="32" customWidth="1"/>
    <col min="217" max="217" width="7.5703125" style="32" customWidth="1"/>
    <col min="218" max="218" width="20.5703125" style="32" customWidth="1"/>
    <col min="219" max="219" width="3.85546875" style="32" customWidth="1"/>
    <col min="220" max="221" width="4" style="32" customWidth="1"/>
    <col min="222" max="223" width="4.85546875" style="32" customWidth="1"/>
    <col min="224" max="224" width="5" style="32" customWidth="1"/>
    <col min="225" max="226" width="4.85546875" style="32" customWidth="1"/>
    <col min="227" max="245" width="8" style="32" customWidth="1"/>
    <col min="246" max="261" width="9" style="32" customWidth="1"/>
    <col min="262" max="262" width="7.5703125" style="32" customWidth="1"/>
    <col min="263" max="270" width="8" style="32" customWidth="1"/>
    <col min="271" max="271" width="7.5703125" style="32" customWidth="1"/>
    <col min="272" max="272" width="29.140625" style="32" customWidth="1"/>
    <col min="273" max="285" width="12" style="32" customWidth="1"/>
    <col min="286" max="286" width="10" style="32" customWidth="1"/>
    <col min="287" max="294" width="12" style="32" customWidth="1"/>
    <col min="295" max="295" width="10" style="32" customWidth="1"/>
    <col min="296" max="298" width="12" style="32" customWidth="1"/>
    <col min="299" max="299" width="11" style="32" customWidth="1"/>
    <col min="300" max="304" width="12" style="32" customWidth="1"/>
    <col min="305" max="305" width="11" style="32" customWidth="1"/>
    <col min="306" max="316" width="12" style="32" customWidth="1"/>
    <col min="317" max="317" width="9" style="32" customWidth="1"/>
    <col min="318" max="318" width="11" style="32" customWidth="1"/>
    <col min="319" max="321" width="12" style="32" customWidth="1"/>
    <col min="322" max="323" width="10" style="32" customWidth="1"/>
    <col min="324" max="325" width="12" style="32" customWidth="1"/>
    <col min="326" max="326" width="36" style="32" customWidth="1"/>
    <col min="327" max="327" width="25.140625" style="32" customWidth="1"/>
    <col min="328" max="328" width="36" style="32" customWidth="1"/>
    <col min="329" max="330" width="25.28515625" style="32" customWidth="1"/>
    <col min="331" max="331" width="34" style="32" customWidth="1"/>
    <col min="332" max="334" width="12" style="32" customWidth="1"/>
    <col min="335" max="335" width="11" style="32" customWidth="1"/>
    <col min="336" max="346" width="12" style="32" customWidth="1"/>
    <col min="347" max="347" width="9" style="32" customWidth="1"/>
    <col min="348" max="348" width="11" style="32" customWidth="1"/>
    <col min="349" max="351" width="12" style="32" customWidth="1"/>
    <col min="352" max="353" width="10" style="32" customWidth="1"/>
    <col min="354" max="355" width="12" style="32" customWidth="1"/>
    <col min="356" max="356" width="36" style="32" customWidth="1"/>
    <col min="357" max="357" width="25.140625" style="32" customWidth="1"/>
    <col min="358" max="358" width="36" style="32" customWidth="1"/>
    <col min="359" max="360" width="25.28515625" style="32" customWidth="1"/>
    <col min="361" max="361" width="34" style="32" customWidth="1"/>
    <col min="362" max="365" width="8" style="32" customWidth="1"/>
    <col min="366" max="366" width="7.5703125" style="32" customWidth="1"/>
    <col min="367" max="367" width="29.140625" style="32" customWidth="1"/>
    <col min="368" max="375" width="12" style="32" customWidth="1"/>
    <col min="376" max="376" width="11" style="32" customWidth="1"/>
    <col min="377" max="380" width="12" style="32" customWidth="1"/>
    <col min="381" max="381" width="11" style="32" customWidth="1"/>
    <col min="382" max="388" width="12" style="32" customWidth="1"/>
    <col min="389" max="389" width="11" style="32" customWidth="1"/>
    <col min="390" max="399" width="12" style="32" customWidth="1"/>
    <col min="400" max="400" width="10" style="32" customWidth="1"/>
    <col min="401" max="408" width="12" style="32" customWidth="1"/>
    <col min="409" max="409" width="10" style="32" customWidth="1"/>
    <col min="410" max="412" width="12" style="32" customWidth="1"/>
    <col min="413" max="413" width="11" style="32" customWidth="1"/>
    <col min="414" max="418" width="12" style="32" customWidth="1"/>
    <col min="419" max="419" width="11" style="32" customWidth="1"/>
    <col min="420" max="430" width="12" style="32" customWidth="1"/>
    <col min="431" max="431" width="9" style="32" customWidth="1"/>
    <col min="432" max="432" width="11" style="32" customWidth="1"/>
    <col min="433" max="435" width="12" style="32" customWidth="1"/>
    <col min="436" max="437" width="10" style="32" customWidth="1"/>
    <col min="438" max="439" width="12" style="32" customWidth="1"/>
    <col min="440" max="440" width="36" style="32" customWidth="1"/>
    <col min="441" max="441" width="25.140625" style="32" customWidth="1"/>
    <col min="442" max="442" width="36" style="32" customWidth="1"/>
    <col min="443" max="444" width="25.28515625" style="32" customWidth="1"/>
    <col min="445" max="445" width="34" style="32" customWidth="1"/>
    <col min="446" max="455" width="8" style="32" customWidth="1"/>
    <col min="456" max="471" width="9" style="32" customWidth="1"/>
    <col min="472" max="472" width="7.5703125" style="32" customWidth="1"/>
    <col min="473" max="480" width="8" style="32" customWidth="1"/>
    <col min="481" max="481" width="7.5703125" style="32" customWidth="1"/>
    <col min="482" max="482" width="29.140625" style="32" customWidth="1"/>
    <col min="483" max="499" width="12" style="32" customWidth="1"/>
    <col min="500" max="500" width="11" style="32" customWidth="1"/>
    <col min="501" max="502" width="12" style="32" customWidth="1"/>
    <col min="503" max="503" width="11" style="32" customWidth="1"/>
    <col min="504" max="513" width="12" style="32" customWidth="1"/>
    <col min="514" max="514" width="11" style="32" customWidth="1"/>
    <col min="515" max="518" width="12" style="32" customWidth="1"/>
    <col min="519" max="519" width="11" style="32" customWidth="1"/>
    <col min="520" max="526" width="12" style="32" customWidth="1"/>
    <col min="527" max="527" width="11" style="32" customWidth="1"/>
    <col min="528" max="537" width="12" style="32" customWidth="1"/>
    <col min="538" max="538" width="10" style="32" customWidth="1"/>
    <col min="539" max="546" width="12" style="32" customWidth="1"/>
    <col min="547" max="547" width="10" style="32" customWidth="1"/>
    <col min="548" max="550" width="12" style="32" customWidth="1"/>
    <col min="551" max="551" width="11" style="32" customWidth="1"/>
    <col min="552" max="556" width="12" style="32" customWidth="1"/>
    <col min="557" max="557" width="11" style="32" customWidth="1"/>
    <col min="558" max="568" width="12" style="32" customWidth="1"/>
    <col min="569" max="569" width="9" style="32" customWidth="1"/>
    <col min="570" max="570" width="11" style="32" customWidth="1"/>
    <col min="571" max="573" width="12" style="32" customWidth="1"/>
    <col min="574" max="575" width="10" style="32" customWidth="1"/>
    <col min="576" max="577" width="12" style="32" customWidth="1"/>
    <col min="578" max="578" width="36" style="32" customWidth="1"/>
    <col min="579" max="579" width="25.140625" style="32" customWidth="1"/>
    <col min="580" max="580" width="36" style="32" customWidth="1"/>
    <col min="581" max="582" width="25.28515625" style="32" customWidth="1"/>
    <col min="583" max="583" width="34" style="32" customWidth="1"/>
    <col min="584" max="590" width="8" style="32" customWidth="1"/>
    <col min="591" max="606" width="9" style="32" customWidth="1"/>
    <col min="607" max="607" width="7.5703125" style="32" customWidth="1"/>
    <col min="608" max="615" width="8" style="32" customWidth="1"/>
    <col min="616" max="616" width="7.5703125" style="32" customWidth="1"/>
    <col min="617" max="617" width="29.140625" style="32" customWidth="1"/>
    <col min="618" max="621" width="12" style="32" customWidth="1"/>
    <col min="622" max="622" width="11" style="32" customWidth="1"/>
    <col min="623" max="632" width="12" style="32" customWidth="1"/>
    <col min="633" max="633" width="11" style="32" customWidth="1"/>
    <col min="634" max="644" width="12" style="32" customWidth="1"/>
    <col min="645" max="645" width="10" style="32" customWidth="1"/>
    <col min="646" max="646" width="12" style="32" customWidth="1"/>
    <col min="647" max="647" width="10" style="32" customWidth="1"/>
    <col min="648" max="661" width="12" style="32" customWidth="1"/>
    <col min="662" max="662" width="11" style="32" customWidth="1"/>
    <col min="663" max="664" width="12" style="32" customWidth="1"/>
    <col min="665" max="665" width="11" style="32" customWidth="1"/>
    <col min="666" max="675" width="12" style="32" customWidth="1"/>
    <col min="676" max="676" width="11" style="32" customWidth="1"/>
    <col min="677" max="680" width="12" style="32" customWidth="1"/>
    <col min="681" max="681" width="11" style="32" customWidth="1"/>
    <col min="682" max="688" width="12" style="32" customWidth="1"/>
    <col min="689" max="689" width="11" style="32" customWidth="1"/>
    <col min="690" max="699" width="12" style="32" customWidth="1"/>
    <col min="700" max="700" width="10" style="32" customWidth="1"/>
    <col min="701" max="708" width="12" style="32" customWidth="1"/>
    <col min="709" max="709" width="10" style="32" customWidth="1"/>
    <col min="710" max="712" width="12" style="32" customWidth="1"/>
    <col min="713" max="713" width="11" style="32" customWidth="1"/>
    <col min="714" max="718" width="12" style="32" customWidth="1"/>
    <col min="719" max="719" width="11" style="32" customWidth="1"/>
    <col min="720" max="730" width="12" style="32" customWidth="1"/>
    <col min="731" max="731" width="9" style="32" customWidth="1"/>
    <col min="732" max="732" width="11" style="32" customWidth="1"/>
    <col min="733" max="735" width="12" style="32" customWidth="1"/>
    <col min="736" max="737" width="10" style="32" customWidth="1"/>
    <col min="738" max="739" width="12" style="32" customWidth="1"/>
    <col min="740" max="740" width="36" style="32" customWidth="1"/>
    <col min="741" max="741" width="25.140625" style="32" customWidth="1"/>
    <col min="742" max="742" width="36" style="32" customWidth="1"/>
    <col min="743" max="744" width="25.28515625" style="32" customWidth="1"/>
    <col min="745" max="745" width="34" style="32" customWidth="1"/>
    <col min="746" max="747" width="12" style="32" customWidth="1"/>
    <col min="748" max="749" width="10" style="32" customWidth="1"/>
    <col min="750" max="751" width="12" style="32" customWidth="1"/>
    <col min="752" max="752" width="36" style="32" customWidth="1"/>
    <col min="753" max="753" width="25.140625" style="32" customWidth="1"/>
    <col min="754" max="754" width="36" style="32" customWidth="1"/>
    <col min="755" max="756" width="25.28515625" style="32" customWidth="1"/>
    <col min="757" max="757" width="34" style="32" customWidth="1"/>
    <col min="758" max="771" width="12" style="32" customWidth="1"/>
    <col min="772" max="772" width="11" style="32" customWidth="1"/>
    <col min="773" max="782" width="12" style="32" customWidth="1"/>
    <col min="783" max="783" width="11" style="32" customWidth="1"/>
    <col min="784" max="794" width="12" style="32" customWidth="1"/>
    <col min="795" max="795" width="10" style="32" customWidth="1"/>
    <col min="796" max="796" width="12" style="32" customWidth="1"/>
    <col min="797" max="797" width="10" style="32" customWidth="1"/>
    <col min="798" max="811" width="12" style="32" customWidth="1"/>
    <col min="812" max="812" width="11" style="32" customWidth="1"/>
    <col min="813" max="814" width="12" style="32" customWidth="1"/>
    <col min="815" max="815" width="11" style="32" customWidth="1"/>
    <col min="816" max="825" width="12" style="32" customWidth="1"/>
    <col min="826" max="826" width="11" style="32" customWidth="1"/>
    <col min="827" max="830" width="12" style="32" customWidth="1"/>
    <col min="831" max="831" width="11" style="32" customWidth="1"/>
    <col min="832" max="838" width="12" style="32" customWidth="1"/>
    <col min="839" max="839" width="11" style="32" customWidth="1"/>
    <col min="840" max="849" width="12" style="32" customWidth="1"/>
    <col min="850" max="850" width="10" style="32" customWidth="1"/>
    <col min="851" max="858" width="12" style="32" customWidth="1"/>
    <col min="859" max="859" width="10" style="32" customWidth="1"/>
    <col min="860" max="862" width="12" style="32" customWidth="1"/>
    <col min="863" max="863" width="11" style="32" customWidth="1"/>
    <col min="864" max="868" width="12" style="32" customWidth="1"/>
    <col min="869" max="869" width="11" style="32" customWidth="1"/>
    <col min="870" max="880" width="12" style="32" customWidth="1"/>
    <col min="881" max="881" width="9" style="32" customWidth="1"/>
    <col min="882" max="882" width="11" style="32" customWidth="1"/>
    <col min="883" max="885" width="12" style="32" customWidth="1"/>
    <col min="886" max="887" width="10" style="32" customWidth="1"/>
    <col min="888" max="889" width="12" style="32" customWidth="1"/>
    <col min="890" max="890" width="36" style="32" customWidth="1"/>
    <col min="891" max="891" width="25.140625" style="32" customWidth="1"/>
    <col min="892" max="892" width="36" style="32" customWidth="1"/>
    <col min="893" max="894" width="25.28515625" style="32" customWidth="1"/>
    <col min="895" max="895" width="34" style="32" customWidth="1"/>
    <col min="896" max="903" width="12" style="32" customWidth="1"/>
    <col min="904" max="904" width="10" style="32" customWidth="1"/>
    <col min="905" max="912" width="12" style="32" customWidth="1"/>
    <col min="913" max="913" width="10" style="32" customWidth="1"/>
    <col min="914" max="916" width="12" style="32" customWidth="1"/>
    <col min="917" max="917" width="11" style="32" customWidth="1"/>
    <col min="918" max="922" width="12" style="32" customWidth="1"/>
    <col min="923" max="923" width="11" style="32" customWidth="1"/>
    <col min="924" max="924" width="12" style="32" bestFit="1" customWidth="1"/>
    <col min="925" max="934" width="12" style="32" customWidth="1"/>
    <col min="935" max="935" width="9" style="32" customWidth="1"/>
    <col min="936" max="936" width="11" style="32" customWidth="1"/>
    <col min="937" max="939" width="12" style="32" customWidth="1"/>
    <col min="940" max="941" width="10" style="32" customWidth="1"/>
    <col min="942" max="943" width="12" style="32" customWidth="1"/>
    <col min="944" max="944" width="36" style="32" customWidth="1"/>
    <col min="945" max="945" width="25.140625" style="32" customWidth="1"/>
    <col min="946" max="946" width="36" style="32" customWidth="1"/>
    <col min="947" max="948" width="25.28515625" style="32" customWidth="1"/>
    <col min="949" max="949" width="34" style="32" customWidth="1"/>
    <col min="950" max="954" width="12" style="32" customWidth="1"/>
    <col min="955" max="955" width="10" style="32" customWidth="1"/>
    <col min="956" max="958" width="12" style="32" customWidth="1"/>
    <col min="959" max="959" width="11" style="32" customWidth="1"/>
    <col min="960" max="964" width="12" style="32" customWidth="1"/>
    <col min="965" max="965" width="11" style="32" customWidth="1"/>
    <col min="966" max="976" width="12" style="32" customWidth="1"/>
    <col min="977" max="977" width="9" style="32" customWidth="1"/>
    <col min="978" max="978" width="11" style="32" customWidth="1"/>
    <col min="979" max="979" width="12" style="32" bestFit="1" customWidth="1"/>
    <col min="980" max="981" width="12" style="32" customWidth="1"/>
    <col min="982" max="983" width="10" style="32" customWidth="1"/>
    <col min="984" max="985" width="12" style="32" customWidth="1"/>
    <col min="986" max="986" width="36" style="32" customWidth="1"/>
    <col min="987" max="987" width="25.140625" style="32" customWidth="1"/>
    <col min="988" max="988" width="36" style="32" customWidth="1"/>
    <col min="989" max="990" width="25.28515625" style="32" customWidth="1"/>
    <col min="991" max="991" width="34" style="32" customWidth="1"/>
    <col min="992" max="993" width="12" style="32" customWidth="1"/>
    <col min="994" max="994" width="12" style="32" bestFit="1" customWidth="1"/>
    <col min="995" max="995" width="11" style="32" customWidth="1"/>
    <col min="996" max="1005" width="12" style="32" customWidth="1"/>
    <col min="1006" max="1006" width="10" style="32" customWidth="1"/>
    <col min="1007" max="1014" width="12" style="32" customWidth="1"/>
    <col min="1015" max="1015" width="10" style="32" customWidth="1"/>
    <col min="1016" max="1018" width="12" style="32" customWidth="1"/>
    <col min="1019" max="1019" width="11" style="32" customWidth="1"/>
    <col min="1020" max="1024" width="12" style="32" customWidth="1"/>
    <col min="1025" max="1025" width="11" style="32" customWidth="1"/>
    <col min="1026" max="1035" width="12" style="32" customWidth="1"/>
    <col min="1036" max="1036" width="12" style="32" bestFit="1" customWidth="1"/>
    <col min="1037" max="1037" width="9" style="32" customWidth="1"/>
    <col min="1038" max="1038" width="11" style="32" customWidth="1"/>
    <col min="1039" max="1041" width="12" style="32" customWidth="1"/>
    <col min="1042" max="1043" width="10" style="32" customWidth="1"/>
    <col min="1044" max="1045" width="12" style="32" customWidth="1"/>
    <col min="1046" max="1046" width="36" style="32" bestFit="1" customWidth="1"/>
    <col min="1047" max="1047" width="25.140625" style="32" customWidth="1"/>
    <col min="1048" max="1048" width="36" style="32" bestFit="1" customWidth="1"/>
    <col min="1049" max="1049" width="25.28515625" style="32" bestFit="1" customWidth="1"/>
    <col min="1050" max="1050" width="25.28515625" style="32" customWidth="1"/>
    <col min="1051" max="1051" width="34" style="32" bestFit="1" customWidth="1"/>
    <col min="1052" max="16384" width="9.140625" style="32"/>
  </cols>
  <sheetData>
    <row r="1" spans="1:83" x14ac:dyDescent="0.2">
      <c r="A1" s="176" t="s">
        <v>27</v>
      </c>
      <c r="B1" s="32" t="s">
        <v>66</v>
      </c>
    </row>
    <row r="2" spans="1:83" x14ac:dyDescent="0.2">
      <c r="A2" s="176" t="s">
        <v>28</v>
      </c>
      <c r="B2" s="32" t="s">
        <v>66</v>
      </c>
    </row>
    <row r="4" spans="1:83" x14ac:dyDescent="0.2">
      <c r="A4" s="176" t="s">
        <v>33</v>
      </c>
      <c r="B4" s="176" t="s">
        <v>34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83" x14ac:dyDescent="0.2">
      <c r="B5" s="150">
        <v>5</v>
      </c>
      <c r="C5" s="32">
        <v>7</v>
      </c>
      <c r="D5" s="32"/>
      <c r="E5" s="32"/>
      <c r="F5" s="32"/>
      <c r="G5" s="32"/>
      <c r="H5" s="32"/>
      <c r="I5" s="32"/>
      <c r="J5" s="32" t="s">
        <v>35</v>
      </c>
      <c r="K5" s="150">
        <v>8</v>
      </c>
      <c r="L5" s="150">
        <v>9</v>
      </c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32" t="s">
        <v>67</v>
      </c>
      <c r="AJ5" s="32">
        <v>10</v>
      </c>
      <c r="AK5" s="150">
        <v>11</v>
      </c>
      <c r="AL5" s="150">
        <v>12</v>
      </c>
      <c r="AM5" s="150">
        <v>13</v>
      </c>
      <c r="AN5" s="150">
        <v>18</v>
      </c>
      <c r="AO5" s="150"/>
      <c r="AP5" s="150"/>
      <c r="AQ5" s="150"/>
      <c r="AR5" s="150"/>
      <c r="AS5" s="32" t="s">
        <v>68</v>
      </c>
      <c r="AT5" s="32">
        <v>27</v>
      </c>
      <c r="CC5" s="32" t="s">
        <v>69</v>
      </c>
      <c r="CD5" s="32">
        <v>31</v>
      </c>
      <c r="CE5" s="150" t="s">
        <v>32</v>
      </c>
    </row>
    <row r="6" spans="1:83" x14ac:dyDescent="0.2">
      <c r="A6" s="176" t="s">
        <v>3</v>
      </c>
      <c r="B6" s="32"/>
      <c r="C6" s="150">
        <v>105070.29891304349</v>
      </c>
      <c r="D6" s="150">
        <v>122383.02982731553</v>
      </c>
      <c r="E6" s="150">
        <v>123631.83673469388</v>
      </c>
      <c r="F6" s="150">
        <v>125505.05654281098</v>
      </c>
      <c r="G6" s="150">
        <v>125629.92150706435</v>
      </c>
      <c r="H6" s="150">
        <v>126004.57413249211</v>
      </c>
      <c r="I6" s="150">
        <v>126254.3328100471</v>
      </c>
      <c r="J6" s="32"/>
      <c r="K6" s="32"/>
      <c r="L6" s="150">
        <v>101907.96005141897</v>
      </c>
      <c r="M6" s="150">
        <v>115382.09394598746</v>
      </c>
      <c r="N6" s="150">
        <v>122314.22041645505</v>
      </c>
      <c r="O6" s="150">
        <v>122928.86405959031</v>
      </c>
      <c r="P6" s="150">
        <v>124186.37210089724</v>
      </c>
      <c r="Q6" s="150">
        <v>124186.38028638028</v>
      </c>
      <c r="R6" s="150">
        <v>124810.4229104229</v>
      </c>
      <c r="S6" s="150">
        <v>125559.29070929071</v>
      </c>
      <c r="T6" s="150">
        <v>125808.90468935162</v>
      </c>
      <c r="U6" s="150">
        <v>125808.90775890775</v>
      </c>
      <c r="V6" s="150">
        <v>126190.24309024308</v>
      </c>
      <c r="W6" s="150">
        <v>126441.1207042492</v>
      </c>
      <c r="X6" s="150">
        <v>133401.14160796697</v>
      </c>
      <c r="Y6" s="150">
        <v>135439.57436633189</v>
      </c>
      <c r="Z6" s="150">
        <v>135442.993782879</v>
      </c>
      <c r="AA6" s="150">
        <v>136123.60114777618</v>
      </c>
      <c r="AB6" s="150">
        <v>136807.65184122429</v>
      </c>
      <c r="AC6" s="150">
        <v>136940.33955045432</v>
      </c>
      <c r="AD6" s="150">
        <v>137212.60162601626</v>
      </c>
      <c r="AE6" s="150">
        <v>137212.60626669903</v>
      </c>
      <c r="AF6" s="150">
        <v>137628.50310856049</v>
      </c>
      <c r="AG6" s="150">
        <v>137902.10425633669</v>
      </c>
      <c r="AH6" s="150">
        <v>137902.11318921545</v>
      </c>
      <c r="AN6" s="150">
        <v>99459.756097560981</v>
      </c>
      <c r="AO6" s="150">
        <v>107016.46686646686</v>
      </c>
      <c r="AP6" s="150">
        <v>107554.24575424576</v>
      </c>
      <c r="AQ6" s="150">
        <v>108199.5670995671</v>
      </c>
      <c r="AR6" s="150">
        <v>108414.66866466866</v>
      </c>
      <c r="AT6" s="150">
        <v>88710.65453085264</v>
      </c>
      <c r="AU6" s="150">
        <v>88710.663983903418</v>
      </c>
      <c r="AV6" s="150">
        <v>89163.259557344063</v>
      </c>
      <c r="AW6" s="150">
        <v>90973.684915004691</v>
      </c>
      <c r="AX6" s="150">
        <v>91064.211938296445</v>
      </c>
      <c r="AY6" s="150">
        <v>91697.845000669258</v>
      </c>
      <c r="AZ6" s="150">
        <v>91697.853789403089</v>
      </c>
      <c r="BA6" s="150">
        <v>93259.837060149075</v>
      </c>
      <c r="BB6" s="150">
        <v>93259.841297222709</v>
      </c>
      <c r="BC6" s="150">
        <v>93735.656092910387</v>
      </c>
      <c r="BD6" s="150">
        <v>93735.656373986552</v>
      </c>
      <c r="BE6" s="150">
        <v>94782.45644298775</v>
      </c>
      <c r="BF6" s="150">
        <v>94782.457964985268</v>
      </c>
      <c r="BG6" s="150">
        <v>95638.914889928928</v>
      </c>
      <c r="BH6" s="150">
        <v>95638.916681041926</v>
      </c>
      <c r="BI6" s="150">
        <v>95734.0786964812</v>
      </c>
      <c r="BJ6" s="150">
        <v>95734.086596515437</v>
      </c>
      <c r="BK6" s="150">
        <v>96400.224253924447</v>
      </c>
      <c r="BL6" s="150">
        <v>96400.225342347025</v>
      </c>
      <c r="BM6" s="150">
        <v>102793.22281813748</v>
      </c>
      <c r="BN6" s="150">
        <v>103317.67430521696</v>
      </c>
      <c r="BO6" s="150">
        <v>103821.16285478094</v>
      </c>
      <c r="BP6" s="150">
        <v>103821.16707954858</v>
      </c>
      <c r="BQ6" s="150">
        <v>104350.86705202312</v>
      </c>
      <c r="BR6" s="150">
        <v>104350.86800771563</v>
      </c>
      <c r="BS6" s="150">
        <v>104471.50170648463</v>
      </c>
      <c r="BT6" s="150">
        <v>105415.50463188687</v>
      </c>
      <c r="BU6" s="150">
        <v>105516.21249655932</v>
      </c>
      <c r="BV6" s="150">
        <v>105520.40468064358</v>
      </c>
      <c r="BW6" s="150">
        <v>106254.63188688444</v>
      </c>
      <c r="BX6" s="150">
        <v>106469.6610636539</v>
      </c>
      <c r="BY6" s="150">
        <v>106575.61244150841</v>
      </c>
      <c r="BZ6" s="150">
        <v>106575.61311656104</v>
      </c>
      <c r="CA6" s="150">
        <v>107317.16726370901</v>
      </c>
      <c r="CB6" s="150">
        <v>107317.17588769612</v>
      </c>
      <c r="CE6" s="150"/>
    </row>
    <row r="7" spans="1:83" x14ac:dyDescent="0.2">
      <c r="A7" s="177">
        <v>25</v>
      </c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>
        <v>135439.57436633189</v>
      </c>
      <c r="Z7" s="150"/>
      <c r="AA7" s="150"/>
      <c r="AB7" s="150"/>
      <c r="AC7" s="150"/>
      <c r="AD7" s="150"/>
      <c r="AE7" s="150"/>
      <c r="AF7" s="150"/>
      <c r="AG7" s="150"/>
      <c r="AH7" s="150"/>
      <c r="AI7" s="150">
        <v>135439.57436633189</v>
      </c>
      <c r="AJ7" s="150"/>
      <c r="AK7" s="150"/>
      <c r="AL7" s="150"/>
      <c r="AM7" s="150">
        <v>113723.09899569584</v>
      </c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>
        <v>249162.67336202774</v>
      </c>
    </row>
    <row r="8" spans="1:83" x14ac:dyDescent="0.2">
      <c r="A8" s="177">
        <v>24</v>
      </c>
      <c r="B8" s="150">
        <v>115701.2909395171</v>
      </c>
      <c r="K8" s="150">
        <v>108199.5670995671</v>
      </c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>
        <v>446719.73201356275</v>
      </c>
      <c r="AN8" s="150"/>
      <c r="AO8" s="150"/>
      <c r="AP8" s="150"/>
      <c r="AQ8" s="150">
        <v>108199.5670995671</v>
      </c>
      <c r="AR8" s="150"/>
      <c r="AS8" s="150">
        <v>108199.5670995671</v>
      </c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/>
      <c r="BF8" s="150"/>
      <c r="BG8" s="150"/>
      <c r="BH8" s="150"/>
      <c r="BI8" s="150"/>
      <c r="BJ8" s="150"/>
      <c r="BK8" s="150"/>
      <c r="BL8" s="150"/>
      <c r="BM8" s="150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>
        <v>778820.15715221409</v>
      </c>
    </row>
    <row r="9" spans="1:83" x14ac:dyDescent="0.2">
      <c r="A9" s="177">
        <v>23</v>
      </c>
      <c r="B9" s="150">
        <v>223900.85803908418</v>
      </c>
      <c r="K9" s="150">
        <v>108199.5670995671</v>
      </c>
      <c r="N9" s="150"/>
      <c r="O9" s="150"/>
      <c r="P9" s="150"/>
      <c r="Q9" s="150"/>
      <c r="R9" s="150"/>
      <c r="S9" s="150">
        <v>125559.29070929071</v>
      </c>
      <c r="T9" s="150"/>
      <c r="U9" s="150"/>
      <c r="V9" s="150">
        <v>126190.24309024308</v>
      </c>
      <c r="W9" s="150"/>
      <c r="X9" s="150"/>
      <c r="Y9" s="150"/>
      <c r="Z9" s="150"/>
      <c r="AA9" s="150"/>
      <c r="AB9" s="150"/>
      <c r="AC9" s="150">
        <v>136940.33955045432</v>
      </c>
      <c r="AD9" s="150"/>
      <c r="AE9" s="150"/>
      <c r="AF9" s="150">
        <v>137628.50310856049</v>
      </c>
      <c r="AG9" s="150"/>
      <c r="AH9" s="150"/>
      <c r="AI9" s="150">
        <v>526318.37645854859</v>
      </c>
      <c r="AJ9" s="150"/>
      <c r="AK9" s="150"/>
      <c r="AL9" s="150"/>
      <c r="AM9" s="150"/>
      <c r="AN9" s="150"/>
      <c r="AO9" s="150"/>
      <c r="AP9" s="150"/>
      <c r="AQ9" s="150">
        <v>108199.5670995671</v>
      </c>
      <c r="AR9" s="150"/>
      <c r="AS9" s="150">
        <v>108199.5670995671</v>
      </c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>
        <v>966618.36869676691</v>
      </c>
    </row>
    <row r="10" spans="1:83" x14ac:dyDescent="0.2">
      <c r="A10" s="177">
        <v>22</v>
      </c>
      <c r="K10" s="150">
        <v>108199.5670995671</v>
      </c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>
        <v>446719.73201356275</v>
      </c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>
        <v>554919.29911312985</v>
      </c>
    </row>
    <row r="11" spans="1:83" x14ac:dyDescent="0.2">
      <c r="A11" s="177">
        <v>21</v>
      </c>
      <c r="B11" s="150">
        <v>223900.85803908418</v>
      </c>
      <c r="N11" s="150"/>
      <c r="O11" s="150"/>
      <c r="P11" s="150"/>
      <c r="Q11" s="150"/>
      <c r="R11" s="150"/>
      <c r="S11" s="150">
        <v>125559.29070929071</v>
      </c>
      <c r="T11" s="150"/>
      <c r="U11" s="150"/>
      <c r="V11" s="150"/>
      <c r="W11" s="150"/>
      <c r="X11" s="150"/>
      <c r="Y11" s="150"/>
      <c r="Z11" s="150"/>
      <c r="AA11" s="150"/>
      <c r="AB11" s="150"/>
      <c r="AC11" s="150">
        <v>136940.33955045432</v>
      </c>
      <c r="AD11" s="150"/>
      <c r="AE11" s="150"/>
      <c r="AF11" s="150"/>
      <c r="AG11" s="150"/>
      <c r="AH11" s="150"/>
      <c r="AI11" s="150">
        <v>262499.63025974506</v>
      </c>
      <c r="AJ11" s="150"/>
      <c r="AK11" s="150"/>
      <c r="AL11" s="150"/>
      <c r="AM11" s="150"/>
      <c r="AN11" s="150"/>
      <c r="AO11" s="150"/>
      <c r="AP11" s="150"/>
      <c r="AQ11" s="150">
        <v>108199.5670995671</v>
      </c>
      <c r="AR11" s="150"/>
      <c r="AS11" s="150">
        <v>108199.5670995671</v>
      </c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>
        <v>594600.05539839622</v>
      </c>
    </row>
    <row r="12" spans="1:83" x14ac:dyDescent="0.2">
      <c r="A12" s="177">
        <v>20</v>
      </c>
      <c r="B12" s="150">
        <v>108199.5670995671</v>
      </c>
      <c r="K12" s="150">
        <v>223304.44398218722</v>
      </c>
      <c r="N12" s="150"/>
      <c r="O12" s="150"/>
      <c r="P12" s="150"/>
      <c r="Q12" s="150"/>
      <c r="R12" s="150"/>
      <c r="S12" s="150">
        <v>125559.29070929071</v>
      </c>
      <c r="T12" s="150"/>
      <c r="U12" s="150"/>
      <c r="V12" s="150">
        <v>126190.24309024308</v>
      </c>
      <c r="W12" s="150"/>
      <c r="X12" s="150"/>
      <c r="Y12" s="150"/>
      <c r="Z12" s="150"/>
      <c r="AA12" s="150"/>
      <c r="AB12" s="150"/>
      <c r="AC12" s="150">
        <v>136940.33955045432</v>
      </c>
      <c r="AD12" s="150"/>
      <c r="AE12" s="150"/>
      <c r="AF12" s="150">
        <v>137628.50310856049</v>
      </c>
      <c r="AG12" s="150"/>
      <c r="AH12" s="150"/>
      <c r="AI12" s="150">
        <v>526318.37645854859</v>
      </c>
      <c r="AJ12" s="150"/>
      <c r="AK12" s="150"/>
      <c r="AL12" s="150"/>
      <c r="AM12" s="150"/>
      <c r="AN12" s="150"/>
      <c r="AO12" s="150"/>
      <c r="AP12" s="150"/>
      <c r="AQ12" s="150">
        <v>216399.13419913419</v>
      </c>
      <c r="AR12" s="150"/>
      <c r="AS12" s="150">
        <v>216399.13419913419</v>
      </c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>
        <v>1074221.5217394372</v>
      </c>
    </row>
    <row r="13" spans="1:83" x14ac:dyDescent="0.2">
      <c r="A13" s="177">
        <v>19</v>
      </c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>
        <v>329044.14846272807</v>
      </c>
      <c r="AN13" s="150"/>
      <c r="AO13" s="150"/>
      <c r="AP13" s="150">
        <v>215108.49150849151</v>
      </c>
      <c r="AQ13" s="150"/>
      <c r="AR13" s="150"/>
      <c r="AS13" s="150">
        <v>215108.49150849151</v>
      </c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>
        <v>544152.63997121959</v>
      </c>
    </row>
    <row r="14" spans="1:83" x14ac:dyDescent="0.2">
      <c r="A14" s="177">
        <v>18</v>
      </c>
      <c r="B14" s="150">
        <v>222565.45780301461</v>
      </c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>
        <v>444055.36319252243</v>
      </c>
      <c r="AN14" s="150"/>
      <c r="AO14" s="150"/>
      <c r="AP14" s="150">
        <v>107554.24575424576</v>
      </c>
      <c r="AQ14" s="150"/>
      <c r="AR14" s="150"/>
      <c r="AS14" s="150">
        <v>107554.24575424576</v>
      </c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>
        <v>774175.06674978288</v>
      </c>
    </row>
    <row r="15" spans="1:83" x14ac:dyDescent="0.2">
      <c r="A15" s="177">
        <v>17</v>
      </c>
      <c r="B15" s="150">
        <v>107016.46686646686</v>
      </c>
      <c r="N15" s="150"/>
      <c r="O15" s="150"/>
      <c r="P15" s="150"/>
      <c r="Q15" s="150">
        <v>124186.38028638028</v>
      </c>
      <c r="R15" s="150"/>
      <c r="S15" s="150"/>
      <c r="T15" s="150"/>
      <c r="U15" s="150"/>
      <c r="V15" s="150"/>
      <c r="W15" s="150"/>
      <c r="X15" s="150"/>
      <c r="Y15" s="150"/>
      <c r="Z15" s="150">
        <v>135442.993782879</v>
      </c>
      <c r="AA15" s="150"/>
      <c r="AB15" s="150"/>
      <c r="AC15" s="150"/>
      <c r="AD15" s="150"/>
      <c r="AE15" s="150"/>
      <c r="AF15" s="150"/>
      <c r="AG15" s="150"/>
      <c r="AH15" s="150"/>
      <c r="AI15" s="150">
        <v>259629.37406925927</v>
      </c>
      <c r="AJ15" s="150"/>
      <c r="AK15" s="150"/>
      <c r="AL15" s="150">
        <v>446988.98098488536</v>
      </c>
      <c r="AM15" s="150"/>
      <c r="AN15" s="150"/>
      <c r="AO15" s="150"/>
      <c r="AP15" s="150"/>
      <c r="AQ15" s="150"/>
      <c r="AR15" s="150"/>
      <c r="AS15" s="150"/>
      <c r="AT15" s="150"/>
      <c r="AU15" s="150"/>
      <c r="AV15" s="150">
        <v>89163.259557344063</v>
      </c>
      <c r="AW15" s="150"/>
      <c r="AX15" s="150"/>
      <c r="AY15" s="150"/>
      <c r="AZ15" s="150"/>
      <c r="BA15" s="150"/>
      <c r="BB15" s="150"/>
      <c r="BC15" s="150">
        <v>281206.96827873116</v>
      </c>
      <c r="BD15" s="150">
        <v>281206.96912195964</v>
      </c>
      <c r="BE15" s="150"/>
      <c r="BF15" s="150"/>
      <c r="BG15" s="150"/>
      <c r="BH15" s="150"/>
      <c r="BI15" s="150"/>
      <c r="BJ15" s="150"/>
      <c r="BK15" s="150"/>
      <c r="BL15" s="150"/>
      <c r="BM15" s="150"/>
      <c r="BN15" s="150">
        <v>619906.04583130183</v>
      </c>
      <c r="BO15" s="150"/>
      <c r="BP15" s="150"/>
      <c r="BQ15" s="150">
        <v>104350.86705202312</v>
      </c>
      <c r="BR15" s="150">
        <v>104350.86800771563</v>
      </c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>
        <v>1480184.9778490753</v>
      </c>
      <c r="CD15" s="150"/>
      <c r="CE15" s="150">
        <v>2293819.799769687</v>
      </c>
    </row>
    <row r="16" spans="1:83" x14ac:dyDescent="0.2">
      <c r="A16" s="177">
        <v>16</v>
      </c>
      <c r="E16" s="150">
        <v>123631.83673469388</v>
      </c>
      <c r="J16" s="150">
        <v>123631.83673469388</v>
      </c>
      <c r="K16" s="150">
        <v>107016.46686646686</v>
      </c>
      <c r="M16" s="150">
        <v>115382.09394598746</v>
      </c>
      <c r="N16" s="150"/>
      <c r="O16" s="150"/>
      <c r="P16" s="150"/>
      <c r="Q16" s="150"/>
      <c r="R16" s="150">
        <v>124810.4229104229</v>
      </c>
      <c r="S16" s="150"/>
      <c r="T16" s="150"/>
      <c r="U16" s="150"/>
      <c r="V16" s="150"/>
      <c r="W16" s="150"/>
      <c r="X16" s="150"/>
      <c r="Y16" s="150"/>
      <c r="Z16" s="150">
        <v>135442.993782879</v>
      </c>
      <c r="AA16" s="150"/>
      <c r="AB16" s="150"/>
      <c r="AC16" s="150"/>
      <c r="AD16" s="150"/>
      <c r="AE16" s="150"/>
      <c r="AF16" s="150"/>
      <c r="AG16" s="150"/>
      <c r="AH16" s="150"/>
      <c r="AI16" s="150">
        <v>375635.51063928939</v>
      </c>
      <c r="AJ16" s="150">
        <v>106481.38528138527</v>
      </c>
      <c r="AK16" s="150">
        <v>656932.04725085618</v>
      </c>
      <c r="AL16" s="150">
        <v>1538801.3465851566</v>
      </c>
      <c r="AM16" s="150">
        <v>335353.69518095488</v>
      </c>
      <c r="AN16" s="150"/>
      <c r="AO16" s="150">
        <v>107016.46686646686</v>
      </c>
      <c r="AP16" s="150"/>
      <c r="AQ16" s="150"/>
      <c r="AR16" s="150"/>
      <c r="AS16" s="150">
        <v>107016.46686646686</v>
      </c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>
        <v>3350868.7554052696</v>
      </c>
    </row>
    <row r="17" spans="1:83" x14ac:dyDescent="0.2">
      <c r="A17" s="177">
        <v>15</v>
      </c>
      <c r="K17" s="150">
        <v>107016.46686646686</v>
      </c>
      <c r="N17" s="150"/>
      <c r="O17" s="150"/>
      <c r="P17" s="150"/>
      <c r="Q17" s="150">
        <v>124186.38028638028</v>
      </c>
      <c r="R17" s="150"/>
      <c r="S17" s="150"/>
      <c r="T17" s="150"/>
      <c r="U17" s="150"/>
      <c r="V17" s="150"/>
      <c r="W17" s="150"/>
      <c r="X17" s="150"/>
      <c r="Y17" s="150"/>
      <c r="Z17" s="150">
        <v>135442.993782879</v>
      </c>
      <c r="AA17" s="150">
        <v>136123.60114777618</v>
      </c>
      <c r="AB17" s="150"/>
      <c r="AC17" s="150"/>
      <c r="AD17" s="150"/>
      <c r="AE17" s="150"/>
      <c r="AF17" s="150"/>
      <c r="AG17" s="150"/>
      <c r="AH17" s="150"/>
      <c r="AI17" s="150">
        <v>395752.97521703545</v>
      </c>
      <c r="AJ17" s="150"/>
      <c r="AK17" s="150"/>
      <c r="AL17" s="150">
        <v>207685.00948766604</v>
      </c>
      <c r="AM17" s="150"/>
      <c r="AN17" s="150"/>
      <c r="AO17" s="150">
        <v>107016.46686646686</v>
      </c>
      <c r="AP17" s="150"/>
      <c r="AQ17" s="150"/>
      <c r="AR17" s="150"/>
      <c r="AS17" s="150">
        <v>107016.46686646686</v>
      </c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50"/>
      <c r="BN17" s="150"/>
      <c r="BO17" s="150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>
        <v>817470.91843763529</v>
      </c>
    </row>
    <row r="18" spans="1:83" x14ac:dyDescent="0.2">
      <c r="A18" s="177">
        <v>14</v>
      </c>
      <c r="B18" s="150">
        <v>221452.63707923284</v>
      </c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>
        <v>833249.8702669054</v>
      </c>
      <c r="AL18" s="150"/>
      <c r="AM18" s="150"/>
      <c r="AN18" s="150"/>
      <c r="AO18" s="150">
        <v>107016.46686646686</v>
      </c>
      <c r="AP18" s="150"/>
      <c r="AQ18" s="150"/>
      <c r="AR18" s="150"/>
      <c r="AS18" s="150">
        <v>107016.46686646686</v>
      </c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>
        <v>284347.36932896322</v>
      </c>
      <c r="BF18" s="150">
        <v>284347.37389495579</v>
      </c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>
        <v>626829.01023890777</v>
      </c>
      <c r="BT18" s="150"/>
      <c r="BU18" s="150">
        <v>105516.21249655932</v>
      </c>
      <c r="BV18" s="150"/>
      <c r="BW18" s="150"/>
      <c r="BX18" s="150"/>
      <c r="BY18" s="150"/>
      <c r="BZ18" s="150"/>
      <c r="CA18" s="150"/>
      <c r="CB18" s="150"/>
      <c r="CC18" s="150">
        <v>1301039.9659593862</v>
      </c>
      <c r="CD18" s="150">
        <v>197909.05</v>
      </c>
      <c r="CE18" s="150">
        <v>2660667.9901719913</v>
      </c>
    </row>
    <row r="19" spans="1:83" x14ac:dyDescent="0.2">
      <c r="A19" s="177">
        <v>13</v>
      </c>
      <c r="B19" s="150">
        <v>107016.46686646686</v>
      </c>
      <c r="N19" s="150"/>
      <c r="O19" s="150"/>
      <c r="P19" s="150"/>
      <c r="Q19" s="150">
        <v>124186.38028638028</v>
      </c>
      <c r="R19" s="150">
        <v>124810.4229104229</v>
      </c>
      <c r="S19" s="150"/>
      <c r="T19" s="150"/>
      <c r="U19" s="150"/>
      <c r="V19" s="150"/>
      <c r="W19" s="150"/>
      <c r="X19" s="150"/>
      <c r="Y19" s="150"/>
      <c r="Z19" s="150">
        <v>135442.993782879</v>
      </c>
      <c r="AA19" s="150">
        <v>136123.60114777618</v>
      </c>
      <c r="AB19" s="150"/>
      <c r="AC19" s="150"/>
      <c r="AD19" s="150"/>
      <c r="AE19" s="150"/>
      <c r="AF19" s="150"/>
      <c r="AG19" s="150"/>
      <c r="AH19" s="150"/>
      <c r="AI19" s="150">
        <v>520563.39812745835</v>
      </c>
      <c r="AJ19" s="150"/>
      <c r="AK19" s="150">
        <v>956912.64565839968</v>
      </c>
      <c r="AL19" s="150">
        <v>1745433.7468651892</v>
      </c>
      <c r="AM19" s="150">
        <v>220917.54023117007</v>
      </c>
      <c r="AN19" s="150"/>
      <c r="AO19" s="150">
        <v>107016.46686646686</v>
      </c>
      <c r="AP19" s="150"/>
      <c r="AQ19" s="150"/>
      <c r="AR19" s="150"/>
      <c r="AS19" s="150">
        <v>107016.46686646686</v>
      </c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>
        <v>99351.925000000003</v>
      </c>
      <c r="CE19" s="150">
        <v>3757212.1896151504</v>
      </c>
    </row>
    <row r="20" spans="1:83" x14ac:dyDescent="0.2">
      <c r="A20" s="177">
        <v>12</v>
      </c>
      <c r="B20" s="150">
        <v>222565.45780301461</v>
      </c>
      <c r="K20" s="150">
        <v>221972.6057829333</v>
      </c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>
        <v>1419971.7235286669</v>
      </c>
      <c r="AL20" s="150"/>
      <c r="AM20" s="150">
        <v>444055.36319252243</v>
      </c>
      <c r="AN20" s="150"/>
      <c r="AO20" s="150"/>
      <c r="AP20" s="150">
        <v>107554.24575424576</v>
      </c>
      <c r="AQ20" s="150"/>
      <c r="AR20" s="150"/>
      <c r="AS20" s="150">
        <v>107554.24575424576</v>
      </c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>
        <v>2416119.3960613832</v>
      </c>
    </row>
    <row r="21" spans="1:83" x14ac:dyDescent="0.2">
      <c r="A21" s="177">
        <v>11</v>
      </c>
      <c r="B21" s="150">
        <v>107554.24575424576</v>
      </c>
      <c r="G21" s="150">
        <v>125629.92150706435</v>
      </c>
      <c r="J21" s="150">
        <v>125629.92150706435</v>
      </c>
      <c r="K21" s="150">
        <v>107554.24575424576</v>
      </c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>
        <v>136123.60114777618</v>
      </c>
      <c r="AB21" s="150">
        <v>136807.65184122429</v>
      </c>
      <c r="AC21" s="150"/>
      <c r="AD21" s="150"/>
      <c r="AE21" s="150"/>
      <c r="AF21" s="150"/>
      <c r="AG21" s="150"/>
      <c r="AH21" s="150"/>
      <c r="AI21" s="150">
        <v>272931.25298900047</v>
      </c>
      <c r="AJ21" s="150"/>
      <c r="AK21" s="150">
        <v>342858.89809848851</v>
      </c>
      <c r="AL21" s="150">
        <v>1298761.0292140159</v>
      </c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>
        <v>91064.211938296445</v>
      </c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>
        <v>287202.23608944361</v>
      </c>
      <c r="BJ21" s="150">
        <v>287202.25978954631</v>
      </c>
      <c r="BK21" s="150"/>
      <c r="BL21" s="150"/>
      <c r="BM21" s="150"/>
      <c r="BN21" s="150"/>
      <c r="BO21" s="150"/>
      <c r="BP21" s="150"/>
      <c r="BQ21" s="150"/>
      <c r="BR21" s="150"/>
      <c r="BS21" s="150"/>
      <c r="BT21" s="150"/>
      <c r="BU21" s="150"/>
      <c r="BV21" s="150">
        <v>633122.42808386148</v>
      </c>
      <c r="BW21" s="150"/>
      <c r="BX21" s="150"/>
      <c r="BY21" s="150">
        <v>106575.61244150841</v>
      </c>
      <c r="BZ21" s="150">
        <v>106575.61311656104</v>
      </c>
      <c r="CA21" s="150"/>
      <c r="CB21" s="150"/>
      <c r="CC21" s="150">
        <v>1511742.3614592173</v>
      </c>
      <c r="CD21" s="150"/>
      <c r="CE21" s="150">
        <v>3767031.9547762787</v>
      </c>
    </row>
    <row r="22" spans="1:83" x14ac:dyDescent="0.2">
      <c r="A22" s="177">
        <v>10</v>
      </c>
      <c r="H22" s="150">
        <v>126004.57413249211</v>
      </c>
      <c r="J22" s="150">
        <v>126004.57413249211</v>
      </c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>
        <v>1071040.5360164973</v>
      </c>
      <c r="AL22" s="150">
        <v>2201428.1061424552</v>
      </c>
      <c r="AM22" s="150">
        <v>447607.78977120441</v>
      </c>
      <c r="AN22" s="150"/>
      <c r="AO22" s="150"/>
      <c r="AP22" s="150"/>
      <c r="AQ22" s="150"/>
      <c r="AR22" s="150">
        <v>108414.66866466866</v>
      </c>
      <c r="AS22" s="150">
        <v>108414.66866466866</v>
      </c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>
        <v>3954495.6747273174</v>
      </c>
    </row>
    <row r="23" spans="1:83" x14ac:dyDescent="0.2">
      <c r="A23" s="177">
        <v>9</v>
      </c>
      <c r="B23" s="150">
        <v>108414.66866466866</v>
      </c>
      <c r="K23" s="150">
        <v>223748.40043612456</v>
      </c>
      <c r="N23" s="150"/>
      <c r="O23" s="150"/>
      <c r="P23" s="150"/>
      <c r="Q23" s="150"/>
      <c r="R23" s="150"/>
      <c r="S23" s="150"/>
      <c r="T23" s="150"/>
      <c r="U23" s="150">
        <v>125808.90775890775</v>
      </c>
      <c r="V23" s="150"/>
      <c r="W23" s="150"/>
      <c r="X23" s="150"/>
      <c r="Y23" s="150"/>
      <c r="Z23" s="150"/>
      <c r="AA23" s="150"/>
      <c r="AB23" s="150"/>
      <c r="AC23" s="150"/>
      <c r="AD23" s="150">
        <v>137212.60162601626</v>
      </c>
      <c r="AE23" s="150"/>
      <c r="AF23" s="150"/>
      <c r="AG23" s="150">
        <v>137902.10425633669</v>
      </c>
      <c r="AH23" s="150"/>
      <c r="AI23" s="150">
        <v>400923.61364126072</v>
      </c>
      <c r="AJ23" s="150">
        <v>107872.59407259407</v>
      </c>
      <c r="AK23" s="150">
        <v>882316.78674521914</v>
      </c>
      <c r="AL23" s="150">
        <v>1658908.7144239689</v>
      </c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>
        <v>88092.0625</v>
      </c>
      <c r="CE23" s="150">
        <v>3470276.8404838359</v>
      </c>
    </row>
    <row r="24" spans="1:83" x14ac:dyDescent="0.2">
      <c r="A24" s="177">
        <v>8</v>
      </c>
      <c r="B24" s="150">
        <v>108414.67501692621</v>
      </c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>
        <v>879364.94622491114</v>
      </c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>
        <v>91697.845000669258</v>
      </c>
      <c r="AZ24" s="150">
        <v>91697.853789403089</v>
      </c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>
        <v>289200.67276177334</v>
      </c>
      <c r="BL24" s="150">
        <v>289200.67602704105</v>
      </c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>
        <v>637527.79132130661</v>
      </c>
      <c r="BX24" s="150"/>
      <c r="BY24" s="150"/>
      <c r="BZ24" s="150"/>
      <c r="CA24" s="150">
        <v>107317.16726370901</v>
      </c>
      <c r="CB24" s="150">
        <v>107317.17588769612</v>
      </c>
      <c r="CC24" s="150">
        <v>1613959.1820515986</v>
      </c>
      <c r="CD24" s="150">
        <v>265681.65175298491</v>
      </c>
      <c r="CE24" s="150">
        <v>2867420.4550464205</v>
      </c>
    </row>
    <row r="25" spans="1:83" x14ac:dyDescent="0.2">
      <c r="A25" s="177">
        <v>7</v>
      </c>
      <c r="I25" s="150">
        <v>126254.3328100471</v>
      </c>
      <c r="J25" s="150">
        <v>126254.3328100471</v>
      </c>
      <c r="K25" s="150">
        <v>108414.67501692621</v>
      </c>
      <c r="N25" s="150"/>
      <c r="O25" s="150"/>
      <c r="P25" s="150"/>
      <c r="Q25" s="150"/>
      <c r="R25" s="150"/>
      <c r="S25" s="150"/>
      <c r="T25" s="150">
        <v>125808.90468935162</v>
      </c>
      <c r="U25" s="150"/>
      <c r="V25" s="150"/>
      <c r="W25" s="150">
        <v>126441.1207042492</v>
      </c>
      <c r="X25" s="150"/>
      <c r="Y25" s="150"/>
      <c r="Z25" s="150"/>
      <c r="AA25" s="150"/>
      <c r="AB25" s="150"/>
      <c r="AC25" s="150"/>
      <c r="AD25" s="150"/>
      <c r="AE25" s="150">
        <v>137212.60626669903</v>
      </c>
      <c r="AF25" s="150"/>
      <c r="AG25" s="150"/>
      <c r="AH25" s="150">
        <v>137902.11318921545</v>
      </c>
      <c r="AI25" s="150">
        <v>527364.74484951526</v>
      </c>
      <c r="AJ25" s="150"/>
      <c r="AK25" s="150">
        <v>554840.74344574462</v>
      </c>
      <c r="AL25" s="150">
        <v>105724.85699427978</v>
      </c>
      <c r="AM25" s="150">
        <v>115931.30920573232</v>
      </c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>
        <v>88092.0625</v>
      </c>
      <c r="CE25" s="150">
        <v>1626622.7248222451</v>
      </c>
    </row>
    <row r="26" spans="1:83" x14ac:dyDescent="0.2">
      <c r="A26" s="177">
        <v>6</v>
      </c>
      <c r="N26" s="150"/>
      <c r="O26" s="150"/>
      <c r="P26" s="150"/>
      <c r="Q26" s="150"/>
      <c r="R26" s="150"/>
      <c r="S26" s="150"/>
      <c r="T26" s="150">
        <v>125808.90468935162</v>
      </c>
      <c r="U26" s="150"/>
      <c r="V26" s="150"/>
      <c r="W26" s="150">
        <v>126441.1207042492</v>
      </c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>
        <v>137902.11318921545</v>
      </c>
      <c r="AI26" s="150">
        <v>390152.13858281623</v>
      </c>
      <c r="AJ26" s="150"/>
      <c r="AK26" s="150">
        <v>976007.35262524558</v>
      </c>
      <c r="AL26" s="150">
        <v>888801.03326185327</v>
      </c>
      <c r="AM26" s="150">
        <v>447607.80209184386</v>
      </c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>
        <v>2702568.3265617588</v>
      </c>
    </row>
    <row r="27" spans="1:83" x14ac:dyDescent="0.2">
      <c r="A27" s="177">
        <v>5</v>
      </c>
      <c r="K27" s="150">
        <v>107554.23155044009</v>
      </c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>
        <v>219270.09145014986</v>
      </c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>
        <v>90973.684915004691</v>
      </c>
      <c r="AX27" s="150"/>
      <c r="AY27" s="150"/>
      <c r="AZ27" s="150"/>
      <c r="BA27" s="150"/>
      <c r="BB27" s="150"/>
      <c r="BC27" s="150"/>
      <c r="BD27" s="150"/>
      <c r="BE27" s="150"/>
      <c r="BF27" s="150"/>
      <c r="BG27" s="150">
        <v>286916.74466978677</v>
      </c>
      <c r="BH27" s="150">
        <v>286916.75004312576</v>
      </c>
      <c r="BI27" s="150"/>
      <c r="BJ27" s="150"/>
      <c r="BK27" s="150"/>
      <c r="BL27" s="150"/>
      <c r="BM27" s="150"/>
      <c r="BN27" s="150"/>
      <c r="BO27" s="150"/>
      <c r="BP27" s="150"/>
      <c r="BQ27" s="150"/>
      <c r="BR27" s="150"/>
      <c r="BS27" s="150"/>
      <c r="BT27" s="150">
        <v>632493.02779132116</v>
      </c>
      <c r="BU27" s="150"/>
      <c r="BV27" s="150"/>
      <c r="BW27" s="150"/>
      <c r="BX27" s="150">
        <v>106469.6610636539</v>
      </c>
      <c r="BY27" s="150"/>
      <c r="BZ27" s="150"/>
      <c r="CA27" s="150"/>
      <c r="CB27" s="150"/>
      <c r="CC27" s="150">
        <v>1403769.8684828924</v>
      </c>
      <c r="CD27" s="150">
        <v>99848.698979591834</v>
      </c>
      <c r="CE27" s="150">
        <v>1830442.8904630742</v>
      </c>
    </row>
    <row r="28" spans="1:83" x14ac:dyDescent="0.2">
      <c r="A28" s="177">
        <v>4</v>
      </c>
      <c r="F28" s="150">
        <v>125505.05654281098</v>
      </c>
      <c r="J28" s="150">
        <v>125505.05654281098</v>
      </c>
      <c r="N28" s="150"/>
      <c r="O28" s="150"/>
      <c r="P28" s="150">
        <v>124186.37210089724</v>
      </c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>
        <v>124186.37210089724</v>
      </c>
      <c r="AJ28" s="150"/>
      <c r="AK28" s="150">
        <v>313723.61342363537</v>
      </c>
      <c r="AL28" s="150">
        <v>104574.53631478593</v>
      </c>
      <c r="AM28" s="150">
        <v>106481.39495513798</v>
      </c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150"/>
      <c r="BS28" s="150"/>
      <c r="BT28" s="150"/>
      <c r="BU28" s="150"/>
      <c r="BV28" s="150"/>
      <c r="BW28" s="150"/>
      <c r="BX28" s="150"/>
      <c r="BY28" s="150"/>
      <c r="BZ28" s="150"/>
      <c r="CA28" s="150"/>
      <c r="CB28" s="150"/>
      <c r="CC28" s="150"/>
      <c r="CD28" s="150"/>
      <c r="CE28" s="150">
        <v>774470.97333726753</v>
      </c>
    </row>
    <row r="29" spans="1:83" x14ac:dyDescent="0.2">
      <c r="A29" s="177">
        <v>3</v>
      </c>
      <c r="B29" s="150">
        <v>220339.81794929662</v>
      </c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>
        <v>207057.54798784904</v>
      </c>
      <c r="AM29" s="150">
        <v>439614.86077682336</v>
      </c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50"/>
      <c r="CB29" s="150"/>
      <c r="CC29" s="150"/>
      <c r="CD29" s="150">
        <v>86262.25</v>
      </c>
      <c r="CE29" s="150">
        <v>953274.47671396902</v>
      </c>
    </row>
    <row r="30" spans="1:83" x14ac:dyDescent="0.2">
      <c r="A30" s="177">
        <v>2</v>
      </c>
      <c r="D30" s="150">
        <v>122383.02982731553</v>
      </c>
      <c r="J30" s="150">
        <v>122383.02982731553</v>
      </c>
      <c r="L30" s="150">
        <v>101907.96005141897</v>
      </c>
      <c r="N30" s="150">
        <v>122314.22041645505</v>
      </c>
      <c r="O30" s="150">
        <v>122928.86405959031</v>
      </c>
      <c r="P30" s="150"/>
      <c r="Q30" s="150"/>
      <c r="R30" s="150"/>
      <c r="S30" s="150"/>
      <c r="T30" s="150"/>
      <c r="U30" s="150"/>
      <c r="V30" s="150"/>
      <c r="W30" s="150"/>
      <c r="X30" s="150">
        <v>133401.14160796697</v>
      </c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>
        <v>480552.18613543129</v>
      </c>
      <c r="AJ30" s="150"/>
      <c r="AK30" s="150">
        <v>443514.43198439787</v>
      </c>
      <c r="AL30" s="150">
        <v>666973.13505607017</v>
      </c>
      <c r="AM30" s="150"/>
      <c r="AN30" s="150"/>
      <c r="AO30" s="150"/>
      <c r="AP30" s="150"/>
      <c r="AQ30" s="150"/>
      <c r="AR30" s="150"/>
      <c r="AS30" s="150"/>
      <c r="AT30" s="150">
        <v>88710.65453085264</v>
      </c>
      <c r="AU30" s="150">
        <v>88710.663983903418</v>
      </c>
      <c r="AV30" s="150"/>
      <c r="AW30" s="150"/>
      <c r="AX30" s="150"/>
      <c r="AY30" s="150"/>
      <c r="AZ30" s="150"/>
      <c r="BA30" s="150">
        <v>279779.51118044724</v>
      </c>
      <c r="BB30" s="150">
        <v>279779.52389166813</v>
      </c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>
        <v>616759.33690882486</v>
      </c>
      <c r="BN30" s="150"/>
      <c r="BO30" s="150">
        <v>103821.16285478094</v>
      </c>
      <c r="BP30" s="150">
        <v>103821.16707954858</v>
      </c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  <c r="CC30" s="150">
        <v>1561382.0204300259</v>
      </c>
      <c r="CD30" s="150"/>
      <c r="CE30" s="150">
        <v>3274804.8034332404</v>
      </c>
    </row>
    <row r="31" spans="1:83" x14ac:dyDescent="0.2">
      <c r="A31" s="177">
        <v>1</v>
      </c>
      <c r="C31" s="150">
        <v>105070.29891304349</v>
      </c>
      <c r="J31" s="150">
        <v>105070.29891304349</v>
      </c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>
        <v>99459.756097560981</v>
      </c>
      <c r="AO31" s="150"/>
      <c r="AP31" s="150"/>
      <c r="AQ31" s="150"/>
      <c r="AR31" s="150"/>
      <c r="AS31" s="150">
        <v>99459.756097560981</v>
      </c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  <c r="BM31" s="150"/>
      <c r="BN31" s="150"/>
      <c r="BO31" s="150"/>
      <c r="BP31" s="150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50"/>
      <c r="CB31" s="150"/>
      <c r="CC31" s="150"/>
      <c r="CD31" s="150"/>
      <c r="CE31" s="150">
        <v>204530.05501060447</v>
      </c>
    </row>
    <row r="32" spans="1:83" s="178" customFormat="1" x14ac:dyDescent="0.2">
      <c r="A32" s="177" t="s">
        <v>32</v>
      </c>
      <c r="B32" s="150">
        <v>2097042.4679205858</v>
      </c>
      <c r="C32" s="150">
        <v>105070.29891304349</v>
      </c>
      <c r="D32" s="150">
        <v>122383.02982731553</v>
      </c>
      <c r="E32" s="150">
        <v>123631.83673469388</v>
      </c>
      <c r="F32" s="150">
        <v>125505.05654281098</v>
      </c>
      <c r="G32" s="150">
        <v>125629.92150706435</v>
      </c>
      <c r="H32" s="150">
        <v>126004.57413249211</v>
      </c>
      <c r="I32" s="150">
        <v>126254.3328100471</v>
      </c>
      <c r="J32" s="150">
        <v>854479.0504674674</v>
      </c>
      <c r="K32" s="150">
        <v>1531180.2375544922</v>
      </c>
      <c r="L32" s="150">
        <v>101907.96005141897</v>
      </c>
      <c r="M32" s="150">
        <v>115382.09394598746</v>
      </c>
      <c r="N32" s="150">
        <v>122314.22041645505</v>
      </c>
      <c r="O32" s="150">
        <v>122928.86405959031</v>
      </c>
      <c r="P32" s="150">
        <v>124186.37210089724</v>
      </c>
      <c r="Q32" s="150">
        <v>372559.14085914084</v>
      </c>
      <c r="R32" s="150">
        <v>249620.8458208458</v>
      </c>
      <c r="S32" s="150">
        <v>376677.87212787214</v>
      </c>
      <c r="T32" s="150">
        <v>251617.80937870324</v>
      </c>
      <c r="U32" s="150">
        <v>125808.90775890775</v>
      </c>
      <c r="V32" s="150">
        <v>252380.48618048616</v>
      </c>
      <c r="W32" s="150">
        <v>252882.2414084984</v>
      </c>
      <c r="X32" s="150">
        <v>133401.14160796697</v>
      </c>
      <c r="Y32" s="150">
        <v>135439.57436633189</v>
      </c>
      <c r="Z32" s="150">
        <v>541771.975131516</v>
      </c>
      <c r="AA32" s="150">
        <v>408370.80344332854</v>
      </c>
      <c r="AB32" s="150">
        <v>136807.65184122429</v>
      </c>
      <c r="AC32" s="150">
        <v>410821.01865136297</v>
      </c>
      <c r="AD32" s="150">
        <v>137212.60162601626</v>
      </c>
      <c r="AE32" s="150">
        <v>137212.60626669903</v>
      </c>
      <c r="AF32" s="150">
        <v>275257.00621712097</v>
      </c>
      <c r="AG32" s="150">
        <v>137902.10425633669</v>
      </c>
      <c r="AH32" s="150">
        <v>275804.2263784309</v>
      </c>
      <c r="AI32" s="150">
        <v>5198267.5238951389</v>
      </c>
      <c r="AJ32" s="150">
        <v>214353.97935397935</v>
      </c>
      <c r="AK32" s="150">
        <v>9330733.5952689704</v>
      </c>
      <c r="AL32" s="150">
        <v>11290408.134768328</v>
      </c>
      <c r="AM32" s="150">
        <v>4337831.8300834615</v>
      </c>
      <c r="AN32" s="150">
        <v>99459.756097560981</v>
      </c>
      <c r="AO32" s="150">
        <v>428065.86746586743</v>
      </c>
      <c r="AP32" s="150">
        <v>430216.98301698302</v>
      </c>
      <c r="AQ32" s="150">
        <v>540997.83549783542</v>
      </c>
      <c r="AR32" s="150">
        <v>108414.66866466866</v>
      </c>
      <c r="AS32" s="150">
        <v>1607155.1107429157</v>
      </c>
      <c r="AT32" s="150">
        <v>88710.65453085264</v>
      </c>
      <c r="AU32" s="150">
        <v>88710.663983903418</v>
      </c>
      <c r="AV32" s="150">
        <v>89163.259557344063</v>
      </c>
      <c r="AW32" s="150">
        <v>90973.684915004691</v>
      </c>
      <c r="AX32" s="150">
        <v>91064.211938296445</v>
      </c>
      <c r="AY32" s="150">
        <v>91697.845000669258</v>
      </c>
      <c r="AZ32" s="150">
        <v>91697.853789403089</v>
      </c>
      <c r="BA32" s="150">
        <v>279779.51118044724</v>
      </c>
      <c r="BB32" s="150">
        <v>279779.52389166813</v>
      </c>
      <c r="BC32" s="150">
        <v>281206.96827873116</v>
      </c>
      <c r="BD32" s="150">
        <v>281206.96912195964</v>
      </c>
      <c r="BE32" s="150">
        <v>284347.36932896322</v>
      </c>
      <c r="BF32" s="150">
        <v>284347.37389495579</v>
      </c>
      <c r="BG32" s="150">
        <v>286916.74466978677</v>
      </c>
      <c r="BH32" s="150">
        <v>286916.75004312576</v>
      </c>
      <c r="BI32" s="150">
        <v>287202.23608944361</v>
      </c>
      <c r="BJ32" s="150">
        <v>287202.25978954631</v>
      </c>
      <c r="BK32" s="150">
        <v>289200.67276177334</v>
      </c>
      <c r="BL32" s="150">
        <v>289200.67602704105</v>
      </c>
      <c r="BM32" s="150">
        <v>616759.33690882486</v>
      </c>
      <c r="BN32" s="150">
        <v>619906.04583130183</v>
      </c>
      <c r="BO32" s="150">
        <v>103821.16285478094</v>
      </c>
      <c r="BP32" s="150">
        <v>103821.16707954858</v>
      </c>
      <c r="BQ32" s="150">
        <v>104350.86705202312</v>
      </c>
      <c r="BR32" s="150">
        <v>104350.86800771563</v>
      </c>
      <c r="BS32" s="150">
        <v>626829.01023890777</v>
      </c>
      <c r="BT32" s="150">
        <v>632493.02779132116</v>
      </c>
      <c r="BU32" s="150">
        <v>105516.21249655932</v>
      </c>
      <c r="BV32" s="150">
        <v>633122.42808386148</v>
      </c>
      <c r="BW32" s="150">
        <v>637527.79132130661</v>
      </c>
      <c r="BX32" s="150">
        <v>106469.6610636539</v>
      </c>
      <c r="BY32" s="150">
        <v>106575.61244150841</v>
      </c>
      <c r="BZ32" s="150">
        <v>106575.61311656104</v>
      </c>
      <c r="CA32" s="150">
        <v>107317.16726370901</v>
      </c>
      <c r="CB32" s="150">
        <v>107317.17588769612</v>
      </c>
      <c r="CC32" s="150">
        <v>8872078.3762321956</v>
      </c>
      <c r="CD32" s="150">
        <v>925237.70073257678</v>
      </c>
      <c r="CE32" s="150">
        <v>46258768.007020108</v>
      </c>
    </row>
    <row r="33" spans="1:18" s="178" customFormat="1" ht="13.5" thickBot="1" x14ac:dyDescent="0.25">
      <c r="A33" s="179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</row>
    <row r="34" spans="1:18" s="185" customFormat="1" x14ac:dyDescent="0.25">
      <c r="A34" s="413" t="s">
        <v>80</v>
      </c>
      <c r="B34" s="409" t="s">
        <v>70</v>
      </c>
      <c r="C34" s="410"/>
      <c r="D34" s="409" t="s">
        <v>71</v>
      </c>
      <c r="E34" s="410"/>
      <c r="F34" s="409" t="s">
        <v>72</v>
      </c>
      <c r="G34" s="410"/>
      <c r="H34" s="409" t="s">
        <v>73</v>
      </c>
      <c r="I34" s="410"/>
      <c r="J34" s="409" t="s">
        <v>74</v>
      </c>
      <c r="K34" s="410"/>
      <c r="L34" s="195"/>
      <c r="M34" s="409" t="s">
        <v>75</v>
      </c>
      <c r="N34" s="410"/>
      <c r="O34" s="409" t="s">
        <v>76</v>
      </c>
      <c r="P34" s="410"/>
      <c r="Q34" s="409" t="s">
        <v>77</v>
      </c>
      <c r="R34" s="410"/>
    </row>
    <row r="35" spans="1:18" s="57" customFormat="1" ht="26.25" thickBot="1" x14ac:dyDescent="0.3">
      <c r="A35" s="414"/>
      <c r="B35" s="196" t="s">
        <v>78</v>
      </c>
      <c r="C35" s="197" t="s">
        <v>79</v>
      </c>
      <c r="D35" s="196" t="s">
        <v>78</v>
      </c>
      <c r="E35" s="197" t="s">
        <v>79</v>
      </c>
      <c r="F35" s="196" t="s">
        <v>78</v>
      </c>
      <c r="G35" s="197" t="s">
        <v>79</v>
      </c>
      <c r="H35" s="196" t="s">
        <v>78</v>
      </c>
      <c r="I35" s="197" t="s">
        <v>79</v>
      </c>
      <c r="J35" s="196" t="s">
        <v>78</v>
      </c>
      <c r="K35" s="197" t="s">
        <v>79</v>
      </c>
      <c r="L35" s="198"/>
      <c r="M35" s="196" t="s">
        <v>78</v>
      </c>
      <c r="N35" s="197" t="s">
        <v>79</v>
      </c>
      <c r="O35" s="196" t="s">
        <v>78</v>
      </c>
      <c r="P35" s="197" t="s">
        <v>79</v>
      </c>
      <c r="Q35" s="196" t="s">
        <v>78</v>
      </c>
      <c r="R35" s="197" t="s">
        <v>79</v>
      </c>
    </row>
    <row r="36" spans="1:18" x14ac:dyDescent="0.2">
      <c r="A36" s="192">
        <v>25</v>
      </c>
      <c r="B36" s="193"/>
      <c r="C36" s="153"/>
      <c r="D36" s="193"/>
      <c r="E36" s="153"/>
      <c r="F36" s="193">
        <v>135439.57436633189</v>
      </c>
      <c r="G36" s="153"/>
      <c r="H36" s="193"/>
      <c r="I36" s="153"/>
      <c r="J36" s="193"/>
      <c r="K36" s="153"/>
      <c r="L36" s="194"/>
      <c r="M36" s="193">
        <v>113723.09899569584</v>
      </c>
      <c r="N36" s="153">
        <f>M36-M37</f>
        <v>-1977.9010043041635</v>
      </c>
      <c r="O36" s="193"/>
      <c r="P36" s="153"/>
      <c r="Q36" s="193"/>
      <c r="R36" s="149"/>
    </row>
    <row r="37" spans="1:18" x14ac:dyDescent="0.2">
      <c r="A37" s="190">
        <v>24</v>
      </c>
      <c r="B37" s="187">
        <v>115701.2909395171</v>
      </c>
      <c r="C37" s="154">
        <f>B37-B38</f>
        <v>0</v>
      </c>
      <c r="D37" s="187"/>
      <c r="E37" s="154"/>
      <c r="F37" s="187"/>
      <c r="G37" s="154"/>
      <c r="H37" s="187"/>
      <c r="I37" s="154"/>
      <c r="J37" s="187"/>
      <c r="K37" s="154"/>
      <c r="L37" s="189"/>
      <c r="M37" s="187">
        <v>115701</v>
      </c>
      <c r="N37" s="154">
        <f>M37-M39</f>
        <v>0</v>
      </c>
      <c r="O37" s="187"/>
      <c r="P37" s="154"/>
      <c r="Q37" s="187"/>
      <c r="R37" s="143"/>
    </row>
    <row r="38" spans="1:18" x14ac:dyDescent="0.2">
      <c r="A38" s="190">
        <v>23</v>
      </c>
      <c r="B38" s="187">
        <v>115701.2909395171</v>
      </c>
      <c r="C38" s="154">
        <f>B38-B40</f>
        <v>0</v>
      </c>
      <c r="D38" s="187"/>
      <c r="E38" s="154"/>
      <c r="F38" s="187">
        <v>136940.33955045432</v>
      </c>
      <c r="G38" s="154">
        <f>F38-F40</f>
        <v>0</v>
      </c>
      <c r="H38" s="187"/>
      <c r="I38" s="154"/>
      <c r="J38" s="187"/>
      <c r="K38" s="154"/>
      <c r="L38" s="189"/>
      <c r="M38" s="187"/>
      <c r="N38" s="154"/>
      <c r="O38" s="187"/>
      <c r="P38" s="154"/>
      <c r="Q38" s="187"/>
      <c r="R38" s="143"/>
    </row>
    <row r="39" spans="1:18" x14ac:dyDescent="0.2">
      <c r="A39" s="190">
        <v>22</v>
      </c>
      <c r="B39" s="187"/>
      <c r="C39" s="154"/>
      <c r="D39" s="187"/>
      <c r="E39" s="154"/>
      <c r="F39" s="187"/>
      <c r="G39" s="154"/>
      <c r="H39" s="187"/>
      <c r="I39" s="154"/>
      <c r="J39" s="187"/>
      <c r="K39" s="154"/>
      <c r="L39" s="189"/>
      <c r="M39" s="187">
        <v>115701</v>
      </c>
      <c r="N39" s="154">
        <f>M39-M42</f>
        <v>690</v>
      </c>
      <c r="O39" s="187"/>
      <c r="P39" s="154"/>
      <c r="Q39" s="187"/>
      <c r="R39" s="143"/>
    </row>
    <row r="40" spans="1:18" x14ac:dyDescent="0.2">
      <c r="A40" s="190">
        <v>21</v>
      </c>
      <c r="B40" s="187">
        <v>115701.2909395171</v>
      </c>
      <c r="C40" s="154">
        <f>B40-B43</f>
        <v>690.0788907482638</v>
      </c>
      <c r="D40" s="187"/>
      <c r="E40" s="154"/>
      <c r="F40" s="187">
        <v>136940.33955045432</v>
      </c>
      <c r="G40" s="154">
        <f>F40-F41</f>
        <v>0</v>
      </c>
      <c r="H40" s="187"/>
      <c r="I40" s="154"/>
      <c r="J40" s="187"/>
      <c r="K40" s="154"/>
      <c r="L40" s="189"/>
      <c r="M40" s="187"/>
      <c r="N40" s="154"/>
      <c r="O40" s="187"/>
      <c r="P40" s="154"/>
      <c r="Q40" s="187"/>
      <c r="R40" s="143"/>
    </row>
    <row r="41" spans="1:18" x14ac:dyDescent="0.2">
      <c r="A41" s="190">
        <v>20</v>
      </c>
      <c r="B41" s="187"/>
      <c r="C41" s="154"/>
      <c r="D41" s="187">
        <v>115104.87688262013</v>
      </c>
      <c r="E41" s="154">
        <f>D41-D49</f>
        <v>686.51685393258231</v>
      </c>
      <c r="F41" s="187">
        <v>136940.33955045432</v>
      </c>
      <c r="G41" s="154">
        <f>F41-F44</f>
        <v>1497.3457675753161</v>
      </c>
      <c r="H41" s="187"/>
      <c r="I41" s="154"/>
      <c r="J41" s="187"/>
      <c r="K41" s="154"/>
      <c r="L41" s="189"/>
      <c r="M41" s="187"/>
      <c r="N41" s="154"/>
      <c r="O41" s="187"/>
      <c r="P41" s="154"/>
      <c r="Q41" s="187"/>
      <c r="R41" s="143"/>
    </row>
    <row r="42" spans="1:18" x14ac:dyDescent="0.2">
      <c r="A42" s="190">
        <v>19</v>
      </c>
      <c r="B42" s="187"/>
      <c r="C42" s="154"/>
      <c r="D42" s="187"/>
      <c r="E42" s="154"/>
      <c r="F42" s="187"/>
      <c r="G42" s="154"/>
      <c r="H42" s="187"/>
      <c r="I42" s="154"/>
      <c r="J42" s="187"/>
      <c r="K42" s="154"/>
      <c r="L42" s="189"/>
      <c r="M42" s="187">
        <v>115011</v>
      </c>
      <c r="N42" s="154">
        <f>M42-M43</f>
        <v>0</v>
      </c>
      <c r="O42" s="187"/>
      <c r="P42" s="154"/>
      <c r="Q42" s="187"/>
      <c r="R42" s="143"/>
    </row>
    <row r="43" spans="1:18" x14ac:dyDescent="0.2">
      <c r="A43" s="190">
        <v>18</v>
      </c>
      <c r="B43" s="187">
        <v>115011.21204876884</v>
      </c>
      <c r="C43" s="154">
        <f>B43-B47</f>
        <v>575.0418360028707</v>
      </c>
      <c r="D43" s="187"/>
      <c r="E43" s="154"/>
      <c r="F43" s="187"/>
      <c r="G43" s="154"/>
      <c r="H43" s="187"/>
      <c r="I43" s="154"/>
      <c r="J43" s="187"/>
      <c r="K43" s="154"/>
      <c r="L43" s="189"/>
      <c r="M43" s="187">
        <v>115011</v>
      </c>
      <c r="N43" s="154">
        <f>M43-M45</f>
        <v>575</v>
      </c>
      <c r="O43" s="187"/>
      <c r="P43" s="154"/>
      <c r="Q43" s="187"/>
      <c r="R43" s="143"/>
    </row>
    <row r="44" spans="1:18" x14ac:dyDescent="0.2">
      <c r="A44" s="190">
        <v>17</v>
      </c>
      <c r="B44" s="187"/>
      <c r="C44" s="154"/>
      <c r="D44" s="187"/>
      <c r="E44" s="154"/>
      <c r="F44" s="187">
        <v>135442.993782879</v>
      </c>
      <c r="G44" s="154">
        <f>F44-F45</f>
        <v>0</v>
      </c>
      <c r="H44" s="187"/>
      <c r="I44" s="154"/>
      <c r="J44" s="187">
        <v>111747</v>
      </c>
      <c r="K44" s="154">
        <f>J44-J48</f>
        <v>-1858</v>
      </c>
      <c r="L44" s="189"/>
      <c r="M44" s="187"/>
      <c r="N44" s="154"/>
      <c r="O44" s="187">
        <v>103318</v>
      </c>
      <c r="P44" s="154">
        <f>O44-O47</f>
        <v>-1154</v>
      </c>
      <c r="Q44" s="187"/>
      <c r="R44" s="143"/>
    </row>
    <row r="45" spans="1:18" x14ac:dyDescent="0.2">
      <c r="A45" s="190">
        <v>16</v>
      </c>
      <c r="B45" s="187"/>
      <c r="C45" s="154"/>
      <c r="D45" s="187"/>
      <c r="E45" s="154"/>
      <c r="F45" s="187">
        <v>135442.993782879</v>
      </c>
      <c r="G45" s="154">
        <f>F45-F46</f>
        <v>0</v>
      </c>
      <c r="H45" s="187">
        <v>112469</v>
      </c>
      <c r="I45" s="154">
        <f>H45-H48</f>
        <v>24</v>
      </c>
      <c r="J45" s="187"/>
      <c r="K45" s="154"/>
      <c r="L45" s="189"/>
      <c r="M45" s="187">
        <v>114436</v>
      </c>
      <c r="N45" s="154">
        <f>M45-M48</f>
        <v>0</v>
      </c>
      <c r="O45" s="187"/>
      <c r="P45" s="154"/>
      <c r="Q45" s="187"/>
      <c r="R45" s="143"/>
    </row>
    <row r="46" spans="1:18" x14ac:dyDescent="0.2">
      <c r="A46" s="190">
        <v>15</v>
      </c>
      <c r="B46" s="187"/>
      <c r="C46" s="154"/>
      <c r="D46" s="187"/>
      <c r="E46" s="154"/>
      <c r="F46" s="187">
        <v>135442.993782879</v>
      </c>
      <c r="G46" s="154">
        <f>F46-F48</f>
        <v>0</v>
      </c>
      <c r="H46" s="187"/>
      <c r="I46" s="154"/>
      <c r="J46" s="187"/>
      <c r="K46" s="154"/>
      <c r="L46" s="189"/>
      <c r="M46" s="187"/>
      <c r="N46" s="154"/>
      <c r="O46" s="187"/>
      <c r="P46" s="154"/>
      <c r="Q46" s="187"/>
      <c r="R46" s="143"/>
    </row>
    <row r="47" spans="1:18" x14ac:dyDescent="0.2">
      <c r="A47" s="190">
        <v>14</v>
      </c>
      <c r="B47" s="187">
        <v>114436.17021276597</v>
      </c>
      <c r="C47" s="154">
        <f>B47-B49</f>
        <v>-575.0418360028707</v>
      </c>
      <c r="D47" s="187"/>
      <c r="E47" s="154"/>
      <c r="F47" s="187"/>
      <c r="G47" s="154"/>
      <c r="H47" s="187"/>
      <c r="I47" s="154"/>
      <c r="J47" s="187"/>
      <c r="K47" s="154"/>
      <c r="L47" s="189"/>
      <c r="M47" s="187"/>
      <c r="N47" s="154"/>
      <c r="O47" s="187">
        <v>104472</v>
      </c>
      <c r="P47" s="154">
        <f>O47-O50</f>
        <v>-1048</v>
      </c>
      <c r="Q47" s="187">
        <v>98955</v>
      </c>
      <c r="R47" s="154">
        <f>Q47-Q48</f>
        <v>-397</v>
      </c>
    </row>
    <row r="48" spans="1:18" x14ac:dyDescent="0.2">
      <c r="A48" s="190">
        <v>13</v>
      </c>
      <c r="B48" s="187"/>
      <c r="C48" s="154"/>
      <c r="D48" s="187"/>
      <c r="E48" s="154"/>
      <c r="F48" s="187">
        <v>135442.993782879</v>
      </c>
      <c r="G48" s="154">
        <f>F48-F50</f>
        <v>-680.60736489717965</v>
      </c>
      <c r="H48" s="187">
        <v>112445</v>
      </c>
      <c r="I48" s="154">
        <f>H48-H49</f>
        <v>-338</v>
      </c>
      <c r="J48" s="187">
        <v>113605</v>
      </c>
      <c r="K48" s="154">
        <f>J48-J50</f>
        <v>-681</v>
      </c>
      <c r="L48" s="189"/>
      <c r="M48" s="187">
        <v>114436</v>
      </c>
      <c r="N48" s="154">
        <f>M48-M49</f>
        <v>-575</v>
      </c>
      <c r="O48" s="187"/>
      <c r="P48" s="154"/>
      <c r="Q48" s="187">
        <v>99352</v>
      </c>
      <c r="R48" s="154">
        <f>Q48-Q56</f>
        <v>-497</v>
      </c>
    </row>
    <row r="49" spans="1:24" x14ac:dyDescent="0.2">
      <c r="A49" s="190">
        <v>12</v>
      </c>
      <c r="B49" s="187">
        <v>115011.21204876884</v>
      </c>
      <c r="C49" s="154">
        <f>B49-B57</f>
        <v>1150.1009376577276</v>
      </c>
      <c r="D49" s="187">
        <v>114418.36002868754</v>
      </c>
      <c r="E49" s="154">
        <f>D49-D52</f>
        <v>-915.37174276835867</v>
      </c>
      <c r="F49" s="187"/>
      <c r="G49" s="154"/>
      <c r="H49" s="187">
        <v>112783</v>
      </c>
      <c r="I49" s="154">
        <f>H49-H50</f>
        <v>-1503</v>
      </c>
      <c r="J49" s="187"/>
      <c r="K49" s="154"/>
      <c r="L49" s="189"/>
      <c r="M49" s="187">
        <v>115011</v>
      </c>
      <c r="N49" s="154">
        <f>M49-M51</f>
        <v>-920</v>
      </c>
      <c r="O49" s="187"/>
      <c r="P49" s="154"/>
      <c r="Q49" s="187"/>
      <c r="R49" s="143"/>
    </row>
    <row r="50" spans="1:24" x14ac:dyDescent="0.2">
      <c r="A50" s="190">
        <v>11</v>
      </c>
      <c r="B50" s="187"/>
      <c r="C50" s="154"/>
      <c r="D50" s="187"/>
      <c r="E50" s="154"/>
      <c r="F50" s="187">
        <v>136123.60114777618</v>
      </c>
      <c r="G50" s="154">
        <f>F50-F52</f>
        <v>-1778.5031085605151</v>
      </c>
      <c r="H50" s="187">
        <v>114286</v>
      </c>
      <c r="I50" s="154">
        <f>H50-H51</f>
        <v>829</v>
      </c>
      <c r="J50" s="187">
        <v>114286</v>
      </c>
      <c r="K50" s="154">
        <f>J50-J51</f>
        <v>-341</v>
      </c>
      <c r="L50" s="189"/>
      <c r="M50" s="187"/>
      <c r="N50" s="154"/>
      <c r="O50" s="187">
        <v>105520</v>
      </c>
      <c r="P50" s="154">
        <f>O50-O53</f>
        <v>-1797</v>
      </c>
      <c r="Q50" s="187"/>
      <c r="R50" s="143"/>
    </row>
    <row r="51" spans="1:24" x14ac:dyDescent="0.2">
      <c r="A51" s="190">
        <v>10</v>
      </c>
      <c r="B51" s="187"/>
      <c r="C51" s="154"/>
      <c r="D51" s="187"/>
      <c r="E51" s="154"/>
      <c r="F51" s="187"/>
      <c r="G51" s="154"/>
      <c r="H51" s="187">
        <v>113457</v>
      </c>
      <c r="I51" s="154">
        <f>H51-H52</f>
        <v>-1397</v>
      </c>
      <c r="J51" s="187">
        <v>114627</v>
      </c>
      <c r="K51" s="154">
        <f>J51-J52</f>
        <v>-227</v>
      </c>
      <c r="L51" s="189"/>
      <c r="M51" s="187">
        <v>115931</v>
      </c>
      <c r="N51" s="154">
        <f>M51-M54</f>
        <v>0</v>
      </c>
      <c r="O51" s="187"/>
      <c r="P51" s="154"/>
      <c r="Q51" s="187"/>
      <c r="R51" s="143"/>
    </row>
    <row r="52" spans="1:24" x14ac:dyDescent="0.2">
      <c r="A52" s="190">
        <v>9</v>
      </c>
      <c r="B52" s="187"/>
      <c r="C52" s="154"/>
      <c r="D52" s="187">
        <v>115333.7317714559</v>
      </c>
      <c r="E52" s="154"/>
      <c r="F52" s="187">
        <v>137902.10425633669</v>
      </c>
      <c r="G52" s="154">
        <f>F52-F54</f>
        <v>-8.9328787580598146E-3</v>
      </c>
      <c r="H52" s="187">
        <v>114854</v>
      </c>
      <c r="I52" s="154">
        <f>H52-H54</f>
        <v>0</v>
      </c>
      <c r="J52" s="187">
        <v>114854</v>
      </c>
      <c r="K52" s="154">
        <f>J52-J55</f>
        <v>340</v>
      </c>
      <c r="L52" s="189"/>
      <c r="M52" s="187"/>
      <c r="N52" s="154"/>
      <c r="O52" s="187"/>
      <c r="P52" s="154"/>
      <c r="Q52" s="187"/>
      <c r="R52" s="143"/>
    </row>
    <row r="53" spans="1:24" x14ac:dyDescent="0.2">
      <c r="A53" s="190">
        <v>8</v>
      </c>
      <c r="B53" s="187"/>
      <c r="C53" s="154"/>
      <c r="D53" s="187"/>
      <c r="E53" s="154"/>
      <c r="F53" s="187"/>
      <c r="G53" s="154"/>
      <c r="H53" s="187"/>
      <c r="I53" s="154"/>
      <c r="J53" s="187"/>
      <c r="K53" s="154"/>
      <c r="L53" s="189"/>
      <c r="M53" s="187"/>
      <c r="N53" s="154"/>
      <c r="O53" s="187">
        <v>107317</v>
      </c>
      <c r="P53" s="154">
        <f>O53-O56</f>
        <v>1901</v>
      </c>
      <c r="Q53" s="187"/>
      <c r="R53" s="143"/>
    </row>
    <row r="54" spans="1:24" x14ac:dyDescent="0.2">
      <c r="A54" s="190">
        <v>7</v>
      </c>
      <c r="B54" s="187"/>
      <c r="C54" s="154"/>
      <c r="D54" s="187"/>
      <c r="E54" s="154"/>
      <c r="F54" s="187">
        <v>137902.11318921545</v>
      </c>
      <c r="G54" s="154">
        <f>F54-F55</f>
        <v>0</v>
      </c>
      <c r="H54" s="187">
        <v>114854</v>
      </c>
      <c r="I54" s="154">
        <f>H54-H55</f>
        <v>340</v>
      </c>
      <c r="J54" s="187"/>
      <c r="K54" s="154"/>
      <c r="L54" s="189"/>
      <c r="M54" s="187">
        <v>115931</v>
      </c>
      <c r="N54" s="154">
        <f>M54-M55</f>
        <v>0</v>
      </c>
      <c r="O54" s="187"/>
      <c r="P54" s="154"/>
      <c r="Q54" s="187"/>
      <c r="R54" s="143"/>
    </row>
    <row r="55" spans="1:24" x14ac:dyDescent="0.2">
      <c r="A55" s="190">
        <v>6</v>
      </c>
      <c r="B55" s="187"/>
      <c r="C55" s="154"/>
      <c r="D55" s="187"/>
      <c r="E55" s="154"/>
      <c r="F55" s="187">
        <v>137902.11318921545</v>
      </c>
      <c r="G55" s="154">
        <f>F55-F58</f>
        <v>4500.9715812484792</v>
      </c>
      <c r="H55" s="187">
        <v>114514</v>
      </c>
      <c r="I55" s="154">
        <f>H55-H58</f>
        <v>3352</v>
      </c>
      <c r="J55" s="187">
        <v>114514</v>
      </c>
      <c r="K55" s="154">
        <f>J55-J56</f>
        <v>341</v>
      </c>
      <c r="L55" s="189"/>
      <c r="M55" s="187">
        <v>115931</v>
      </c>
      <c r="N55" s="154">
        <f>M55-M57</f>
        <v>2070</v>
      </c>
      <c r="O55" s="187"/>
      <c r="P55" s="154"/>
      <c r="Q55" s="187"/>
      <c r="R55" s="143"/>
    </row>
    <row r="56" spans="1:24" x14ac:dyDescent="0.2">
      <c r="A56" s="190">
        <v>5</v>
      </c>
      <c r="B56" s="187"/>
      <c r="C56" s="154"/>
      <c r="D56" s="187"/>
      <c r="E56" s="154"/>
      <c r="F56" s="187"/>
      <c r="G56" s="154"/>
      <c r="H56" s="187"/>
      <c r="I56" s="154"/>
      <c r="J56" s="187">
        <v>114173</v>
      </c>
      <c r="K56" s="154">
        <f>J56-J58</f>
        <v>3011</v>
      </c>
      <c r="L56" s="189"/>
      <c r="M56" s="187"/>
      <c r="N56" s="154"/>
      <c r="O56" s="187">
        <v>105416</v>
      </c>
      <c r="P56" s="154">
        <f>O56-O58</f>
        <v>2623</v>
      </c>
      <c r="Q56" s="187">
        <v>99849</v>
      </c>
      <c r="R56" s="143"/>
    </row>
    <row r="57" spans="1:24" x14ac:dyDescent="0.2">
      <c r="A57" s="190">
        <v>3</v>
      </c>
      <c r="B57" s="187">
        <v>113861.11111111111</v>
      </c>
      <c r="C57" s="154"/>
      <c r="D57" s="187"/>
      <c r="E57" s="154"/>
      <c r="F57" s="187"/>
      <c r="G57" s="154"/>
      <c r="H57" s="187"/>
      <c r="I57" s="154"/>
      <c r="J57" s="187"/>
      <c r="K57" s="154"/>
      <c r="L57" s="189"/>
      <c r="M57" s="187">
        <v>113861</v>
      </c>
      <c r="N57" s="154"/>
      <c r="O57" s="187"/>
      <c r="P57" s="154"/>
      <c r="Q57" s="187"/>
      <c r="R57" s="143"/>
    </row>
    <row r="58" spans="1:24" x14ac:dyDescent="0.2">
      <c r="A58" s="190">
        <v>2</v>
      </c>
      <c r="B58" s="187"/>
      <c r="C58" s="154"/>
      <c r="D58" s="187"/>
      <c r="E58" s="154"/>
      <c r="F58" s="187">
        <v>133401.14160796697</v>
      </c>
      <c r="G58" s="154"/>
      <c r="H58" s="187">
        <v>111162</v>
      </c>
      <c r="I58" s="154"/>
      <c r="J58" s="187">
        <v>111162</v>
      </c>
      <c r="K58" s="154"/>
      <c r="L58" s="189"/>
      <c r="M58" s="187"/>
      <c r="N58" s="154"/>
      <c r="O58" s="187">
        <v>102793</v>
      </c>
      <c r="P58" s="154"/>
      <c r="Q58" s="187"/>
      <c r="R58" s="143"/>
      <c r="U58" s="202"/>
      <c r="V58" s="202"/>
      <c r="W58" s="202"/>
      <c r="X58" s="202"/>
    </row>
    <row r="59" spans="1:24" ht="13.5" thickBot="1" x14ac:dyDescent="0.25">
      <c r="A59" s="191">
        <v>1</v>
      </c>
      <c r="B59" s="188"/>
      <c r="C59" s="155"/>
      <c r="D59" s="188"/>
      <c r="E59" s="155"/>
      <c r="F59" s="188"/>
      <c r="G59" s="155"/>
      <c r="H59" s="188"/>
      <c r="I59" s="155"/>
      <c r="J59" s="188"/>
      <c r="K59" s="155"/>
      <c r="L59" s="189"/>
      <c r="M59" s="188"/>
      <c r="N59" s="155"/>
      <c r="O59" s="188"/>
      <c r="P59" s="155"/>
      <c r="Q59" s="188"/>
      <c r="R59" s="146"/>
      <c r="U59" s="202"/>
      <c r="V59" s="202"/>
      <c r="W59" s="202"/>
      <c r="X59" s="202"/>
    </row>
    <row r="60" spans="1:24" ht="13.5" thickBot="1" x14ac:dyDescent="0.25">
      <c r="U60" s="202"/>
      <c r="V60" s="202"/>
      <c r="W60" s="202"/>
      <c r="X60" s="202"/>
    </row>
    <row r="61" spans="1:24" x14ac:dyDescent="0.2">
      <c r="A61" s="413" t="s">
        <v>81</v>
      </c>
      <c r="B61" s="409" t="s">
        <v>70</v>
      </c>
      <c r="C61" s="410"/>
      <c r="D61" s="409" t="s">
        <v>71</v>
      </c>
      <c r="E61" s="410"/>
      <c r="F61" s="409" t="s">
        <v>72</v>
      </c>
      <c r="G61" s="410"/>
      <c r="H61" s="409" t="s">
        <v>73</v>
      </c>
      <c r="I61" s="410"/>
      <c r="J61" s="409" t="s">
        <v>74</v>
      </c>
      <c r="K61" s="410"/>
      <c r="L61" s="181"/>
      <c r="M61" s="409" t="s">
        <v>75</v>
      </c>
      <c r="N61" s="410"/>
      <c r="O61" s="411" t="s">
        <v>82</v>
      </c>
      <c r="P61" s="412"/>
      <c r="Q61" s="409" t="s">
        <v>76</v>
      </c>
      <c r="R61" s="410"/>
      <c r="S61" s="409" t="s">
        <v>77</v>
      </c>
      <c r="T61" s="410"/>
      <c r="U61" s="200"/>
      <c r="V61" s="200"/>
      <c r="W61" s="200"/>
      <c r="X61" s="202"/>
    </row>
    <row r="62" spans="1:24" ht="26.25" thickBot="1" x14ac:dyDescent="0.25">
      <c r="A62" s="414"/>
      <c r="B62" s="196" t="s">
        <v>78</v>
      </c>
      <c r="C62" s="197" t="s">
        <v>79</v>
      </c>
      <c r="D62" s="196" t="s">
        <v>78</v>
      </c>
      <c r="E62" s="197" t="s">
        <v>79</v>
      </c>
      <c r="F62" s="196" t="s">
        <v>78</v>
      </c>
      <c r="G62" s="197" t="s">
        <v>79</v>
      </c>
      <c r="H62" s="196" t="s">
        <v>78</v>
      </c>
      <c r="I62" s="197" t="s">
        <v>79</v>
      </c>
      <c r="J62" s="196" t="s">
        <v>78</v>
      </c>
      <c r="K62" s="197" t="s">
        <v>79</v>
      </c>
      <c r="L62" s="184"/>
      <c r="M62" s="209" t="s">
        <v>78</v>
      </c>
      <c r="N62" s="210" t="s">
        <v>79</v>
      </c>
      <c r="O62" s="196" t="s">
        <v>78</v>
      </c>
      <c r="P62" s="197" t="s">
        <v>79</v>
      </c>
      <c r="Q62" s="196" t="s">
        <v>78</v>
      </c>
      <c r="R62" s="197" t="s">
        <v>79</v>
      </c>
      <c r="S62" s="196" t="s">
        <v>78</v>
      </c>
      <c r="T62" s="197" t="s">
        <v>79</v>
      </c>
      <c r="U62" s="200"/>
      <c r="V62" s="200"/>
      <c r="W62" s="200"/>
      <c r="X62" s="202"/>
    </row>
    <row r="63" spans="1:24" x14ac:dyDescent="0.2">
      <c r="A63" s="205">
        <v>25</v>
      </c>
      <c r="B63" s="206"/>
      <c r="C63" s="207"/>
      <c r="D63" s="206">
        <v>108199.5670995671</v>
      </c>
      <c r="E63" s="207">
        <f>D63-D64</f>
        <v>0</v>
      </c>
      <c r="F63" s="206"/>
      <c r="G63" s="207"/>
      <c r="H63" s="206"/>
      <c r="I63" s="207"/>
      <c r="J63" s="206"/>
      <c r="K63" s="207"/>
      <c r="M63" s="206">
        <v>107659</v>
      </c>
      <c r="N63" s="207">
        <f>M63-M65</f>
        <v>0</v>
      </c>
      <c r="O63" s="206">
        <v>108199.5670995671</v>
      </c>
      <c r="P63" s="207">
        <f>O63-O64</f>
        <v>0</v>
      </c>
      <c r="Q63" s="208"/>
      <c r="R63" s="207"/>
      <c r="S63" s="206"/>
      <c r="T63" s="207"/>
      <c r="U63" s="203"/>
      <c r="V63" s="203"/>
      <c r="W63" s="203"/>
      <c r="X63" s="202"/>
    </row>
    <row r="64" spans="1:24" x14ac:dyDescent="0.2">
      <c r="A64" s="190">
        <v>24</v>
      </c>
      <c r="B64" s="187">
        <v>108199.5670995671</v>
      </c>
      <c r="C64" s="154">
        <f>B64-B66</f>
        <v>0</v>
      </c>
      <c r="D64" s="187">
        <v>108199.5670995671</v>
      </c>
      <c r="E64" s="154">
        <f>D64-D65</f>
        <v>0</v>
      </c>
      <c r="F64" s="187">
        <v>125559.29070929071</v>
      </c>
      <c r="G64" s="154">
        <f>F64-F66</f>
        <v>0</v>
      </c>
      <c r="H64" s="187"/>
      <c r="I64" s="154"/>
      <c r="J64" s="187"/>
      <c r="K64" s="154"/>
      <c r="M64" s="187"/>
      <c r="N64" s="154"/>
      <c r="O64" s="187">
        <v>108199.5670995671</v>
      </c>
      <c r="P64" s="154">
        <f>O64-O66</f>
        <v>0</v>
      </c>
      <c r="Q64" s="141"/>
      <c r="R64" s="154"/>
      <c r="S64" s="187"/>
      <c r="T64" s="154"/>
      <c r="U64" s="150"/>
      <c r="V64" s="150"/>
      <c r="W64" s="150"/>
    </row>
    <row r="65" spans="1:23" x14ac:dyDescent="0.2">
      <c r="A65" s="190">
        <v>23</v>
      </c>
      <c r="B65" s="187"/>
      <c r="C65" s="154"/>
      <c r="D65" s="187">
        <v>108199.5670995671</v>
      </c>
      <c r="E65" s="154">
        <f>D65-D67</f>
        <v>0</v>
      </c>
      <c r="F65" s="187"/>
      <c r="G65" s="154"/>
      <c r="H65" s="187"/>
      <c r="I65" s="154"/>
      <c r="J65" s="187"/>
      <c r="K65" s="154"/>
      <c r="M65" s="187">
        <v>107659</v>
      </c>
      <c r="N65" s="154">
        <f>M65-M68</f>
        <v>643</v>
      </c>
      <c r="O65" s="187"/>
      <c r="P65" s="154"/>
      <c r="Q65" s="187"/>
      <c r="R65" s="154"/>
      <c r="S65" s="187"/>
      <c r="T65" s="154"/>
      <c r="U65" s="150"/>
      <c r="V65" s="150"/>
      <c r="W65" s="150"/>
    </row>
    <row r="66" spans="1:23" x14ac:dyDescent="0.2">
      <c r="A66" s="190">
        <v>22</v>
      </c>
      <c r="B66" s="187">
        <v>108199.5670995671</v>
      </c>
      <c r="C66" s="154">
        <f>B66-B67</f>
        <v>0</v>
      </c>
      <c r="D66" s="187"/>
      <c r="E66" s="154"/>
      <c r="F66" s="187">
        <v>125559.29070929071</v>
      </c>
      <c r="G66" s="154">
        <f>F66-F67</f>
        <v>-630.95238095236709</v>
      </c>
      <c r="H66" s="187"/>
      <c r="I66" s="154"/>
      <c r="J66" s="187"/>
      <c r="K66" s="154"/>
      <c r="M66" s="187"/>
      <c r="N66" s="154"/>
      <c r="O66" s="187">
        <v>108199.5670995671</v>
      </c>
      <c r="P66" s="154">
        <f>O66-O67</f>
        <v>0</v>
      </c>
      <c r="Q66" s="141"/>
      <c r="R66" s="154"/>
      <c r="S66" s="187"/>
      <c r="T66" s="154"/>
      <c r="U66" s="150"/>
      <c r="V66" s="150"/>
      <c r="W66" s="150"/>
    </row>
    <row r="67" spans="1:23" x14ac:dyDescent="0.2">
      <c r="A67" s="190">
        <v>21</v>
      </c>
      <c r="B67" s="187">
        <v>108199.5670995671</v>
      </c>
      <c r="C67" s="154">
        <f>B67-B69</f>
        <v>645.32134532133932</v>
      </c>
      <c r="D67" s="187">
        <v>108199.5670995671</v>
      </c>
      <c r="E67" s="154">
        <f>D67-D71</f>
        <v>1183.1002331002383</v>
      </c>
      <c r="F67" s="187">
        <v>126190.24309024308</v>
      </c>
      <c r="G67" s="154">
        <f>F67-F71</f>
        <v>1379.8201798201771</v>
      </c>
      <c r="H67" s="187"/>
      <c r="I67" s="154"/>
      <c r="J67" s="187"/>
      <c r="K67" s="154"/>
      <c r="M67" s="187"/>
      <c r="N67" s="154"/>
      <c r="O67" s="187">
        <v>108199.5670995671</v>
      </c>
      <c r="P67" s="154">
        <f>O67-O68</f>
        <v>645.32134532133932</v>
      </c>
      <c r="Q67" s="187"/>
      <c r="R67" s="154"/>
      <c r="S67" s="187"/>
      <c r="T67" s="154"/>
      <c r="U67" s="150"/>
      <c r="V67" s="150"/>
      <c r="W67" s="150"/>
    </row>
    <row r="68" spans="1:23" x14ac:dyDescent="0.2">
      <c r="A68" s="190">
        <v>20</v>
      </c>
      <c r="B68" s="187"/>
      <c r="C68" s="154"/>
      <c r="D68" s="187"/>
      <c r="E68" s="154"/>
      <c r="F68" s="187"/>
      <c r="G68" s="154"/>
      <c r="H68" s="187"/>
      <c r="I68" s="154"/>
      <c r="J68" s="187"/>
      <c r="K68" s="154"/>
      <c r="M68" s="187">
        <v>107016</v>
      </c>
      <c r="N68" s="154">
        <f>M68-M69</f>
        <v>0</v>
      </c>
      <c r="O68" s="187">
        <v>107554.24575424576</v>
      </c>
      <c r="P68" s="154">
        <f>O68-O69</f>
        <v>0</v>
      </c>
      <c r="Q68" s="187"/>
      <c r="R68" s="154"/>
      <c r="S68" s="187"/>
      <c r="T68" s="154"/>
      <c r="U68" s="150"/>
      <c r="V68" s="150"/>
      <c r="W68" s="150"/>
    </row>
    <row r="69" spans="1:23" x14ac:dyDescent="0.2">
      <c r="A69" s="190">
        <v>19</v>
      </c>
      <c r="B69" s="187">
        <v>107554.24575424576</v>
      </c>
      <c r="C69" s="154">
        <f>B69-B70</f>
        <v>537.77888777889893</v>
      </c>
      <c r="D69" s="187"/>
      <c r="E69" s="154"/>
      <c r="F69" s="187"/>
      <c r="G69" s="154"/>
      <c r="H69" s="187"/>
      <c r="I69" s="154"/>
      <c r="J69" s="187"/>
      <c r="K69" s="154"/>
      <c r="M69" s="187">
        <v>107016</v>
      </c>
      <c r="N69" s="154">
        <f>M69-M71</f>
        <v>534.61471861472819</v>
      </c>
      <c r="O69" s="187">
        <v>107554.24575424576</v>
      </c>
      <c r="P69" s="154">
        <f>O69-O71</f>
        <v>537.77888777889893</v>
      </c>
      <c r="Q69" s="187"/>
      <c r="R69" s="154"/>
      <c r="S69" s="187"/>
      <c r="T69" s="154"/>
      <c r="U69" s="150"/>
      <c r="V69" s="150"/>
      <c r="W69" s="150"/>
    </row>
    <row r="70" spans="1:23" x14ac:dyDescent="0.2">
      <c r="A70" s="190">
        <v>18</v>
      </c>
      <c r="B70" s="187">
        <v>107016.46686646686</v>
      </c>
      <c r="C70" s="154">
        <f>B70-B73</f>
        <v>0</v>
      </c>
      <c r="D70" s="187"/>
      <c r="E70" s="154"/>
      <c r="F70" s="187"/>
      <c r="G70" s="154"/>
      <c r="H70" s="187"/>
      <c r="I70" s="154"/>
      <c r="J70" s="187"/>
      <c r="K70" s="154"/>
      <c r="M70" s="187"/>
      <c r="N70" s="154"/>
      <c r="O70" s="187"/>
      <c r="P70" s="154"/>
      <c r="Q70" s="187"/>
      <c r="R70" s="154"/>
      <c r="S70" s="187"/>
      <c r="T70" s="154"/>
      <c r="U70" s="150"/>
      <c r="V70" s="150"/>
      <c r="W70" s="150"/>
    </row>
    <row r="71" spans="1:23" x14ac:dyDescent="0.2">
      <c r="A71" s="190">
        <v>17</v>
      </c>
      <c r="B71" s="187"/>
      <c r="C71" s="154"/>
      <c r="D71" s="187">
        <v>107016.46686646686</v>
      </c>
      <c r="E71" s="154">
        <f>D71-D72</f>
        <v>0</v>
      </c>
      <c r="F71" s="187">
        <v>124810.4229104229</v>
      </c>
      <c r="G71" s="154">
        <f>F71-F73</f>
        <v>124810.4229104229</v>
      </c>
      <c r="H71" s="187">
        <v>103529</v>
      </c>
      <c r="I71" s="154">
        <f>H71-H73</f>
        <v>-627</v>
      </c>
      <c r="J71" s="187">
        <v>103529</v>
      </c>
      <c r="K71" s="154">
        <f>J71-J74</f>
        <v>-1046</v>
      </c>
      <c r="M71" s="187">
        <v>106481.38528138527</v>
      </c>
      <c r="N71" s="154">
        <f>M71-M74</f>
        <v>0</v>
      </c>
      <c r="O71" s="187">
        <v>107016.46686646686</v>
      </c>
      <c r="P71" s="154">
        <f>O71-O72</f>
        <v>0</v>
      </c>
      <c r="Q71" s="187">
        <v>93736</v>
      </c>
      <c r="R71" s="154">
        <f>Q71-Q74</f>
        <v>-1046</v>
      </c>
      <c r="S71" s="187"/>
      <c r="T71" s="154"/>
      <c r="U71" s="150"/>
      <c r="V71" s="150"/>
      <c r="W71" s="150"/>
    </row>
    <row r="72" spans="1:23" x14ac:dyDescent="0.2">
      <c r="A72" s="190">
        <v>16</v>
      </c>
      <c r="B72" s="187"/>
      <c r="C72" s="154"/>
      <c r="D72" s="187">
        <v>107016.46686646686</v>
      </c>
      <c r="E72" s="154">
        <f>D72-D75</f>
        <v>-537.77888777889893</v>
      </c>
      <c r="F72" s="187">
        <v>124186.38028638028</v>
      </c>
      <c r="G72" s="154">
        <f>F72-F74</f>
        <v>0</v>
      </c>
      <c r="H72" s="187"/>
      <c r="I72" s="154"/>
      <c r="J72" s="187"/>
      <c r="K72" s="154"/>
      <c r="L72" s="150">
        <v>207685.00948766604</v>
      </c>
      <c r="M72" s="187"/>
      <c r="N72" s="143"/>
      <c r="O72" s="187">
        <v>107016.46686646686</v>
      </c>
      <c r="P72" s="154">
        <f>O72-O73</f>
        <v>0</v>
      </c>
      <c r="Q72" s="187"/>
      <c r="R72" s="154"/>
      <c r="S72" s="187"/>
      <c r="T72" s="154"/>
      <c r="U72" s="150"/>
      <c r="V72" s="150"/>
      <c r="W72" s="150"/>
    </row>
    <row r="73" spans="1:23" x14ac:dyDescent="0.2">
      <c r="A73" s="190">
        <v>15</v>
      </c>
      <c r="B73" s="187">
        <v>107016.46686646686</v>
      </c>
      <c r="C73" s="154">
        <f>B73-B74</f>
        <v>0</v>
      </c>
      <c r="D73" s="187"/>
      <c r="E73" s="154"/>
      <c r="F73" s="187"/>
      <c r="G73" s="154"/>
      <c r="H73" s="187">
        <v>104156</v>
      </c>
      <c r="I73" s="154">
        <f>H73-H74</f>
        <v>-419</v>
      </c>
      <c r="J73" s="187"/>
      <c r="K73" s="154"/>
      <c r="M73" s="187"/>
      <c r="N73" s="143"/>
      <c r="O73" s="187">
        <v>107016.46686646686</v>
      </c>
      <c r="P73" s="154">
        <f>O73-O74</f>
        <v>0</v>
      </c>
      <c r="Q73" s="187"/>
      <c r="R73" s="154"/>
      <c r="S73" s="187"/>
      <c r="T73" s="154"/>
      <c r="U73" s="150"/>
      <c r="V73" s="150"/>
      <c r="W73" s="150"/>
    </row>
    <row r="74" spans="1:23" x14ac:dyDescent="0.2">
      <c r="A74" s="190">
        <v>14</v>
      </c>
      <c r="B74" s="187">
        <v>107016.46686646686</v>
      </c>
      <c r="C74" s="154">
        <f>B74-B75</f>
        <v>-537.77888777889893</v>
      </c>
      <c r="D74" s="187"/>
      <c r="E74" s="154"/>
      <c r="F74" s="187">
        <v>124186.38028638028</v>
      </c>
      <c r="G74" s="154">
        <f>F74-F78</f>
        <v>-1622.5274725274649</v>
      </c>
      <c r="H74" s="187">
        <v>104575</v>
      </c>
      <c r="I74" s="154">
        <f>H74-H75</f>
        <v>-313</v>
      </c>
      <c r="J74" s="187">
        <v>104575</v>
      </c>
      <c r="K74" s="154">
        <f>J74-J76</f>
        <v>-627</v>
      </c>
      <c r="M74" s="187">
        <v>106481.38528138527</v>
      </c>
      <c r="N74" s="154">
        <f>M74-M75</f>
        <v>-534.61471861472819</v>
      </c>
      <c r="O74" s="187">
        <v>107016.46686646686</v>
      </c>
      <c r="P74" s="154">
        <f>O74-O75</f>
        <v>-537.77888777889893</v>
      </c>
      <c r="Q74" s="187">
        <v>94782</v>
      </c>
      <c r="R74" s="154">
        <f>Q74-Q77</f>
        <v>-952</v>
      </c>
      <c r="S74" s="187"/>
      <c r="T74" s="154"/>
      <c r="U74" s="150"/>
      <c r="V74" s="150"/>
      <c r="W74" s="150"/>
    </row>
    <row r="75" spans="1:23" x14ac:dyDescent="0.2">
      <c r="A75" s="190">
        <v>13</v>
      </c>
      <c r="B75" s="187">
        <v>107554.24575424576</v>
      </c>
      <c r="C75" s="154">
        <f>B75-B76</f>
        <v>0</v>
      </c>
      <c r="D75" s="187">
        <v>107554.24575424576</v>
      </c>
      <c r="E75" s="154">
        <f>D75-D76</f>
        <v>0</v>
      </c>
      <c r="F75" s="187"/>
      <c r="G75" s="154"/>
      <c r="H75" s="187">
        <v>104888</v>
      </c>
      <c r="I75" s="154">
        <f>H75-H77</f>
        <v>-628</v>
      </c>
      <c r="J75" s="187"/>
      <c r="K75" s="154"/>
      <c r="M75" s="187">
        <v>107016</v>
      </c>
      <c r="N75" s="154">
        <f>M75-M77</f>
        <v>-857</v>
      </c>
      <c r="O75" s="187">
        <v>107554.24575424576</v>
      </c>
      <c r="P75" s="143"/>
      <c r="Q75" s="187"/>
      <c r="R75" s="154"/>
      <c r="S75" s="187"/>
      <c r="T75" s="154"/>
      <c r="U75" s="150"/>
      <c r="V75" s="150"/>
      <c r="W75" s="150"/>
    </row>
    <row r="76" spans="1:23" x14ac:dyDescent="0.2">
      <c r="A76" s="190">
        <v>12</v>
      </c>
      <c r="B76" s="187">
        <v>107554.24575424576</v>
      </c>
      <c r="C76" s="154">
        <f>B76-B78</f>
        <v>-860.42291042290162</v>
      </c>
      <c r="D76" s="187">
        <v>107554.24575424576</v>
      </c>
      <c r="E76" s="154">
        <f>D76-D78</f>
        <v>-860.42291042290162</v>
      </c>
      <c r="F76" s="187"/>
      <c r="G76" s="154"/>
      <c r="H76" s="187"/>
      <c r="I76" s="154"/>
      <c r="J76" s="187">
        <v>105202</v>
      </c>
      <c r="K76" s="154">
        <f>J76-J77</f>
        <v>-314</v>
      </c>
      <c r="M76" s="187"/>
      <c r="N76" s="154"/>
      <c r="O76" s="187"/>
      <c r="P76" s="154"/>
      <c r="Q76" s="187"/>
      <c r="R76" s="154"/>
      <c r="S76" s="187"/>
      <c r="T76" s="154"/>
      <c r="U76" s="150"/>
      <c r="V76" s="150"/>
      <c r="W76" s="150"/>
    </row>
    <row r="77" spans="1:23" x14ac:dyDescent="0.2">
      <c r="A77" s="190">
        <v>11</v>
      </c>
      <c r="B77" s="187"/>
      <c r="C77" s="154"/>
      <c r="D77" s="187"/>
      <c r="E77" s="154"/>
      <c r="F77" s="187"/>
      <c r="G77" s="154"/>
      <c r="H77" s="187">
        <v>105516</v>
      </c>
      <c r="I77" s="154">
        <f>H77-H78</f>
        <v>-209</v>
      </c>
      <c r="J77" s="187">
        <v>105516</v>
      </c>
      <c r="K77" s="154">
        <f>J77-J78</f>
        <v>-208.85768500948325</v>
      </c>
      <c r="M77" s="187">
        <v>107873</v>
      </c>
      <c r="N77" s="154">
        <f>M77-M81</f>
        <v>0</v>
      </c>
      <c r="O77" s="187"/>
      <c r="P77" s="154"/>
      <c r="Q77" s="187">
        <v>95734</v>
      </c>
      <c r="R77" s="154">
        <f>Q77-Q80</f>
        <v>-666</v>
      </c>
      <c r="S77" s="187"/>
      <c r="T77" s="154"/>
      <c r="U77" s="150"/>
      <c r="V77" s="150"/>
      <c r="W77" s="150"/>
    </row>
    <row r="78" spans="1:23" x14ac:dyDescent="0.2">
      <c r="A78" s="190">
        <v>10</v>
      </c>
      <c r="B78" s="187">
        <v>108414.66866466866</v>
      </c>
      <c r="C78" s="154">
        <f>B78-B79</f>
        <v>-6.3522575510432944E-3</v>
      </c>
      <c r="D78" s="187">
        <v>108414.66866466866</v>
      </c>
      <c r="E78" s="154">
        <f>D78-D80</f>
        <v>-6.3522575510432944E-3</v>
      </c>
      <c r="F78" s="187">
        <v>125808.90775890775</v>
      </c>
      <c r="G78" s="154">
        <f>F78-F80</f>
        <v>-632.21294534145272</v>
      </c>
      <c r="H78" s="187">
        <v>105725</v>
      </c>
      <c r="I78" s="154">
        <f>H78-H79</f>
        <v>-209</v>
      </c>
      <c r="J78" s="187">
        <v>105724.85768500948</v>
      </c>
      <c r="K78" s="154">
        <f>J78-J80</f>
        <v>6.9072970654815435E-4</v>
      </c>
      <c r="M78" s="187"/>
      <c r="N78" s="154"/>
      <c r="O78" s="187"/>
      <c r="P78" s="154"/>
      <c r="Q78" s="187"/>
      <c r="R78" s="154"/>
      <c r="S78" s="187"/>
      <c r="T78" s="154"/>
      <c r="U78" s="150"/>
      <c r="V78" s="150"/>
    </row>
    <row r="79" spans="1:23" x14ac:dyDescent="0.2">
      <c r="A79" s="190">
        <v>9</v>
      </c>
      <c r="B79" s="187">
        <v>108414.67501692621</v>
      </c>
      <c r="C79" s="154">
        <f>B79-B84</f>
        <v>1935.968178740688</v>
      </c>
      <c r="D79" s="187"/>
      <c r="E79" s="154"/>
      <c r="F79" s="187"/>
      <c r="G79" s="154"/>
      <c r="H79" s="187">
        <v>105934</v>
      </c>
      <c r="I79" s="154">
        <f>H79-H80</f>
        <v>209.1430057202233</v>
      </c>
      <c r="J79" s="187"/>
      <c r="K79" s="154"/>
      <c r="M79" s="187"/>
      <c r="N79" s="154"/>
      <c r="O79" s="187"/>
      <c r="P79" s="154"/>
      <c r="Q79" s="187"/>
      <c r="R79" s="154"/>
      <c r="S79" s="187">
        <v>88092</v>
      </c>
      <c r="T79" s="154">
        <f>S79-S80</f>
        <v>-616</v>
      </c>
      <c r="U79" s="150"/>
      <c r="V79" s="150"/>
      <c r="W79" s="150"/>
    </row>
    <row r="80" spans="1:23" x14ac:dyDescent="0.2">
      <c r="A80" s="190">
        <v>8</v>
      </c>
      <c r="B80" s="187"/>
      <c r="C80" s="154"/>
      <c r="D80" s="187">
        <v>108414.67501692621</v>
      </c>
      <c r="E80" s="154">
        <f>D80-D82</f>
        <v>860.44346648611827</v>
      </c>
      <c r="F80" s="187">
        <v>126441.1207042492</v>
      </c>
      <c r="G80" s="154">
        <f>F80-F81</f>
        <v>0</v>
      </c>
      <c r="H80" s="187">
        <v>105724.85699427978</v>
      </c>
      <c r="I80" s="154">
        <f>H80-H81</f>
        <v>313.8569942797767</v>
      </c>
      <c r="J80" s="187">
        <v>105724.85699427978</v>
      </c>
      <c r="K80" s="154">
        <f>J80-J81</f>
        <v>313.73054956698616</v>
      </c>
      <c r="M80" s="187"/>
      <c r="N80" s="154"/>
      <c r="O80" s="187"/>
      <c r="P80" s="154"/>
      <c r="Q80" s="187">
        <v>96400</v>
      </c>
      <c r="R80" s="154">
        <f>Q80-Q83</f>
        <v>761</v>
      </c>
      <c r="S80" s="187">
        <v>88708</v>
      </c>
      <c r="T80" s="154">
        <f>S80-S81</f>
        <v>616</v>
      </c>
      <c r="U80" s="150"/>
      <c r="W80" s="150"/>
    </row>
    <row r="81" spans="1:23" x14ac:dyDescent="0.2">
      <c r="A81" s="190">
        <v>7</v>
      </c>
      <c r="B81" s="187"/>
      <c r="C81" s="154"/>
      <c r="D81" s="187"/>
      <c r="E81" s="154"/>
      <c r="F81" s="187">
        <v>126441.1207042492</v>
      </c>
      <c r="G81" s="154">
        <f>F81-F83</f>
        <v>2254.7486033519672</v>
      </c>
      <c r="H81" s="187">
        <v>105411</v>
      </c>
      <c r="I81" s="154">
        <f>H81-H83</f>
        <v>836.46368521406839</v>
      </c>
      <c r="J81" s="187">
        <v>105411.12644471279</v>
      </c>
      <c r="K81" s="154">
        <f>J81-J82</f>
        <v>313.73124029670726</v>
      </c>
      <c r="M81" s="187">
        <v>107873</v>
      </c>
      <c r="N81" s="154">
        <f>M81-M83</f>
        <v>1391.6050448620226</v>
      </c>
      <c r="O81" s="187"/>
      <c r="P81" s="154"/>
      <c r="Q81" s="187"/>
      <c r="R81" s="154"/>
      <c r="S81" s="187">
        <v>88092</v>
      </c>
      <c r="T81" s="154">
        <f>S81-S84</f>
        <v>1830</v>
      </c>
      <c r="U81" s="150"/>
      <c r="V81" s="150"/>
      <c r="W81" s="150"/>
    </row>
    <row r="82" spans="1:23" x14ac:dyDescent="0.2">
      <c r="A82" s="190">
        <v>6</v>
      </c>
      <c r="B82" s="187"/>
      <c r="C82" s="154"/>
      <c r="D82" s="187">
        <v>107554.23155044009</v>
      </c>
      <c r="E82" s="154"/>
      <c r="F82" s="187"/>
      <c r="G82" s="154"/>
      <c r="H82" s="187"/>
      <c r="I82" s="154"/>
      <c r="J82" s="187">
        <v>105097.39520441608</v>
      </c>
      <c r="K82" s="154">
        <f>J82-J83</f>
        <v>522.85888963015168</v>
      </c>
      <c r="M82" s="187"/>
      <c r="N82" s="154"/>
      <c r="O82" s="187"/>
      <c r="P82" s="154"/>
      <c r="Q82" s="187"/>
      <c r="R82" s="154"/>
      <c r="S82" s="187"/>
      <c r="T82" s="154"/>
      <c r="U82" s="150"/>
      <c r="V82" s="150"/>
      <c r="W82" s="150"/>
    </row>
    <row r="83" spans="1:23" x14ac:dyDescent="0.2">
      <c r="A83" s="190">
        <v>5</v>
      </c>
      <c r="B83" s="187"/>
      <c r="C83" s="154"/>
      <c r="D83" s="187"/>
      <c r="E83" s="154"/>
      <c r="F83" s="187">
        <v>124186.37210089724</v>
      </c>
      <c r="G83" s="154">
        <f>F83-F85</f>
        <v>1872.1516844421858</v>
      </c>
      <c r="H83" s="187">
        <v>104574.53631478593</v>
      </c>
      <c r="I83" s="154"/>
      <c r="J83" s="187">
        <v>104574.53631478593</v>
      </c>
      <c r="K83" s="154">
        <f>J83-J84</f>
        <v>1045.7628112496168</v>
      </c>
      <c r="M83" s="187">
        <v>106481.39495513798</v>
      </c>
      <c r="N83" s="154">
        <f>M83-M84</f>
        <v>535.39495513797738</v>
      </c>
      <c r="O83" s="187"/>
      <c r="P83" s="154"/>
      <c r="Q83" s="187">
        <v>95639</v>
      </c>
      <c r="R83" s="154">
        <f>Q83-Q85</f>
        <v>2379</v>
      </c>
      <c r="S83" s="187"/>
      <c r="T83" s="154"/>
      <c r="U83" s="150"/>
      <c r="V83" s="150"/>
      <c r="W83" s="150"/>
    </row>
    <row r="84" spans="1:23" x14ac:dyDescent="0.2">
      <c r="A84" s="190">
        <v>3</v>
      </c>
      <c r="B84" s="187">
        <v>106478.70683818552</v>
      </c>
      <c r="C84" s="154"/>
      <c r="D84" s="187"/>
      <c r="E84" s="154"/>
      <c r="F84" s="187"/>
      <c r="G84" s="154"/>
      <c r="H84" s="187"/>
      <c r="I84" s="154"/>
      <c r="J84" s="187">
        <v>103528.77350353631</v>
      </c>
      <c r="K84" s="154"/>
      <c r="M84" s="187">
        <v>105946</v>
      </c>
      <c r="N84" s="154"/>
      <c r="O84" s="187"/>
      <c r="P84" s="154"/>
      <c r="Q84" s="187"/>
      <c r="R84" s="154"/>
      <c r="S84" s="187">
        <v>86262</v>
      </c>
      <c r="T84" s="143"/>
      <c r="U84" s="150"/>
      <c r="V84" s="150"/>
      <c r="W84" s="150"/>
    </row>
    <row r="85" spans="1:23" x14ac:dyDescent="0.2">
      <c r="A85" s="190">
        <v>2</v>
      </c>
      <c r="B85" s="187"/>
      <c r="C85" s="154"/>
      <c r="D85" s="187"/>
      <c r="E85" s="154"/>
      <c r="F85" s="187">
        <v>122314.22041645505</v>
      </c>
      <c r="G85" s="154"/>
      <c r="H85" s="187"/>
      <c r="I85" s="154"/>
      <c r="J85" s="187"/>
      <c r="K85" s="154"/>
      <c r="M85" s="187"/>
      <c r="N85" s="154"/>
      <c r="O85" s="187"/>
      <c r="P85" s="154"/>
      <c r="Q85" s="187">
        <v>93260</v>
      </c>
      <c r="R85" s="154"/>
      <c r="S85" s="187"/>
      <c r="T85" s="154"/>
      <c r="U85" s="150"/>
      <c r="V85" s="150"/>
      <c r="W85" s="150"/>
    </row>
    <row r="86" spans="1:23" ht="13.5" thickBot="1" x14ac:dyDescent="0.25">
      <c r="A86" s="191">
        <v>1</v>
      </c>
      <c r="B86" s="188"/>
      <c r="C86" s="155"/>
      <c r="D86" s="188"/>
      <c r="E86" s="155"/>
      <c r="F86" s="188"/>
      <c r="G86" s="155"/>
      <c r="H86" s="188"/>
      <c r="I86" s="155"/>
      <c r="J86" s="188"/>
      <c r="K86" s="155"/>
      <c r="M86" s="188"/>
      <c r="N86" s="146"/>
      <c r="O86" s="144"/>
      <c r="P86" s="146"/>
      <c r="Q86" s="144"/>
      <c r="R86" s="146"/>
      <c r="S86" s="144"/>
      <c r="T86" s="146"/>
    </row>
  </sheetData>
  <mergeCells count="19">
    <mergeCell ref="J61:K61"/>
    <mergeCell ref="M61:N61"/>
    <mergeCell ref="A34:A35"/>
    <mergeCell ref="B34:C34"/>
    <mergeCell ref="D34:E34"/>
    <mergeCell ref="F34:G34"/>
    <mergeCell ref="H34:I34"/>
    <mergeCell ref="J34:K34"/>
    <mergeCell ref="A61:A62"/>
    <mergeCell ref="B61:C61"/>
    <mergeCell ref="D61:E61"/>
    <mergeCell ref="F61:G61"/>
    <mergeCell ref="H61:I61"/>
    <mergeCell ref="Q61:R61"/>
    <mergeCell ref="S61:T61"/>
    <mergeCell ref="O61:P61"/>
    <mergeCell ref="M34:N34"/>
    <mergeCell ref="O34:P34"/>
    <mergeCell ref="Q34:R34"/>
  </mergeCell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2"/>
  <sheetViews>
    <sheetView zoomScaleNormal="100" workbookViewId="0">
      <selection activeCell="Q12" sqref="Q12"/>
    </sheetView>
  </sheetViews>
  <sheetFormatPr defaultRowHeight="12.75" x14ac:dyDescent="0.2"/>
  <cols>
    <col min="1" max="6" width="9.28515625" style="32" bestFit="1" customWidth="1"/>
    <col min="7" max="7" width="9.28515625" style="56" bestFit="1" customWidth="1"/>
    <col min="8" max="8" width="9.85546875" style="57" bestFit="1" customWidth="1"/>
    <col min="9" max="9" width="9.28515625" style="58" bestFit="1" customWidth="1"/>
    <col min="10" max="16384" width="9.140625" style="32"/>
  </cols>
  <sheetData>
    <row r="1" spans="1:22" s="57" customFormat="1" ht="26.25" thickBot="1" x14ac:dyDescent="0.35">
      <c r="A1" s="211" t="s">
        <v>27</v>
      </c>
      <c r="B1" s="212" t="s">
        <v>14</v>
      </c>
      <c r="C1" s="212" t="s">
        <v>13</v>
      </c>
      <c r="D1" s="212" t="s">
        <v>12</v>
      </c>
      <c r="E1" s="212" t="s">
        <v>22</v>
      </c>
      <c r="F1" s="212" t="s">
        <v>28</v>
      </c>
      <c r="G1" s="212" t="s">
        <v>29</v>
      </c>
      <c r="H1" s="212" t="s">
        <v>30</v>
      </c>
      <c r="I1" s="213" t="s">
        <v>31</v>
      </c>
      <c r="K1" s="29" t="s">
        <v>45</v>
      </c>
      <c r="L1"/>
      <c r="M1"/>
      <c r="N1"/>
      <c r="O1"/>
      <c r="P1"/>
      <c r="Q1"/>
      <c r="R1"/>
      <c r="S1"/>
      <c r="T1"/>
      <c r="U1"/>
      <c r="V1"/>
    </row>
    <row r="2" spans="1:22" ht="15" x14ac:dyDescent="0.25">
      <c r="A2" s="208">
        <v>7</v>
      </c>
      <c r="B2" s="214">
        <v>3</v>
      </c>
      <c r="C2" s="214">
        <v>5</v>
      </c>
      <c r="D2" s="214">
        <v>1</v>
      </c>
      <c r="E2" s="214">
        <v>264</v>
      </c>
      <c r="F2" s="214">
        <v>1</v>
      </c>
      <c r="G2" s="215">
        <v>36.5</v>
      </c>
      <c r="H2" s="216">
        <v>3948629</v>
      </c>
      <c r="I2" s="59">
        <f>H2/G2</f>
        <v>108181.61643835617</v>
      </c>
      <c r="K2" t="s">
        <v>53</v>
      </c>
      <c r="L2"/>
      <c r="M2"/>
      <c r="N2"/>
      <c r="O2"/>
      <c r="P2"/>
      <c r="Q2"/>
      <c r="R2"/>
      <c r="S2"/>
      <c r="T2"/>
      <c r="U2"/>
      <c r="V2"/>
    </row>
    <row r="3" spans="1:22" ht="15" x14ac:dyDescent="0.25">
      <c r="A3" s="141">
        <v>7</v>
      </c>
      <c r="B3" s="142">
        <v>3</v>
      </c>
      <c r="C3" s="142">
        <v>3</v>
      </c>
      <c r="D3" s="142">
        <v>1</v>
      </c>
      <c r="E3" s="142">
        <v>129</v>
      </c>
      <c r="F3" s="142">
        <v>1</v>
      </c>
      <c r="G3" s="158">
        <v>37.799999999999997</v>
      </c>
      <c r="H3" s="217">
        <v>4089265</v>
      </c>
      <c r="I3" s="60">
        <f t="shared" ref="I3:I66" si="0">H3/G3</f>
        <v>108181.61375661376</v>
      </c>
      <c r="K3" t="s">
        <v>91</v>
      </c>
      <c r="L3"/>
      <c r="M3"/>
      <c r="N3"/>
      <c r="O3"/>
      <c r="P3"/>
      <c r="Q3"/>
      <c r="R3"/>
      <c r="S3"/>
      <c r="T3"/>
      <c r="U3"/>
      <c r="V3"/>
    </row>
    <row r="4" spans="1:22" x14ac:dyDescent="0.2">
      <c r="A4" s="141">
        <v>7</v>
      </c>
      <c r="B4" s="142">
        <v>7</v>
      </c>
      <c r="C4" s="142">
        <v>1</v>
      </c>
      <c r="D4" s="142">
        <v>1</v>
      </c>
      <c r="E4" s="142">
        <v>2</v>
      </c>
      <c r="F4" s="142">
        <v>1</v>
      </c>
      <c r="G4" s="158">
        <v>37.9</v>
      </c>
      <c r="H4" s="217">
        <v>4100083</v>
      </c>
      <c r="I4" s="60">
        <f t="shared" si="0"/>
        <v>108181.60949868074</v>
      </c>
    </row>
    <row r="5" spans="1:22" x14ac:dyDescent="0.2">
      <c r="A5" s="141">
        <v>7</v>
      </c>
      <c r="B5" s="142">
        <v>3</v>
      </c>
      <c r="C5" s="142">
        <v>3</v>
      </c>
      <c r="D5" s="142">
        <v>10</v>
      </c>
      <c r="E5" s="142">
        <v>166</v>
      </c>
      <c r="F5" s="142">
        <v>1</v>
      </c>
      <c r="G5" s="158">
        <v>38.799999999999997</v>
      </c>
      <c r="H5" s="217">
        <v>4355794</v>
      </c>
      <c r="I5" s="60">
        <f t="shared" si="0"/>
        <v>112262.73195876289</v>
      </c>
    </row>
    <row r="6" spans="1:22" x14ac:dyDescent="0.2">
      <c r="A6" s="141">
        <v>7</v>
      </c>
      <c r="B6" s="142">
        <v>2</v>
      </c>
      <c r="C6" s="142">
        <v>4</v>
      </c>
      <c r="D6" s="142">
        <v>2</v>
      </c>
      <c r="E6" s="142">
        <v>199</v>
      </c>
      <c r="F6" s="142">
        <v>1</v>
      </c>
      <c r="G6" s="158">
        <v>37.200000000000003</v>
      </c>
      <c r="H6" s="217">
        <v>4766869</v>
      </c>
      <c r="I6" s="60">
        <f t="shared" si="0"/>
        <v>128141.63978494622</v>
      </c>
    </row>
    <row r="7" spans="1:22" x14ac:dyDescent="0.2">
      <c r="A7" s="141">
        <v>7</v>
      </c>
      <c r="B7" s="142">
        <v>2</v>
      </c>
      <c r="C7" s="142">
        <v>4</v>
      </c>
      <c r="D7" s="142">
        <v>17</v>
      </c>
      <c r="E7" s="142">
        <v>259</v>
      </c>
      <c r="F7" s="142">
        <v>1</v>
      </c>
      <c r="G7" s="158">
        <v>37.4</v>
      </c>
      <c r="H7" s="217">
        <v>4816949</v>
      </c>
      <c r="I7" s="60">
        <f t="shared" si="0"/>
        <v>128795.42780748663</v>
      </c>
    </row>
    <row r="8" spans="1:22" x14ac:dyDescent="0.2">
      <c r="A8" s="141">
        <v>7</v>
      </c>
      <c r="B8" s="142">
        <v>2</v>
      </c>
      <c r="C8" s="142">
        <v>4</v>
      </c>
      <c r="D8" s="142">
        <v>2</v>
      </c>
      <c r="E8" s="142">
        <v>201</v>
      </c>
      <c r="F8" s="142">
        <v>1</v>
      </c>
      <c r="G8" s="158">
        <v>38.5</v>
      </c>
      <c r="H8" s="217">
        <v>4884119</v>
      </c>
      <c r="I8" s="60">
        <f t="shared" si="0"/>
        <v>126860.23376623377</v>
      </c>
    </row>
    <row r="9" spans="1:22" x14ac:dyDescent="0.2">
      <c r="A9" s="141">
        <v>7</v>
      </c>
      <c r="B9" s="142">
        <v>2</v>
      </c>
      <c r="C9" s="142">
        <v>1</v>
      </c>
      <c r="D9" s="142">
        <v>2</v>
      </c>
      <c r="E9" s="142">
        <v>6</v>
      </c>
      <c r="F9" s="142">
        <v>1</v>
      </c>
      <c r="G9" s="158">
        <v>38.5</v>
      </c>
      <c r="H9" s="217">
        <v>4884119</v>
      </c>
      <c r="I9" s="60">
        <f t="shared" si="0"/>
        <v>126860.23376623377</v>
      </c>
    </row>
    <row r="10" spans="1:22" x14ac:dyDescent="0.2">
      <c r="A10" s="141">
        <v>7</v>
      </c>
      <c r="B10" s="142">
        <v>2</v>
      </c>
      <c r="C10" s="142">
        <v>4</v>
      </c>
      <c r="D10" s="142">
        <v>5</v>
      </c>
      <c r="E10" s="142">
        <v>211</v>
      </c>
      <c r="F10" s="142">
        <v>1</v>
      </c>
      <c r="G10" s="158">
        <v>38.5</v>
      </c>
      <c r="H10" s="217">
        <v>4888473</v>
      </c>
      <c r="I10" s="60">
        <f t="shared" si="0"/>
        <v>126973.32467532468</v>
      </c>
    </row>
    <row r="11" spans="1:22" x14ac:dyDescent="0.2">
      <c r="A11" s="141">
        <v>7</v>
      </c>
      <c r="B11" s="142">
        <v>2</v>
      </c>
      <c r="C11" s="142">
        <v>4</v>
      </c>
      <c r="D11" s="142">
        <v>11</v>
      </c>
      <c r="E11" s="142">
        <v>235</v>
      </c>
      <c r="F11" s="142">
        <v>1</v>
      </c>
      <c r="G11" s="158">
        <v>38.5</v>
      </c>
      <c r="H11" s="217">
        <v>4919646</v>
      </c>
      <c r="I11" s="60">
        <f t="shared" si="0"/>
        <v>127783.01298701299</v>
      </c>
    </row>
    <row r="12" spans="1:22" x14ac:dyDescent="0.2">
      <c r="A12" s="141">
        <v>7</v>
      </c>
      <c r="B12" s="142">
        <v>2</v>
      </c>
      <c r="C12" s="142">
        <v>4</v>
      </c>
      <c r="D12" s="142">
        <v>8</v>
      </c>
      <c r="E12" s="142">
        <v>223</v>
      </c>
      <c r="F12" s="142">
        <v>1</v>
      </c>
      <c r="G12" s="158">
        <v>38.5</v>
      </c>
      <c r="H12" s="217">
        <v>4927387</v>
      </c>
      <c r="I12" s="60">
        <f t="shared" si="0"/>
        <v>127984.07792207792</v>
      </c>
    </row>
    <row r="13" spans="1:22" x14ac:dyDescent="0.2">
      <c r="A13" s="141">
        <v>7</v>
      </c>
      <c r="B13" s="142">
        <v>2</v>
      </c>
      <c r="C13" s="142">
        <v>2</v>
      </c>
      <c r="D13" s="142">
        <v>2</v>
      </c>
      <c r="E13" s="142">
        <v>69</v>
      </c>
      <c r="F13" s="142">
        <v>1</v>
      </c>
      <c r="G13" s="158">
        <v>38.5</v>
      </c>
      <c r="H13" s="217">
        <v>4933454</v>
      </c>
      <c r="I13" s="60">
        <f t="shared" si="0"/>
        <v>128141.66233766233</v>
      </c>
    </row>
    <row r="14" spans="1:22" x14ac:dyDescent="0.2">
      <c r="A14" s="141">
        <v>7</v>
      </c>
      <c r="B14" s="142">
        <v>2</v>
      </c>
      <c r="C14" s="142">
        <v>5</v>
      </c>
      <c r="D14" s="142">
        <v>2</v>
      </c>
      <c r="E14" s="142">
        <v>267</v>
      </c>
      <c r="F14" s="142">
        <v>1</v>
      </c>
      <c r="G14" s="158">
        <v>38.5</v>
      </c>
      <c r="H14" s="217">
        <v>4933454</v>
      </c>
      <c r="I14" s="60">
        <f t="shared" si="0"/>
        <v>128141.66233766233</v>
      </c>
    </row>
    <row r="15" spans="1:22" x14ac:dyDescent="0.2">
      <c r="A15" s="141">
        <v>7</v>
      </c>
      <c r="B15" s="142">
        <v>2</v>
      </c>
      <c r="C15" s="142">
        <v>3</v>
      </c>
      <c r="D15" s="142">
        <v>2</v>
      </c>
      <c r="E15" s="142">
        <v>133</v>
      </c>
      <c r="F15" s="142">
        <v>1</v>
      </c>
      <c r="G15" s="158">
        <v>38.5</v>
      </c>
      <c r="H15" s="217">
        <v>4933454</v>
      </c>
      <c r="I15" s="60">
        <f t="shared" si="0"/>
        <v>128141.66233766233</v>
      </c>
    </row>
    <row r="16" spans="1:22" x14ac:dyDescent="0.2">
      <c r="A16" s="141">
        <v>7</v>
      </c>
      <c r="B16" s="142">
        <v>2</v>
      </c>
      <c r="C16" s="142">
        <v>1</v>
      </c>
      <c r="D16" s="142">
        <v>17</v>
      </c>
      <c r="E16" s="142">
        <v>66</v>
      </c>
      <c r="F16" s="142">
        <v>1</v>
      </c>
      <c r="G16" s="158">
        <v>38.5</v>
      </c>
      <c r="H16" s="217">
        <v>4947290</v>
      </c>
      <c r="I16" s="60">
        <f t="shared" si="0"/>
        <v>128501.03896103895</v>
      </c>
    </row>
    <row r="17" spans="1:9" x14ac:dyDescent="0.2">
      <c r="A17" s="141">
        <v>7</v>
      </c>
      <c r="B17" s="142">
        <v>2</v>
      </c>
      <c r="C17" s="142">
        <v>1</v>
      </c>
      <c r="D17" s="142">
        <v>17</v>
      </c>
      <c r="E17" s="142">
        <v>65</v>
      </c>
      <c r="F17" s="142">
        <v>1</v>
      </c>
      <c r="G17" s="158">
        <v>38.5</v>
      </c>
      <c r="H17" s="217">
        <v>4947290</v>
      </c>
      <c r="I17" s="60">
        <f t="shared" si="0"/>
        <v>128501.03896103895</v>
      </c>
    </row>
    <row r="18" spans="1:9" x14ac:dyDescent="0.2">
      <c r="A18" s="141">
        <v>7</v>
      </c>
      <c r="B18" s="142">
        <v>2</v>
      </c>
      <c r="C18" s="142">
        <v>4</v>
      </c>
      <c r="D18" s="142">
        <v>17</v>
      </c>
      <c r="E18" s="142">
        <v>261</v>
      </c>
      <c r="F18" s="142">
        <v>1</v>
      </c>
      <c r="G18" s="158">
        <v>38.5</v>
      </c>
      <c r="H18" s="217">
        <v>4947290</v>
      </c>
      <c r="I18" s="60">
        <f t="shared" si="0"/>
        <v>128501.03896103895</v>
      </c>
    </row>
    <row r="19" spans="1:9" x14ac:dyDescent="0.2">
      <c r="A19" s="141">
        <v>7</v>
      </c>
      <c r="B19" s="142">
        <v>2</v>
      </c>
      <c r="C19" s="142">
        <v>3</v>
      </c>
      <c r="D19" s="142">
        <v>17</v>
      </c>
      <c r="E19" s="142">
        <v>193</v>
      </c>
      <c r="F19" s="142">
        <v>1</v>
      </c>
      <c r="G19" s="158">
        <v>38.5</v>
      </c>
      <c r="H19" s="217">
        <v>4997263</v>
      </c>
      <c r="I19" s="60">
        <f t="shared" si="0"/>
        <v>129799.03896103895</v>
      </c>
    </row>
    <row r="20" spans="1:9" x14ac:dyDescent="0.2">
      <c r="A20" s="141">
        <v>7</v>
      </c>
      <c r="B20" s="142">
        <v>2</v>
      </c>
      <c r="C20" s="142">
        <v>5</v>
      </c>
      <c r="D20" s="142">
        <v>17</v>
      </c>
      <c r="E20" s="142">
        <v>327</v>
      </c>
      <c r="F20" s="142">
        <v>1</v>
      </c>
      <c r="G20" s="158">
        <v>38.5</v>
      </c>
      <c r="H20" s="217">
        <v>4997263</v>
      </c>
      <c r="I20" s="60">
        <f t="shared" si="0"/>
        <v>129799.03896103895</v>
      </c>
    </row>
    <row r="21" spans="1:9" x14ac:dyDescent="0.2">
      <c r="A21" s="141">
        <v>7</v>
      </c>
      <c r="B21" s="142">
        <v>2</v>
      </c>
      <c r="C21" s="142">
        <v>2</v>
      </c>
      <c r="D21" s="142">
        <v>17</v>
      </c>
      <c r="E21" s="142">
        <v>129</v>
      </c>
      <c r="F21" s="142">
        <v>1</v>
      </c>
      <c r="G21" s="158">
        <v>38.5</v>
      </c>
      <c r="H21" s="217">
        <v>4997263</v>
      </c>
      <c r="I21" s="60">
        <f t="shared" si="0"/>
        <v>129799.03896103895</v>
      </c>
    </row>
    <row r="22" spans="1:9" x14ac:dyDescent="0.2">
      <c r="A22" s="141">
        <v>7</v>
      </c>
      <c r="B22" s="142">
        <v>2</v>
      </c>
      <c r="C22" s="142">
        <v>4</v>
      </c>
      <c r="D22" s="142">
        <v>14</v>
      </c>
      <c r="E22" s="142">
        <v>249</v>
      </c>
      <c r="F22" s="142">
        <v>1</v>
      </c>
      <c r="G22" s="158">
        <v>38.5</v>
      </c>
      <c r="H22" s="217">
        <v>5002539</v>
      </c>
      <c r="I22" s="60">
        <f t="shared" si="0"/>
        <v>129936.07792207792</v>
      </c>
    </row>
    <row r="23" spans="1:9" x14ac:dyDescent="0.2">
      <c r="A23" s="141">
        <v>7</v>
      </c>
      <c r="B23" s="142">
        <v>2</v>
      </c>
      <c r="C23" s="142">
        <v>1</v>
      </c>
      <c r="D23" s="142">
        <v>14</v>
      </c>
      <c r="E23" s="142">
        <v>53</v>
      </c>
      <c r="F23" s="142">
        <v>1</v>
      </c>
      <c r="G23" s="158">
        <v>38.5</v>
      </c>
      <c r="H23" s="217">
        <v>5002539</v>
      </c>
      <c r="I23" s="60">
        <f t="shared" si="0"/>
        <v>129936.07792207792</v>
      </c>
    </row>
    <row r="24" spans="1:9" x14ac:dyDescent="0.2">
      <c r="A24" s="141">
        <v>7</v>
      </c>
      <c r="B24" s="142">
        <v>2</v>
      </c>
      <c r="C24" s="142">
        <v>1</v>
      </c>
      <c r="D24" s="142">
        <v>14</v>
      </c>
      <c r="E24" s="142">
        <v>54</v>
      </c>
      <c r="F24" s="142">
        <v>1</v>
      </c>
      <c r="G24" s="158">
        <v>38.5</v>
      </c>
      <c r="H24" s="217">
        <v>5002539</v>
      </c>
      <c r="I24" s="60">
        <f t="shared" si="0"/>
        <v>129936.07792207792</v>
      </c>
    </row>
    <row r="25" spans="1:9" x14ac:dyDescent="0.2">
      <c r="A25" s="141">
        <v>7</v>
      </c>
      <c r="B25" s="142">
        <v>2</v>
      </c>
      <c r="C25" s="142">
        <v>1</v>
      </c>
      <c r="D25" s="142">
        <v>5</v>
      </c>
      <c r="E25" s="142">
        <v>18</v>
      </c>
      <c r="F25" s="142">
        <v>1</v>
      </c>
      <c r="G25" s="158">
        <v>38.5</v>
      </c>
      <c r="H25" s="217">
        <v>5008714</v>
      </c>
      <c r="I25" s="60">
        <f t="shared" si="0"/>
        <v>130096.46753246753</v>
      </c>
    </row>
    <row r="26" spans="1:9" x14ac:dyDescent="0.2">
      <c r="A26" s="141">
        <v>7</v>
      </c>
      <c r="B26" s="142">
        <v>2</v>
      </c>
      <c r="C26" s="142">
        <v>1</v>
      </c>
      <c r="D26" s="142">
        <v>5</v>
      </c>
      <c r="E26" s="142">
        <v>17</v>
      </c>
      <c r="F26" s="142">
        <v>1</v>
      </c>
      <c r="G26" s="158">
        <v>38.5</v>
      </c>
      <c r="H26" s="217">
        <v>5008714</v>
      </c>
      <c r="I26" s="60">
        <f t="shared" si="0"/>
        <v>130096.46753246753</v>
      </c>
    </row>
    <row r="27" spans="1:9" x14ac:dyDescent="0.2">
      <c r="A27" s="141">
        <v>7</v>
      </c>
      <c r="B27" s="142">
        <v>2</v>
      </c>
      <c r="C27" s="142">
        <v>4</v>
      </c>
      <c r="D27" s="142">
        <v>5</v>
      </c>
      <c r="E27" s="142">
        <v>213</v>
      </c>
      <c r="F27" s="142">
        <v>1</v>
      </c>
      <c r="G27" s="158">
        <v>38.5</v>
      </c>
      <c r="H27" s="217">
        <v>5008714</v>
      </c>
      <c r="I27" s="60">
        <f t="shared" si="0"/>
        <v>130096.46753246753</v>
      </c>
    </row>
    <row r="28" spans="1:9" x14ac:dyDescent="0.2">
      <c r="A28" s="141">
        <v>7</v>
      </c>
      <c r="B28" s="142">
        <v>2</v>
      </c>
      <c r="C28" s="142">
        <v>1</v>
      </c>
      <c r="D28" s="142">
        <v>8</v>
      </c>
      <c r="E28" s="142">
        <v>30</v>
      </c>
      <c r="F28" s="142">
        <v>1</v>
      </c>
      <c r="G28" s="158">
        <v>38.5</v>
      </c>
      <c r="H28" s="217">
        <v>5048584</v>
      </c>
      <c r="I28" s="60">
        <f t="shared" si="0"/>
        <v>131132.05194805196</v>
      </c>
    </row>
    <row r="29" spans="1:9" x14ac:dyDescent="0.2">
      <c r="A29" s="141">
        <v>7</v>
      </c>
      <c r="B29" s="142">
        <v>2</v>
      </c>
      <c r="C29" s="142">
        <v>1</v>
      </c>
      <c r="D29" s="142">
        <v>8</v>
      </c>
      <c r="E29" s="142">
        <v>29</v>
      </c>
      <c r="F29" s="142">
        <v>1</v>
      </c>
      <c r="G29" s="158">
        <v>38.5</v>
      </c>
      <c r="H29" s="217">
        <v>5048584</v>
      </c>
      <c r="I29" s="60">
        <f t="shared" si="0"/>
        <v>131132.05194805196</v>
      </c>
    </row>
    <row r="30" spans="1:9" x14ac:dyDescent="0.2">
      <c r="A30" s="141">
        <v>7</v>
      </c>
      <c r="B30" s="142">
        <v>2</v>
      </c>
      <c r="C30" s="142">
        <v>4</v>
      </c>
      <c r="D30" s="142">
        <v>8</v>
      </c>
      <c r="E30" s="142">
        <v>225</v>
      </c>
      <c r="F30" s="142">
        <v>1</v>
      </c>
      <c r="G30" s="158">
        <v>38.5</v>
      </c>
      <c r="H30" s="217">
        <v>5048584</v>
      </c>
      <c r="I30" s="60">
        <f t="shared" si="0"/>
        <v>131132.05194805196</v>
      </c>
    </row>
    <row r="31" spans="1:9" x14ac:dyDescent="0.2">
      <c r="A31" s="141">
        <v>7</v>
      </c>
      <c r="B31" s="142">
        <v>2</v>
      </c>
      <c r="C31" s="142">
        <v>1</v>
      </c>
      <c r="D31" s="142">
        <v>11</v>
      </c>
      <c r="E31" s="142">
        <v>41</v>
      </c>
      <c r="F31" s="142">
        <v>1</v>
      </c>
      <c r="G31" s="158">
        <v>38.5</v>
      </c>
      <c r="H31" s="217">
        <v>5052766</v>
      </c>
      <c r="I31" s="60">
        <f t="shared" si="0"/>
        <v>131240.67532467534</v>
      </c>
    </row>
    <row r="32" spans="1:9" x14ac:dyDescent="0.2">
      <c r="A32" s="141">
        <v>7</v>
      </c>
      <c r="B32" s="142">
        <v>2</v>
      </c>
      <c r="C32" s="142">
        <v>1</v>
      </c>
      <c r="D32" s="142">
        <v>11</v>
      </c>
      <c r="E32" s="142">
        <v>42</v>
      </c>
      <c r="F32" s="142">
        <v>1</v>
      </c>
      <c r="G32" s="158">
        <v>38.5</v>
      </c>
      <c r="H32" s="217">
        <v>5052766</v>
      </c>
      <c r="I32" s="60">
        <f t="shared" si="0"/>
        <v>131240.67532467534</v>
      </c>
    </row>
    <row r="33" spans="1:9" x14ac:dyDescent="0.2">
      <c r="A33" s="141">
        <v>7</v>
      </c>
      <c r="B33" s="142">
        <v>2</v>
      </c>
      <c r="C33" s="142">
        <v>4</v>
      </c>
      <c r="D33" s="142">
        <v>11</v>
      </c>
      <c r="E33" s="142">
        <v>237</v>
      </c>
      <c r="F33" s="142">
        <v>1</v>
      </c>
      <c r="G33" s="158">
        <v>38.5</v>
      </c>
      <c r="H33" s="217">
        <v>5052766</v>
      </c>
      <c r="I33" s="60">
        <f t="shared" si="0"/>
        <v>131240.67532467534</v>
      </c>
    </row>
    <row r="34" spans="1:9" x14ac:dyDescent="0.2">
      <c r="A34" s="141">
        <v>7</v>
      </c>
      <c r="B34" s="142">
        <v>2</v>
      </c>
      <c r="C34" s="142">
        <v>2</v>
      </c>
      <c r="D34" s="142">
        <v>14</v>
      </c>
      <c r="E34" s="142">
        <v>117</v>
      </c>
      <c r="F34" s="142">
        <v>1</v>
      </c>
      <c r="G34" s="158">
        <v>38.5</v>
      </c>
      <c r="H34" s="217">
        <v>5053070</v>
      </c>
      <c r="I34" s="60">
        <f t="shared" si="0"/>
        <v>131248.57142857142</v>
      </c>
    </row>
    <row r="35" spans="1:9" x14ac:dyDescent="0.2">
      <c r="A35" s="141">
        <v>7</v>
      </c>
      <c r="B35" s="142">
        <v>2</v>
      </c>
      <c r="C35" s="142">
        <v>5</v>
      </c>
      <c r="D35" s="142">
        <v>14</v>
      </c>
      <c r="E35" s="142">
        <v>315</v>
      </c>
      <c r="F35" s="142">
        <v>1</v>
      </c>
      <c r="G35" s="158">
        <v>38.5</v>
      </c>
      <c r="H35" s="217">
        <v>5053070</v>
      </c>
      <c r="I35" s="60">
        <f t="shared" si="0"/>
        <v>131248.57142857142</v>
      </c>
    </row>
    <row r="36" spans="1:9" x14ac:dyDescent="0.2">
      <c r="A36" s="141">
        <v>5</v>
      </c>
      <c r="B36" s="142">
        <v>11</v>
      </c>
      <c r="C36" s="142">
        <v>1</v>
      </c>
      <c r="D36" s="142">
        <v>14</v>
      </c>
      <c r="E36" s="142">
        <v>49</v>
      </c>
      <c r="F36" s="142">
        <v>1</v>
      </c>
      <c r="G36" s="158">
        <v>38.5</v>
      </c>
      <c r="H36" s="217">
        <v>5069460</v>
      </c>
      <c r="I36" s="60">
        <f t="shared" si="0"/>
        <v>131674.28571428571</v>
      </c>
    </row>
    <row r="37" spans="1:9" x14ac:dyDescent="0.2">
      <c r="A37" s="141">
        <v>7</v>
      </c>
      <c r="B37" s="142">
        <v>2</v>
      </c>
      <c r="C37" s="142">
        <v>3</v>
      </c>
      <c r="D37" s="142">
        <v>5</v>
      </c>
      <c r="E37" s="142">
        <v>145</v>
      </c>
      <c r="F37" s="142">
        <v>1</v>
      </c>
      <c r="G37" s="158">
        <v>38.5</v>
      </c>
      <c r="H37" s="217">
        <v>5059307</v>
      </c>
      <c r="I37" s="60">
        <f t="shared" si="0"/>
        <v>131410.57142857142</v>
      </c>
    </row>
    <row r="38" spans="1:9" x14ac:dyDescent="0.2">
      <c r="A38" s="141">
        <v>7</v>
      </c>
      <c r="B38" s="142">
        <v>2</v>
      </c>
      <c r="C38" s="142">
        <v>5</v>
      </c>
      <c r="D38" s="142">
        <v>5</v>
      </c>
      <c r="E38" s="142">
        <v>279</v>
      </c>
      <c r="F38" s="142">
        <v>1</v>
      </c>
      <c r="G38" s="158">
        <v>38.5</v>
      </c>
      <c r="H38" s="217">
        <v>5059307</v>
      </c>
      <c r="I38" s="60">
        <f t="shared" si="0"/>
        <v>131410.57142857142</v>
      </c>
    </row>
    <row r="39" spans="1:9" x14ac:dyDescent="0.2">
      <c r="A39" s="141">
        <v>5</v>
      </c>
      <c r="B39" s="142">
        <v>11</v>
      </c>
      <c r="C39" s="142">
        <v>4</v>
      </c>
      <c r="D39" s="142">
        <v>2</v>
      </c>
      <c r="E39" s="142">
        <v>194</v>
      </c>
      <c r="F39" s="142">
        <v>1</v>
      </c>
      <c r="G39" s="158">
        <v>38.5</v>
      </c>
      <c r="H39" s="217">
        <v>5083891</v>
      </c>
      <c r="I39" s="60">
        <f t="shared" si="0"/>
        <v>132049.11688311689</v>
      </c>
    </row>
    <row r="40" spans="1:9" x14ac:dyDescent="0.2">
      <c r="A40" s="141">
        <v>5</v>
      </c>
      <c r="B40" s="142">
        <v>11</v>
      </c>
      <c r="C40" s="142">
        <v>1</v>
      </c>
      <c r="D40" s="142">
        <v>5</v>
      </c>
      <c r="E40" s="142">
        <v>13</v>
      </c>
      <c r="F40" s="142">
        <v>1</v>
      </c>
      <c r="G40" s="158">
        <v>38.5</v>
      </c>
      <c r="H40" s="217">
        <v>5087914</v>
      </c>
      <c r="I40" s="60">
        <f t="shared" si="0"/>
        <v>132153.6103896104</v>
      </c>
    </row>
    <row r="41" spans="1:9" x14ac:dyDescent="0.2">
      <c r="A41" s="141">
        <v>5</v>
      </c>
      <c r="B41" s="142">
        <v>13</v>
      </c>
      <c r="C41" s="142">
        <v>2</v>
      </c>
      <c r="D41" s="142">
        <v>5</v>
      </c>
      <c r="E41" s="142">
        <v>80</v>
      </c>
      <c r="F41" s="142">
        <v>1</v>
      </c>
      <c r="G41" s="158">
        <v>38.5</v>
      </c>
      <c r="H41" s="217">
        <v>5087914</v>
      </c>
      <c r="I41" s="60">
        <f t="shared" si="0"/>
        <v>132153.6103896104</v>
      </c>
    </row>
    <row r="42" spans="1:9" x14ac:dyDescent="0.2">
      <c r="A42" s="141">
        <v>5</v>
      </c>
      <c r="B42" s="142">
        <v>13</v>
      </c>
      <c r="C42" s="142">
        <v>2</v>
      </c>
      <c r="D42" s="142">
        <v>13</v>
      </c>
      <c r="E42" s="142">
        <v>112</v>
      </c>
      <c r="F42" s="142">
        <v>1</v>
      </c>
      <c r="G42" s="158">
        <v>38.5</v>
      </c>
      <c r="H42" s="217">
        <v>5089819</v>
      </c>
      <c r="I42" s="60">
        <f t="shared" si="0"/>
        <v>132203.09090909091</v>
      </c>
    </row>
    <row r="43" spans="1:9" x14ac:dyDescent="0.2">
      <c r="A43" s="141">
        <v>5</v>
      </c>
      <c r="B43" s="142">
        <v>11</v>
      </c>
      <c r="C43" s="142">
        <v>1</v>
      </c>
      <c r="D43" s="142">
        <v>13</v>
      </c>
      <c r="E43" s="142">
        <v>45</v>
      </c>
      <c r="F43" s="142">
        <v>1</v>
      </c>
      <c r="G43" s="158">
        <v>38.5</v>
      </c>
      <c r="H43" s="217">
        <v>5089819</v>
      </c>
      <c r="I43" s="60">
        <f t="shared" si="0"/>
        <v>132203.09090909091</v>
      </c>
    </row>
    <row r="44" spans="1:9" x14ac:dyDescent="0.2">
      <c r="A44" s="141">
        <v>5</v>
      </c>
      <c r="B44" s="142">
        <v>11</v>
      </c>
      <c r="C44" s="142">
        <v>1</v>
      </c>
      <c r="D44" s="142">
        <v>6</v>
      </c>
      <c r="E44" s="142">
        <v>17</v>
      </c>
      <c r="F44" s="142">
        <v>1</v>
      </c>
      <c r="G44" s="158">
        <v>38.5</v>
      </c>
      <c r="H44" s="217">
        <v>5103102</v>
      </c>
      <c r="I44" s="60">
        <f t="shared" si="0"/>
        <v>132548.10389610389</v>
      </c>
    </row>
    <row r="45" spans="1:9" x14ac:dyDescent="0.2">
      <c r="A45" s="141">
        <v>5</v>
      </c>
      <c r="B45" s="142">
        <v>13</v>
      </c>
      <c r="C45" s="142">
        <v>2</v>
      </c>
      <c r="D45" s="142">
        <v>12</v>
      </c>
      <c r="E45" s="142">
        <v>108</v>
      </c>
      <c r="F45" s="142">
        <v>1</v>
      </c>
      <c r="G45" s="158">
        <v>38.5</v>
      </c>
      <c r="H45" s="217">
        <v>5105089</v>
      </c>
      <c r="I45" s="60">
        <f t="shared" si="0"/>
        <v>132599.71428571429</v>
      </c>
    </row>
    <row r="46" spans="1:9" x14ac:dyDescent="0.2">
      <c r="A46" s="141">
        <v>5</v>
      </c>
      <c r="B46" s="142">
        <v>11</v>
      </c>
      <c r="C46" s="142">
        <v>1</v>
      </c>
      <c r="D46" s="142">
        <v>12</v>
      </c>
      <c r="E46" s="142">
        <v>41</v>
      </c>
      <c r="F46" s="142">
        <v>1</v>
      </c>
      <c r="G46" s="158">
        <v>38.5</v>
      </c>
      <c r="H46" s="217">
        <v>5105089</v>
      </c>
      <c r="I46" s="60">
        <f t="shared" si="0"/>
        <v>132599.71428571429</v>
      </c>
    </row>
    <row r="47" spans="1:9" x14ac:dyDescent="0.2">
      <c r="A47" s="141">
        <v>7</v>
      </c>
      <c r="B47" s="142">
        <v>2</v>
      </c>
      <c r="C47" s="142">
        <v>2</v>
      </c>
      <c r="D47" s="142">
        <v>8</v>
      </c>
      <c r="E47" s="142">
        <v>93</v>
      </c>
      <c r="F47" s="142">
        <v>1</v>
      </c>
      <c r="G47" s="158">
        <v>38.5</v>
      </c>
      <c r="H47" s="217">
        <v>5099580</v>
      </c>
      <c r="I47" s="60">
        <f t="shared" si="0"/>
        <v>132456.62337662338</v>
      </c>
    </row>
    <row r="48" spans="1:9" x14ac:dyDescent="0.2">
      <c r="A48" s="141">
        <v>7</v>
      </c>
      <c r="B48" s="142">
        <v>2</v>
      </c>
      <c r="C48" s="142">
        <v>5</v>
      </c>
      <c r="D48" s="142">
        <v>8</v>
      </c>
      <c r="E48" s="142">
        <v>291</v>
      </c>
      <c r="F48" s="142">
        <v>1</v>
      </c>
      <c r="G48" s="158">
        <v>38.5</v>
      </c>
      <c r="H48" s="217">
        <v>5099580</v>
      </c>
      <c r="I48" s="60">
        <f t="shared" si="0"/>
        <v>132456.62337662338</v>
      </c>
    </row>
    <row r="49" spans="1:9" x14ac:dyDescent="0.2">
      <c r="A49" s="141">
        <v>7</v>
      </c>
      <c r="B49" s="142">
        <v>2</v>
      </c>
      <c r="C49" s="142">
        <v>3</v>
      </c>
      <c r="D49" s="142">
        <v>8</v>
      </c>
      <c r="E49" s="142">
        <v>157</v>
      </c>
      <c r="F49" s="142">
        <v>1</v>
      </c>
      <c r="G49" s="158">
        <v>38.5</v>
      </c>
      <c r="H49" s="217">
        <v>5099580</v>
      </c>
      <c r="I49" s="60">
        <f t="shared" si="0"/>
        <v>132456.62337662338</v>
      </c>
    </row>
    <row r="50" spans="1:9" x14ac:dyDescent="0.2">
      <c r="A50" s="141">
        <v>7</v>
      </c>
      <c r="B50" s="142">
        <v>2</v>
      </c>
      <c r="C50" s="142">
        <v>2</v>
      </c>
      <c r="D50" s="142">
        <v>11</v>
      </c>
      <c r="E50" s="142">
        <v>105</v>
      </c>
      <c r="F50" s="142">
        <v>1</v>
      </c>
      <c r="G50" s="158">
        <v>38.5</v>
      </c>
      <c r="H50" s="217">
        <v>5103804</v>
      </c>
      <c r="I50" s="60">
        <f t="shared" si="0"/>
        <v>132566.33766233767</v>
      </c>
    </row>
    <row r="51" spans="1:9" x14ac:dyDescent="0.2">
      <c r="A51" s="141">
        <v>7</v>
      </c>
      <c r="B51" s="142">
        <v>2</v>
      </c>
      <c r="C51" s="142">
        <v>3</v>
      </c>
      <c r="D51" s="142">
        <v>11</v>
      </c>
      <c r="E51" s="142">
        <v>169</v>
      </c>
      <c r="F51" s="142">
        <v>1</v>
      </c>
      <c r="G51" s="158">
        <v>38.5</v>
      </c>
      <c r="H51" s="217">
        <v>5103804</v>
      </c>
      <c r="I51" s="60">
        <f t="shared" si="0"/>
        <v>132566.33766233767</v>
      </c>
    </row>
    <row r="52" spans="1:9" x14ac:dyDescent="0.2">
      <c r="A52" s="141">
        <v>7</v>
      </c>
      <c r="B52" s="142">
        <v>2</v>
      </c>
      <c r="C52" s="142">
        <v>5</v>
      </c>
      <c r="D52" s="142">
        <v>11</v>
      </c>
      <c r="E52" s="142">
        <v>303</v>
      </c>
      <c r="F52" s="142">
        <v>1</v>
      </c>
      <c r="G52" s="158">
        <v>38.5</v>
      </c>
      <c r="H52" s="217">
        <v>5103804</v>
      </c>
      <c r="I52" s="60">
        <f t="shared" si="0"/>
        <v>132566.33766233767</v>
      </c>
    </row>
    <row r="53" spans="1:9" x14ac:dyDescent="0.2">
      <c r="A53" s="141">
        <v>5</v>
      </c>
      <c r="B53" s="142">
        <v>13</v>
      </c>
      <c r="C53" s="142">
        <v>2</v>
      </c>
      <c r="D53" s="142">
        <v>7</v>
      </c>
      <c r="E53" s="142">
        <v>88</v>
      </c>
      <c r="F53" s="142">
        <v>1</v>
      </c>
      <c r="G53" s="158">
        <v>38.5</v>
      </c>
      <c r="H53" s="217">
        <v>5118290</v>
      </c>
      <c r="I53" s="60">
        <f t="shared" si="0"/>
        <v>132942.5974025974</v>
      </c>
    </row>
    <row r="54" spans="1:9" x14ac:dyDescent="0.2">
      <c r="A54" s="141">
        <v>5</v>
      </c>
      <c r="B54" s="142">
        <v>11</v>
      </c>
      <c r="C54" s="142">
        <v>1</v>
      </c>
      <c r="D54" s="142">
        <v>7</v>
      </c>
      <c r="E54" s="142">
        <v>21</v>
      </c>
      <c r="F54" s="142">
        <v>1</v>
      </c>
      <c r="G54" s="158">
        <v>38.5</v>
      </c>
      <c r="H54" s="217">
        <v>5118290</v>
      </c>
      <c r="I54" s="60">
        <f t="shared" si="0"/>
        <v>132942.5974025974</v>
      </c>
    </row>
    <row r="55" spans="1:9" x14ac:dyDescent="0.2">
      <c r="A55" s="141">
        <v>5</v>
      </c>
      <c r="B55" s="142">
        <v>11</v>
      </c>
      <c r="C55" s="142">
        <v>1</v>
      </c>
      <c r="D55" s="142">
        <v>11</v>
      </c>
      <c r="E55" s="142">
        <v>37</v>
      </c>
      <c r="F55" s="142">
        <v>1</v>
      </c>
      <c r="G55" s="158">
        <v>38.5</v>
      </c>
      <c r="H55" s="217">
        <v>5120358</v>
      </c>
      <c r="I55" s="60">
        <f t="shared" si="0"/>
        <v>132996.31168831169</v>
      </c>
    </row>
    <row r="56" spans="1:9" x14ac:dyDescent="0.2">
      <c r="A56" s="141">
        <v>5</v>
      </c>
      <c r="B56" s="142">
        <v>11</v>
      </c>
      <c r="C56" s="142">
        <v>1</v>
      </c>
      <c r="D56" s="142">
        <v>10</v>
      </c>
      <c r="E56" s="142">
        <v>33</v>
      </c>
      <c r="F56" s="142">
        <v>1</v>
      </c>
      <c r="G56" s="158">
        <v>38.5</v>
      </c>
      <c r="H56" s="217">
        <v>5121896</v>
      </c>
      <c r="I56" s="60">
        <f t="shared" si="0"/>
        <v>133036.25974025973</v>
      </c>
    </row>
    <row r="57" spans="1:9" x14ac:dyDescent="0.2">
      <c r="A57" s="141">
        <v>5</v>
      </c>
      <c r="B57" s="142">
        <v>13</v>
      </c>
      <c r="C57" s="142">
        <v>2</v>
      </c>
      <c r="D57" s="142">
        <v>8</v>
      </c>
      <c r="E57" s="142">
        <v>92</v>
      </c>
      <c r="F57" s="142">
        <v>1</v>
      </c>
      <c r="G57" s="158">
        <v>38.5</v>
      </c>
      <c r="H57" s="217">
        <v>5128415</v>
      </c>
      <c r="I57" s="60">
        <f t="shared" si="0"/>
        <v>133205.58441558442</v>
      </c>
    </row>
    <row r="58" spans="1:9" x14ac:dyDescent="0.2">
      <c r="A58" s="141">
        <v>5</v>
      </c>
      <c r="B58" s="142">
        <v>13</v>
      </c>
      <c r="C58" s="142">
        <v>2</v>
      </c>
      <c r="D58" s="142">
        <v>10</v>
      </c>
      <c r="E58" s="142">
        <v>100</v>
      </c>
      <c r="F58" s="142">
        <v>1</v>
      </c>
      <c r="G58" s="158">
        <v>38.5</v>
      </c>
      <c r="H58" s="217">
        <v>5135628</v>
      </c>
      <c r="I58" s="60">
        <f t="shared" si="0"/>
        <v>133392.93506493507</v>
      </c>
    </row>
    <row r="59" spans="1:9" x14ac:dyDescent="0.2">
      <c r="A59" s="141">
        <v>5</v>
      </c>
      <c r="B59" s="142">
        <v>13</v>
      </c>
      <c r="C59" s="142">
        <v>3</v>
      </c>
      <c r="D59" s="142">
        <v>3</v>
      </c>
      <c r="E59" s="142">
        <v>134</v>
      </c>
      <c r="F59" s="142">
        <v>1</v>
      </c>
      <c r="G59" s="158">
        <v>38.5</v>
      </c>
      <c r="H59" s="217">
        <v>5135767</v>
      </c>
      <c r="I59" s="60">
        <f t="shared" si="0"/>
        <v>133396.54545454544</v>
      </c>
    </row>
    <row r="60" spans="1:9" x14ac:dyDescent="0.2">
      <c r="A60" s="141">
        <v>5</v>
      </c>
      <c r="B60" s="142">
        <v>11</v>
      </c>
      <c r="C60" s="142">
        <v>3</v>
      </c>
      <c r="D60" s="142">
        <v>3</v>
      </c>
      <c r="E60" s="142">
        <v>134</v>
      </c>
      <c r="F60" s="142">
        <v>1</v>
      </c>
      <c r="G60" s="158">
        <v>38.5</v>
      </c>
      <c r="H60" s="217">
        <v>5135767</v>
      </c>
      <c r="I60" s="60">
        <f t="shared" si="0"/>
        <v>133396.54545454544</v>
      </c>
    </row>
    <row r="61" spans="1:9" x14ac:dyDescent="0.2">
      <c r="A61" s="141">
        <v>5</v>
      </c>
      <c r="B61" s="142">
        <v>13</v>
      </c>
      <c r="C61" s="142">
        <v>4</v>
      </c>
      <c r="D61" s="142">
        <v>3</v>
      </c>
      <c r="E61" s="142">
        <v>198</v>
      </c>
      <c r="F61" s="142">
        <v>1</v>
      </c>
      <c r="G61" s="158">
        <v>38.5</v>
      </c>
      <c r="H61" s="217">
        <v>5135767</v>
      </c>
      <c r="I61" s="60">
        <f t="shared" si="0"/>
        <v>133396.54545454544</v>
      </c>
    </row>
    <row r="62" spans="1:9" x14ac:dyDescent="0.2">
      <c r="A62" s="141">
        <v>5</v>
      </c>
      <c r="B62" s="142">
        <v>11</v>
      </c>
      <c r="C62" s="142">
        <v>1</v>
      </c>
      <c r="D62" s="142">
        <v>5</v>
      </c>
      <c r="E62" s="142">
        <v>16</v>
      </c>
      <c r="F62" s="142">
        <v>1</v>
      </c>
      <c r="G62" s="158">
        <v>38.5</v>
      </c>
      <c r="H62" s="217">
        <v>5138289</v>
      </c>
      <c r="I62" s="60">
        <f t="shared" si="0"/>
        <v>133462.05194805196</v>
      </c>
    </row>
    <row r="63" spans="1:9" x14ac:dyDescent="0.2">
      <c r="A63" s="141">
        <v>5</v>
      </c>
      <c r="B63" s="142">
        <v>13</v>
      </c>
      <c r="C63" s="142">
        <v>2</v>
      </c>
      <c r="D63" s="142">
        <v>9</v>
      </c>
      <c r="E63" s="142">
        <v>96</v>
      </c>
      <c r="F63" s="142">
        <v>1</v>
      </c>
      <c r="G63" s="158">
        <v>38.5</v>
      </c>
      <c r="H63" s="217">
        <v>5145808</v>
      </c>
      <c r="I63" s="60">
        <f t="shared" si="0"/>
        <v>133657.35064935064</v>
      </c>
    </row>
    <row r="64" spans="1:9" x14ac:dyDescent="0.2">
      <c r="A64" s="141">
        <v>5</v>
      </c>
      <c r="B64" s="142">
        <v>11</v>
      </c>
      <c r="C64" s="142">
        <v>2</v>
      </c>
      <c r="D64" s="142">
        <v>17</v>
      </c>
      <c r="E64" s="142">
        <v>126</v>
      </c>
      <c r="F64" s="142">
        <v>1</v>
      </c>
      <c r="G64" s="158">
        <v>38.5</v>
      </c>
      <c r="H64" s="217">
        <v>5149646</v>
      </c>
      <c r="I64" s="60">
        <f t="shared" si="0"/>
        <v>133757.03896103895</v>
      </c>
    </row>
    <row r="65" spans="1:9" x14ac:dyDescent="0.2">
      <c r="A65" s="141">
        <v>5</v>
      </c>
      <c r="B65" s="142">
        <v>11</v>
      </c>
      <c r="C65" s="142">
        <v>3</v>
      </c>
      <c r="D65" s="142">
        <v>17</v>
      </c>
      <c r="E65" s="142">
        <v>190</v>
      </c>
      <c r="F65" s="142">
        <v>1</v>
      </c>
      <c r="G65" s="158">
        <v>38.5</v>
      </c>
      <c r="H65" s="217">
        <v>5149646</v>
      </c>
      <c r="I65" s="60">
        <f t="shared" si="0"/>
        <v>133757.03896103895</v>
      </c>
    </row>
    <row r="66" spans="1:9" x14ac:dyDescent="0.2">
      <c r="A66" s="141">
        <v>5</v>
      </c>
      <c r="B66" s="142">
        <v>13</v>
      </c>
      <c r="C66" s="142">
        <v>3</v>
      </c>
      <c r="D66" s="142">
        <v>17</v>
      </c>
      <c r="E66" s="142">
        <v>190</v>
      </c>
      <c r="F66" s="142">
        <v>1</v>
      </c>
      <c r="G66" s="158">
        <v>38.5</v>
      </c>
      <c r="H66" s="217">
        <v>5149646</v>
      </c>
      <c r="I66" s="60">
        <f t="shared" si="0"/>
        <v>133757.03896103895</v>
      </c>
    </row>
    <row r="67" spans="1:9" x14ac:dyDescent="0.2">
      <c r="A67" s="141">
        <v>5</v>
      </c>
      <c r="B67" s="142">
        <v>11</v>
      </c>
      <c r="C67" s="142">
        <v>4</v>
      </c>
      <c r="D67" s="142">
        <v>17</v>
      </c>
      <c r="E67" s="142">
        <v>254</v>
      </c>
      <c r="F67" s="142">
        <v>1</v>
      </c>
      <c r="G67" s="158">
        <v>38.5</v>
      </c>
      <c r="H67" s="217">
        <v>5149646</v>
      </c>
      <c r="I67" s="60">
        <f t="shared" ref="I67:I130" si="1">H67/G67</f>
        <v>133757.03896103895</v>
      </c>
    </row>
    <row r="68" spans="1:9" x14ac:dyDescent="0.2">
      <c r="A68" s="141">
        <v>5</v>
      </c>
      <c r="B68" s="142">
        <v>13</v>
      </c>
      <c r="C68" s="142">
        <v>5</v>
      </c>
      <c r="D68" s="142">
        <v>17</v>
      </c>
      <c r="E68" s="142">
        <v>318</v>
      </c>
      <c r="F68" s="142">
        <v>1</v>
      </c>
      <c r="G68" s="158">
        <v>38.5</v>
      </c>
      <c r="H68" s="217">
        <v>5149646</v>
      </c>
      <c r="I68" s="60">
        <f t="shared" si="1"/>
        <v>133757.03896103895</v>
      </c>
    </row>
    <row r="69" spans="1:9" x14ac:dyDescent="0.2">
      <c r="A69" s="141">
        <v>5</v>
      </c>
      <c r="B69" s="142">
        <v>13</v>
      </c>
      <c r="C69" s="142">
        <v>4</v>
      </c>
      <c r="D69" s="142">
        <v>17</v>
      </c>
      <c r="E69" s="142">
        <v>254</v>
      </c>
      <c r="F69" s="142">
        <v>1</v>
      </c>
      <c r="G69" s="158">
        <v>38.5</v>
      </c>
      <c r="H69" s="217">
        <v>5149646</v>
      </c>
      <c r="I69" s="60">
        <f t="shared" si="1"/>
        <v>133757.03896103895</v>
      </c>
    </row>
    <row r="70" spans="1:9" x14ac:dyDescent="0.2">
      <c r="A70" s="141">
        <v>5</v>
      </c>
      <c r="B70" s="142">
        <v>11</v>
      </c>
      <c r="C70" s="142">
        <v>1</v>
      </c>
      <c r="D70" s="142">
        <v>7</v>
      </c>
      <c r="E70" s="142">
        <v>24</v>
      </c>
      <c r="F70" s="142">
        <v>1</v>
      </c>
      <c r="G70" s="158">
        <v>38.5</v>
      </c>
      <c r="H70" s="217">
        <v>5168966</v>
      </c>
      <c r="I70" s="60">
        <f t="shared" si="1"/>
        <v>134258.85714285713</v>
      </c>
    </row>
    <row r="71" spans="1:9" x14ac:dyDescent="0.2">
      <c r="A71" s="141">
        <v>5</v>
      </c>
      <c r="B71" s="142">
        <v>11</v>
      </c>
      <c r="C71" s="142">
        <v>1</v>
      </c>
      <c r="D71" s="142">
        <v>11</v>
      </c>
      <c r="E71" s="142">
        <v>40</v>
      </c>
      <c r="F71" s="142">
        <v>1</v>
      </c>
      <c r="G71" s="158">
        <v>38.5</v>
      </c>
      <c r="H71" s="217">
        <v>5171055</v>
      </c>
      <c r="I71" s="60">
        <f t="shared" si="1"/>
        <v>134313.11688311689</v>
      </c>
    </row>
    <row r="72" spans="1:9" x14ac:dyDescent="0.2">
      <c r="A72" s="141">
        <v>5</v>
      </c>
      <c r="B72" s="142">
        <v>11</v>
      </c>
      <c r="C72" s="142">
        <v>4</v>
      </c>
      <c r="D72" s="142">
        <v>16</v>
      </c>
      <c r="E72" s="142">
        <v>250</v>
      </c>
      <c r="F72" s="142">
        <v>1</v>
      </c>
      <c r="G72" s="158">
        <v>38.5</v>
      </c>
      <c r="H72" s="217">
        <v>5175786</v>
      </c>
      <c r="I72" s="60">
        <f t="shared" si="1"/>
        <v>134436</v>
      </c>
    </row>
    <row r="73" spans="1:9" x14ac:dyDescent="0.2">
      <c r="A73" s="141">
        <v>5</v>
      </c>
      <c r="B73" s="142">
        <v>11</v>
      </c>
      <c r="C73" s="142">
        <v>3</v>
      </c>
      <c r="D73" s="142">
        <v>16</v>
      </c>
      <c r="E73" s="142">
        <v>186</v>
      </c>
      <c r="F73" s="142">
        <v>1</v>
      </c>
      <c r="G73" s="158">
        <v>38.5</v>
      </c>
      <c r="H73" s="217">
        <v>5175786</v>
      </c>
      <c r="I73" s="60">
        <f t="shared" si="1"/>
        <v>134436</v>
      </c>
    </row>
    <row r="74" spans="1:9" x14ac:dyDescent="0.2">
      <c r="A74" s="141">
        <v>5</v>
      </c>
      <c r="B74" s="142">
        <v>11</v>
      </c>
      <c r="C74" s="142">
        <v>2</v>
      </c>
      <c r="D74" s="142">
        <v>16</v>
      </c>
      <c r="E74" s="142">
        <v>122</v>
      </c>
      <c r="F74" s="142">
        <v>1</v>
      </c>
      <c r="G74" s="158">
        <v>38.5</v>
      </c>
      <c r="H74" s="217">
        <v>5175786</v>
      </c>
      <c r="I74" s="60">
        <f t="shared" si="1"/>
        <v>134436</v>
      </c>
    </row>
    <row r="75" spans="1:9" x14ac:dyDescent="0.2">
      <c r="A75" s="141">
        <v>5</v>
      </c>
      <c r="B75" s="142">
        <v>13</v>
      </c>
      <c r="C75" s="142">
        <v>3</v>
      </c>
      <c r="D75" s="142">
        <v>16</v>
      </c>
      <c r="E75" s="142">
        <v>186</v>
      </c>
      <c r="F75" s="142">
        <v>1</v>
      </c>
      <c r="G75" s="158">
        <v>38.5</v>
      </c>
      <c r="H75" s="217">
        <v>5175786</v>
      </c>
      <c r="I75" s="60">
        <f t="shared" si="1"/>
        <v>134436</v>
      </c>
    </row>
    <row r="76" spans="1:9" x14ac:dyDescent="0.2">
      <c r="A76" s="141">
        <v>5</v>
      </c>
      <c r="B76" s="142">
        <v>13</v>
      </c>
      <c r="C76" s="142">
        <v>5</v>
      </c>
      <c r="D76" s="142">
        <v>16</v>
      </c>
      <c r="E76" s="142">
        <v>314</v>
      </c>
      <c r="F76" s="142">
        <v>1</v>
      </c>
      <c r="G76" s="158">
        <v>38.5</v>
      </c>
      <c r="H76" s="217">
        <v>5175786</v>
      </c>
      <c r="I76" s="60">
        <f t="shared" si="1"/>
        <v>134436</v>
      </c>
    </row>
    <row r="77" spans="1:9" x14ac:dyDescent="0.2">
      <c r="A77" s="141">
        <v>5</v>
      </c>
      <c r="B77" s="142">
        <v>13</v>
      </c>
      <c r="C77" s="142">
        <v>4</v>
      </c>
      <c r="D77" s="142">
        <v>16</v>
      </c>
      <c r="E77" s="142">
        <v>250</v>
      </c>
      <c r="F77" s="142">
        <v>1</v>
      </c>
      <c r="G77" s="158">
        <v>38.5</v>
      </c>
      <c r="H77" s="217">
        <v>5175786</v>
      </c>
      <c r="I77" s="60">
        <f t="shared" si="1"/>
        <v>134436</v>
      </c>
    </row>
    <row r="78" spans="1:9" x14ac:dyDescent="0.2">
      <c r="A78" s="141">
        <v>5</v>
      </c>
      <c r="B78" s="142">
        <v>7</v>
      </c>
      <c r="C78" s="142">
        <v>4</v>
      </c>
      <c r="D78" s="142">
        <v>2</v>
      </c>
      <c r="E78" s="142">
        <v>195</v>
      </c>
      <c r="F78" s="142">
        <v>1</v>
      </c>
      <c r="G78" s="158">
        <v>38.5</v>
      </c>
      <c r="H78" s="217">
        <v>5176325</v>
      </c>
      <c r="I78" s="60">
        <f t="shared" si="1"/>
        <v>134450</v>
      </c>
    </row>
    <row r="79" spans="1:9" x14ac:dyDescent="0.2">
      <c r="A79" s="141">
        <v>5</v>
      </c>
      <c r="B79" s="142">
        <v>7</v>
      </c>
      <c r="C79" s="142">
        <v>4</v>
      </c>
      <c r="D79" s="142">
        <v>2</v>
      </c>
      <c r="E79" s="142">
        <v>194</v>
      </c>
      <c r="F79" s="142">
        <v>1</v>
      </c>
      <c r="G79" s="158">
        <v>38.5</v>
      </c>
      <c r="H79" s="217">
        <v>5176325</v>
      </c>
      <c r="I79" s="60">
        <f t="shared" si="1"/>
        <v>134450</v>
      </c>
    </row>
    <row r="80" spans="1:9" x14ac:dyDescent="0.2">
      <c r="A80" s="141">
        <v>5</v>
      </c>
      <c r="B80" s="142">
        <v>7</v>
      </c>
      <c r="C80" s="142">
        <v>1</v>
      </c>
      <c r="D80" s="142">
        <v>2</v>
      </c>
      <c r="E80" s="142">
        <v>3</v>
      </c>
      <c r="F80" s="142">
        <v>1</v>
      </c>
      <c r="G80" s="158">
        <v>38.5</v>
      </c>
      <c r="H80" s="217">
        <v>5176325</v>
      </c>
      <c r="I80" s="60">
        <f t="shared" si="1"/>
        <v>134450</v>
      </c>
    </row>
    <row r="81" spans="1:9" x14ac:dyDescent="0.2">
      <c r="A81" s="141">
        <v>5</v>
      </c>
      <c r="B81" s="142">
        <v>7</v>
      </c>
      <c r="C81" s="142">
        <v>1</v>
      </c>
      <c r="D81" s="142">
        <v>2</v>
      </c>
      <c r="E81" s="142">
        <v>2</v>
      </c>
      <c r="F81" s="142">
        <v>1</v>
      </c>
      <c r="G81" s="158">
        <v>38.5</v>
      </c>
      <c r="H81" s="217">
        <v>5176325</v>
      </c>
      <c r="I81" s="60">
        <f t="shared" si="1"/>
        <v>134450</v>
      </c>
    </row>
    <row r="82" spans="1:9" x14ac:dyDescent="0.2">
      <c r="A82" s="141">
        <v>5</v>
      </c>
      <c r="B82" s="142">
        <v>7</v>
      </c>
      <c r="C82" s="142">
        <v>2</v>
      </c>
      <c r="D82" s="142">
        <v>2</v>
      </c>
      <c r="E82" s="142">
        <v>66</v>
      </c>
      <c r="F82" s="142">
        <v>1</v>
      </c>
      <c r="G82" s="158">
        <v>38.5</v>
      </c>
      <c r="H82" s="217">
        <v>5176325</v>
      </c>
      <c r="I82" s="60">
        <f t="shared" si="1"/>
        <v>134450</v>
      </c>
    </row>
    <row r="83" spans="1:9" x14ac:dyDescent="0.2">
      <c r="A83" s="141">
        <v>5</v>
      </c>
      <c r="B83" s="142">
        <v>7</v>
      </c>
      <c r="C83" s="142">
        <v>2</v>
      </c>
      <c r="D83" s="142">
        <v>2</v>
      </c>
      <c r="E83" s="142">
        <v>67</v>
      </c>
      <c r="F83" s="142">
        <v>1</v>
      </c>
      <c r="G83" s="158">
        <v>38.5</v>
      </c>
      <c r="H83" s="217">
        <v>5176325</v>
      </c>
      <c r="I83" s="60">
        <f t="shared" si="1"/>
        <v>134450</v>
      </c>
    </row>
    <row r="84" spans="1:9" x14ac:dyDescent="0.2">
      <c r="A84" s="141">
        <v>5</v>
      </c>
      <c r="B84" s="142">
        <v>7</v>
      </c>
      <c r="C84" s="142">
        <v>3</v>
      </c>
      <c r="D84" s="142">
        <v>2</v>
      </c>
      <c r="E84" s="142">
        <v>131</v>
      </c>
      <c r="F84" s="142">
        <v>1</v>
      </c>
      <c r="G84" s="158">
        <v>38.5</v>
      </c>
      <c r="H84" s="217">
        <v>5176325</v>
      </c>
      <c r="I84" s="60">
        <f t="shared" si="1"/>
        <v>134450</v>
      </c>
    </row>
    <row r="85" spans="1:9" x14ac:dyDescent="0.2">
      <c r="A85" s="141">
        <v>5</v>
      </c>
      <c r="B85" s="142">
        <v>7</v>
      </c>
      <c r="C85" s="142">
        <v>3</v>
      </c>
      <c r="D85" s="142">
        <v>2</v>
      </c>
      <c r="E85" s="142">
        <v>130</v>
      </c>
      <c r="F85" s="142">
        <v>1</v>
      </c>
      <c r="G85" s="158">
        <v>38.5</v>
      </c>
      <c r="H85" s="217">
        <v>5176325</v>
      </c>
      <c r="I85" s="60">
        <f t="shared" si="1"/>
        <v>134450</v>
      </c>
    </row>
    <row r="86" spans="1:9" x14ac:dyDescent="0.2">
      <c r="A86" s="141">
        <v>5</v>
      </c>
      <c r="B86" s="142">
        <v>11</v>
      </c>
      <c r="C86" s="142">
        <v>1</v>
      </c>
      <c r="D86" s="142">
        <v>10</v>
      </c>
      <c r="E86" s="142">
        <v>36</v>
      </c>
      <c r="F86" s="142">
        <v>1</v>
      </c>
      <c r="G86" s="158">
        <v>38.5</v>
      </c>
      <c r="H86" s="217">
        <v>5186476</v>
      </c>
      <c r="I86" s="60">
        <f t="shared" si="1"/>
        <v>134713.66233766233</v>
      </c>
    </row>
    <row r="87" spans="1:9" x14ac:dyDescent="0.2">
      <c r="A87" s="141">
        <v>5</v>
      </c>
      <c r="B87" s="142">
        <v>13</v>
      </c>
      <c r="C87" s="142">
        <v>3</v>
      </c>
      <c r="D87" s="142">
        <v>14</v>
      </c>
      <c r="E87" s="142">
        <v>178</v>
      </c>
      <c r="F87" s="142">
        <v>1</v>
      </c>
      <c r="G87" s="158">
        <v>38.5</v>
      </c>
      <c r="H87" s="217">
        <v>5207154</v>
      </c>
      <c r="I87" s="60">
        <f t="shared" si="1"/>
        <v>135250.75324675324</v>
      </c>
    </row>
    <row r="88" spans="1:9" x14ac:dyDescent="0.2">
      <c r="A88" s="141">
        <v>5</v>
      </c>
      <c r="B88" s="142">
        <v>13</v>
      </c>
      <c r="C88" s="142">
        <v>3</v>
      </c>
      <c r="D88" s="142">
        <v>5</v>
      </c>
      <c r="E88" s="142">
        <v>142</v>
      </c>
      <c r="F88" s="142">
        <v>1</v>
      </c>
      <c r="G88" s="158">
        <v>38.5</v>
      </c>
      <c r="H88" s="217">
        <v>5213582</v>
      </c>
      <c r="I88" s="60">
        <f t="shared" si="1"/>
        <v>135417.71428571429</v>
      </c>
    </row>
    <row r="89" spans="1:9" x14ac:dyDescent="0.2">
      <c r="A89" s="141">
        <v>5</v>
      </c>
      <c r="B89" s="142">
        <v>13</v>
      </c>
      <c r="C89" s="142">
        <v>5</v>
      </c>
      <c r="D89" s="142">
        <v>5</v>
      </c>
      <c r="E89" s="142">
        <v>270</v>
      </c>
      <c r="F89" s="142">
        <v>1</v>
      </c>
      <c r="G89" s="158">
        <v>38.5</v>
      </c>
      <c r="H89" s="217">
        <v>5213582</v>
      </c>
      <c r="I89" s="60">
        <f t="shared" si="1"/>
        <v>135417.71428571429</v>
      </c>
    </row>
    <row r="90" spans="1:9" x14ac:dyDescent="0.2">
      <c r="A90" s="141">
        <v>5</v>
      </c>
      <c r="B90" s="142">
        <v>13</v>
      </c>
      <c r="C90" s="142">
        <v>4</v>
      </c>
      <c r="D90" s="142">
        <v>5</v>
      </c>
      <c r="E90" s="142">
        <v>206</v>
      </c>
      <c r="F90" s="142">
        <v>1</v>
      </c>
      <c r="G90" s="158">
        <v>38.5</v>
      </c>
      <c r="H90" s="217">
        <v>5213582</v>
      </c>
      <c r="I90" s="60">
        <f t="shared" si="1"/>
        <v>135417.71428571429</v>
      </c>
    </row>
    <row r="91" spans="1:9" x14ac:dyDescent="0.2">
      <c r="A91" s="141">
        <v>5</v>
      </c>
      <c r="B91" s="142">
        <v>13</v>
      </c>
      <c r="C91" s="142">
        <v>1</v>
      </c>
      <c r="D91" s="142">
        <v>5</v>
      </c>
      <c r="E91" s="142">
        <v>14</v>
      </c>
      <c r="F91" s="142">
        <v>1</v>
      </c>
      <c r="G91" s="158">
        <v>38.5</v>
      </c>
      <c r="H91" s="217">
        <v>5213582</v>
      </c>
      <c r="I91" s="60">
        <f t="shared" si="1"/>
        <v>135417.71428571429</v>
      </c>
    </row>
    <row r="92" spans="1:9" x14ac:dyDescent="0.2">
      <c r="A92" s="141">
        <v>5</v>
      </c>
      <c r="B92" s="142">
        <v>11</v>
      </c>
      <c r="C92" s="142">
        <v>4</v>
      </c>
      <c r="D92" s="142">
        <v>13</v>
      </c>
      <c r="E92" s="142">
        <v>238</v>
      </c>
      <c r="F92" s="142">
        <v>1</v>
      </c>
      <c r="G92" s="158">
        <v>38.5</v>
      </c>
      <c r="H92" s="217">
        <v>5228067</v>
      </c>
      <c r="I92" s="60">
        <f t="shared" si="1"/>
        <v>135793.94805194804</v>
      </c>
    </row>
    <row r="93" spans="1:9" x14ac:dyDescent="0.2">
      <c r="A93" s="141">
        <v>5</v>
      </c>
      <c r="B93" s="142">
        <v>11</v>
      </c>
      <c r="C93" s="142">
        <v>3</v>
      </c>
      <c r="D93" s="142">
        <v>13</v>
      </c>
      <c r="E93" s="142">
        <v>174</v>
      </c>
      <c r="F93" s="142">
        <v>1</v>
      </c>
      <c r="G93" s="158">
        <v>38.5</v>
      </c>
      <c r="H93" s="217">
        <v>5228067</v>
      </c>
      <c r="I93" s="60">
        <f t="shared" si="1"/>
        <v>135793.94805194804</v>
      </c>
    </row>
    <row r="94" spans="1:9" x14ac:dyDescent="0.2">
      <c r="A94" s="141">
        <v>5</v>
      </c>
      <c r="B94" s="142">
        <v>13</v>
      </c>
      <c r="C94" s="142">
        <v>3</v>
      </c>
      <c r="D94" s="142">
        <v>13</v>
      </c>
      <c r="E94" s="142">
        <v>174</v>
      </c>
      <c r="F94" s="142">
        <v>1</v>
      </c>
      <c r="G94" s="158">
        <v>38.5</v>
      </c>
      <c r="H94" s="217">
        <v>5228067</v>
      </c>
      <c r="I94" s="60">
        <f t="shared" si="1"/>
        <v>135793.94805194804</v>
      </c>
    </row>
    <row r="95" spans="1:9" x14ac:dyDescent="0.2">
      <c r="A95" s="141">
        <v>5</v>
      </c>
      <c r="B95" s="142">
        <v>11</v>
      </c>
      <c r="C95" s="142">
        <v>2</v>
      </c>
      <c r="D95" s="142">
        <v>6</v>
      </c>
      <c r="E95" s="142">
        <v>82</v>
      </c>
      <c r="F95" s="142">
        <v>1</v>
      </c>
      <c r="G95" s="158">
        <v>38.5</v>
      </c>
      <c r="H95" s="217">
        <v>5229145</v>
      </c>
      <c r="I95" s="60">
        <f t="shared" si="1"/>
        <v>135821.94805194804</v>
      </c>
    </row>
    <row r="96" spans="1:9" ht="15.75" customHeight="1" x14ac:dyDescent="0.2">
      <c r="A96" s="141">
        <v>5</v>
      </c>
      <c r="B96" s="142">
        <v>11</v>
      </c>
      <c r="C96" s="142">
        <v>4</v>
      </c>
      <c r="D96" s="142">
        <v>12</v>
      </c>
      <c r="E96" s="142">
        <v>234</v>
      </c>
      <c r="F96" s="142">
        <v>1</v>
      </c>
      <c r="G96" s="158">
        <v>38.5</v>
      </c>
      <c r="H96" s="217">
        <v>5243751</v>
      </c>
      <c r="I96" s="60">
        <f t="shared" si="1"/>
        <v>136201.32467532466</v>
      </c>
    </row>
    <row r="97" spans="1:9" x14ac:dyDescent="0.2">
      <c r="A97" s="141">
        <v>5</v>
      </c>
      <c r="B97" s="142">
        <v>11</v>
      </c>
      <c r="C97" s="142">
        <v>3</v>
      </c>
      <c r="D97" s="142">
        <v>12</v>
      </c>
      <c r="E97" s="142">
        <v>170</v>
      </c>
      <c r="F97" s="142">
        <v>1</v>
      </c>
      <c r="G97" s="158">
        <v>38.5</v>
      </c>
      <c r="H97" s="217">
        <v>5243751</v>
      </c>
      <c r="I97" s="60">
        <f t="shared" si="1"/>
        <v>136201.32467532466</v>
      </c>
    </row>
    <row r="98" spans="1:9" x14ac:dyDescent="0.2">
      <c r="A98" s="141">
        <v>5</v>
      </c>
      <c r="B98" s="142">
        <v>13</v>
      </c>
      <c r="C98" s="142">
        <v>3</v>
      </c>
      <c r="D98" s="142">
        <v>12</v>
      </c>
      <c r="E98" s="142">
        <v>170</v>
      </c>
      <c r="F98" s="142">
        <v>1</v>
      </c>
      <c r="G98" s="158">
        <v>38.5</v>
      </c>
      <c r="H98" s="217">
        <v>5243751</v>
      </c>
      <c r="I98" s="60">
        <f t="shared" si="1"/>
        <v>136201.32467532466</v>
      </c>
    </row>
    <row r="99" spans="1:9" x14ac:dyDescent="0.2">
      <c r="A99" s="141">
        <v>5</v>
      </c>
      <c r="B99" s="142">
        <v>11</v>
      </c>
      <c r="C99" s="142">
        <v>3</v>
      </c>
      <c r="D99" s="142">
        <v>7</v>
      </c>
      <c r="E99" s="142">
        <v>150</v>
      </c>
      <c r="F99" s="142">
        <v>1</v>
      </c>
      <c r="G99" s="158">
        <v>38.5</v>
      </c>
      <c r="H99" s="217">
        <v>5244708</v>
      </c>
      <c r="I99" s="60">
        <f t="shared" si="1"/>
        <v>136226.18181818182</v>
      </c>
    </row>
    <row r="100" spans="1:9" x14ac:dyDescent="0.2">
      <c r="A100" s="141">
        <v>5</v>
      </c>
      <c r="B100" s="142">
        <v>13</v>
      </c>
      <c r="C100" s="142">
        <v>3</v>
      </c>
      <c r="D100" s="142">
        <v>7</v>
      </c>
      <c r="E100" s="142">
        <v>150</v>
      </c>
      <c r="F100" s="142">
        <v>1</v>
      </c>
      <c r="G100" s="158">
        <v>38.5</v>
      </c>
      <c r="H100" s="217">
        <v>5244708</v>
      </c>
      <c r="I100" s="60">
        <f t="shared" si="1"/>
        <v>136226.18181818182</v>
      </c>
    </row>
    <row r="101" spans="1:9" x14ac:dyDescent="0.2">
      <c r="A101" s="141">
        <v>5</v>
      </c>
      <c r="B101" s="142">
        <v>13</v>
      </c>
      <c r="C101" s="142">
        <v>5</v>
      </c>
      <c r="D101" s="142">
        <v>7</v>
      </c>
      <c r="E101" s="142">
        <v>278</v>
      </c>
      <c r="F101" s="142">
        <v>1</v>
      </c>
      <c r="G101" s="158">
        <v>38.5</v>
      </c>
      <c r="H101" s="217">
        <v>5244708</v>
      </c>
      <c r="I101" s="60">
        <f t="shared" si="1"/>
        <v>136226.18181818182</v>
      </c>
    </row>
    <row r="102" spans="1:9" x14ac:dyDescent="0.2">
      <c r="A102" s="141">
        <v>5</v>
      </c>
      <c r="B102" s="142">
        <v>13</v>
      </c>
      <c r="C102" s="142">
        <v>1</v>
      </c>
      <c r="D102" s="142">
        <v>7</v>
      </c>
      <c r="E102" s="142">
        <v>22</v>
      </c>
      <c r="F102" s="142">
        <v>1</v>
      </c>
      <c r="G102" s="158">
        <v>38.5</v>
      </c>
      <c r="H102" s="217">
        <v>5244708</v>
      </c>
      <c r="I102" s="60">
        <f t="shared" si="1"/>
        <v>136226.18181818182</v>
      </c>
    </row>
    <row r="103" spans="1:9" x14ac:dyDescent="0.2">
      <c r="A103" s="141">
        <v>5</v>
      </c>
      <c r="B103" s="142">
        <v>11</v>
      </c>
      <c r="C103" s="142">
        <v>4</v>
      </c>
      <c r="D103" s="142">
        <v>8</v>
      </c>
      <c r="E103" s="142">
        <v>218</v>
      </c>
      <c r="F103" s="142">
        <v>1</v>
      </c>
      <c r="G103" s="158">
        <v>38.5</v>
      </c>
      <c r="H103" s="217">
        <v>5255083</v>
      </c>
      <c r="I103" s="60">
        <f t="shared" si="1"/>
        <v>136495.66233766233</v>
      </c>
    </row>
    <row r="104" spans="1:9" x14ac:dyDescent="0.2">
      <c r="A104" s="141">
        <v>5</v>
      </c>
      <c r="B104" s="142">
        <v>13</v>
      </c>
      <c r="C104" s="142">
        <v>5</v>
      </c>
      <c r="D104" s="142">
        <v>8</v>
      </c>
      <c r="E104" s="142">
        <v>282</v>
      </c>
      <c r="F104" s="142">
        <v>1</v>
      </c>
      <c r="G104" s="158">
        <v>38.5</v>
      </c>
      <c r="H104" s="217">
        <v>5255083</v>
      </c>
      <c r="I104" s="60">
        <f t="shared" si="1"/>
        <v>136495.66233766233</v>
      </c>
    </row>
    <row r="105" spans="1:9" x14ac:dyDescent="0.2">
      <c r="A105" s="141">
        <v>5</v>
      </c>
      <c r="B105" s="142">
        <v>13</v>
      </c>
      <c r="C105" s="142">
        <v>4</v>
      </c>
      <c r="D105" s="142">
        <v>8</v>
      </c>
      <c r="E105" s="142">
        <v>218</v>
      </c>
      <c r="F105" s="142">
        <v>1</v>
      </c>
      <c r="G105" s="158">
        <v>38.5</v>
      </c>
      <c r="H105" s="217">
        <v>5255083</v>
      </c>
      <c r="I105" s="60">
        <f t="shared" si="1"/>
        <v>136495.66233766233</v>
      </c>
    </row>
    <row r="106" spans="1:9" x14ac:dyDescent="0.2">
      <c r="A106" s="141">
        <v>5</v>
      </c>
      <c r="B106" s="142">
        <v>11</v>
      </c>
      <c r="C106" s="142">
        <v>3</v>
      </c>
      <c r="D106" s="142">
        <v>8</v>
      </c>
      <c r="E106" s="142">
        <v>154</v>
      </c>
      <c r="F106" s="142">
        <v>1</v>
      </c>
      <c r="G106" s="158">
        <v>38.5</v>
      </c>
      <c r="H106" s="217">
        <v>5255083</v>
      </c>
      <c r="I106" s="60">
        <f t="shared" si="1"/>
        <v>136495.66233766233</v>
      </c>
    </row>
    <row r="107" spans="1:9" x14ac:dyDescent="0.2">
      <c r="A107" s="141">
        <v>5</v>
      </c>
      <c r="B107" s="142">
        <v>13</v>
      </c>
      <c r="C107" s="142">
        <v>3</v>
      </c>
      <c r="D107" s="142">
        <v>8</v>
      </c>
      <c r="E107" s="142">
        <v>154</v>
      </c>
      <c r="F107" s="142">
        <v>1</v>
      </c>
      <c r="G107" s="158">
        <v>38.5</v>
      </c>
      <c r="H107" s="217">
        <v>5255083</v>
      </c>
      <c r="I107" s="60">
        <f t="shared" si="1"/>
        <v>136495.66233766233</v>
      </c>
    </row>
    <row r="108" spans="1:9" x14ac:dyDescent="0.2">
      <c r="A108" s="141">
        <v>5</v>
      </c>
      <c r="B108" s="142">
        <v>13</v>
      </c>
      <c r="C108" s="142">
        <v>1</v>
      </c>
      <c r="D108" s="142">
        <v>8</v>
      </c>
      <c r="E108" s="142">
        <v>26</v>
      </c>
      <c r="F108" s="142">
        <v>1</v>
      </c>
      <c r="G108" s="158">
        <v>38.5</v>
      </c>
      <c r="H108" s="217">
        <v>5255083</v>
      </c>
      <c r="I108" s="60">
        <f t="shared" si="1"/>
        <v>136495.66233766233</v>
      </c>
    </row>
    <row r="109" spans="1:9" x14ac:dyDescent="0.2">
      <c r="A109" s="141">
        <v>5</v>
      </c>
      <c r="B109" s="142">
        <v>11</v>
      </c>
      <c r="C109" s="142">
        <v>3</v>
      </c>
      <c r="D109" s="142">
        <v>11</v>
      </c>
      <c r="E109" s="142">
        <v>166</v>
      </c>
      <c r="F109" s="142">
        <v>1</v>
      </c>
      <c r="G109" s="158">
        <v>38.5</v>
      </c>
      <c r="H109" s="217">
        <v>5259435</v>
      </c>
      <c r="I109" s="60">
        <f t="shared" si="1"/>
        <v>136608.70129870129</v>
      </c>
    </row>
    <row r="110" spans="1:9" x14ac:dyDescent="0.2">
      <c r="A110" s="141">
        <v>5</v>
      </c>
      <c r="B110" s="142">
        <v>11</v>
      </c>
      <c r="C110" s="142">
        <v>4</v>
      </c>
      <c r="D110" s="142">
        <v>11</v>
      </c>
      <c r="E110" s="142">
        <v>230</v>
      </c>
      <c r="F110" s="142">
        <v>1</v>
      </c>
      <c r="G110" s="158">
        <v>38.5</v>
      </c>
      <c r="H110" s="217">
        <v>5259435</v>
      </c>
      <c r="I110" s="60">
        <f t="shared" si="1"/>
        <v>136608.70129870129</v>
      </c>
    </row>
    <row r="111" spans="1:9" x14ac:dyDescent="0.2">
      <c r="A111" s="141">
        <v>5</v>
      </c>
      <c r="B111" s="142">
        <v>11</v>
      </c>
      <c r="C111" s="142">
        <v>3</v>
      </c>
      <c r="D111" s="142">
        <v>10</v>
      </c>
      <c r="E111" s="142">
        <v>162</v>
      </c>
      <c r="F111" s="142">
        <v>1</v>
      </c>
      <c r="G111" s="158">
        <v>38.5</v>
      </c>
      <c r="H111" s="217">
        <v>5275120</v>
      </c>
      <c r="I111" s="60">
        <f t="shared" si="1"/>
        <v>137016.10389610389</v>
      </c>
    </row>
    <row r="112" spans="1:9" x14ac:dyDescent="0.2">
      <c r="A112" s="141">
        <v>5</v>
      </c>
      <c r="B112" s="142">
        <v>13</v>
      </c>
      <c r="C112" s="142">
        <v>1</v>
      </c>
      <c r="D112" s="142">
        <v>10</v>
      </c>
      <c r="E112" s="142">
        <v>34</v>
      </c>
      <c r="F112" s="142">
        <v>1</v>
      </c>
      <c r="G112" s="158">
        <v>38.5</v>
      </c>
      <c r="H112" s="217">
        <v>5275120</v>
      </c>
      <c r="I112" s="60">
        <f t="shared" si="1"/>
        <v>137016.10389610389</v>
      </c>
    </row>
    <row r="113" spans="1:9" x14ac:dyDescent="0.2">
      <c r="A113" s="141">
        <v>5</v>
      </c>
      <c r="B113" s="142">
        <v>13</v>
      </c>
      <c r="C113" s="142">
        <v>3</v>
      </c>
      <c r="D113" s="142">
        <v>10</v>
      </c>
      <c r="E113" s="142">
        <v>162</v>
      </c>
      <c r="F113" s="142">
        <v>1</v>
      </c>
      <c r="G113" s="158">
        <v>38.5</v>
      </c>
      <c r="H113" s="217">
        <v>5275120</v>
      </c>
      <c r="I113" s="60">
        <f t="shared" si="1"/>
        <v>137016.10389610389</v>
      </c>
    </row>
    <row r="114" spans="1:9" x14ac:dyDescent="0.2">
      <c r="A114" s="141">
        <v>5</v>
      </c>
      <c r="B114" s="142">
        <v>11</v>
      </c>
      <c r="C114" s="142">
        <v>4</v>
      </c>
      <c r="D114" s="142">
        <v>10</v>
      </c>
      <c r="E114" s="142">
        <v>226</v>
      </c>
      <c r="F114" s="142">
        <v>1</v>
      </c>
      <c r="G114" s="158">
        <v>38.5</v>
      </c>
      <c r="H114" s="217">
        <v>5275120</v>
      </c>
      <c r="I114" s="60">
        <f t="shared" si="1"/>
        <v>137016.10389610389</v>
      </c>
    </row>
    <row r="115" spans="1:9" x14ac:dyDescent="0.2">
      <c r="A115" s="141">
        <v>5</v>
      </c>
      <c r="B115" s="142">
        <v>13</v>
      </c>
      <c r="C115" s="142">
        <v>5</v>
      </c>
      <c r="D115" s="142">
        <v>9</v>
      </c>
      <c r="E115" s="142">
        <v>286</v>
      </c>
      <c r="F115" s="142">
        <v>1</v>
      </c>
      <c r="G115" s="158">
        <v>38.5</v>
      </c>
      <c r="H115" s="217">
        <v>5285575</v>
      </c>
      <c r="I115" s="60">
        <f t="shared" si="1"/>
        <v>137287.66233766233</v>
      </c>
    </row>
    <row r="116" spans="1:9" x14ac:dyDescent="0.2">
      <c r="A116" s="141">
        <v>5</v>
      </c>
      <c r="B116" s="142">
        <v>11</v>
      </c>
      <c r="C116" s="142">
        <v>3</v>
      </c>
      <c r="D116" s="142">
        <v>9</v>
      </c>
      <c r="E116" s="142">
        <v>158</v>
      </c>
      <c r="F116" s="142">
        <v>1</v>
      </c>
      <c r="G116" s="158">
        <v>38.5</v>
      </c>
      <c r="H116" s="217">
        <v>5285575</v>
      </c>
      <c r="I116" s="60">
        <f t="shared" si="1"/>
        <v>137287.66233766233</v>
      </c>
    </row>
    <row r="117" spans="1:9" x14ac:dyDescent="0.2">
      <c r="A117" s="141">
        <v>5</v>
      </c>
      <c r="B117" s="142">
        <v>13</v>
      </c>
      <c r="C117" s="142">
        <v>3</v>
      </c>
      <c r="D117" s="142">
        <v>9</v>
      </c>
      <c r="E117" s="142">
        <v>158</v>
      </c>
      <c r="F117" s="142">
        <v>1</v>
      </c>
      <c r="G117" s="158">
        <v>38.5</v>
      </c>
      <c r="H117" s="217">
        <v>5285575</v>
      </c>
      <c r="I117" s="60">
        <f t="shared" si="1"/>
        <v>137287.66233766233</v>
      </c>
    </row>
    <row r="118" spans="1:9" x14ac:dyDescent="0.2">
      <c r="A118" s="141">
        <v>5</v>
      </c>
      <c r="B118" s="142">
        <v>13</v>
      </c>
      <c r="C118" s="142">
        <v>1</v>
      </c>
      <c r="D118" s="142">
        <v>9</v>
      </c>
      <c r="E118" s="142">
        <v>30</v>
      </c>
      <c r="F118" s="142">
        <v>1</v>
      </c>
      <c r="G118" s="158">
        <v>38.5</v>
      </c>
      <c r="H118" s="217">
        <v>5285575</v>
      </c>
      <c r="I118" s="60">
        <f t="shared" si="1"/>
        <v>137287.66233766233</v>
      </c>
    </row>
    <row r="119" spans="1:9" x14ac:dyDescent="0.2">
      <c r="A119" s="141">
        <v>5</v>
      </c>
      <c r="B119" s="142">
        <v>11</v>
      </c>
      <c r="C119" s="142">
        <v>4</v>
      </c>
      <c r="D119" s="142">
        <v>9</v>
      </c>
      <c r="E119" s="142">
        <v>222</v>
      </c>
      <c r="F119" s="142">
        <v>1</v>
      </c>
      <c r="G119" s="158">
        <v>38.5</v>
      </c>
      <c r="H119" s="217">
        <v>5285575</v>
      </c>
      <c r="I119" s="60">
        <f t="shared" si="1"/>
        <v>137287.66233766233</v>
      </c>
    </row>
    <row r="120" spans="1:9" x14ac:dyDescent="0.2">
      <c r="A120" s="141">
        <v>5</v>
      </c>
      <c r="B120" s="142">
        <v>7</v>
      </c>
      <c r="C120" s="142">
        <v>4</v>
      </c>
      <c r="D120" s="142">
        <v>5</v>
      </c>
      <c r="E120" s="142">
        <v>207</v>
      </c>
      <c r="F120" s="142">
        <v>1</v>
      </c>
      <c r="G120" s="158">
        <v>38.5</v>
      </c>
      <c r="H120" s="217">
        <v>5308374</v>
      </c>
      <c r="I120" s="60">
        <f t="shared" si="1"/>
        <v>137879.84415584416</v>
      </c>
    </row>
    <row r="121" spans="1:9" x14ac:dyDescent="0.2">
      <c r="A121" s="141">
        <v>5</v>
      </c>
      <c r="B121" s="142">
        <v>7</v>
      </c>
      <c r="C121" s="142">
        <v>3</v>
      </c>
      <c r="D121" s="142">
        <v>17</v>
      </c>
      <c r="E121" s="142">
        <v>191</v>
      </c>
      <c r="F121" s="142">
        <v>1</v>
      </c>
      <c r="G121" s="158">
        <v>38.5</v>
      </c>
      <c r="H121" s="217">
        <v>5308913</v>
      </c>
      <c r="I121" s="60">
        <f t="shared" si="1"/>
        <v>137893.84415584416</v>
      </c>
    </row>
    <row r="122" spans="1:9" x14ac:dyDescent="0.2">
      <c r="A122" s="141">
        <v>5</v>
      </c>
      <c r="B122" s="142">
        <v>7</v>
      </c>
      <c r="C122" s="142">
        <v>3</v>
      </c>
      <c r="D122" s="142">
        <v>17</v>
      </c>
      <c r="E122" s="142">
        <v>190</v>
      </c>
      <c r="F122" s="142">
        <v>1</v>
      </c>
      <c r="G122" s="158">
        <v>38.5</v>
      </c>
      <c r="H122" s="217">
        <v>5308913</v>
      </c>
      <c r="I122" s="60">
        <f t="shared" si="1"/>
        <v>137893.84415584416</v>
      </c>
    </row>
    <row r="123" spans="1:9" x14ac:dyDescent="0.2">
      <c r="A123" s="141">
        <v>5</v>
      </c>
      <c r="B123" s="142">
        <v>7</v>
      </c>
      <c r="C123" s="142">
        <v>1</v>
      </c>
      <c r="D123" s="142">
        <v>17</v>
      </c>
      <c r="E123" s="142">
        <v>63</v>
      </c>
      <c r="F123" s="142">
        <v>1</v>
      </c>
      <c r="G123" s="158">
        <v>38.5</v>
      </c>
      <c r="H123" s="217">
        <v>5308913</v>
      </c>
      <c r="I123" s="60">
        <f t="shared" si="1"/>
        <v>137893.84415584416</v>
      </c>
    </row>
    <row r="124" spans="1:9" x14ac:dyDescent="0.2">
      <c r="A124" s="141">
        <v>5</v>
      </c>
      <c r="B124" s="142">
        <v>7</v>
      </c>
      <c r="C124" s="142">
        <v>4</v>
      </c>
      <c r="D124" s="142">
        <v>17</v>
      </c>
      <c r="E124" s="142">
        <v>254</v>
      </c>
      <c r="F124" s="142">
        <v>1</v>
      </c>
      <c r="G124" s="158">
        <v>38.5</v>
      </c>
      <c r="H124" s="217">
        <v>5308913</v>
      </c>
      <c r="I124" s="60">
        <f t="shared" si="1"/>
        <v>137893.84415584416</v>
      </c>
    </row>
    <row r="125" spans="1:9" x14ac:dyDescent="0.2">
      <c r="A125" s="141">
        <v>5</v>
      </c>
      <c r="B125" s="142">
        <v>7</v>
      </c>
      <c r="C125" s="142">
        <v>2</v>
      </c>
      <c r="D125" s="142">
        <v>17</v>
      </c>
      <c r="E125" s="142">
        <v>127</v>
      </c>
      <c r="F125" s="142">
        <v>1</v>
      </c>
      <c r="G125" s="158">
        <v>38.5</v>
      </c>
      <c r="H125" s="217">
        <v>5308913</v>
      </c>
      <c r="I125" s="60">
        <f t="shared" si="1"/>
        <v>137893.84415584416</v>
      </c>
    </row>
    <row r="126" spans="1:9" x14ac:dyDescent="0.2">
      <c r="A126" s="141">
        <v>5</v>
      </c>
      <c r="B126" s="142">
        <v>7</v>
      </c>
      <c r="C126" s="142">
        <v>2</v>
      </c>
      <c r="D126" s="142">
        <v>6</v>
      </c>
      <c r="E126" s="142">
        <v>82</v>
      </c>
      <c r="F126" s="142">
        <v>1</v>
      </c>
      <c r="G126" s="158">
        <v>38.5</v>
      </c>
      <c r="H126" s="217">
        <v>5324220</v>
      </c>
      <c r="I126" s="60">
        <f t="shared" si="1"/>
        <v>138291.42857142858</v>
      </c>
    </row>
    <row r="127" spans="1:9" x14ac:dyDescent="0.2">
      <c r="A127" s="141">
        <v>5</v>
      </c>
      <c r="B127" s="142">
        <v>7</v>
      </c>
      <c r="C127" s="142">
        <v>3</v>
      </c>
      <c r="D127" s="142">
        <v>6</v>
      </c>
      <c r="E127" s="142">
        <v>146</v>
      </c>
      <c r="F127" s="142">
        <v>1</v>
      </c>
      <c r="G127" s="158">
        <v>38.5</v>
      </c>
      <c r="H127" s="217">
        <v>5324220</v>
      </c>
      <c r="I127" s="60">
        <f t="shared" si="1"/>
        <v>138291.42857142858</v>
      </c>
    </row>
    <row r="128" spans="1:9" x14ac:dyDescent="0.2">
      <c r="A128" s="141">
        <v>5</v>
      </c>
      <c r="B128" s="142">
        <v>7</v>
      </c>
      <c r="C128" s="142">
        <v>3</v>
      </c>
      <c r="D128" s="142">
        <v>6</v>
      </c>
      <c r="E128" s="142">
        <v>147</v>
      </c>
      <c r="F128" s="142">
        <v>1</v>
      </c>
      <c r="G128" s="158">
        <v>38.5</v>
      </c>
      <c r="H128" s="217">
        <v>5324220</v>
      </c>
      <c r="I128" s="60">
        <f t="shared" si="1"/>
        <v>138291.42857142858</v>
      </c>
    </row>
    <row r="129" spans="1:9" x14ac:dyDescent="0.2">
      <c r="A129" s="141">
        <v>5</v>
      </c>
      <c r="B129" s="142">
        <v>7</v>
      </c>
      <c r="C129" s="142">
        <v>1</v>
      </c>
      <c r="D129" s="142">
        <v>6</v>
      </c>
      <c r="E129" s="142">
        <v>18</v>
      </c>
      <c r="F129" s="142">
        <v>1</v>
      </c>
      <c r="G129" s="158">
        <v>38.5</v>
      </c>
      <c r="H129" s="217">
        <v>5324220</v>
      </c>
      <c r="I129" s="60">
        <f t="shared" si="1"/>
        <v>138291.42857142858</v>
      </c>
    </row>
    <row r="130" spans="1:9" x14ac:dyDescent="0.2">
      <c r="A130" s="141">
        <v>5</v>
      </c>
      <c r="B130" s="142">
        <v>7</v>
      </c>
      <c r="C130" s="142">
        <v>1</v>
      </c>
      <c r="D130" s="142">
        <v>9</v>
      </c>
      <c r="E130" s="142">
        <v>31</v>
      </c>
      <c r="F130" s="142">
        <v>1</v>
      </c>
      <c r="G130" s="158">
        <v>38.5</v>
      </c>
      <c r="H130" s="217">
        <v>5340066</v>
      </c>
      <c r="I130" s="60">
        <f t="shared" si="1"/>
        <v>138703.01298701297</v>
      </c>
    </row>
    <row r="131" spans="1:9" x14ac:dyDescent="0.2">
      <c r="A131" s="141">
        <v>5</v>
      </c>
      <c r="B131" s="142">
        <v>7</v>
      </c>
      <c r="C131" s="142">
        <v>4</v>
      </c>
      <c r="D131" s="142">
        <v>9</v>
      </c>
      <c r="E131" s="142">
        <v>223</v>
      </c>
      <c r="F131" s="142">
        <v>1</v>
      </c>
      <c r="G131" s="158">
        <v>38.5</v>
      </c>
      <c r="H131" s="217">
        <v>5340066</v>
      </c>
      <c r="I131" s="60">
        <f t="shared" ref="I131:I194" si="2">H131/G131</f>
        <v>138703.01298701297</v>
      </c>
    </row>
    <row r="132" spans="1:9" x14ac:dyDescent="0.2">
      <c r="A132" s="141">
        <v>5</v>
      </c>
      <c r="B132" s="142">
        <v>7</v>
      </c>
      <c r="C132" s="142">
        <v>2</v>
      </c>
      <c r="D132" s="142">
        <v>9</v>
      </c>
      <c r="E132" s="142">
        <v>95</v>
      </c>
      <c r="F132" s="142">
        <v>1</v>
      </c>
      <c r="G132" s="158">
        <v>38.5</v>
      </c>
      <c r="H132" s="217">
        <v>5340066</v>
      </c>
      <c r="I132" s="60">
        <f t="shared" si="2"/>
        <v>138703.01298701297</v>
      </c>
    </row>
    <row r="133" spans="1:9" x14ac:dyDescent="0.2">
      <c r="A133" s="141">
        <v>5</v>
      </c>
      <c r="B133" s="142">
        <v>2</v>
      </c>
      <c r="C133" s="142">
        <v>4</v>
      </c>
      <c r="D133" s="142">
        <v>1</v>
      </c>
      <c r="E133" s="142">
        <v>260</v>
      </c>
      <c r="F133" s="142">
        <v>1</v>
      </c>
      <c r="G133" s="158">
        <v>38.5</v>
      </c>
      <c r="H133" s="217">
        <v>5359503</v>
      </c>
      <c r="I133" s="60">
        <f t="shared" si="2"/>
        <v>139207.87012987013</v>
      </c>
    </row>
    <row r="134" spans="1:9" x14ac:dyDescent="0.2">
      <c r="A134" s="141">
        <v>6</v>
      </c>
      <c r="B134" s="142">
        <v>7</v>
      </c>
      <c r="C134" s="142">
        <v>1</v>
      </c>
      <c r="D134" s="142">
        <v>2</v>
      </c>
      <c r="E134" s="142">
        <v>2</v>
      </c>
      <c r="F134" s="142">
        <v>1</v>
      </c>
      <c r="G134" s="158">
        <v>38.5</v>
      </c>
      <c r="H134" s="217">
        <v>5365174</v>
      </c>
      <c r="I134" s="60">
        <f t="shared" si="2"/>
        <v>139355.16883116882</v>
      </c>
    </row>
    <row r="135" spans="1:9" x14ac:dyDescent="0.2">
      <c r="A135" s="141">
        <v>6</v>
      </c>
      <c r="B135" s="142">
        <v>5</v>
      </c>
      <c r="C135" s="142">
        <v>1</v>
      </c>
      <c r="D135" s="142">
        <v>2</v>
      </c>
      <c r="E135" s="142">
        <v>2</v>
      </c>
      <c r="F135" s="142">
        <v>1</v>
      </c>
      <c r="G135" s="158">
        <v>38.5</v>
      </c>
      <c r="H135" s="217">
        <v>5379182</v>
      </c>
      <c r="I135" s="60">
        <f t="shared" si="2"/>
        <v>139719.01298701297</v>
      </c>
    </row>
    <row r="136" spans="1:9" x14ac:dyDescent="0.2">
      <c r="A136" s="141">
        <v>6</v>
      </c>
      <c r="B136" s="142">
        <v>7</v>
      </c>
      <c r="C136" s="142">
        <v>4</v>
      </c>
      <c r="D136" s="142">
        <v>2</v>
      </c>
      <c r="E136" s="142">
        <v>195</v>
      </c>
      <c r="F136" s="142">
        <v>1</v>
      </c>
      <c r="G136" s="158">
        <v>38.5</v>
      </c>
      <c r="H136" s="217">
        <v>5379182</v>
      </c>
      <c r="I136" s="60">
        <f t="shared" si="2"/>
        <v>139719.01298701297</v>
      </c>
    </row>
    <row r="137" spans="1:9" x14ac:dyDescent="0.2">
      <c r="A137" s="141">
        <v>6</v>
      </c>
      <c r="B137" s="142">
        <v>7</v>
      </c>
      <c r="C137" s="142">
        <v>1</v>
      </c>
      <c r="D137" s="142">
        <v>2</v>
      </c>
      <c r="E137" s="142">
        <v>3</v>
      </c>
      <c r="F137" s="142">
        <v>1</v>
      </c>
      <c r="G137" s="158">
        <v>38.5</v>
      </c>
      <c r="H137" s="217">
        <v>5379182</v>
      </c>
      <c r="I137" s="60">
        <f t="shared" si="2"/>
        <v>139719.01298701297</v>
      </c>
    </row>
    <row r="138" spans="1:9" x14ac:dyDescent="0.2">
      <c r="A138" s="141">
        <v>5</v>
      </c>
      <c r="B138" s="142">
        <v>7</v>
      </c>
      <c r="C138" s="142">
        <v>3</v>
      </c>
      <c r="D138" s="142">
        <v>13</v>
      </c>
      <c r="E138" s="142">
        <v>175</v>
      </c>
      <c r="F138" s="142">
        <v>1</v>
      </c>
      <c r="G138" s="158">
        <v>38.5</v>
      </c>
      <c r="H138" s="217">
        <v>5389760</v>
      </c>
      <c r="I138" s="60">
        <f t="shared" si="2"/>
        <v>139993.76623376625</v>
      </c>
    </row>
    <row r="139" spans="1:9" x14ac:dyDescent="0.2">
      <c r="A139" s="141">
        <v>5</v>
      </c>
      <c r="B139" s="142">
        <v>7</v>
      </c>
      <c r="C139" s="142">
        <v>1</v>
      </c>
      <c r="D139" s="142">
        <v>13</v>
      </c>
      <c r="E139" s="142">
        <v>47</v>
      </c>
      <c r="F139" s="142">
        <v>1</v>
      </c>
      <c r="G139" s="158">
        <v>38.5</v>
      </c>
      <c r="H139" s="217">
        <v>5389760</v>
      </c>
      <c r="I139" s="60">
        <f t="shared" si="2"/>
        <v>139993.76623376625</v>
      </c>
    </row>
    <row r="140" spans="1:9" x14ac:dyDescent="0.2">
      <c r="A140" s="141">
        <v>5</v>
      </c>
      <c r="B140" s="142">
        <v>7</v>
      </c>
      <c r="C140" s="142">
        <v>2</v>
      </c>
      <c r="D140" s="142">
        <v>13</v>
      </c>
      <c r="E140" s="142">
        <v>110</v>
      </c>
      <c r="F140" s="142">
        <v>1</v>
      </c>
      <c r="G140" s="158">
        <v>38.5</v>
      </c>
      <c r="H140" s="217">
        <v>5389760</v>
      </c>
      <c r="I140" s="60">
        <f t="shared" si="2"/>
        <v>139993.76623376625</v>
      </c>
    </row>
    <row r="141" spans="1:9" x14ac:dyDescent="0.2">
      <c r="A141" s="141">
        <v>5</v>
      </c>
      <c r="B141" s="142">
        <v>7</v>
      </c>
      <c r="C141" s="142">
        <v>1</v>
      </c>
      <c r="D141" s="142">
        <v>13</v>
      </c>
      <c r="E141" s="142">
        <v>46</v>
      </c>
      <c r="F141" s="142">
        <v>1</v>
      </c>
      <c r="G141" s="158">
        <v>38.5</v>
      </c>
      <c r="H141" s="217">
        <v>5389760</v>
      </c>
      <c r="I141" s="60">
        <f t="shared" si="2"/>
        <v>139993.76623376625</v>
      </c>
    </row>
    <row r="142" spans="1:9" x14ac:dyDescent="0.2">
      <c r="A142" s="141">
        <v>5</v>
      </c>
      <c r="B142" s="142">
        <v>7</v>
      </c>
      <c r="C142" s="142">
        <v>4</v>
      </c>
      <c r="D142" s="142">
        <v>13</v>
      </c>
      <c r="E142" s="142">
        <v>238</v>
      </c>
      <c r="F142" s="142">
        <v>1</v>
      </c>
      <c r="G142" s="158">
        <v>38.5</v>
      </c>
      <c r="H142" s="217">
        <v>5389760</v>
      </c>
      <c r="I142" s="60">
        <f t="shared" si="2"/>
        <v>139993.76623376625</v>
      </c>
    </row>
    <row r="143" spans="1:9" x14ac:dyDescent="0.2">
      <c r="A143" s="141">
        <v>5</v>
      </c>
      <c r="B143" s="142">
        <v>7</v>
      </c>
      <c r="C143" s="142">
        <v>4</v>
      </c>
      <c r="D143" s="142">
        <v>13</v>
      </c>
      <c r="E143" s="142">
        <v>239</v>
      </c>
      <c r="F143" s="142">
        <v>1</v>
      </c>
      <c r="G143" s="158">
        <v>38.5</v>
      </c>
      <c r="H143" s="217">
        <v>5389760</v>
      </c>
      <c r="I143" s="60">
        <f t="shared" si="2"/>
        <v>139993.76623376625</v>
      </c>
    </row>
    <row r="144" spans="1:9" x14ac:dyDescent="0.2">
      <c r="A144" s="141">
        <v>6</v>
      </c>
      <c r="B144" s="142">
        <v>5</v>
      </c>
      <c r="C144" s="142">
        <v>4</v>
      </c>
      <c r="D144" s="142">
        <v>2</v>
      </c>
      <c r="E144" s="142">
        <v>194</v>
      </c>
      <c r="F144" s="142">
        <v>1</v>
      </c>
      <c r="G144" s="158">
        <v>38.5</v>
      </c>
      <c r="H144" s="217">
        <v>5407199</v>
      </c>
      <c r="I144" s="60">
        <f t="shared" si="2"/>
        <v>140446.72727272726</v>
      </c>
    </row>
    <row r="145" spans="1:9" x14ac:dyDescent="0.2">
      <c r="A145" s="141">
        <v>6</v>
      </c>
      <c r="B145" s="142">
        <v>6</v>
      </c>
      <c r="C145" s="142">
        <v>4</v>
      </c>
      <c r="D145" s="142">
        <v>12</v>
      </c>
      <c r="E145" s="142">
        <v>236</v>
      </c>
      <c r="F145" s="142">
        <v>1</v>
      </c>
      <c r="G145" s="158">
        <v>38.5</v>
      </c>
      <c r="H145" s="217">
        <v>5416220</v>
      </c>
      <c r="I145" s="60">
        <f t="shared" si="2"/>
        <v>140681.03896103895</v>
      </c>
    </row>
    <row r="146" spans="1:9" x14ac:dyDescent="0.2">
      <c r="A146" s="141">
        <v>6</v>
      </c>
      <c r="B146" s="142">
        <v>5</v>
      </c>
      <c r="C146" s="142">
        <v>4</v>
      </c>
      <c r="D146" s="142">
        <v>12</v>
      </c>
      <c r="E146" s="142">
        <v>236</v>
      </c>
      <c r="F146" s="142">
        <v>1</v>
      </c>
      <c r="G146" s="158">
        <v>38.5</v>
      </c>
      <c r="H146" s="217">
        <v>5416220</v>
      </c>
      <c r="I146" s="60">
        <f t="shared" si="2"/>
        <v>140681.03896103895</v>
      </c>
    </row>
    <row r="147" spans="1:9" x14ac:dyDescent="0.2">
      <c r="A147" s="141">
        <v>6</v>
      </c>
      <c r="B147" s="142">
        <v>6</v>
      </c>
      <c r="C147" s="142">
        <v>4</v>
      </c>
      <c r="D147" s="142">
        <v>7</v>
      </c>
      <c r="E147" s="142">
        <v>216</v>
      </c>
      <c r="F147" s="142">
        <v>1</v>
      </c>
      <c r="G147" s="158">
        <v>38.5</v>
      </c>
      <c r="H147" s="217">
        <v>5430225</v>
      </c>
      <c r="I147" s="60">
        <f t="shared" si="2"/>
        <v>141044.8051948052</v>
      </c>
    </row>
    <row r="148" spans="1:9" x14ac:dyDescent="0.2">
      <c r="A148" s="141">
        <v>6</v>
      </c>
      <c r="B148" s="142">
        <v>5</v>
      </c>
      <c r="C148" s="142">
        <v>4</v>
      </c>
      <c r="D148" s="142">
        <v>11</v>
      </c>
      <c r="E148" s="142">
        <v>232</v>
      </c>
      <c r="F148" s="142">
        <v>1</v>
      </c>
      <c r="G148" s="158">
        <v>38.5</v>
      </c>
      <c r="H148" s="217">
        <v>5432420</v>
      </c>
      <c r="I148" s="60">
        <f t="shared" si="2"/>
        <v>141101.81818181818</v>
      </c>
    </row>
    <row r="149" spans="1:9" x14ac:dyDescent="0.2">
      <c r="A149" s="141">
        <v>6</v>
      </c>
      <c r="B149" s="142">
        <v>7</v>
      </c>
      <c r="C149" s="142">
        <v>2</v>
      </c>
      <c r="D149" s="142">
        <v>2</v>
      </c>
      <c r="E149" s="142">
        <v>66</v>
      </c>
      <c r="F149" s="142">
        <v>1</v>
      </c>
      <c r="G149" s="158">
        <v>38.5</v>
      </c>
      <c r="H149" s="217">
        <v>5433517</v>
      </c>
      <c r="I149" s="60">
        <f t="shared" si="2"/>
        <v>141130.31168831169</v>
      </c>
    </row>
    <row r="150" spans="1:9" x14ac:dyDescent="0.2">
      <c r="A150" s="141">
        <v>6</v>
      </c>
      <c r="B150" s="142">
        <v>5</v>
      </c>
      <c r="C150" s="142">
        <v>1</v>
      </c>
      <c r="D150" s="142">
        <v>3</v>
      </c>
      <c r="E150" s="142">
        <v>6</v>
      </c>
      <c r="F150" s="142">
        <v>1</v>
      </c>
      <c r="G150" s="158">
        <v>38.5</v>
      </c>
      <c r="H150" s="217">
        <v>5434072</v>
      </c>
      <c r="I150" s="60">
        <f t="shared" si="2"/>
        <v>141144.72727272726</v>
      </c>
    </row>
    <row r="151" spans="1:9" x14ac:dyDescent="0.2">
      <c r="A151" s="141">
        <v>6</v>
      </c>
      <c r="B151" s="142">
        <v>5</v>
      </c>
      <c r="C151" s="142">
        <v>1</v>
      </c>
      <c r="D151" s="142">
        <v>3</v>
      </c>
      <c r="E151" s="142">
        <v>7</v>
      </c>
      <c r="F151" s="142">
        <v>1</v>
      </c>
      <c r="G151" s="158">
        <v>38.5</v>
      </c>
      <c r="H151" s="217">
        <v>5434072</v>
      </c>
      <c r="I151" s="60">
        <f t="shared" si="2"/>
        <v>141144.72727272726</v>
      </c>
    </row>
    <row r="152" spans="1:9" x14ac:dyDescent="0.2">
      <c r="A152" s="141">
        <v>6</v>
      </c>
      <c r="B152" s="142">
        <v>7</v>
      </c>
      <c r="C152" s="142">
        <v>1</v>
      </c>
      <c r="D152" s="142">
        <v>17</v>
      </c>
      <c r="E152" s="142">
        <v>62</v>
      </c>
      <c r="F152" s="142">
        <v>1</v>
      </c>
      <c r="G152" s="158">
        <v>38.5</v>
      </c>
      <c r="H152" s="217">
        <v>5434786</v>
      </c>
      <c r="I152" s="60">
        <f t="shared" si="2"/>
        <v>141163.27272727274</v>
      </c>
    </row>
    <row r="153" spans="1:9" x14ac:dyDescent="0.2">
      <c r="A153" s="141">
        <v>6</v>
      </c>
      <c r="B153" s="142">
        <v>3</v>
      </c>
      <c r="C153" s="142">
        <v>1</v>
      </c>
      <c r="D153" s="142">
        <v>17</v>
      </c>
      <c r="E153" s="142">
        <v>62</v>
      </c>
      <c r="F153" s="142">
        <v>1</v>
      </c>
      <c r="G153" s="158">
        <v>38.5</v>
      </c>
      <c r="H153" s="217">
        <v>5434786</v>
      </c>
      <c r="I153" s="60">
        <f t="shared" si="2"/>
        <v>141163.27272727274</v>
      </c>
    </row>
    <row r="154" spans="1:9" x14ac:dyDescent="0.2">
      <c r="A154" s="141">
        <v>6</v>
      </c>
      <c r="B154" s="142">
        <v>5</v>
      </c>
      <c r="C154" s="142">
        <v>1</v>
      </c>
      <c r="D154" s="142">
        <v>17</v>
      </c>
      <c r="E154" s="142">
        <v>63</v>
      </c>
      <c r="F154" s="142">
        <v>1</v>
      </c>
      <c r="G154" s="158">
        <v>38.5</v>
      </c>
      <c r="H154" s="217">
        <v>5434786</v>
      </c>
      <c r="I154" s="60">
        <f t="shared" si="2"/>
        <v>141163.27272727274</v>
      </c>
    </row>
    <row r="155" spans="1:9" x14ac:dyDescent="0.2">
      <c r="A155" s="141">
        <v>6</v>
      </c>
      <c r="B155" s="142">
        <v>5</v>
      </c>
      <c r="C155" s="142">
        <v>1</v>
      </c>
      <c r="D155" s="142">
        <v>17</v>
      </c>
      <c r="E155" s="142">
        <v>62</v>
      </c>
      <c r="F155" s="142">
        <v>1</v>
      </c>
      <c r="G155" s="158">
        <v>38.5</v>
      </c>
      <c r="H155" s="217">
        <v>5434786</v>
      </c>
      <c r="I155" s="60">
        <f t="shared" si="2"/>
        <v>141163.27272727274</v>
      </c>
    </row>
    <row r="156" spans="1:9" x14ac:dyDescent="0.2">
      <c r="A156" s="141">
        <v>6</v>
      </c>
      <c r="B156" s="142">
        <v>2</v>
      </c>
      <c r="C156" s="142">
        <v>3</v>
      </c>
      <c r="D156" s="142">
        <v>8</v>
      </c>
      <c r="E156" s="142">
        <v>153</v>
      </c>
      <c r="F156" s="142">
        <v>1</v>
      </c>
      <c r="G156" s="158">
        <v>38.5</v>
      </c>
      <c r="H156" s="217">
        <v>5440968</v>
      </c>
      <c r="I156" s="60">
        <f t="shared" si="2"/>
        <v>141323.84415584416</v>
      </c>
    </row>
    <row r="157" spans="1:9" x14ac:dyDescent="0.2">
      <c r="A157" s="141">
        <v>6</v>
      </c>
      <c r="B157" s="142">
        <v>5</v>
      </c>
      <c r="C157" s="142">
        <v>4</v>
      </c>
      <c r="D157" s="142">
        <v>7</v>
      </c>
      <c r="E157" s="142">
        <v>216</v>
      </c>
      <c r="F157" s="142">
        <v>1</v>
      </c>
      <c r="G157" s="158">
        <v>38.5</v>
      </c>
      <c r="H157" s="217">
        <v>5444823</v>
      </c>
      <c r="I157" s="60">
        <f t="shared" si="2"/>
        <v>141423.97402597402</v>
      </c>
    </row>
    <row r="158" spans="1:9" x14ac:dyDescent="0.2">
      <c r="A158" s="141">
        <v>6</v>
      </c>
      <c r="B158" s="142">
        <v>6</v>
      </c>
      <c r="C158" s="142">
        <v>4</v>
      </c>
      <c r="D158" s="142">
        <v>11</v>
      </c>
      <c r="E158" s="142">
        <v>229</v>
      </c>
      <c r="F158" s="142">
        <v>1</v>
      </c>
      <c r="G158" s="158">
        <v>38.5</v>
      </c>
      <c r="H158" s="217">
        <v>5446945</v>
      </c>
      <c r="I158" s="60">
        <f t="shared" si="2"/>
        <v>141479.09090909091</v>
      </c>
    </row>
    <row r="159" spans="1:9" x14ac:dyDescent="0.2">
      <c r="A159" s="141">
        <v>6</v>
      </c>
      <c r="B159" s="142">
        <v>6</v>
      </c>
      <c r="C159" s="142">
        <v>5</v>
      </c>
      <c r="D159" s="142">
        <v>2</v>
      </c>
      <c r="E159" s="142">
        <v>258</v>
      </c>
      <c r="F159" s="142">
        <v>1</v>
      </c>
      <c r="G159" s="158">
        <v>38.5</v>
      </c>
      <c r="H159" s="217">
        <v>5447667</v>
      </c>
      <c r="I159" s="60">
        <f t="shared" si="2"/>
        <v>141497.84415584416</v>
      </c>
    </row>
    <row r="160" spans="1:9" x14ac:dyDescent="0.2">
      <c r="A160" s="141">
        <v>6</v>
      </c>
      <c r="B160" s="142">
        <v>6</v>
      </c>
      <c r="C160" s="142">
        <v>4</v>
      </c>
      <c r="D160" s="142">
        <v>9</v>
      </c>
      <c r="E160" s="142">
        <v>224</v>
      </c>
      <c r="F160" s="142">
        <v>1</v>
      </c>
      <c r="G160" s="158">
        <v>38.5</v>
      </c>
      <c r="H160" s="217">
        <v>5459420</v>
      </c>
      <c r="I160" s="60">
        <f t="shared" si="2"/>
        <v>141803.11688311689</v>
      </c>
    </row>
    <row r="161" spans="1:9" x14ac:dyDescent="0.2">
      <c r="A161" s="141">
        <v>6</v>
      </c>
      <c r="B161" s="142">
        <v>5</v>
      </c>
      <c r="C161" s="142">
        <v>4</v>
      </c>
      <c r="D161" s="142">
        <v>9</v>
      </c>
      <c r="E161" s="142">
        <v>224</v>
      </c>
      <c r="F161" s="142">
        <v>1</v>
      </c>
      <c r="G161" s="158">
        <v>38.5</v>
      </c>
      <c r="H161" s="217">
        <v>5459420</v>
      </c>
      <c r="I161" s="60">
        <f t="shared" si="2"/>
        <v>141803.11688311689</v>
      </c>
    </row>
    <row r="162" spans="1:9" x14ac:dyDescent="0.2">
      <c r="A162" s="141">
        <v>6</v>
      </c>
      <c r="B162" s="142">
        <v>5</v>
      </c>
      <c r="C162" s="142">
        <v>1</v>
      </c>
      <c r="D162" s="142">
        <v>16</v>
      </c>
      <c r="E162" s="142">
        <v>58</v>
      </c>
      <c r="F162" s="142">
        <v>1</v>
      </c>
      <c r="G162" s="158">
        <v>38.5</v>
      </c>
      <c r="H162" s="217">
        <v>5462374</v>
      </c>
      <c r="I162" s="60">
        <f t="shared" si="2"/>
        <v>141879.84415584416</v>
      </c>
    </row>
    <row r="163" spans="1:9" x14ac:dyDescent="0.2">
      <c r="A163" s="141">
        <v>6</v>
      </c>
      <c r="B163" s="142">
        <v>5</v>
      </c>
      <c r="C163" s="142">
        <v>1</v>
      </c>
      <c r="D163" s="142">
        <v>16</v>
      </c>
      <c r="E163" s="142">
        <v>59</v>
      </c>
      <c r="F163" s="142">
        <v>1</v>
      </c>
      <c r="G163" s="158">
        <v>38.5</v>
      </c>
      <c r="H163" s="217">
        <v>5462374</v>
      </c>
      <c r="I163" s="60">
        <f t="shared" si="2"/>
        <v>141879.84415584416</v>
      </c>
    </row>
    <row r="164" spans="1:9" x14ac:dyDescent="0.2">
      <c r="A164" s="141">
        <v>6</v>
      </c>
      <c r="B164" s="142">
        <v>5</v>
      </c>
      <c r="C164" s="142">
        <v>4</v>
      </c>
      <c r="D164" s="142">
        <v>3</v>
      </c>
      <c r="E164" s="142">
        <v>198</v>
      </c>
      <c r="F164" s="142">
        <v>1</v>
      </c>
      <c r="G164" s="158">
        <v>38.5</v>
      </c>
      <c r="H164" s="217">
        <v>5462374</v>
      </c>
      <c r="I164" s="60">
        <f t="shared" si="2"/>
        <v>141879.84415584416</v>
      </c>
    </row>
    <row r="165" spans="1:9" x14ac:dyDescent="0.2">
      <c r="A165" s="141">
        <v>6</v>
      </c>
      <c r="B165" s="142">
        <v>7</v>
      </c>
      <c r="C165" s="142">
        <v>1</v>
      </c>
      <c r="D165" s="142">
        <v>17</v>
      </c>
      <c r="E165" s="142">
        <v>63</v>
      </c>
      <c r="F165" s="142">
        <v>1</v>
      </c>
      <c r="G165" s="158">
        <v>38.5</v>
      </c>
      <c r="H165" s="217">
        <v>5462946</v>
      </c>
      <c r="I165" s="60">
        <f t="shared" si="2"/>
        <v>141894.70129870129</v>
      </c>
    </row>
    <row r="166" spans="1:9" x14ac:dyDescent="0.2">
      <c r="A166" s="141">
        <v>6</v>
      </c>
      <c r="B166" s="142">
        <v>5</v>
      </c>
      <c r="C166" s="142">
        <v>4</v>
      </c>
      <c r="D166" s="142">
        <v>17</v>
      </c>
      <c r="E166" s="142">
        <v>254</v>
      </c>
      <c r="F166" s="142">
        <v>1</v>
      </c>
      <c r="G166" s="158">
        <v>38.5</v>
      </c>
      <c r="H166" s="217">
        <v>5462946</v>
      </c>
      <c r="I166" s="60">
        <f t="shared" si="2"/>
        <v>141894.70129870129</v>
      </c>
    </row>
    <row r="167" spans="1:9" x14ac:dyDescent="0.2">
      <c r="A167" s="141">
        <v>6</v>
      </c>
      <c r="B167" s="142">
        <v>6</v>
      </c>
      <c r="C167" s="142">
        <v>4</v>
      </c>
      <c r="D167" s="142">
        <v>9</v>
      </c>
      <c r="E167" s="142">
        <v>221</v>
      </c>
      <c r="F167" s="142">
        <v>1</v>
      </c>
      <c r="G167" s="158">
        <v>38.5</v>
      </c>
      <c r="H167" s="217">
        <v>5474018</v>
      </c>
      <c r="I167" s="60">
        <f t="shared" si="2"/>
        <v>142182.28571428571</v>
      </c>
    </row>
    <row r="168" spans="1:9" x14ac:dyDescent="0.2">
      <c r="A168" s="141">
        <v>6</v>
      </c>
      <c r="B168" s="142">
        <v>7</v>
      </c>
      <c r="C168" s="142">
        <v>1</v>
      </c>
      <c r="D168" s="142">
        <v>15</v>
      </c>
      <c r="E168" s="142">
        <v>54</v>
      </c>
      <c r="F168" s="142">
        <v>1</v>
      </c>
      <c r="G168" s="158">
        <v>38.5</v>
      </c>
      <c r="H168" s="217">
        <v>5478927</v>
      </c>
      <c r="I168" s="60">
        <f t="shared" si="2"/>
        <v>142309.7922077922</v>
      </c>
    </row>
    <row r="169" spans="1:9" x14ac:dyDescent="0.2">
      <c r="A169" s="141">
        <v>6</v>
      </c>
      <c r="B169" s="142">
        <v>7</v>
      </c>
      <c r="C169" s="142">
        <v>4</v>
      </c>
      <c r="D169" s="142">
        <v>14</v>
      </c>
      <c r="E169" s="142">
        <v>243</v>
      </c>
      <c r="F169" s="142">
        <v>1</v>
      </c>
      <c r="G169" s="158">
        <v>38.5</v>
      </c>
      <c r="H169" s="217">
        <v>5481242</v>
      </c>
      <c r="I169" s="60">
        <f t="shared" si="2"/>
        <v>142369.92207792209</v>
      </c>
    </row>
    <row r="170" spans="1:9" x14ac:dyDescent="0.2">
      <c r="A170" s="141">
        <v>6</v>
      </c>
      <c r="B170" s="142">
        <v>7</v>
      </c>
      <c r="C170" s="142">
        <v>1</v>
      </c>
      <c r="D170" s="142">
        <v>4</v>
      </c>
      <c r="E170" s="142">
        <v>11</v>
      </c>
      <c r="F170" s="142">
        <v>1</v>
      </c>
      <c r="G170" s="158">
        <v>38.5</v>
      </c>
      <c r="H170" s="217">
        <v>5488961</v>
      </c>
      <c r="I170" s="60">
        <f t="shared" si="2"/>
        <v>142570.41558441558</v>
      </c>
    </row>
    <row r="171" spans="1:9" x14ac:dyDescent="0.2">
      <c r="A171" s="141">
        <v>6</v>
      </c>
      <c r="B171" s="142">
        <v>6</v>
      </c>
      <c r="C171" s="142">
        <v>6</v>
      </c>
      <c r="D171" s="142">
        <v>3</v>
      </c>
      <c r="E171" s="142">
        <v>326</v>
      </c>
      <c r="F171" s="142">
        <v>1</v>
      </c>
      <c r="G171" s="158">
        <v>38.5</v>
      </c>
      <c r="H171" s="217">
        <v>5488961</v>
      </c>
      <c r="I171" s="60">
        <f t="shared" si="2"/>
        <v>142570.41558441558</v>
      </c>
    </row>
    <row r="172" spans="1:9" x14ac:dyDescent="0.2">
      <c r="A172" s="141">
        <v>6</v>
      </c>
      <c r="B172" s="142">
        <v>5</v>
      </c>
      <c r="C172" s="142">
        <v>4</v>
      </c>
      <c r="D172" s="142">
        <v>16</v>
      </c>
      <c r="E172" s="142">
        <v>250</v>
      </c>
      <c r="F172" s="142">
        <v>1</v>
      </c>
      <c r="G172" s="158">
        <v>38.5</v>
      </c>
      <c r="H172" s="217">
        <v>5490676</v>
      </c>
      <c r="I172" s="60">
        <f t="shared" si="2"/>
        <v>142614.96103896105</v>
      </c>
    </row>
    <row r="173" spans="1:9" x14ac:dyDescent="0.2">
      <c r="A173" s="141">
        <v>6</v>
      </c>
      <c r="B173" s="142">
        <v>5</v>
      </c>
      <c r="C173" s="142">
        <v>1</v>
      </c>
      <c r="D173" s="142">
        <v>14</v>
      </c>
      <c r="E173" s="142">
        <v>50</v>
      </c>
      <c r="F173" s="142">
        <v>1</v>
      </c>
      <c r="G173" s="158">
        <v>38.5</v>
      </c>
      <c r="H173" s="217">
        <v>5495479</v>
      </c>
      <c r="I173" s="60">
        <f t="shared" si="2"/>
        <v>142739.71428571429</v>
      </c>
    </row>
    <row r="174" spans="1:9" x14ac:dyDescent="0.2">
      <c r="A174" s="141">
        <v>6</v>
      </c>
      <c r="B174" s="142">
        <v>5</v>
      </c>
      <c r="C174" s="142">
        <v>1</v>
      </c>
      <c r="D174" s="142">
        <v>14</v>
      </c>
      <c r="E174" s="142">
        <v>51</v>
      </c>
      <c r="F174" s="142">
        <v>1</v>
      </c>
      <c r="G174" s="158">
        <v>38.5</v>
      </c>
      <c r="H174" s="217">
        <v>5495479</v>
      </c>
      <c r="I174" s="60">
        <f t="shared" si="2"/>
        <v>142739.71428571429</v>
      </c>
    </row>
    <row r="175" spans="1:9" x14ac:dyDescent="0.2">
      <c r="A175" s="141">
        <v>6</v>
      </c>
      <c r="B175" s="142">
        <v>7</v>
      </c>
      <c r="C175" s="142">
        <v>4</v>
      </c>
      <c r="D175" s="142">
        <v>13</v>
      </c>
      <c r="E175" s="142">
        <v>239</v>
      </c>
      <c r="F175" s="142">
        <v>1</v>
      </c>
      <c r="G175" s="158">
        <v>38.5</v>
      </c>
      <c r="H175" s="217">
        <v>5503255</v>
      </c>
      <c r="I175" s="60">
        <f t="shared" si="2"/>
        <v>142941.68831168831</v>
      </c>
    </row>
    <row r="176" spans="1:9" x14ac:dyDescent="0.2">
      <c r="A176" s="141">
        <v>6</v>
      </c>
      <c r="B176" s="142">
        <v>6</v>
      </c>
      <c r="C176" s="142">
        <v>5</v>
      </c>
      <c r="D176" s="142">
        <v>3</v>
      </c>
      <c r="E176" s="142">
        <v>262</v>
      </c>
      <c r="F176" s="142">
        <v>1</v>
      </c>
      <c r="G176" s="158">
        <v>38.5</v>
      </c>
      <c r="H176" s="217">
        <v>5503255</v>
      </c>
      <c r="I176" s="60">
        <f t="shared" si="2"/>
        <v>142941.68831168831</v>
      </c>
    </row>
    <row r="177" spans="1:9" x14ac:dyDescent="0.2">
      <c r="A177" s="141">
        <v>6</v>
      </c>
      <c r="B177" s="142">
        <v>7</v>
      </c>
      <c r="C177" s="142">
        <v>3</v>
      </c>
      <c r="D177" s="142">
        <v>17</v>
      </c>
      <c r="E177" s="142">
        <v>190</v>
      </c>
      <c r="F177" s="142">
        <v>1</v>
      </c>
      <c r="G177" s="158">
        <v>38.5</v>
      </c>
      <c r="H177" s="217">
        <v>5503905</v>
      </c>
      <c r="I177" s="60">
        <f t="shared" si="2"/>
        <v>142958.57142857142</v>
      </c>
    </row>
    <row r="178" spans="1:9" x14ac:dyDescent="0.2">
      <c r="A178" s="141">
        <v>6</v>
      </c>
      <c r="B178" s="142">
        <v>7</v>
      </c>
      <c r="C178" s="142">
        <v>1</v>
      </c>
      <c r="D178" s="142">
        <v>15</v>
      </c>
      <c r="E178" s="142">
        <v>55</v>
      </c>
      <c r="F178" s="142">
        <v>1</v>
      </c>
      <c r="G178" s="158">
        <v>38.5</v>
      </c>
      <c r="H178" s="217">
        <v>5507315</v>
      </c>
      <c r="I178" s="60">
        <f t="shared" si="2"/>
        <v>143047.14285714287</v>
      </c>
    </row>
    <row r="179" spans="1:9" x14ac:dyDescent="0.2">
      <c r="A179" s="141">
        <v>6</v>
      </c>
      <c r="B179" s="142">
        <v>5</v>
      </c>
      <c r="C179" s="142">
        <v>4</v>
      </c>
      <c r="D179" s="142">
        <v>5</v>
      </c>
      <c r="E179" s="142">
        <v>206</v>
      </c>
      <c r="F179" s="142">
        <v>1</v>
      </c>
      <c r="G179" s="158">
        <v>38.5</v>
      </c>
      <c r="H179" s="217">
        <v>5516406</v>
      </c>
      <c r="I179" s="60">
        <f t="shared" si="2"/>
        <v>143283.27272727274</v>
      </c>
    </row>
    <row r="180" spans="1:9" x14ac:dyDescent="0.2">
      <c r="A180" s="141">
        <v>6</v>
      </c>
      <c r="B180" s="142">
        <v>6</v>
      </c>
      <c r="C180" s="142">
        <v>6</v>
      </c>
      <c r="D180" s="142">
        <v>16</v>
      </c>
      <c r="E180" s="142">
        <v>378</v>
      </c>
      <c r="F180" s="142">
        <v>1</v>
      </c>
      <c r="G180" s="158">
        <v>38.5</v>
      </c>
      <c r="H180" s="217">
        <v>5517550</v>
      </c>
      <c r="I180" s="60">
        <f t="shared" si="2"/>
        <v>143312.98701298703</v>
      </c>
    </row>
    <row r="181" spans="1:9" x14ac:dyDescent="0.2">
      <c r="A181" s="141">
        <v>6</v>
      </c>
      <c r="B181" s="142">
        <v>7</v>
      </c>
      <c r="C181" s="142">
        <v>1</v>
      </c>
      <c r="D181" s="142">
        <v>13</v>
      </c>
      <c r="E181" s="142">
        <v>46</v>
      </c>
      <c r="F181" s="142">
        <v>1</v>
      </c>
      <c r="G181" s="158">
        <v>38.5</v>
      </c>
      <c r="H181" s="217">
        <v>5517550</v>
      </c>
      <c r="I181" s="60">
        <f t="shared" si="2"/>
        <v>143312.98701298703</v>
      </c>
    </row>
    <row r="182" spans="1:9" x14ac:dyDescent="0.2">
      <c r="A182" s="141">
        <v>6</v>
      </c>
      <c r="B182" s="142">
        <v>5</v>
      </c>
      <c r="C182" s="142">
        <v>4</v>
      </c>
      <c r="D182" s="142">
        <v>14</v>
      </c>
      <c r="E182" s="142">
        <v>242</v>
      </c>
      <c r="F182" s="142">
        <v>1</v>
      </c>
      <c r="G182" s="158">
        <v>38.5</v>
      </c>
      <c r="H182" s="217">
        <v>5523953</v>
      </c>
      <c r="I182" s="60">
        <f t="shared" si="2"/>
        <v>143479.29870129871</v>
      </c>
    </row>
    <row r="183" spans="1:9" x14ac:dyDescent="0.2">
      <c r="A183" s="141">
        <v>6</v>
      </c>
      <c r="B183" s="142">
        <v>5</v>
      </c>
      <c r="C183" s="142">
        <v>1</v>
      </c>
      <c r="D183" s="142">
        <v>5</v>
      </c>
      <c r="E183" s="142">
        <v>15</v>
      </c>
      <c r="F183" s="142">
        <v>1</v>
      </c>
      <c r="G183" s="158">
        <v>38.5</v>
      </c>
      <c r="H183" s="217">
        <v>5530772</v>
      </c>
      <c r="I183" s="60">
        <f t="shared" si="2"/>
        <v>143656.41558441558</v>
      </c>
    </row>
    <row r="184" spans="1:9" x14ac:dyDescent="0.2">
      <c r="A184" s="141">
        <v>6</v>
      </c>
      <c r="B184" s="142">
        <v>6</v>
      </c>
      <c r="C184" s="142">
        <v>3</v>
      </c>
      <c r="D184" s="142">
        <v>16</v>
      </c>
      <c r="E184" s="142">
        <v>186</v>
      </c>
      <c r="F184" s="142">
        <v>1</v>
      </c>
      <c r="G184" s="158">
        <v>38.5</v>
      </c>
      <c r="H184" s="217">
        <v>5531844</v>
      </c>
      <c r="I184" s="60">
        <f t="shared" si="2"/>
        <v>143684.25974025973</v>
      </c>
    </row>
    <row r="185" spans="1:9" x14ac:dyDescent="0.2">
      <c r="A185" s="141">
        <v>6</v>
      </c>
      <c r="B185" s="142">
        <v>7</v>
      </c>
      <c r="C185" s="142">
        <v>4</v>
      </c>
      <c r="D185" s="142">
        <v>6</v>
      </c>
      <c r="E185" s="142">
        <v>211</v>
      </c>
      <c r="F185" s="142">
        <v>1</v>
      </c>
      <c r="G185" s="158">
        <v>38.5</v>
      </c>
      <c r="H185" s="217">
        <v>5532873</v>
      </c>
      <c r="I185" s="60">
        <f t="shared" si="2"/>
        <v>143710.98701298703</v>
      </c>
    </row>
    <row r="186" spans="1:9" x14ac:dyDescent="0.2">
      <c r="A186" s="141">
        <v>6</v>
      </c>
      <c r="B186" s="142">
        <v>5</v>
      </c>
      <c r="C186" s="142">
        <v>1</v>
      </c>
      <c r="D186" s="142">
        <v>12</v>
      </c>
      <c r="E186" s="142">
        <v>43</v>
      </c>
      <c r="F186" s="142">
        <v>1</v>
      </c>
      <c r="G186" s="158">
        <v>38.5</v>
      </c>
      <c r="H186" s="217">
        <v>5534102</v>
      </c>
      <c r="I186" s="60">
        <f t="shared" si="2"/>
        <v>143742.90909090909</v>
      </c>
    </row>
    <row r="187" spans="1:9" x14ac:dyDescent="0.2">
      <c r="A187" s="141">
        <v>6</v>
      </c>
      <c r="B187" s="142">
        <v>5</v>
      </c>
      <c r="C187" s="142">
        <v>1</v>
      </c>
      <c r="D187" s="142">
        <v>12</v>
      </c>
      <c r="E187" s="142">
        <v>42</v>
      </c>
      <c r="F187" s="142">
        <v>1</v>
      </c>
      <c r="G187" s="158">
        <v>38.5</v>
      </c>
      <c r="H187" s="217">
        <v>5534102</v>
      </c>
      <c r="I187" s="60">
        <f t="shared" si="2"/>
        <v>143742.90909090909</v>
      </c>
    </row>
    <row r="188" spans="1:9" x14ac:dyDescent="0.2">
      <c r="A188" s="141">
        <v>6</v>
      </c>
      <c r="B188" s="142">
        <v>5</v>
      </c>
      <c r="C188" s="142">
        <v>1</v>
      </c>
      <c r="D188" s="142">
        <v>7</v>
      </c>
      <c r="E188" s="142">
        <v>22</v>
      </c>
      <c r="F188" s="142">
        <v>1</v>
      </c>
      <c r="G188" s="158">
        <v>38.5</v>
      </c>
      <c r="H188" s="217">
        <v>5534888</v>
      </c>
      <c r="I188" s="60">
        <f t="shared" si="2"/>
        <v>143763.32467532466</v>
      </c>
    </row>
    <row r="189" spans="1:9" x14ac:dyDescent="0.2">
      <c r="A189" s="141">
        <v>6</v>
      </c>
      <c r="B189" s="142">
        <v>6</v>
      </c>
      <c r="C189" s="142">
        <v>5</v>
      </c>
      <c r="D189" s="142">
        <v>14</v>
      </c>
      <c r="E189" s="142">
        <v>306</v>
      </c>
      <c r="F189" s="142">
        <v>1</v>
      </c>
      <c r="G189" s="158">
        <v>38.5</v>
      </c>
      <c r="H189" s="217">
        <v>5536609</v>
      </c>
      <c r="I189" s="60">
        <f t="shared" si="2"/>
        <v>143808.02597402598</v>
      </c>
    </row>
    <row r="190" spans="1:9" x14ac:dyDescent="0.2">
      <c r="A190" s="141">
        <v>6</v>
      </c>
      <c r="B190" s="142">
        <v>7</v>
      </c>
      <c r="C190" s="142">
        <v>1</v>
      </c>
      <c r="D190" s="142">
        <v>13</v>
      </c>
      <c r="E190" s="142">
        <v>47</v>
      </c>
      <c r="F190" s="142">
        <v>1</v>
      </c>
      <c r="G190" s="158">
        <v>38.5</v>
      </c>
      <c r="H190" s="217">
        <v>5546138</v>
      </c>
      <c r="I190" s="60">
        <f t="shared" si="2"/>
        <v>144055.53246753247</v>
      </c>
    </row>
    <row r="191" spans="1:9" x14ac:dyDescent="0.2">
      <c r="A191" s="141">
        <v>6</v>
      </c>
      <c r="B191" s="142">
        <v>5</v>
      </c>
      <c r="C191" s="142">
        <v>4</v>
      </c>
      <c r="D191" s="142">
        <v>7</v>
      </c>
      <c r="E191" s="142">
        <v>214</v>
      </c>
      <c r="F191" s="142">
        <v>1</v>
      </c>
      <c r="G191" s="158">
        <v>38.5</v>
      </c>
      <c r="H191" s="217">
        <v>5549340</v>
      </c>
      <c r="I191" s="60">
        <f t="shared" si="2"/>
        <v>144138.70129870129</v>
      </c>
    </row>
    <row r="192" spans="1:9" x14ac:dyDescent="0.2">
      <c r="A192" s="141">
        <v>6</v>
      </c>
      <c r="B192" s="142">
        <v>5</v>
      </c>
      <c r="C192" s="142">
        <v>1</v>
      </c>
      <c r="D192" s="142">
        <v>11</v>
      </c>
      <c r="E192" s="142">
        <v>38</v>
      </c>
      <c r="F192" s="142">
        <v>1</v>
      </c>
      <c r="G192" s="158">
        <v>38.5</v>
      </c>
      <c r="H192" s="217">
        <v>5550655</v>
      </c>
      <c r="I192" s="60">
        <f t="shared" si="2"/>
        <v>144172.85714285713</v>
      </c>
    </row>
    <row r="193" spans="1:9" x14ac:dyDescent="0.2">
      <c r="A193" s="141">
        <v>6</v>
      </c>
      <c r="B193" s="142">
        <v>5</v>
      </c>
      <c r="C193" s="142">
        <v>1</v>
      </c>
      <c r="D193" s="142">
        <v>11</v>
      </c>
      <c r="E193" s="142">
        <v>39</v>
      </c>
      <c r="F193" s="142">
        <v>1</v>
      </c>
      <c r="G193" s="158">
        <v>38.5</v>
      </c>
      <c r="H193" s="217">
        <v>5550655</v>
      </c>
      <c r="I193" s="60">
        <f t="shared" si="2"/>
        <v>144172.85714285713</v>
      </c>
    </row>
    <row r="194" spans="1:9" x14ac:dyDescent="0.2">
      <c r="A194" s="141">
        <v>6</v>
      </c>
      <c r="B194" s="142">
        <v>7</v>
      </c>
      <c r="C194" s="142">
        <v>2</v>
      </c>
      <c r="D194" s="142">
        <v>14</v>
      </c>
      <c r="E194" s="142">
        <v>114</v>
      </c>
      <c r="F194" s="142">
        <v>1</v>
      </c>
      <c r="G194" s="158">
        <v>38.5</v>
      </c>
      <c r="H194" s="217">
        <v>5550990</v>
      </c>
      <c r="I194" s="60">
        <f t="shared" si="2"/>
        <v>144181.55844155845</v>
      </c>
    </row>
    <row r="195" spans="1:9" x14ac:dyDescent="0.2">
      <c r="A195" s="141">
        <v>6</v>
      </c>
      <c r="B195" s="142">
        <v>7</v>
      </c>
      <c r="C195" s="142">
        <v>4</v>
      </c>
      <c r="D195" s="142">
        <v>10</v>
      </c>
      <c r="E195" s="142">
        <v>227</v>
      </c>
      <c r="F195" s="142">
        <v>1</v>
      </c>
      <c r="G195" s="158">
        <v>38.5</v>
      </c>
      <c r="H195" s="217">
        <v>5552785</v>
      </c>
      <c r="I195" s="60">
        <f t="shared" ref="I195:I258" si="3">H195/G195</f>
        <v>144228.18181818182</v>
      </c>
    </row>
    <row r="196" spans="1:9" x14ac:dyDescent="0.2">
      <c r="A196" s="141">
        <v>6</v>
      </c>
      <c r="B196" s="142">
        <v>6</v>
      </c>
      <c r="C196" s="142">
        <v>5</v>
      </c>
      <c r="D196" s="142">
        <v>13</v>
      </c>
      <c r="E196" s="142">
        <v>302</v>
      </c>
      <c r="F196" s="142">
        <v>1</v>
      </c>
      <c r="G196" s="158">
        <v>38.5</v>
      </c>
      <c r="H196" s="217">
        <v>5558844</v>
      </c>
      <c r="I196" s="60">
        <f t="shared" si="3"/>
        <v>144385.55844155845</v>
      </c>
    </row>
    <row r="197" spans="1:9" x14ac:dyDescent="0.2">
      <c r="A197" s="141">
        <v>6</v>
      </c>
      <c r="B197" s="142">
        <v>7</v>
      </c>
      <c r="C197" s="142">
        <v>4</v>
      </c>
      <c r="D197" s="142">
        <v>8</v>
      </c>
      <c r="E197" s="142">
        <v>219</v>
      </c>
      <c r="F197" s="142">
        <v>1</v>
      </c>
      <c r="G197" s="158">
        <v>38.5</v>
      </c>
      <c r="H197" s="217">
        <v>5560318</v>
      </c>
      <c r="I197" s="60">
        <f t="shared" si="3"/>
        <v>144423.84415584416</v>
      </c>
    </row>
    <row r="198" spans="1:9" x14ac:dyDescent="0.2">
      <c r="A198" s="141">
        <v>6</v>
      </c>
      <c r="B198" s="142">
        <v>5</v>
      </c>
      <c r="C198" s="142">
        <v>4</v>
      </c>
      <c r="D198" s="142">
        <v>12</v>
      </c>
      <c r="E198" s="142">
        <v>234</v>
      </c>
      <c r="F198" s="142">
        <v>1</v>
      </c>
      <c r="G198" s="158">
        <v>38.5</v>
      </c>
      <c r="H198" s="217">
        <v>5562777</v>
      </c>
      <c r="I198" s="60">
        <f t="shared" si="3"/>
        <v>144487.71428571429</v>
      </c>
    </row>
    <row r="199" spans="1:9" x14ac:dyDescent="0.2">
      <c r="A199" s="141">
        <v>6</v>
      </c>
      <c r="B199" s="142">
        <v>5</v>
      </c>
      <c r="C199" s="142">
        <v>1</v>
      </c>
      <c r="D199" s="142">
        <v>7</v>
      </c>
      <c r="E199" s="142">
        <v>23</v>
      </c>
      <c r="F199" s="142">
        <v>1</v>
      </c>
      <c r="G199" s="158">
        <v>38.5</v>
      </c>
      <c r="H199" s="217">
        <v>5563791</v>
      </c>
      <c r="I199" s="60">
        <f t="shared" si="3"/>
        <v>144514.05194805196</v>
      </c>
    </row>
    <row r="200" spans="1:9" x14ac:dyDescent="0.2">
      <c r="A200" s="141">
        <v>6</v>
      </c>
      <c r="B200" s="142">
        <v>7</v>
      </c>
      <c r="C200" s="142">
        <v>4</v>
      </c>
      <c r="D200" s="142">
        <v>14</v>
      </c>
      <c r="E200" s="142">
        <v>242</v>
      </c>
      <c r="F200" s="142">
        <v>1</v>
      </c>
      <c r="G200" s="158">
        <v>38.5</v>
      </c>
      <c r="H200" s="217">
        <v>5565370</v>
      </c>
      <c r="I200" s="60">
        <f t="shared" si="3"/>
        <v>144555.06493506493</v>
      </c>
    </row>
    <row r="201" spans="1:9" x14ac:dyDescent="0.2">
      <c r="A201" s="141">
        <v>6</v>
      </c>
      <c r="B201" s="142">
        <v>3</v>
      </c>
      <c r="C201" s="142">
        <v>1</v>
      </c>
      <c r="D201" s="142">
        <v>10</v>
      </c>
      <c r="E201" s="142">
        <v>34</v>
      </c>
      <c r="F201" s="142">
        <v>1</v>
      </c>
      <c r="G201" s="158">
        <v>38.5</v>
      </c>
      <c r="H201" s="217">
        <v>5567208</v>
      </c>
      <c r="I201" s="60">
        <f t="shared" si="3"/>
        <v>144602.8051948052</v>
      </c>
    </row>
    <row r="202" spans="1:9" x14ac:dyDescent="0.2">
      <c r="A202" s="141">
        <v>6</v>
      </c>
      <c r="B202" s="142">
        <v>7</v>
      </c>
      <c r="C202" s="142">
        <v>1</v>
      </c>
      <c r="D202" s="142">
        <v>10</v>
      </c>
      <c r="E202" s="142">
        <v>34</v>
      </c>
      <c r="F202" s="142">
        <v>1</v>
      </c>
      <c r="G202" s="158">
        <v>38.5</v>
      </c>
      <c r="H202" s="217">
        <v>5567208</v>
      </c>
      <c r="I202" s="60">
        <f t="shared" si="3"/>
        <v>144602.8051948052</v>
      </c>
    </row>
    <row r="203" spans="1:9" x14ac:dyDescent="0.2">
      <c r="A203" s="141">
        <v>6</v>
      </c>
      <c r="B203" s="142">
        <v>6</v>
      </c>
      <c r="C203" s="142">
        <v>6</v>
      </c>
      <c r="D203" s="142">
        <v>5</v>
      </c>
      <c r="E203" s="142">
        <v>334</v>
      </c>
      <c r="F203" s="142">
        <v>1</v>
      </c>
      <c r="G203" s="158">
        <v>38.5</v>
      </c>
      <c r="H203" s="217">
        <v>5572128</v>
      </c>
      <c r="I203" s="60">
        <f t="shared" si="3"/>
        <v>144730.5974025974</v>
      </c>
    </row>
    <row r="204" spans="1:9" x14ac:dyDescent="0.2">
      <c r="A204" s="141">
        <v>6</v>
      </c>
      <c r="B204" s="142">
        <v>7</v>
      </c>
      <c r="C204" s="142">
        <v>4</v>
      </c>
      <c r="D204" s="142">
        <v>6</v>
      </c>
      <c r="E204" s="142">
        <v>210</v>
      </c>
      <c r="F204" s="142">
        <v>1</v>
      </c>
      <c r="G204" s="158">
        <v>38.5</v>
      </c>
      <c r="H204" s="217">
        <v>5574207</v>
      </c>
      <c r="I204" s="60">
        <f t="shared" si="3"/>
        <v>144784.5974025974</v>
      </c>
    </row>
    <row r="205" spans="1:9" x14ac:dyDescent="0.2">
      <c r="A205" s="141">
        <v>6</v>
      </c>
      <c r="B205" s="142">
        <v>7</v>
      </c>
      <c r="C205" s="142">
        <v>1</v>
      </c>
      <c r="D205" s="142">
        <v>6</v>
      </c>
      <c r="E205" s="142">
        <v>18</v>
      </c>
      <c r="F205" s="142">
        <v>1</v>
      </c>
      <c r="G205" s="158">
        <v>38.5</v>
      </c>
      <c r="H205" s="217">
        <v>5576098</v>
      </c>
      <c r="I205" s="60">
        <f t="shared" si="3"/>
        <v>144833.71428571429</v>
      </c>
    </row>
    <row r="206" spans="1:9" x14ac:dyDescent="0.2">
      <c r="A206" s="141">
        <v>6</v>
      </c>
      <c r="B206" s="142">
        <v>5</v>
      </c>
      <c r="C206" s="142">
        <v>1</v>
      </c>
      <c r="D206" s="142">
        <v>9</v>
      </c>
      <c r="E206" s="142">
        <v>30</v>
      </c>
      <c r="F206" s="142">
        <v>1</v>
      </c>
      <c r="G206" s="158">
        <v>38.5</v>
      </c>
      <c r="H206" s="217">
        <v>5578243</v>
      </c>
      <c r="I206" s="60">
        <f t="shared" si="3"/>
        <v>144889.42857142858</v>
      </c>
    </row>
    <row r="207" spans="1:9" x14ac:dyDescent="0.2">
      <c r="A207" s="141">
        <v>6</v>
      </c>
      <c r="B207" s="142">
        <v>5</v>
      </c>
      <c r="C207" s="142">
        <v>1</v>
      </c>
      <c r="D207" s="142">
        <v>9</v>
      </c>
      <c r="E207" s="142">
        <v>31</v>
      </c>
      <c r="F207" s="142">
        <v>1</v>
      </c>
      <c r="G207" s="158">
        <v>38.5</v>
      </c>
      <c r="H207" s="217">
        <v>5578243</v>
      </c>
      <c r="I207" s="60">
        <f t="shared" si="3"/>
        <v>144889.42857142858</v>
      </c>
    </row>
    <row r="208" spans="1:9" x14ac:dyDescent="0.2">
      <c r="A208" s="141">
        <v>6</v>
      </c>
      <c r="B208" s="142">
        <v>5</v>
      </c>
      <c r="C208" s="142">
        <v>4</v>
      </c>
      <c r="D208" s="142">
        <v>11</v>
      </c>
      <c r="E208" s="142">
        <v>230</v>
      </c>
      <c r="F208" s="142">
        <v>1</v>
      </c>
      <c r="G208" s="158">
        <v>38.5</v>
      </c>
      <c r="H208" s="217">
        <v>5579415</v>
      </c>
      <c r="I208" s="60">
        <f t="shared" si="3"/>
        <v>144919.87012987013</v>
      </c>
    </row>
    <row r="209" spans="1:9" x14ac:dyDescent="0.2">
      <c r="A209" s="141">
        <v>6</v>
      </c>
      <c r="B209" s="142">
        <v>7</v>
      </c>
      <c r="C209" s="142">
        <v>4</v>
      </c>
      <c r="D209" s="142">
        <v>13</v>
      </c>
      <c r="E209" s="142">
        <v>238</v>
      </c>
      <c r="F209" s="142">
        <v>1</v>
      </c>
      <c r="G209" s="158">
        <v>38.5</v>
      </c>
      <c r="H209" s="217">
        <v>5587721</v>
      </c>
      <c r="I209" s="60">
        <f t="shared" si="3"/>
        <v>145135.6103896104</v>
      </c>
    </row>
    <row r="210" spans="1:9" x14ac:dyDescent="0.2">
      <c r="A210" s="141">
        <v>6</v>
      </c>
      <c r="B210" s="142">
        <v>7</v>
      </c>
      <c r="C210" s="142">
        <v>3</v>
      </c>
      <c r="D210" s="142">
        <v>13</v>
      </c>
      <c r="E210" s="142">
        <v>174</v>
      </c>
      <c r="F210" s="142">
        <v>1</v>
      </c>
      <c r="G210" s="158">
        <v>38.5</v>
      </c>
      <c r="H210" s="217">
        <v>5587721</v>
      </c>
      <c r="I210" s="60">
        <f t="shared" si="3"/>
        <v>145135.6103896104</v>
      </c>
    </row>
    <row r="211" spans="1:9" x14ac:dyDescent="0.2">
      <c r="A211" s="141">
        <v>6</v>
      </c>
      <c r="B211" s="142">
        <v>7</v>
      </c>
      <c r="C211" s="142">
        <v>1</v>
      </c>
      <c r="D211" s="142">
        <v>8</v>
      </c>
      <c r="E211" s="142">
        <v>27</v>
      </c>
      <c r="F211" s="142">
        <v>1</v>
      </c>
      <c r="G211" s="158">
        <v>38.5</v>
      </c>
      <c r="H211" s="217">
        <v>5589278</v>
      </c>
      <c r="I211" s="60">
        <f t="shared" si="3"/>
        <v>145176.05194805196</v>
      </c>
    </row>
    <row r="212" spans="1:9" x14ac:dyDescent="0.2">
      <c r="A212" s="141">
        <v>6</v>
      </c>
      <c r="B212" s="142">
        <v>6</v>
      </c>
      <c r="C212" s="142">
        <v>6</v>
      </c>
      <c r="D212" s="142">
        <v>12</v>
      </c>
      <c r="E212" s="142">
        <v>362</v>
      </c>
      <c r="F212" s="142">
        <v>1</v>
      </c>
      <c r="G212" s="158">
        <v>38.5</v>
      </c>
      <c r="H212" s="217">
        <v>5590003</v>
      </c>
      <c r="I212" s="60">
        <f t="shared" si="3"/>
        <v>145194.88311688311</v>
      </c>
    </row>
    <row r="213" spans="1:9" x14ac:dyDescent="0.2">
      <c r="A213" s="141">
        <v>6</v>
      </c>
      <c r="B213" s="142">
        <v>7</v>
      </c>
      <c r="C213" s="142">
        <v>1</v>
      </c>
      <c r="D213" s="142">
        <v>10</v>
      </c>
      <c r="E213" s="142">
        <v>35</v>
      </c>
      <c r="F213" s="142">
        <v>1</v>
      </c>
      <c r="G213" s="158">
        <v>38.5</v>
      </c>
      <c r="H213" s="217">
        <v>5596053</v>
      </c>
      <c r="I213" s="60">
        <f t="shared" si="3"/>
        <v>145352.02597402598</v>
      </c>
    </row>
    <row r="214" spans="1:9" x14ac:dyDescent="0.2">
      <c r="A214" s="141">
        <v>6</v>
      </c>
      <c r="B214" s="142">
        <v>7</v>
      </c>
      <c r="C214" s="142">
        <v>4</v>
      </c>
      <c r="D214" s="142">
        <v>8</v>
      </c>
      <c r="E214" s="142">
        <v>218</v>
      </c>
      <c r="F214" s="142">
        <v>1</v>
      </c>
      <c r="G214" s="158">
        <v>38.5</v>
      </c>
      <c r="H214" s="217">
        <v>5601856</v>
      </c>
      <c r="I214" s="60">
        <f t="shared" si="3"/>
        <v>145502.75324675324</v>
      </c>
    </row>
    <row r="215" spans="1:9" x14ac:dyDescent="0.2">
      <c r="A215" s="141">
        <v>6</v>
      </c>
      <c r="B215" s="142">
        <v>7</v>
      </c>
      <c r="C215" s="142">
        <v>1</v>
      </c>
      <c r="D215" s="142">
        <v>8</v>
      </c>
      <c r="E215" s="142">
        <v>26</v>
      </c>
      <c r="F215" s="142">
        <v>1</v>
      </c>
      <c r="G215" s="158">
        <v>38.5</v>
      </c>
      <c r="H215" s="217">
        <v>5603758</v>
      </c>
      <c r="I215" s="60">
        <f t="shared" si="3"/>
        <v>145552.15584415584</v>
      </c>
    </row>
    <row r="216" spans="1:9" x14ac:dyDescent="0.2">
      <c r="A216" s="141">
        <v>6</v>
      </c>
      <c r="B216" s="142">
        <v>6</v>
      </c>
      <c r="C216" s="142">
        <v>6</v>
      </c>
      <c r="D216" s="142">
        <v>7</v>
      </c>
      <c r="E216" s="142">
        <v>342</v>
      </c>
      <c r="F216" s="142">
        <v>1</v>
      </c>
      <c r="G216" s="158">
        <v>38.5</v>
      </c>
      <c r="H216" s="217">
        <v>5605394</v>
      </c>
      <c r="I216" s="60">
        <f t="shared" si="3"/>
        <v>145594.64935064936</v>
      </c>
    </row>
    <row r="217" spans="1:9" x14ac:dyDescent="0.2">
      <c r="A217" s="141">
        <v>6</v>
      </c>
      <c r="B217" s="142">
        <v>5</v>
      </c>
      <c r="C217" s="142">
        <v>4</v>
      </c>
      <c r="D217" s="142">
        <v>9</v>
      </c>
      <c r="E217" s="142">
        <v>222</v>
      </c>
      <c r="F217" s="142">
        <v>1</v>
      </c>
      <c r="G217" s="158">
        <v>38.5</v>
      </c>
      <c r="H217" s="217">
        <v>5607146</v>
      </c>
      <c r="I217" s="60">
        <f t="shared" si="3"/>
        <v>145640.15584415584</v>
      </c>
    </row>
    <row r="218" spans="1:9" x14ac:dyDescent="0.2">
      <c r="A218" s="141">
        <v>6</v>
      </c>
      <c r="B218" s="142">
        <v>6</v>
      </c>
      <c r="C218" s="142">
        <v>5</v>
      </c>
      <c r="D218" s="142">
        <v>7</v>
      </c>
      <c r="E218" s="142">
        <v>278</v>
      </c>
      <c r="F218" s="142">
        <v>1</v>
      </c>
      <c r="G218" s="158">
        <v>38.5</v>
      </c>
      <c r="H218" s="217">
        <v>5619991</v>
      </c>
      <c r="I218" s="60">
        <f t="shared" si="3"/>
        <v>145973.7922077922</v>
      </c>
    </row>
    <row r="219" spans="1:9" x14ac:dyDescent="0.2">
      <c r="A219" s="141">
        <v>6</v>
      </c>
      <c r="B219" s="142">
        <v>6</v>
      </c>
      <c r="C219" s="142">
        <v>5</v>
      </c>
      <c r="D219" s="142">
        <v>9</v>
      </c>
      <c r="E219" s="142">
        <v>286</v>
      </c>
      <c r="F219" s="142">
        <v>1</v>
      </c>
      <c r="G219" s="158">
        <v>38.5</v>
      </c>
      <c r="H219" s="217">
        <v>5619991</v>
      </c>
      <c r="I219" s="60">
        <f t="shared" si="3"/>
        <v>145973.7922077922</v>
      </c>
    </row>
    <row r="220" spans="1:9" x14ac:dyDescent="0.2">
      <c r="A220" s="141">
        <v>6</v>
      </c>
      <c r="B220" s="142">
        <v>7</v>
      </c>
      <c r="C220" s="142">
        <v>2</v>
      </c>
      <c r="D220" s="142">
        <v>10</v>
      </c>
      <c r="E220" s="142">
        <v>98</v>
      </c>
      <c r="F220" s="142">
        <v>1</v>
      </c>
      <c r="G220" s="158">
        <v>38.5</v>
      </c>
      <c r="H220" s="217">
        <v>5623442</v>
      </c>
      <c r="I220" s="60">
        <f t="shared" si="3"/>
        <v>146063.42857142858</v>
      </c>
    </row>
    <row r="221" spans="1:9" x14ac:dyDescent="0.2">
      <c r="A221" s="141">
        <v>6</v>
      </c>
      <c r="B221" s="142">
        <v>7</v>
      </c>
      <c r="C221" s="142">
        <v>3</v>
      </c>
      <c r="D221" s="142">
        <v>8</v>
      </c>
      <c r="E221" s="142">
        <v>154</v>
      </c>
      <c r="F221" s="142">
        <v>1</v>
      </c>
      <c r="G221" s="158">
        <v>38.5</v>
      </c>
      <c r="H221" s="217">
        <v>5631109</v>
      </c>
      <c r="I221" s="60">
        <f t="shared" si="3"/>
        <v>146262.57142857142</v>
      </c>
    </row>
    <row r="222" spans="1:9" x14ac:dyDescent="0.2">
      <c r="A222" s="141">
        <v>6</v>
      </c>
      <c r="B222" s="142">
        <v>6</v>
      </c>
      <c r="C222" s="142">
        <v>6</v>
      </c>
      <c r="D222" s="142">
        <v>9</v>
      </c>
      <c r="E222" s="142">
        <v>350</v>
      </c>
      <c r="F222" s="142">
        <v>1</v>
      </c>
      <c r="G222" s="158">
        <v>38.6</v>
      </c>
      <c r="H222" s="217">
        <v>5634589</v>
      </c>
      <c r="I222" s="60">
        <f t="shared" si="3"/>
        <v>145973.80829015543</v>
      </c>
    </row>
    <row r="223" spans="1:9" x14ac:dyDescent="0.2">
      <c r="A223" s="141">
        <v>6</v>
      </c>
      <c r="B223" s="142">
        <v>6</v>
      </c>
      <c r="C223" s="142">
        <v>3</v>
      </c>
      <c r="D223" s="142">
        <v>10</v>
      </c>
      <c r="E223" s="142">
        <v>162</v>
      </c>
      <c r="F223" s="142">
        <v>1</v>
      </c>
      <c r="G223" s="158">
        <v>38.700000000000003</v>
      </c>
      <c r="H223" s="217">
        <v>5638011</v>
      </c>
      <c r="I223" s="60">
        <f t="shared" si="3"/>
        <v>145685.03875968992</v>
      </c>
    </row>
    <row r="224" spans="1:9" x14ac:dyDescent="0.2">
      <c r="A224" s="141">
        <v>6</v>
      </c>
      <c r="B224" s="142">
        <v>7</v>
      </c>
      <c r="C224" s="142">
        <v>4</v>
      </c>
      <c r="D224" s="142">
        <v>10</v>
      </c>
      <c r="E224" s="142">
        <v>226</v>
      </c>
      <c r="F224" s="142">
        <v>1</v>
      </c>
      <c r="G224" s="158">
        <v>38.700000000000003</v>
      </c>
      <c r="H224" s="217">
        <v>5638011</v>
      </c>
      <c r="I224" s="60">
        <f t="shared" si="3"/>
        <v>145685.03875968992</v>
      </c>
    </row>
    <row r="225" spans="1:9" x14ac:dyDescent="0.2">
      <c r="A225" s="141">
        <v>6</v>
      </c>
      <c r="B225" s="142">
        <v>7</v>
      </c>
      <c r="C225" s="142">
        <v>3</v>
      </c>
      <c r="D225" s="142">
        <v>10</v>
      </c>
      <c r="E225" s="142">
        <v>162</v>
      </c>
      <c r="F225" s="142">
        <v>1</v>
      </c>
      <c r="G225" s="158">
        <v>38.700000000000003</v>
      </c>
      <c r="H225" s="217">
        <v>5638011</v>
      </c>
      <c r="I225" s="60">
        <f t="shared" si="3"/>
        <v>145685.03875968992</v>
      </c>
    </row>
    <row r="226" spans="1:9" x14ac:dyDescent="0.2">
      <c r="A226" s="141">
        <v>6</v>
      </c>
      <c r="B226" s="142">
        <v>7</v>
      </c>
      <c r="C226" s="142">
        <v>2</v>
      </c>
      <c r="D226" s="142">
        <v>8</v>
      </c>
      <c r="E226" s="142">
        <v>90</v>
      </c>
      <c r="F226" s="142">
        <v>1</v>
      </c>
      <c r="G226" s="158">
        <v>38.6</v>
      </c>
      <c r="H226" s="217">
        <v>5645735</v>
      </c>
      <c r="I226" s="60">
        <f t="shared" si="3"/>
        <v>146262.56476683938</v>
      </c>
    </row>
    <row r="227" spans="1:9" x14ac:dyDescent="0.2">
      <c r="A227" s="141">
        <v>6</v>
      </c>
      <c r="B227" s="142">
        <v>6</v>
      </c>
      <c r="C227" s="142">
        <v>3</v>
      </c>
      <c r="D227" s="142">
        <v>9</v>
      </c>
      <c r="E227" s="142">
        <v>158</v>
      </c>
      <c r="F227" s="142">
        <v>1</v>
      </c>
      <c r="G227" s="158">
        <v>38.700000000000003</v>
      </c>
      <c r="H227" s="217">
        <v>5649186</v>
      </c>
      <c r="I227" s="60">
        <f t="shared" si="3"/>
        <v>145973.7984496124</v>
      </c>
    </row>
    <row r="228" spans="1:9" x14ac:dyDescent="0.2">
      <c r="A228" s="141">
        <v>5</v>
      </c>
      <c r="B228" s="142">
        <v>2</v>
      </c>
      <c r="C228" s="142">
        <v>3</v>
      </c>
      <c r="D228" s="142">
        <v>1</v>
      </c>
      <c r="E228" s="142">
        <v>180</v>
      </c>
      <c r="F228" s="142">
        <v>1</v>
      </c>
      <c r="G228" s="158">
        <v>45.4</v>
      </c>
      <c r="H228" s="217">
        <v>5765911</v>
      </c>
      <c r="I228" s="60">
        <f t="shared" si="3"/>
        <v>127002.44493392071</v>
      </c>
    </row>
    <row r="229" spans="1:9" x14ac:dyDescent="0.2">
      <c r="A229" s="141">
        <v>5</v>
      </c>
      <c r="B229" s="142">
        <v>2</v>
      </c>
      <c r="C229" s="142">
        <v>2</v>
      </c>
      <c r="D229" s="142">
        <v>1</v>
      </c>
      <c r="E229" s="142">
        <v>100</v>
      </c>
      <c r="F229" s="142">
        <v>1</v>
      </c>
      <c r="G229" s="158">
        <v>45.4</v>
      </c>
      <c r="H229" s="217">
        <v>5765911</v>
      </c>
      <c r="I229" s="60">
        <f t="shared" si="3"/>
        <v>127002.44493392071</v>
      </c>
    </row>
    <row r="230" spans="1:9" x14ac:dyDescent="0.2">
      <c r="A230" s="141">
        <v>5</v>
      </c>
      <c r="B230" s="142">
        <v>2</v>
      </c>
      <c r="C230" s="142">
        <v>4</v>
      </c>
      <c r="D230" s="142">
        <v>1</v>
      </c>
      <c r="E230" s="142">
        <v>258</v>
      </c>
      <c r="F230" s="142">
        <v>1</v>
      </c>
      <c r="G230" s="158">
        <v>45.4</v>
      </c>
      <c r="H230" s="217">
        <v>5765911</v>
      </c>
      <c r="I230" s="60">
        <f t="shared" si="3"/>
        <v>127002.44493392071</v>
      </c>
    </row>
    <row r="231" spans="1:9" x14ac:dyDescent="0.2">
      <c r="A231" s="141">
        <v>5</v>
      </c>
      <c r="B231" s="142">
        <v>4</v>
      </c>
      <c r="C231" s="142">
        <v>1</v>
      </c>
      <c r="D231" s="142">
        <v>2</v>
      </c>
      <c r="E231" s="142">
        <v>7</v>
      </c>
      <c r="F231" s="142">
        <v>1</v>
      </c>
      <c r="G231" s="158">
        <v>43.3</v>
      </c>
      <c r="H231" s="217">
        <v>6106528</v>
      </c>
      <c r="I231" s="60">
        <f t="shared" si="3"/>
        <v>141028.36027713626</v>
      </c>
    </row>
    <row r="232" spans="1:9" x14ac:dyDescent="0.2">
      <c r="A232" s="141">
        <v>5</v>
      </c>
      <c r="B232" s="142">
        <v>3</v>
      </c>
      <c r="C232" s="142">
        <v>1</v>
      </c>
      <c r="D232" s="142">
        <v>2</v>
      </c>
      <c r="E232" s="142">
        <v>7</v>
      </c>
      <c r="F232" s="142">
        <v>1</v>
      </c>
      <c r="G232" s="158">
        <v>43.3</v>
      </c>
      <c r="H232" s="217">
        <v>6106528</v>
      </c>
      <c r="I232" s="60">
        <f t="shared" si="3"/>
        <v>141028.36027713626</v>
      </c>
    </row>
    <row r="233" spans="1:9" x14ac:dyDescent="0.2">
      <c r="A233" s="141">
        <v>5</v>
      </c>
      <c r="B233" s="142">
        <v>3</v>
      </c>
      <c r="C233" s="142">
        <v>4</v>
      </c>
      <c r="D233" s="142">
        <v>2</v>
      </c>
      <c r="E233" s="142">
        <v>290</v>
      </c>
      <c r="F233" s="142">
        <v>1</v>
      </c>
      <c r="G233" s="158">
        <v>43.3</v>
      </c>
      <c r="H233" s="217">
        <v>6106528</v>
      </c>
      <c r="I233" s="60">
        <f t="shared" si="3"/>
        <v>141028.36027713626</v>
      </c>
    </row>
    <row r="234" spans="1:9" x14ac:dyDescent="0.2">
      <c r="A234" s="141">
        <v>5</v>
      </c>
      <c r="B234" s="142">
        <v>3</v>
      </c>
      <c r="C234" s="142">
        <v>4</v>
      </c>
      <c r="D234" s="142">
        <v>2</v>
      </c>
      <c r="E234" s="142">
        <v>291</v>
      </c>
      <c r="F234" s="142">
        <v>1</v>
      </c>
      <c r="G234" s="158">
        <v>43.3</v>
      </c>
      <c r="H234" s="217">
        <v>6106528</v>
      </c>
      <c r="I234" s="60">
        <f t="shared" si="3"/>
        <v>141028.36027713626</v>
      </c>
    </row>
    <row r="235" spans="1:9" x14ac:dyDescent="0.2">
      <c r="A235" s="141">
        <v>5</v>
      </c>
      <c r="B235" s="142">
        <v>4</v>
      </c>
      <c r="C235" s="142">
        <v>1</v>
      </c>
      <c r="D235" s="142">
        <v>2</v>
      </c>
      <c r="E235" s="142">
        <v>8</v>
      </c>
      <c r="F235" s="142">
        <v>1</v>
      </c>
      <c r="G235" s="158">
        <v>43.3</v>
      </c>
      <c r="H235" s="217">
        <v>6106528</v>
      </c>
      <c r="I235" s="60">
        <f t="shared" si="3"/>
        <v>141028.36027713626</v>
      </c>
    </row>
    <row r="236" spans="1:9" x14ac:dyDescent="0.2">
      <c r="A236" s="141">
        <v>5</v>
      </c>
      <c r="B236" s="142">
        <v>4</v>
      </c>
      <c r="C236" s="142">
        <v>4</v>
      </c>
      <c r="D236" s="142">
        <v>2</v>
      </c>
      <c r="E236" s="142">
        <v>291</v>
      </c>
      <c r="F236" s="142">
        <v>1</v>
      </c>
      <c r="G236" s="158">
        <v>43.3</v>
      </c>
      <c r="H236" s="217">
        <v>6106528</v>
      </c>
      <c r="I236" s="60">
        <f t="shared" si="3"/>
        <v>141028.36027713626</v>
      </c>
    </row>
    <row r="237" spans="1:9" x14ac:dyDescent="0.2">
      <c r="A237" s="141">
        <v>5</v>
      </c>
      <c r="B237" s="142">
        <v>4</v>
      </c>
      <c r="C237" s="142">
        <v>4</v>
      </c>
      <c r="D237" s="142">
        <v>2</v>
      </c>
      <c r="E237" s="142">
        <v>290</v>
      </c>
      <c r="F237" s="142">
        <v>1</v>
      </c>
      <c r="G237" s="158">
        <v>43.3</v>
      </c>
      <c r="H237" s="217">
        <v>6106528</v>
      </c>
      <c r="I237" s="60">
        <f t="shared" si="3"/>
        <v>141028.36027713626</v>
      </c>
    </row>
    <row r="238" spans="1:9" x14ac:dyDescent="0.2">
      <c r="A238" s="141">
        <v>5</v>
      </c>
      <c r="B238" s="142">
        <v>4</v>
      </c>
      <c r="C238" s="142">
        <v>1</v>
      </c>
      <c r="D238" s="142">
        <v>3</v>
      </c>
      <c r="E238" s="142">
        <v>12</v>
      </c>
      <c r="F238" s="142">
        <v>1</v>
      </c>
      <c r="G238" s="158">
        <v>43.3</v>
      </c>
      <c r="H238" s="217">
        <v>6167593</v>
      </c>
      <c r="I238" s="60">
        <f t="shared" si="3"/>
        <v>142438.63741339493</v>
      </c>
    </row>
    <row r="239" spans="1:9" x14ac:dyDescent="0.2">
      <c r="A239" s="141">
        <v>5</v>
      </c>
      <c r="B239" s="142">
        <v>4</v>
      </c>
      <c r="C239" s="142">
        <v>1</v>
      </c>
      <c r="D239" s="142">
        <v>3</v>
      </c>
      <c r="E239" s="142">
        <v>13</v>
      </c>
      <c r="F239" s="142">
        <v>1</v>
      </c>
      <c r="G239" s="158">
        <v>43.3</v>
      </c>
      <c r="H239" s="217">
        <v>6167593</v>
      </c>
      <c r="I239" s="60">
        <f t="shared" si="3"/>
        <v>142438.63741339493</v>
      </c>
    </row>
    <row r="240" spans="1:9" x14ac:dyDescent="0.2">
      <c r="A240" s="141">
        <v>5</v>
      </c>
      <c r="B240" s="142">
        <v>3</v>
      </c>
      <c r="C240" s="142">
        <v>1</v>
      </c>
      <c r="D240" s="142">
        <v>3</v>
      </c>
      <c r="E240" s="142">
        <v>13</v>
      </c>
      <c r="F240" s="142">
        <v>1</v>
      </c>
      <c r="G240" s="158">
        <v>43.3</v>
      </c>
      <c r="H240" s="217">
        <v>6167593</v>
      </c>
      <c r="I240" s="60">
        <f t="shared" si="3"/>
        <v>142438.63741339493</v>
      </c>
    </row>
    <row r="241" spans="1:9" x14ac:dyDescent="0.2">
      <c r="A241" s="141">
        <v>5</v>
      </c>
      <c r="B241" s="142">
        <v>3</v>
      </c>
      <c r="C241" s="142">
        <v>1</v>
      </c>
      <c r="D241" s="142">
        <v>3</v>
      </c>
      <c r="E241" s="142">
        <v>12</v>
      </c>
      <c r="F241" s="142">
        <v>1</v>
      </c>
      <c r="G241" s="158">
        <v>43.3</v>
      </c>
      <c r="H241" s="217">
        <v>6167593</v>
      </c>
      <c r="I241" s="60">
        <f t="shared" si="3"/>
        <v>142438.63741339493</v>
      </c>
    </row>
    <row r="242" spans="1:9" x14ac:dyDescent="0.2">
      <c r="A242" s="141">
        <v>5</v>
      </c>
      <c r="B242" s="142">
        <v>4</v>
      </c>
      <c r="C242" s="142">
        <v>4</v>
      </c>
      <c r="D242" s="142">
        <v>3</v>
      </c>
      <c r="E242" s="142">
        <v>296</v>
      </c>
      <c r="F242" s="142">
        <v>1</v>
      </c>
      <c r="G242" s="158">
        <v>43.3</v>
      </c>
      <c r="H242" s="217">
        <v>6167593</v>
      </c>
      <c r="I242" s="60">
        <f t="shared" si="3"/>
        <v>142438.63741339493</v>
      </c>
    </row>
    <row r="243" spans="1:9" x14ac:dyDescent="0.2">
      <c r="A243" s="141">
        <v>5</v>
      </c>
      <c r="B243" s="142">
        <v>4</v>
      </c>
      <c r="C243" s="142">
        <v>4</v>
      </c>
      <c r="D243" s="142">
        <v>3</v>
      </c>
      <c r="E243" s="142">
        <v>295</v>
      </c>
      <c r="F243" s="142">
        <v>1</v>
      </c>
      <c r="G243" s="158">
        <v>43.3</v>
      </c>
      <c r="H243" s="217">
        <v>6167593</v>
      </c>
      <c r="I243" s="60">
        <f t="shared" si="3"/>
        <v>142438.63741339493</v>
      </c>
    </row>
    <row r="244" spans="1:9" x14ac:dyDescent="0.2">
      <c r="A244" s="141">
        <v>5</v>
      </c>
      <c r="B244" s="142">
        <v>2</v>
      </c>
      <c r="C244" s="142">
        <v>1</v>
      </c>
      <c r="D244" s="142">
        <v>2</v>
      </c>
      <c r="E244" s="142">
        <v>8</v>
      </c>
      <c r="F244" s="142">
        <v>1</v>
      </c>
      <c r="G244" s="158">
        <v>43.3</v>
      </c>
      <c r="H244" s="217">
        <v>6168210</v>
      </c>
      <c r="I244" s="60">
        <f t="shared" si="3"/>
        <v>142452.88683602773</v>
      </c>
    </row>
    <row r="245" spans="1:9" x14ac:dyDescent="0.2">
      <c r="A245" s="141">
        <v>5</v>
      </c>
      <c r="B245" s="142">
        <v>4</v>
      </c>
      <c r="C245" s="142">
        <v>4</v>
      </c>
      <c r="D245" s="142">
        <v>21</v>
      </c>
      <c r="E245" s="142">
        <v>386</v>
      </c>
      <c r="F245" s="142">
        <v>1</v>
      </c>
      <c r="G245" s="158">
        <v>43.3</v>
      </c>
      <c r="H245" s="217">
        <v>6179806</v>
      </c>
      <c r="I245" s="60">
        <f t="shared" si="3"/>
        <v>142720.69284064666</v>
      </c>
    </row>
    <row r="246" spans="1:9" x14ac:dyDescent="0.2">
      <c r="A246" s="141">
        <v>5</v>
      </c>
      <c r="B246" s="142">
        <v>4</v>
      </c>
      <c r="C246" s="142">
        <v>4</v>
      </c>
      <c r="D246" s="142">
        <v>4</v>
      </c>
      <c r="E246" s="142">
        <v>300</v>
      </c>
      <c r="F246" s="142">
        <v>1</v>
      </c>
      <c r="G246" s="158">
        <v>43.3</v>
      </c>
      <c r="H246" s="217">
        <v>6182859</v>
      </c>
      <c r="I246" s="60">
        <f t="shared" si="3"/>
        <v>142791.20092378755</v>
      </c>
    </row>
    <row r="247" spans="1:9" x14ac:dyDescent="0.2">
      <c r="A247" s="141">
        <v>5</v>
      </c>
      <c r="B247" s="142">
        <v>3</v>
      </c>
      <c r="C247" s="142">
        <v>1</v>
      </c>
      <c r="D247" s="142">
        <v>20</v>
      </c>
      <c r="E247" s="142">
        <v>97</v>
      </c>
      <c r="F247" s="142">
        <v>1</v>
      </c>
      <c r="G247" s="158">
        <v>43.3</v>
      </c>
      <c r="H247" s="217">
        <v>6185913</v>
      </c>
      <c r="I247" s="60">
        <f t="shared" si="3"/>
        <v>142861.73210161662</v>
      </c>
    </row>
    <row r="248" spans="1:9" x14ac:dyDescent="0.2">
      <c r="A248" s="141">
        <v>5</v>
      </c>
      <c r="B248" s="142">
        <v>4</v>
      </c>
      <c r="C248" s="142">
        <v>1</v>
      </c>
      <c r="D248" s="142">
        <v>20</v>
      </c>
      <c r="E248" s="142">
        <v>97</v>
      </c>
      <c r="F248" s="142">
        <v>1</v>
      </c>
      <c r="G248" s="158">
        <v>43.3</v>
      </c>
      <c r="H248" s="217">
        <v>6185913</v>
      </c>
      <c r="I248" s="60">
        <f t="shared" si="3"/>
        <v>142861.73210161662</v>
      </c>
    </row>
    <row r="249" spans="1:9" x14ac:dyDescent="0.2">
      <c r="A249" s="141">
        <v>5</v>
      </c>
      <c r="B249" s="142">
        <v>4</v>
      </c>
      <c r="C249" s="142">
        <v>1</v>
      </c>
      <c r="D249" s="142">
        <v>19</v>
      </c>
      <c r="E249" s="142">
        <v>92</v>
      </c>
      <c r="F249" s="142">
        <v>1</v>
      </c>
      <c r="G249" s="158">
        <v>43.3</v>
      </c>
      <c r="H249" s="217">
        <v>6192020</v>
      </c>
      <c r="I249" s="60">
        <f t="shared" si="3"/>
        <v>143002.77136258662</v>
      </c>
    </row>
    <row r="250" spans="1:9" x14ac:dyDescent="0.2">
      <c r="A250" s="141">
        <v>5</v>
      </c>
      <c r="B250" s="142">
        <v>4</v>
      </c>
      <c r="C250" s="142">
        <v>1</v>
      </c>
      <c r="D250" s="142">
        <v>5</v>
      </c>
      <c r="E250" s="142">
        <v>23</v>
      </c>
      <c r="F250" s="142">
        <v>1</v>
      </c>
      <c r="G250" s="158">
        <v>43.3</v>
      </c>
      <c r="H250" s="217">
        <v>6192020</v>
      </c>
      <c r="I250" s="60">
        <f t="shared" si="3"/>
        <v>143002.77136258662</v>
      </c>
    </row>
    <row r="251" spans="1:9" x14ac:dyDescent="0.2">
      <c r="A251" s="141">
        <v>5</v>
      </c>
      <c r="B251" s="142">
        <v>4</v>
      </c>
      <c r="C251" s="142">
        <v>1</v>
      </c>
      <c r="D251" s="142">
        <v>5</v>
      </c>
      <c r="E251" s="142">
        <v>22</v>
      </c>
      <c r="F251" s="142">
        <v>1</v>
      </c>
      <c r="G251" s="158">
        <v>43.3</v>
      </c>
      <c r="H251" s="217">
        <v>6192020</v>
      </c>
      <c r="I251" s="60">
        <f t="shared" si="3"/>
        <v>143002.77136258662</v>
      </c>
    </row>
    <row r="252" spans="1:9" x14ac:dyDescent="0.2">
      <c r="A252" s="141">
        <v>5</v>
      </c>
      <c r="B252" s="142">
        <v>3</v>
      </c>
      <c r="C252" s="142">
        <v>1</v>
      </c>
      <c r="D252" s="142">
        <v>5</v>
      </c>
      <c r="E252" s="142">
        <v>22</v>
      </c>
      <c r="F252" s="142">
        <v>1</v>
      </c>
      <c r="G252" s="158">
        <v>43.3</v>
      </c>
      <c r="H252" s="217">
        <v>6192020</v>
      </c>
      <c r="I252" s="60">
        <f t="shared" si="3"/>
        <v>143002.77136258662</v>
      </c>
    </row>
    <row r="253" spans="1:9" x14ac:dyDescent="0.2">
      <c r="A253" s="141">
        <v>5</v>
      </c>
      <c r="B253" s="142">
        <v>3</v>
      </c>
      <c r="C253" s="142">
        <v>4</v>
      </c>
      <c r="D253" s="142">
        <v>18</v>
      </c>
      <c r="E253" s="142">
        <v>370</v>
      </c>
      <c r="F253" s="142">
        <v>1</v>
      </c>
      <c r="G253" s="158">
        <v>43.3</v>
      </c>
      <c r="H253" s="217">
        <v>6201179</v>
      </c>
      <c r="I253" s="60">
        <f t="shared" si="3"/>
        <v>143214.29561200924</v>
      </c>
    </row>
    <row r="254" spans="1:9" x14ac:dyDescent="0.2">
      <c r="A254" s="141">
        <v>5</v>
      </c>
      <c r="B254" s="142">
        <v>4</v>
      </c>
      <c r="C254" s="142">
        <v>1</v>
      </c>
      <c r="D254" s="142">
        <v>6</v>
      </c>
      <c r="E254" s="142">
        <v>27</v>
      </c>
      <c r="F254" s="142">
        <v>1</v>
      </c>
      <c r="G254" s="158">
        <v>43.3</v>
      </c>
      <c r="H254" s="217">
        <v>6201179</v>
      </c>
      <c r="I254" s="60">
        <f t="shared" si="3"/>
        <v>143214.29561200924</v>
      </c>
    </row>
    <row r="255" spans="1:9" x14ac:dyDescent="0.2">
      <c r="A255" s="141">
        <v>5</v>
      </c>
      <c r="B255" s="142">
        <v>3</v>
      </c>
      <c r="C255" s="142">
        <v>1</v>
      </c>
      <c r="D255" s="142">
        <v>18</v>
      </c>
      <c r="E255" s="142">
        <v>87</v>
      </c>
      <c r="F255" s="142">
        <v>1</v>
      </c>
      <c r="G255" s="158">
        <v>43.3</v>
      </c>
      <c r="H255" s="217">
        <v>6201179</v>
      </c>
      <c r="I255" s="60">
        <f t="shared" si="3"/>
        <v>143214.29561200924</v>
      </c>
    </row>
    <row r="256" spans="1:9" x14ac:dyDescent="0.2">
      <c r="A256" s="141">
        <v>5</v>
      </c>
      <c r="B256" s="142">
        <v>3</v>
      </c>
      <c r="C256" s="142">
        <v>4</v>
      </c>
      <c r="D256" s="142">
        <v>17</v>
      </c>
      <c r="E256" s="142">
        <v>366</v>
      </c>
      <c r="F256" s="142">
        <v>1</v>
      </c>
      <c r="G256" s="158">
        <v>43.3</v>
      </c>
      <c r="H256" s="217">
        <v>6210339</v>
      </c>
      <c r="I256" s="60">
        <f t="shared" si="3"/>
        <v>143425.84295612009</v>
      </c>
    </row>
    <row r="257" spans="1:9" x14ac:dyDescent="0.2">
      <c r="A257" s="141">
        <v>5</v>
      </c>
      <c r="B257" s="142">
        <v>3</v>
      </c>
      <c r="C257" s="142">
        <v>1</v>
      </c>
      <c r="D257" s="142">
        <v>17</v>
      </c>
      <c r="E257" s="142">
        <v>82</v>
      </c>
      <c r="F257" s="142">
        <v>1</v>
      </c>
      <c r="G257" s="158">
        <v>43.3</v>
      </c>
      <c r="H257" s="217">
        <v>6210339</v>
      </c>
      <c r="I257" s="60">
        <f t="shared" si="3"/>
        <v>143425.84295612009</v>
      </c>
    </row>
    <row r="258" spans="1:9" x14ac:dyDescent="0.2">
      <c r="A258" s="141">
        <v>5</v>
      </c>
      <c r="B258" s="142">
        <v>4</v>
      </c>
      <c r="C258" s="142">
        <v>4</v>
      </c>
      <c r="D258" s="142">
        <v>16</v>
      </c>
      <c r="E258" s="142">
        <v>361</v>
      </c>
      <c r="F258" s="142">
        <v>1</v>
      </c>
      <c r="G258" s="158">
        <v>43.3</v>
      </c>
      <c r="H258" s="217">
        <v>6219499</v>
      </c>
      <c r="I258" s="60">
        <f t="shared" si="3"/>
        <v>143637.39030023097</v>
      </c>
    </row>
    <row r="259" spans="1:9" x14ac:dyDescent="0.2">
      <c r="A259" s="141">
        <v>5</v>
      </c>
      <c r="B259" s="142">
        <v>4</v>
      </c>
      <c r="C259" s="142">
        <v>4</v>
      </c>
      <c r="D259" s="142">
        <v>8</v>
      </c>
      <c r="E259" s="142">
        <v>321</v>
      </c>
      <c r="F259" s="142">
        <v>1</v>
      </c>
      <c r="G259" s="158">
        <v>43.3</v>
      </c>
      <c r="H259" s="217">
        <v>6219499</v>
      </c>
      <c r="I259" s="60">
        <f t="shared" ref="I259:I322" si="4">H259/G259</f>
        <v>143637.39030023097</v>
      </c>
    </row>
    <row r="260" spans="1:9" x14ac:dyDescent="0.2">
      <c r="A260" s="141">
        <v>5</v>
      </c>
      <c r="B260" s="142">
        <v>4</v>
      </c>
      <c r="C260" s="142">
        <v>4</v>
      </c>
      <c r="D260" s="142">
        <v>8</v>
      </c>
      <c r="E260" s="142">
        <v>320</v>
      </c>
      <c r="F260" s="142">
        <v>1</v>
      </c>
      <c r="G260" s="158">
        <v>43.3</v>
      </c>
      <c r="H260" s="217">
        <v>6219499</v>
      </c>
      <c r="I260" s="60">
        <f t="shared" si="4"/>
        <v>143637.39030023097</v>
      </c>
    </row>
    <row r="261" spans="1:9" x14ac:dyDescent="0.2">
      <c r="A261" s="141">
        <v>5</v>
      </c>
      <c r="B261" s="142">
        <v>3</v>
      </c>
      <c r="C261" s="142">
        <v>4</v>
      </c>
      <c r="D261" s="142">
        <v>16</v>
      </c>
      <c r="E261" s="142">
        <v>361</v>
      </c>
      <c r="F261" s="142">
        <v>1</v>
      </c>
      <c r="G261" s="158">
        <v>43.3</v>
      </c>
      <c r="H261" s="217">
        <v>6219499</v>
      </c>
      <c r="I261" s="60">
        <f t="shared" si="4"/>
        <v>143637.39030023097</v>
      </c>
    </row>
    <row r="262" spans="1:9" x14ac:dyDescent="0.2">
      <c r="A262" s="141">
        <v>5</v>
      </c>
      <c r="B262" s="142">
        <v>4</v>
      </c>
      <c r="C262" s="142">
        <v>1</v>
      </c>
      <c r="D262" s="142">
        <v>10</v>
      </c>
      <c r="E262" s="142">
        <v>47</v>
      </c>
      <c r="F262" s="142">
        <v>1</v>
      </c>
      <c r="G262" s="158">
        <v>43.3</v>
      </c>
      <c r="H262" s="217">
        <v>6228659</v>
      </c>
      <c r="I262" s="60">
        <f t="shared" si="4"/>
        <v>143848.93764434182</v>
      </c>
    </row>
    <row r="263" spans="1:9" x14ac:dyDescent="0.2">
      <c r="A263" s="141">
        <v>5</v>
      </c>
      <c r="B263" s="142">
        <v>3</v>
      </c>
      <c r="C263" s="142">
        <v>1</v>
      </c>
      <c r="D263" s="142">
        <v>12</v>
      </c>
      <c r="E263" s="142">
        <v>57</v>
      </c>
      <c r="F263" s="142">
        <v>1</v>
      </c>
      <c r="G263" s="158">
        <v>43.3</v>
      </c>
      <c r="H263" s="217">
        <v>6228659</v>
      </c>
      <c r="I263" s="60">
        <f t="shared" si="4"/>
        <v>143848.93764434182</v>
      </c>
    </row>
    <row r="264" spans="1:9" x14ac:dyDescent="0.2">
      <c r="A264" s="141">
        <v>5</v>
      </c>
      <c r="B264" s="142">
        <v>4</v>
      </c>
      <c r="C264" s="142">
        <v>4</v>
      </c>
      <c r="D264" s="142">
        <v>11</v>
      </c>
      <c r="E264" s="142">
        <v>335</v>
      </c>
      <c r="F264" s="142">
        <v>1</v>
      </c>
      <c r="G264" s="158">
        <v>43.3</v>
      </c>
      <c r="H264" s="217">
        <v>6228659</v>
      </c>
      <c r="I264" s="60">
        <f t="shared" si="4"/>
        <v>143848.93764434182</v>
      </c>
    </row>
    <row r="265" spans="1:9" x14ac:dyDescent="0.2">
      <c r="A265" s="141">
        <v>5</v>
      </c>
      <c r="B265" s="142">
        <v>4</v>
      </c>
      <c r="C265" s="142">
        <v>4</v>
      </c>
      <c r="D265" s="142">
        <v>11</v>
      </c>
      <c r="E265" s="142">
        <v>336</v>
      </c>
      <c r="F265" s="142">
        <v>1</v>
      </c>
      <c r="G265" s="158">
        <v>43.3</v>
      </c>
      <c r="H265" s="217">
        <v>6228659</v>
      </c>
      <c r="I265" s="60">
        <f t="shared" si="4"/>
        <v>143848.93764434182</v>
      </c>
    </row>
    <row r="266" spans="1:9" x14ac:dyDescent="0.2">
      <c r="A266" s="141">
        <v>5</v>
      </c>
      <c r="B266" s="142">
        <v>3</v>
      </c>
      <c r="C266" s="142">
        <v>4</v>
      </c>
      <c r="D266" s="142">
        <v>9</v>
      </c>
      <c r="E266" s="142">
        <v>325</v>
      </c>
      <c r="F266" s="142">
        <v>1</v>
      </c>
      <c r="G266" s="158">
        <v>43.3</v>
      </c>
      <c r="H266" s="217">
        <v>6228659</v>
      </c>
      <c r="I266" s="60">
        <f t="shared" si="4"/>
        <v>143848.93764434182</v>
      </c>
    </row>
    <row r="267" spans="1:9" x14ac:dyDescent="0.2">
      <c r="A267" s="141">
        <v>5</v>
      </c>
      <c r="B267" s="142">
        <v>4</v>
      </c>
      <c r="C267" s="142">
        <v>1</v>
      </c>
      <c r="D267" s="142">
        <v>15</v>
      </c>
      <c r="E267" s="142">
        <v>72</v>
      </c>
      <c r="F267" s="142">
        <v>1</v>
      </c>
      <c r="G267" s="158">
        <v>43.3</v>
      </c>
      <c r="H267" s="217">
        <v>6228659</v>
      </c>
      <c r="I267" s="60">
        <f t="shared" si="4"/>
        <v>143848.93764434182</v>
      </c>
    </row>
    <row r="268" spans="1:9" x14ac:dyDescent="0.2">
      <c r="A268" s="141">
        <v>5</v>
      </c>
      <c r="B268" s="142">
        <v>4</v>
      </c>
      <c r="C268" s="142">
        <v>1</v>
      </c>
      <c r="D268" s="142">
        <v>15</v>
      </c>
      <c r="E268" s="142">
        <v>73</v>
      </c>
      <c r="F268" s="142">
        <v>1</v>
      </c>
      <c r="G268" s="158">
        <v>43.3</v>
      </c>
      <c r="H268" s="217">
        <v>6228659</v>
      </c>
      <c r="I268" s="60">
        <f t="shared" si="4"/>
        <v>143848.93764434182</v>
      </c>
    </row>
    <row r="269" spans="1:9" x14ac:dyDescent="0.2">
      <c r="A269" s="141">
        <v>5</v>
      </c>
      <c r="B269" s="142">
        <v>3</v>
      </c>
      <c r="C269" s="142">
        <v>4</v>
      </c>
      <c r="D269" s="142">
        <v>14</v>
      </c>
      <c r="E269" s="142">
        <v>350</v>
      </c>
      <c r="F269" s="142">
        <v>1</v>
      </c>
      <c r="G269" s="158">
        <v>43.3</v>
      </c>
      <c r="H269" s="217">
        <v>6228659</v>
      </c>
      <c r="I269" s="60">
        <f t="shared" si="4"/>
        <v>143848.93764434182</v>
      </c>
    </row>
    <row r="270" spans="1:9" x14ac:dyDescent="0.2">
      <c r="A270" s="141">
        <v>5</v>
      </c>
      <c r="B270" s="142">
        <v>3</v>
      </c>
      <c r="C270" s="142">
        <v>4</v>
      </c>
      <c r="D270" s="142">
        <v>15</v>
      </c>
      <c r="E270" s="142">
        <v>356</v>
      </c>
      <c r="F270" s="142">
        <v>1</v>
      </c>
      <c r="G270" s="158">
        <v>43.3</v>
      </c>
      <c r="H270" s="217">
        <v>6228659</v>
      </c>
      <c r="I270" s="60">
        <f t="shared" si="4"/>
        <v>143848.93764434182</v>
      </c>
    </row>
    <row r="271" spans="1:9" x14ac:dyDescent="0.2">
      <c r="A271" s="141">
        <v>5</v>
      </c>
      <c r="B271" s="142">
        <v>3</v>
      </c>
      <c r="C271" s="142">
        <v>4</v>
      </c>
      <c r="D271" s="142">
        <v>11</v>
      </c>
      <c r="E271" s="142">
        <v>335</v>
      </c>
      <c r="F271" s="142">
        <v>1</v>
      </c>
      <c r="G271" s="158">
        <v>43.3</v>
      </c>
      <c r="H271" s="217">
        <v>6228659</v>
      </c>
      <c r="I271" s="60">
        <f t="shared" si="4"/>
        <v>143848.93764434182</v>
      </c>
    </row>
    <row r="272" spans="1:9" x14ac:dyDescent="0.2">
      <c r="A272" s="141">
        <v>5</v>
      </c>
      <c r="B272" s="142">
        <v>4</v>
      </c>
      <c r="C272" s="142">
        <v>4</v>
      </c>
      <c r="D272" s="142">
        <v>13</v>
      </c>
      <c r="E272" s="142">
        <v>346</v>
      </c>
      <c r="F272" s="142">
        <v>1</v>
      </c>
      <c r="G272" s="158">
        <v>43.3</v>
      </c>
      <c r="H272" s="217">
        <v>6228659</v>
      </c>
      <c r="I272" s="60">
        <f t="shared" si="4"/>
        <v>143848.93764434182</v>
      </c>
    </row>
    <row r="273" spans="1:9" x14ac:dyDescent="0.2">
      <c r="A273" s="141">
        <v>5</v>
      </c>
      <c r="B273" s="142">
        <v>4</v>
      </c>
      <c r="C273" s="142">
        <v>1</v>
      </c>
      <c r="D273" s="142">
        <v>13</v>
      </c>
      <c r="E273" s="142">
        <v>63</v>
      </c>
      <c r="F273" s="142">
        <v>1</v>
      </c>
      <c r="G273" s="158">
        <v>43.3</v>
      </c>
      <c r="H273" s="217">
        <v>6228659</v>
      </c>
      <c r="I273" s="60">
        <f t="shared" si="4"/>
        <v>143848.93764434182</v>
      </c>
    </row>
    <row r="274" spans="1:9" x14ac:dyDescent="0.2">
      <c r="A274" s="141">
        <v>5</v>
      </c>
      <c r="B274" s="142">
        <v>3</v>
      </c>
      <c r="C274" s="142">
        <v>1</v>
      </c>
      <c r="D274" s="142">
        <v>14</v>
      </c>
      <c r="E274" s="142">
        <v>67</v>
      </c>
      <c r="F274" s="142">
        <v>1</v>
      </c>
      <c r="G274" s="158">
        <v>43.3</v>
      </c>
      <c r="H274" s="217">
        <v>6228659</v>
      </c>
      <c r="I274" s="60">
        <f t="shared" si="4"/>
        <v>143848.93764434182</v>
      </c>
    </row>
    <row r="275" spans="1:9" x14ac:dyDescent="0.2">
      <c r="A275" s="141">
        <v>5</v>
      </c>
      <c r="B275" s="142">
        <v>3</v>
      </c>
      <c r="C275" s="142">
        <v>1</v>
      </c>
      <c r="D275" s="142">
        <v>13</v>
      </c>
      <c r="E275" s="142">
        <v>62</v>
      </c>
      <c r="F275" s="142">
        <v>1</v>
      </c>
      <c r="G275" s="158">
        <v>43.3</v>
      </c>
      <c r="H275" s="217">
        <v>6228659</v>
      </c>
      <c r="I275" s="60">
        <f t="shared" si="4"/>
        <v>143848.93764434182</v>
      </c>
    </row>
    <row r="276" spans="1:9" x14ac:dyDescent="0.2">
      <c r="A276" s="141">
        <v>5</v>
      </c>
      <c r="B276" s="142">
        <v>4</v>
      </c>
      <c r="C276" s="142">
        <v>4</v>
      </c>
      <c r="D276" s="142">
        <v>14</v>
      </c>
      <c r="E276" s="142">
        <v>351</v>
      </c>
      <c r="F276" s="142">
        <v>1</v>
      </c>
      <c r="G276" s="158">
        <v>43.3</v>
      </c>
      <c r="H276" s="217">
        <v>6228659</v>
      </c>
      <c r="I276" s="60">
        <f t="shared" si="4"/>
        <v>143848.93764434182</v>
      </c>
    </row>
    <row r="277" spans="1:9" x14ac:dyDescent="0.2">
      <c r="A277" s="141">
        <v>5</v>
      </c>
      <c r="B277" s="142">
        <v>3</v>
      </c>
      <c r="C277" s="142">
        <v>4</v>
      </c>
      <c r="D277" s="142">
        <v>13</v>
      </c>
      <c r="E277" s="142">
        <v>346</v>
      </c>
      <c r="F277" s="142">
        <v>1</v>
      </c>
      <c r="G277" s="158">
        <v>43.3</v>
      </c>
      <c r="H277" s="217">
        <v>6228659</v>
      </c>
      <c r="I277" s="60">
        <f t="shared" si="4"/>
        <v>143848.93764434182</v>
      </c>
    </row>
    <row r="278" spans="1:9" x14ac:dyDescent="0.2">
      <c r="A278" s="141">
        <v>5</v>
      </c>
      <c r="B278" s="142">
        <v>3</v>
      </c>
      <c r="C278" s="142">
        <v>4</v>
      </c>
      <c r="D278" s="142">
        <v>12</v>
      </c>
      <c r="E278" s="142">
        <v>340</v>
      </c>
      <c r="F278" s="142">
        <v>1</v>
      </c>
      <c r="G278" s="158">
        <v>43.3</v>
      </c>
      <c r="H278" s="217">
        <v>6228659</v>
      </c>
      <c r="I278" s="60">
        <f t="shared" si="4"/>
        <v>143848.93764434182</v>
      </c>
    </row>
    <row r="279" spans="1:9" x14ac:dyDescent="0.2">
      <c r="A279" s="141">
        <v>5</v>
      </c>
      <c r="B279" s="142">
        <v>1</v>
      </c>
      <c r="C279" s="142">
        <v>3</v>
      </c>
      <c r="D279" s="142">
        <v>2</v>
      </c>
      <c r="E279" s="142">
        <v>204</v>
      </c>
      <c r="F279" s="142">
        <v>1</v>
      </c>
      <c r="G279" s="158">
        <v>44</v>
      </c>
      <c r="H279" s="217">
        <v>6871250</v>
      </c>
      <c r="I279" s="60">
        <f t="shared" si="4"/>
        <v>156164.77272727274</v>
      </c>
    </row>
    <row r="280" spans="1:9" x14ac:dyDescent="0.2">
      <c r="A280" s="141">
        <v>5</v>
      </c>
      <c r="B280" s="142">
        <v>1</v>
      </c>
      <c r="C280" s="142">
        <v>2</v>
      </c>
      <c r="D280" s="142">
        <v>20</v>
      </c>
      <c r="E280" s="142">
        <v>198</v>
      </c>
      <c r="F280" s="142">
        <v>1</v>
      </c>
      <c r="G280" s="158">
        <v>43.5</v>
      </c>
      <c r="H280" s="217">
        <v>6916410</v>
      </c>
      <c r="I280" s="60">
        <f t="shared" si="4"/>
        <v>158997.93103448275</v>
      </c>
    </row>
    <row r="281" spans="1:9" x14ac:dyDescent="0.2">
      <c r="A281" s="141">
        <v>5</v>
      </c>
      <c r="B281" s="142">
        <v>1</v>
      </c>
      <c r="C281" s="142">
        <v>2</v>
      </c>
      <c r="D281" s="142">
        <v>19</v>
      </c>
      <c r="E281" s="142">
        <v>193</v>
      </c>
      <c r="F281" s="142">
        <v>1</v>
      </c>
      <c r="G281" s="158">
        <v>43.5</v>
      </c>
      <c r="H281" s="217">
        <v>6923238</v>
      </c>
      <c r="I281" s="60">
        <f t="shared" si="4"/>
        <v>159154.89655172414</v>
      </c>
    </row>
    <row r="282" spans="1:9" x14ac:dyDescent="0.2">
      <c r="A282" s="141">
        <v>5</v>
      </c>
      <c r="B282" s="142">
        <v>1</v>
      </c>
      <c r="C282" s="142">
        <v>2</v>
      </c>
      <c r="D282" s="142">
        <v>19</v>
      </c>
      <c r="E282" s="142">
        <v>192</v>
      </c>
      <c r="F282" s="142">
        <v>1</v>
      </c>
      <c r="G282" s="158">
        <v>43.5</v>
      </c>
      <c r="H282" s="217">
        <v>6923238</v>
      </c>
      <c r="I282" s="60">
        <f t="shared" si="4"/>
        <v>159154.89655172414</v>
      </c>
    </row>
    <row r="283" spans="1:9" x14ac:dyDescent="0.2">
      <c r="A283" s="141">
        <v>5</v>
      </c>
      <c r="B283" s="142">
        <v>1</v>
      </c>
      <c r="C283" s="142">
        <v>2</v>
      </c>
      <c r="D283" s="142">
        <v>5</v>
      </c>
      <c r="E283" s="142">
        <v>108</v>
      </c>
      <c r="F283" s="142">
        <v>1</v>
      </c>
      <c r="G283" s="158">
        <v>43.5</v>
      </c>
      <c r="H283" s="217">
        <v>6923238</v>
      </c>
      <c r="I283" s="60">
        <f t="shared" si="4"/>
        <v>159154.89655172414</v>
      </c>
    </row>
    <row r="284" spans="1:9" x14ac:dyDescent="0.2">
      <c r="A284" s="141">
        <v>5</v>
      </c>
      <c r="B284" s="142">
        <v>1</v>
      </c>
      <c r="C284" s="142">
        <v>3</v>
      </c>
      <c r="D284" s="142">
        <v>3</v>
      </c>
      <c r="E284" s="142">
        <v>208</v>
      </c>
      <c r="F284" s="142">
        <v>1</v>
      </c>
      <c r="G284" s="158">
        <v>44</v>
      </c>
      <c r="H284" s="217">
        <v>6939963</v>
      </c>
      <c r="I284" s="60">
        <f t="shared" si="4"/>
        <v>157726.43181818182</v>
      </c>
    </row>
    <row r="285" spans="1:9" x14ac:dyDescent="0.2">
      <c r="A285" s="141">
        <v>5</v>
      </c>
      <c r="B285" s="142">
        <v>1</v>
      </c>
      <c r="C285" s="142">
        <v>3</v>
      </c>
      <c r="D285" s="142">
        <v>20</v>
      </c>
      <c r="E285" s="142">
        <v>277</v>
      </c>
      <c r="F285" s="142">
        <v>1</v>
      </c>
      <c r="G285" s="158">
        <v>44</v>
      </c>
      <c r="H285" s="217">
        <v>6960576</v>
      </c>
      <c r="I285" s="60">
        <f t="shared" si="4"/>
        <v>158194.90909090909</v>
      </c>
    </row>
    <row r="286" spans="1:9" x14ac:dyDescent="0.2">
      <c r="A286" s="141">
        <v>5</v>
      </c>
      <c r="B286" s="142">
        <v>1</v>
      </c>
      <c r="C286" s="142">
        <v>2</v>
      </c>
      <c r="D286" s="142">
        <v>11</v>
      </c>
      <c r="E286" s="142">
        <v>144</v>
      </c>
      <c r="F286" s="142">
        <v>1</v>
      </c>
      <c r="G286" s="158">
        <v>43.5</v>
      </c>
      <c r="H286" s="217">
        <v>6964204</v>
      </c>
      <c r="I286" s="60">
        <f t="shared" si="4"/>
        <v>160096.64367816091</v>
      </c>
    </row>
    <row r="287" spans="1:9" x14ac:dyDescent="0.2">
      <c r="A287" s="141">
        <v>5</v>
      </c>
      <c r="B287" s="142">
        <v>1</v>
      </c>
      <c r="C287" s="142">
        <v>2</v>
      </c>
      <c r="D287" s="142">
        <v>11</v>
      </c>
      <c r="E287" s="142">
        <v>145</v>
      </c>
      <c r="F287" s="142">
        <v>1</v>
      </c>
      <c r="G287" s="158">
        <v>43.5</v>
      </c>
      <c r="H287" s="217">
        <v>6964204</v>
      </c>
      <c r="I287" s="60">
        <f t="shared" si="4"/>
        <v>160096.64367816091</v>
      </c>
    </row>
    <row r="288" spans="1:9" x14ac:dyDescent="0.2">
      <c r="A288" s="141">
        <v>5</v>
      </c>
      <c r="B288" s="142">
        <v>1</v>
      </c>
      <c r="C288" s="142">
        <v>2</v>
      </c>
      <c r="D288" s="142">
        <v>14</v>
      </c>
      <c r="E288" s="142">
        <v>162</v>
      </c>
      <c r="F288" s="142">
        <v>1</v>
      </c>
      <c r="G288" s="158">
        <v>43.5</v>
      </c>
      <c r="H288" s="217">
        <v>6964204</v>
      </c>
      <c r="I288" s="60">
        <f t="shared" si="4"/>
        <v>160096.64367816091</v>
      </c>
    </row>
    <row r="289" spans="1:9" x14ac:dyDescent="0.2">
      <c r="A289" s="141">
        <v>5</v>
      </c>
      <c r="B289" s="142">
        <v>1</v>
      </c>
      <c r="C289" s="142">
        <v>2</v>
      </c>
      <c r="D289" s="142">
        <v>14</v>
      </c>
      <c r="E289" s="142">
        <v>163</v>
      </c>
      <c r="F289" s="142">
        <v>1</v>
      </c>
      <c r="G289" s="158">
        <v>43.5</v>
      </c>
      <c r="H289" s="217">
        <v>6964204</v>
      </c>
      <c r="I289" s="60">
        <f t="shared" si="4"/>
        <v>160096.64367816091</v>
      </c>
    </row>
    <row r="290" spans="1:9" x14ac:dyDescent="0.2">
      <c r="A290" s="141">
        <v>5</v>
      </c>
      <c r="B290" s="142">
        <v>1</v>
      </c>
      <c r="C290" s="142">
        <v>2</v>
      </c>
      <c r="D290" s="142">
        <v>13</v>
      </c>
      <c r="E290" s="142">
        <v>156</v>
      </c>
      <c r="F290" s="142">
        <v>1</v>
      </c>
      <c r="G290" s="158">
        <v>43.5</v>
      </c>
      <c r="H290" s="217">
        <v>6964204</v>
      </c>
      <c r="I290" s="60">
        <f t="shared" si="4"/>
        <v>160096.64367816091</v>
      </c>
    </row>
    <row r="291" spans="1:9" x14ac:dyDescent="0.2">
      <c r="A291" s="141">
        <v>5</v>
      </c>
      <c r="B291" s="142">
        <v>1</v>
      </c>
      <c r="C291" s="142">
        <v>3</v>
      </c>
      <c r="D291" s="142">
        <v>5</v>
      </c>
      <c r="E291" s="142">
        <v>216</v>
      </c>
      <c r="F291" s="142">
        <v>1</v>
      </c>
      <c r="G291" s="158">
        <v>44</v>
      </c>
      <c r="H291" s="217">
        <v>6967448</v>
      </c>
      <c r="I291" s="60">
        <f t="shared" si="4"/>
        <v>158351.09090909091</v>
      </c>
    </row>
    <row r="292" spans="1:9" x14ac:dyDescent="0.2">
      <c r="A292" s="141">
        <v>5</v>
      </c>
      <c r="B292" s="142">
        <v>1</v>
      </c>
      <c r="C292" s="142">
        <v>3</v>
      </c>
      <c r="D292" s="142">
        <v>18</v>
      </c>
      <c r="E292" s="142">
        <v>268</v>
      </c>
      <c r="F292" s="142">
        <v>1</v>
      </c>
      <c r="G292" s="158">
        <v>44</v>
      </c>
      <c r="H292" s="217">
        <v>6977755</v>
      </c>
      <c r="I292" s="60">
        <f t="shared" si="4"/>
        <v>158585.34090909091</v>
      </c>
    </row>
    <row r="293" spans="1:9" x14ac:dyDescent="0.2">
      <c r="A293" s="141">
        <v>5</v>
      </c>
      <c r="B293" s="142">
        <v>1</v>
      </c>
      <c r="C293" s="142">
        <v>3</v>
      </c>
      <c r="D293" s="142">
        <v>13</v>
      </c>
      <c r="E293" s="142">
        <v>248</v>
      </c>
      <c r="F293" s="142">
        <v>1</v>
      </c>
      <c r="G293" s="158">
        <v>44</v>
      </c>
      <c r="H293" s="217">
        <v>7008676</v>
      </c>
      <c r="I293" s="60">
        <f t="shared" si="4"/>
        <v>159288.09090909091</v>
      </c>
    </row>
    <row r="294" spans="1:9" x14ac:dyDescent="0.2">
      <c r="A294" s="141">
        <v>5</v>
      </c>
      <c r="B294" s="142">
        <v>1</v>
      </c>
      <c r="C294" s="142">
        <v>3</v>
      </c>
      <c r="D294" s="142">
        <v>14</v>
      </c>
      <c r="E294" s="142">
        <v>252</v>
      </c>
      <c r="F294" s="142">
        <v>1</v>
      </c>
      <c r="G294" s="158">
        <v>44</v>
      </c>
      <c r="H294" s="217">
        <v>7008676</v>
      </c>
      <c r="I294" s="60">
        <f t="shared" si="4"/>
        <v>159288.09090909091</v>
      </c>
    </row>
    <row r="295" spans="1:9" x14ac:dyDescent="0.2">
      <c r="A295" s="141">
        <v>5</v>
      </c>
      <c r="B295" s="142">
        <v>1</v>
      </c>
      <c r="C295" s="142">
        <v>3</v>
      </c>
      <c r="D295" s="142">
        <v>11</v>
      </c>
      <c r="E295" s="142">
        <v>240</v>
      </c>
      <c r="F295" s="142">
        <v>1</v>
      </c>
      <c r="G295" s="158">
        <v>44</v>
      </c>
      <c r="H295" s="217">
        <v>7008676</v>
      </c>
      <c r="I295" s="60">
        <f t="shared" si="4"/>
        <v>159288.09090909091</v>
      </c>
    </row>
    <row r="296" spans="1:9" x14ac:dyDescent="0.2">
      <c r="A296" s="141">
        <v>5</v>
      </c>
      <c r="B296" s="142">
        <v>1</v>
      </c>
      <c r="C296" s="142">
        <v>3</v>
      </c>
      <c r="D296" s="142">
        <v>12</v>
      </c>
      <c r="E296" s="142">
        <v>245</v>
      </c>
      <c r="F296" s="142">
        <v>1</v>
      </c>
      <c r="G296" s="158">
        <v>44</v>
      </c>
      <c r="H296" s="217">
        <v>7008676</v>
      </c>
      <c r="I296" s="60">
        <f t="shared" si="4"/>
        <v>159288.09090909091</v>
      </c>
    </row>
    <row r="297" spans="1:9" x14ac:dyDescent="0.2">
      <c r="A297" s="141">
        <v>5</v>
      </c>
      <c r="B297" s="142">
        <v>1</v>
      </c>
      <c r="C297" s="142">
        <v>2</v>
      </c>
      <c r="D297" s="142">
        <v>2</v>
      </c>
      <c r="E297" s="142">
        <v>89</v>
      </c>
      <c r="F297" s="142">
        <v>1</v>
      </c>
      <c r="G297" s="158">
        <v>45.5</v>
      </c>
      <c r="H297" s="217">
        <v>7069429</v>
      </c>
      <c r="I297" s="60">
        <f t="shared" si="4"/>
        <v>155372.06593406593</v>
      </c>
    </row>
    <row r="298" spans="1:9" x14ac:dyDescent="0.2">
      <c r="A298" s="141">
        <v>5</v>
      </c>
      <c r="B298" s="142">
        <v>1</v>
      </c>
      <c r="C298" s="142">
        <v>2</v>
      </c>
      <c r="D298" s="142">
        <v>3</v>
      </c>
      <c r="E298" s="142">
        <v>95</v>
      </c>
      <c r="F298" s="142">
        <v>1</v>
      </c>
      <c r="G298" s="158">
        <v>45.5</v>
      </c>
      <c r="H298" s="217">
        <v>7140123</v>
      </c>
      <c r="I298" s="60">
        <f t="shared" si="4"/>
        <v>156925.78021978022</v>
      </c>
    </row>
    <row r="299" spans="1:9" x14ac:dyDescent="0.2">
      <c r="A299" s="141">
        <v>5</v>
      </c>
      <c r="B299" s="142">
        <v>1</v>
      </c>
      <c r="C299" s="142">
        <v>2</v>
      </c>
      <c r="D299" s="142">
        <v>19</v>
      </c>
      <c r="E299" s="142">
        <v>191</v>
      </c>
      <c r="F299" s="142">
        <v>1</v>
      </c>
      <c r="G299" s="158">
        <v>45.5</v>
      </c>
      <c r="H299" s="217">
        <v>7168401</v>
      </c>
      <c r="I299" s="60">
        <f t="shared" si="4"/>
        <v>157547.27472527474</v>
      </c>
    </row>
    <row r="300" spans="1:9" x14ac:dyDescent="0.2">
      <c r="A300" s="141">
        <v>5</v>
      </c>
      <c r="B300" s="142">
        <v>1</v>
      </c>
      <c r="C300" s="142">
        <v>2</v>
      </c>
      <c r="D300" s="142">
        <v>5</v>
      </c>
      <c r="E300" s="142">
        <v>107</v>
      </c>
      <c r="F300" s="142">
        <v>1</v>
      </c>
      <c r="G300" s="158">
        <v>45.5</v>
      </c>
      <c r="H300" s="217">
        <v>7168401</v>
      </c>
      <c r="I300" s="60">
        <f t="shared" si="4"/>
        <v>157547.27472527474</v>
      </c>
    </row>
    <row r="301" spans="1:9" x14ac:dyDescent="0.2">
      <c r="A301" s="141">
        <v>5</v>
      </c>
      <c r="B301" s="142">
        <v>1</v>
      </c>
      <c r="C301" s="142">
        <v>2</v>
      </c>
      <c r="D301" s="142">
        <v>6</v>
      </c>
      <c r="E301" s="142">
        <v>113</v>
      </c>
      <c r="F301" s="142">
        <v>1</v>
      </c>
      <c r="G301" s="158">
        <v>45.5</v>
      </c>
      <c r="H301" s="217">
        <v>7179005</v>
      </c>
      <c r="I301" s="60">
        <f t="shared" si="4"/>
        <v>157780.32967032967</v>
      </c>
    </row>
    <row r="302" spans="1:9" x14ac:dyDescent="0.2">
      <c r="A302" s="141">
        <v>5</v>
      </c>
      <c r="B302" s="142">
        <v>1</v>
      </c>
      <c r="C302" s="142">
        <v>2</v>
      </c>
      <c r="D302" s="142">
        <v>17</v>
      </c>
      <c r="E302" s="142">
        <v>179</v>
      </c>
      <c r="F302" s="142">
        <v>1</v>
      </c>
      <c r="G302" s="158">
        <v>45.5</v>
      </c>
      <c r="H302" s="217">
        <v>7189609</v>
      </c>
      <c r="I302" s="60">
        <f t="shared" si="4"/>
        <v>158013.38461538462</v>
      </c>
    </row>
    <row r="303" spans="1:9" x14ac:dyDescent="0.2">
      <c r="A303" s="141">
        <v>5</v>
      </c>
      <c r="B303" s="142">
        <v>1</v>
      </c>
      <c r="C303" s="142">
        <v>2</v>
      </c>
      <c r="D303" s="142">
        <v>8</v>
      </c>
      <c r="E303" s="142">
        <v>125</v>
      </c>
      <c r="F303" s="142">
        <v>1</v>
      </c>
      <c r="G303" s="158">
        <v>45.5</v>
      </c>
      <c r="H303" s="217">
        <v>7200213</v>
      </c>
      <c r="I303" s="60">
        <f t="shared" si="4"/>
        <v>158246.43956043955</v>
      </c>
    </row>
    <row r="304" spans="1:9" x14ac:dyDescent="0.2">
      <c r="A304" s="141">
        <v>5</v>
      </c>
      <c r="B304" s="142">
        <v>1</v>
      </c>
      <c r="C304" s="142">
        <v>2</v>
      </c>
      <c r="D304" s="142">
        <v>11</v>
      </c>
      <c r="E304" s="142">
        <v>143</v>
      </c>
      <c r="F304" s="142">
        <v>1</v>
      </c>
      <c r="G304" s="158">
        <v>45.5</v>
      </c>
      <c r="H304" s="217">
        <v>7210817</v>
      </c>
      <c r="I304" s="60">
        <f t="shared" si="4"/>
        <v>158479.49450549451</v>
      </c>
    </row>
    <row r="305" spans="1:9" x14ac:dyDescent="0.2">
      <c r="A305" s="141">
        <v>5</v>
      </c>
      <c r="B305" s="142">
        <v>1</v>
      </c>
      <c r="C305" s="142">
        <v>2</v>
      </c>
      <c r="D305" s="142">
        <v>9</v>
      </c>
      <c r="E305" s="142">
        <v>131</v>
      </c>
      <c r="F305" s="142">
        <v>1</v>
      </c>
      <c r="G305" s="158">
        <v>45.5</v>
      </c>
      <c r="H305" s="217">
        <v>7210817</v>
      </c>
      <c r="I305" s="60">
        <f t="shared" si="4"/>
        <v>158479.49450549451</v>
      </c>
    </row>
    <row r="306" spans="1:9" x14ac:dyDescent="0.2">
      <c r="A306" s="141">
        <v>5</v>
      </c>
      <c r="B306" s="142">
        <v>1</v>
      </c>
      <c r="C306" s="142">
        <v>2</v>
      </c>
      <c r="D306" s="142">
        <v>14</v>
      </c>
      <c r="E306" s="142">
        <v>161</v>
      </c>
      <c r="F306" s="142">
        <v>1</v>
      </c>
      <c r="G306" s="158">
        <v>45.5</v>
      </c>
      <c r="H306" s="217">
        <v>7210817</v>
      </c>
      <c r="I306" s="60">
        <f t="shared" si="4"/>
        <v>158479.49450549451</v>
      </c>
    </row>
    <row r="307" spans="1:9" x14ac:dyDescent="0.2">
      <c r="A307" s="141">
        <v>7</v>
      </c>
      <c r="B307" s="142">
        <v>2</v>
      </c>
      <c r="C307" s="142">
        <v>2</v>
      </c>
      <c r="D307" s="142">
        <v>2</v>
      </c>
      <c r="E307" s="142">
        <v>70</v>
      </c>
      <c r="F307" s="142">
        <v>2</v>
      </c>
      <c r="G307" s="158">
        <v>51.7</v>
      </c>
      <c r="H307" s="217">
        <v>6551849</v>
      </c>
      <c r="I307" s="60">
        <f t="shared" si="4"/>
        <v>126728.22050290134</v>
      </c>
    </row>
    <row r="308" spans="1:9" x14ac:dyDescent="0.2">
      <c r="A308" s="141">
        <v>7</v>
      </c>
      <c r="B308" s="142">
        <v>2</v>
      </c>
      <c r="C308" s="142">
        <v>5</v>
      </c>
      <c r="D308" s="142">
        <v>2</v>
      </c>
      <c r="E308" s="142">
        <v>268</v>
      </c>
      <c r="F308" s="142">
        <v>2</v>
      </c>
      <c r="G308" s="158">
        <v>51.7</v>
      </c>
      <c r="H308" s="217">
        <v>6551849</v>
      </c>
      <c r="I308" s="60">
        <f t="shared" si="4"/>
        <v>126728.22050290134</v>
      </c>
    </row>
    <row r="309" spans="1:9" x14ac:dyDescent="0.2">
      <c r="A309" s="141">
        <v>7</v>
      </c>
      <c r="B309" s="142">
        <v>2</v>
      </c>
      <c r="C309" s="142">
        <v>3</v>
      </c>
      <c r="D309" s="142">
        <v>17</v>
      </c>
      <c r="E309" s="142">
        <v>194</v>
      </c>
      <c r="F309" s="142">
        <v>2</v>
      </c>
      <c r="G309" s="158">
        <v>52.3</v>
      </c>
      <c r="H309" s="217">
        <v>6661702</v>
      </c>
      <c r="I309" s="60">
        <f t="shared" si="4"/>
        <v>127374.79923518165</v>
      </c>
    </row>
    <row r="310" spans="1:9" x14ac:dyDescent="0.2">
      <c r="A310" s="141">
        <v>7</v>
      </c>
      <c r="B310" s="142">
        <v>2</v>
      </c>
      <c r="C310" s="142">
        <v>5</v>
      </c>
      <c r="D310" s="142">
        <v>17</v>
      </c>
      <c r="E310" s="142">
        <v>328</v>
      </c>
      <c r="F310" s="142">
        <v>2</v>
      </c>
      <c r="G310" s="158">
        <v>52.3</v>
      </c>
      <c r="H310" s="217">
        <v>6661702</v>
      </c>
      <c r="I310" s="60">
        <f t="shared" si="4"/>
        <v>127374.79923518165</v>
      </c>
    </row>
    <row r="311" spans="1:9" x14ac:dyDescent="0.2">
      <c r="A311" s="141">
        <v>7</v>
      </c>
      <c r="B311" s="142">
        <v>2</v>
      </c>
      <c r="C311" s="142">
        <v>2</v>
      </c>
      <c r="D311" s="142">
        <v>17</v>
      </c>
      <c r="E311" s="142">
        <v>130</v>
      </c>
      <c r="F311" s="142">
        <v>2</v>
      </c>
      <c r="G311" s="158">
        <v>52.3</v>
      </c>
      <c r="H311" s="217">
        <v>6661702</v>
      </c>
      <c r="I311" s="60">
        <f t="shared" si="4"/>
        <v>127374.79923518165</v>
      </c>
    </row>
    <row r="312" spans="1:9" x14ac:dyDescent="0.2">
      <c r="A312" s="141">
        <v>7</v>
      </c>
      <c r="B312" s="142">
        <v>2</v>
      </c>
      <c r="C312" s="142">
        <v>5</v>
      </c>
      <c r="D312" s="142">
        <v>5</v>
      </c>
      <c r="E312" s="142">
        <v>280</v>
      </c>
      <c r="F312" s="142">
        <v>2</v>
      </c>
      <c r="G312" s="158">
        <v>51.7</v>
      </c>
      <c r="H312" s="217">
        <v>6718988</v>
      </c>
      <c r="I312" s="60">
        <f t="shared" si="4"/>
        <v>129961.08317214699</v>
      </c>
    </row>
    <row r="313" spans="1:9" x14ac:dyDescent="0.2">
      <c r="A313" s="141">
        <v>7</v>
      </c>
      <c r="B313" s="142">
        <v>2</v>
      </c>
      <c r="C313" s="142">
        <v>3</v>
      </c>
      <c r="D313" s="142">
        <v>5</v>
      </c>
      <c r="E313" s="142">
        <v>146</v>
      </c>
      <c r="F313" s="142">
        <v>2</v>
      </c>
      <c r="G313" s="158">
        <v>51.7</v>
      </c>
      <c r="H313" s="217">
        <v>6718988</v>
      </c>
      <c r="I313" s="60">
        <f t="shared" si="4"/>
        <v>129961.08317214699</v>
      </c>
    </row>
    <row r="314" spans="1:9" x14ac:dyDescent="0.2">
      <c r="A314" s="141">
        <v>7</v>
      </c>
      <c r="B314" s="142">
        <v>2</v>
      </c>
      <c r="C314" s="142">
        <v>2</v>
      </c>
      <c r="D314" s="142">
        <v>5</v>
      </c>
      <c r="E314" s="142">
        <v>82</v>
      </c>
      <c r="F314" s="142">
        <v>2</v>
      </c>
      <c r="G314" s="158">
        <v>51.7</v>
      </c>
      <c r="H314" s="217">
        <v>6718988</v>
      </c>
      <c r="I314" s="60">
        <f t="shared" si="4"/>
        <v>129961.08317214699</v>
      </c>
    </row>
    <row r="315" spans="1:9" x14ac:dyDescent="0.2">
      <c r="A315" s="141">
        <v>7</v>
      </c>
      <c r="B315" s="142">
        <v>2</v>
      </c>
      <c r="C315" s="142">
        <v>2</v>
      </c>
      <c r="D315" s="142">
        <v>14</v>
      </c>
      <c r="E315" s="142">
        <v>118</v>
      </c>
      <c r="F315" s="142">
        <v>2</v>
      </c>
      <c r="G315" s="158">
        <v>52.3</v>
      </c>
      <c r="H315" s="217">
        <v>6736096</v>
      </c>
      <c r="I315" s="60">
        <f t="shared" si="4"/>
        <v>128797.2466539197</v>
      </c>
    </row>
    <row r="316" spans="1:9" x14ac:dyDescent="0.2">
      <c r="A316" s="141">
        <v>7</v>
      </c>
      <c r="B316" s="142">
        <v>2</v>
      </c>
      <c r="C316" s="142">
        <v>5</v>
      </c>
      <c r="D316" s="142">
        <v>14</v>
      </c>
      <c r="E316" s="142">
        <v>316</v>
      </c>
      <c r="F316" s="142">
        <v>2</v>
      </c>
      <c r="G316" s="158">
        <v>52.3</v>
      </c>
      <c r="H316" s="217">
        <v>6736096</v>
      </c>
      <c r="I316" s="60">
        <f t="shared" si="4"/>
        <v>128797.2466539197</v>
      </c>
    </row>
    <row r="317" spans="1:9" x14ac:dyDescent="0.2">
      <c r="A317" s="141">
        <v>7</v>
      </c>
      <c r="B317" s="142">
        <v>2</v>
      </c>
      <c r="C317" s="142">
        <v>3</v>
      </c>
      <c r="D317" s="142">
        <v>14</v>
      </c>
      <c r="E317" s="142">
        <v>182</v>
      </c>
      <c r="F317" s="142">
        <v>2</v>
      </c>
      <c r="G317" s="158">
        <v>52.3</v>
      </c>
      <c r="H317" s="217">
        <v>6736096</v>
      </c>
      <c r="I317" s="60">
        <f t="shared" si="4"/>
        <v>128797.2466539197</v>
      </c>
    </row>
    <row r="318" spans="1:9" x14ac:dyDescent="0.2">
      <c r="A318" s="141">
        <v>7</v>
      </c>
      <c r="B318" s="142">
        <v>2</v>
      </c>
      <c r="C318" s="142">
        <v>2</v>
      </c>
      <c r="D318" s="142">
        <v>8</v>
      </c>
      <c r="E318" s="142">
        <v>94</v>
      </c>
      <c r="F318" s="142">
        <v>2</v>
      </c>
      <c r="G318" s="158">
        <v>51.7</v>
      </c>
      <c r="H318" s="217">
        <v>6772473</v>
      </c>
      <c r="I318" s="60">
        <f t="shared" si="4"/>
        <v>130995.60928433268</v>
      </c>
    </row>
    <row r="319" spans="1:9" x14ac:dyDescent="0.2">
      <c r="A319" s="141">
        <v>7</v>
      </c>
      <c r="B319" s="142">
        <v>2</v>
      </c>
      <c r="C319" s="142">
        <v>3</v>
      </c>
      <c r="D319" s="142">
        <v>8</v>
      </c>
      <c r="E319" s="142">
        <v>158</v>
      </c>
      <c r="F319" s="142">
        <v>2</v>
      </c>
      <c r="G319" s="158">
        <v>51.7</v>
      </c>
      <c r="H319" s="217">
        <v>6772473</v>
      </c>
      <c r="I319" s="60">
        <f t="shared" si="4"/>
        <v>130995.60928433268</v>
      </c>
    </row>
    <row r="320" spans="1:9" x14ac:dyDescent="0.2">
      <c r="A320" s="141">
        <v>7</v>
      </c>
      <c r="B320" s="142">
        <v>2</v>
      </c>
      <c r="C320" s="142">
        <v>5</v>
      </c>
      <c r="D320" s="142">
        <v>8</v>
      </c>
      <c r="E320" s="142">
        <v>292</v>
      </c>
      <c r="F320" s="142">
        <v>2</v>
      </c>
      <c r="G320" s="158">
        <v>51.7</v>
      </c>
      <c r="H320" s="217">
        <v>6772473</v>
      </c>
      <c r="I320" s="60">
        <f t="shared" si="4"/>
        <v>130995.60928433268</v>
      </c>
    </row>
    <row r="321" spans="1:9" x14ac:dyDescent="0.2">
      <c r="A321" s="141">
        <v>7</v>
      </c>
      <c r="B321" s="142">
        <v>2</v>
      </c>
      <c r="C321" s="142">
        <v>2</v>
      </c>
      <c r="D321" s="142">
        <v>11</v>
      </c>
      <c r="E321" s="142">
        <v>106</v>
      </c>
      <c r="F321" s="142">
        <v>2</v>
      </c>
      <c r="G321" s="158">
        <v>52.3</v>
      </c>
      <c r="H321" s="217">
        <v>6803728</v>
      </c>
      <c r="I321" s="60">
        <f t="shared" si="4"/>
        <v>130090.40152963671</v>
      </c>
    </row>
    <row r="322" spans="1:9" x14ac:dyDescent="0.2">
      <c r="A322" s="141">
        <v>7</v>
      </c>
      <c r="B322" s="142">
        <v>2</v>
      </c>
      <c r="C322" s="142">
        <v>3</v>
      </c>
      <c r="D322" s="142">
        <v>11</v>
      </c>
      <c r="E322" s="142">
        <v>170</v>
      </c>
      <c r="F322" s="142">
        <v>2</v>
      </c>
      <c r="G322" s="158">
        <v>52.3</v>
      </c>
      <c r="H322" s="217">
        <v>6803728</v>
      </c>
      <c r="I322" s="60">
        <f t="shared" si="4"/>
        <v>130090.40152963671</v>
      </c>
    </row>
    <row r="323" spans="1:9" x14ac:dyDescent="0.2">
      <c r="A323" s="141">
        <v>7</v>
      </c>
      <c r="B323" s="142">
        <v>2</v>
      </c>
      <c r="C323" s="142">
        <v>5</v>
      </c>
      <c r="D323" s="142">
        <v>11</v>
      </c>
      <c r="E323" s="142">
        <v>304</v>
      </c>
      <c r="F323" s="142">
        <v>2</v>
      </c>
      <c r="G323" s="158">
        <v>52.3</v>
      </c>
      <c r="H323" s="217">
        <v>6803728</v>
      </c>
      <c r="I323" s="60">
        <f t="shared" ref="I323:I386" si="5">H323/G323</f>
        <v>130090.40152963671</v>
      </c>
    </row>
    <row r="324" spans="1:9" x14ac:dyDescent="0.2">
      <c r="A324" s="141">
        <v>6</v>
      </c>
      <c r="B324" s="142">
        <v>6</v>
      </c>
      <c r="C324" s="142">
        <v>2</v>
      </c>
      <c r="D324" s="142">
        <v>2</v>
      </c>
      <c r="E324" s="142">
        <v>67</v>
      </c>
      <c r="F324" s="142">
        <v>2</v>
      </c>
      <c r="G324" s="158">
        <v>51.6</v>
      </c>
      <c r="H324" s="217">
        <v>6932179</v>
      </c>
      <c r="I324" s="60">
        <f t="shared" si="5"/>
        <v>134344.55426356589</v>
      </c>
    </row>
    <row r="325" spans="1:9" x14ac:dyDescent="0.2">
      <c r="A325" s="141">
        <v>6</v>
      </c>
      <c r="B325" s="142">
        <v>6</v>
      </c>
      <c r="C325" s="142">
        <v>3</v>
      </c>
      <c r="D325" s="142">
        <v>2</v>
      </c>
      <c r="E325" s="142">
        <v>131</v>
      </c>
      <c r="F325" s="142">
        <v>2</v>
      </c>
      <c r="G325" s="158">
        <v>51.8</v>
      </c>
      <c r="H325" s="217">
        <v>6959048</v>
      </c>
      <c r="I325" s="60">
        <f t="shared" si="5"/>
        <v>134344.55598455601</v>
      </c>
    </row>
    <row r="326" spans="1:9" x14ac:dyDescent="0.2">
      <c r="A326" s="141">
        <v>6</v>
      </c>
      <c r="B326" s="142">
        <v>6</v>
      </c>
      <c r="C326" s="142">
        <v>5</v>
      </c>
      <c r="D326" s="142">
        <v>2</v>
      </c>
      <c r="E326" s="142">
        <v>259</v>
      </c>
      <c r="F326" s="142">
        <v>2</v>
      </c>
      <c r="G326" s="158">
        <v>51.9</v>
      </c>
      <c r="H326" s="217">
        <v>6972483</v>
      </c>
      <c r="I326" s="60">
        <f t="shared" si="5"/>
        <v>134344.56647398844</v>
      </c>
    </row>
    <row r="327" spans="1:9" x14ac:dyDescent="0.2">
      <c r="A327" s="141">
        <v>6</v>
      </c>
      <c r="B327" s="142">
        <v>7</v>
      </c>
      <c r="C327" s="142">
        <v>3</v>
      </c>
      <c r="D327" s="142">
        <v>17</v>
      </c>
      <c r="E327" s="142">
        <v>191</v>
      </c>
      <c r="F327" s="142">
        <v>2</v>
      </c>
      <c r="G327" s="158">
        <v>51.9</v>
      </c>
      <c r="H327" s="217">
        <v>7008057</v>
      </c>
      <c r="I327" s="60">
        <f t="shared" si="5"/>
        <v>135030</v>
      </c>
    </row>
    <row r="328" spans="1:9" x14ac:dyDescent="0.2">
      <c r="A328" s="141">
        <v>6</v>
      </c>
      <c r="B328" s="142">
        <v>7</v>
      </c>
      <c r="C328" s="142">
        <v>2</v>
      </c>
      <c r="D328" s="142">
        <v>17</v>
      </c>
      <c r="E328" s="142">
        <v>127</v>
      </c>
      <c r="F328" s="142">
        <v>2</v>
      </c>
      <c r="G328" s="158">
        <v>52.1</v>
      </c>
      <c r="H328" s="217">
        <v>7035063</v>
      </c>
      <c r="I328" s="60">
        <f t="shared" si="5"/>
        <v>135030</v>
      </c>
    </row>
    <row r="329" spans="1:9" x14ac:dyDescent="0.2">
      <c r="A329" s="141">
        <v>6</v>
      </c>
      <c r="B329" s="142">
        <v>6</v>
      </c>
      <c r="C329" s="142">
        <v>6</v>
      </c>
      <c r="D329" s="142">
        <v>16</v>
      </c>
      <c r="E329" s="142">
        <v>379</v>
      </c>
      <c r="F329" s="142">
        <v>2</v>
      </c>
      <c r="G329" s="158">
        <v>52</v>
      </c>
      <c r="H329" s="217">
        <v>7057202</v>
      </c>
      <c r="I329" s="60">
        <f t="shared" si="5"/>
        <v>135715.42307692306</v>
      </c>
    </row>
    <row r="330" spans="1:9" x14ac:dyDescent="0.2">
      <c r="A330" s="141">
        <v>6</v>
      </c>
      <c r="B330" s="142">
        <v>6</v>
      </c>
      <c r="C330" s="142">
        <v>5</v>
      </c>
      <c r="D330" s="142">
        <v>16</v>
      </c>
      <c r="E330" s="142">
        <v>315</v>
      </c>
      <c r="F330" s="142">
        <v>2</v>
      </c>
      <c r="G330" s="158">
        <v>52.1</v>
      </c>
      <c r="H330" s="217">
        <v>7070774</v>
      </c>
      <c r="I330" s="60">
        <f t="shared" si="5"/>
        <v>135715.43186180422</v>
      </c>
    </row>
    <row r="331" spans="1:9" x14ac:dyDescent="0.2">
      <c r="A331" s="141">
        <v>6</v>
      </c>
      <c r="B331" s="142">
        <v>7</v>
      </c>
      <c r="C331" s="142">
        <v>3</v>
      </c>
      <c r="D331" s="142">
        <v>14</v>
      </c>
      <c r="E331" s="142">
        <v>179</v>
      </c>
      <c r="F331" s="142">
        <v>2</v>
      </c>
      <c r="G331" s="158">
        <v>51.9</v>
      </c>
      <c r="H331" s="217">
        <v>7086319</v>
      </c>
      <c r="I331" s="60">
        <f t="shared" si="5"/>
        <v>136537.93834296725</v>
      </c>
    </row>
    <row r="332" spans="1:9" x14ac:dyDescent="0.2">
      <c r="A332" s="141">
        <v>6</v>
      </c>
      <c r="B332" s="142">
        <v>6</v>
      </c>
      <c r="C332" s="142">
        <v>6</v>
      </c>
      <c r="D332" s="142">
        <v>14</v>
      </c>
      <c r="E332" s="142">
        <v>371</v>
      </c>
      <c r="F332" s="142">
        <v>2</v>
      </c>
      <c r="G332" s="158">
        <v>52</v>
      </c>
      <c r="H332" s="217">
        <v>7099973</v>
      </c>
      <c r="I332" s="60">
        <f t="shared" si="5"/>
        <v>136537.94230769231</v>
      </c>
    </row>
    <row r="333" spans="1:9" x14ac:dyDescent="0.2">
      <c r="A333" s="141">
        <v>6</v>
      </c>
      <c r="B333" s="142">
        <v>7</v>
      </c>
      <c r="C333" s="142">
        <v>2</v>
      </c>
      <c r="D333" s="142">
        <v>14</v>
      </c>
      <c r="E333" s="142">
        <v>115</v>
      </c>
      <c r="F333" s="142">
        <v>2</v>
      </c>
      <c r="G333" s="158">
        <v>52.1</v>
      </c>
      <c r="H333" s="217">
        <v>7113627</v>
      </c>
      <c r="I333" s="60">
        <f t="shared" si="5"/>
        <v>136537.94625719771</v>
      </c>
    </row>
    <row r="334" spans="1:9" x14ac:dyDescent="0.2">
      <c r="A334" s="141">
        <v>6</v>
      </c>
      <c r="B334" s="142">
        <v>6</v>
      </c>
      <c r="C334" s="142">
        <v>5</v>
      </c>
      <c r="D334" s="142">
        <v>14</v>
      </c>
      <c r="E334" s="142">
        <v>307</v>
      </c>
      <c r="F334" s="142">
        <v>2</v>
      </c>
      <c r="G334" s="158">
        <v>52.1</v>
      </c>
      <c r="H334" s="217">
        <v>7113627</v>
      </c>
      <c r="I334" s="60">
        <f t="shared" si="5"/>
        <v>136537.94625719771</v>
      </c>
    </row>
    <row r="335" spans="1:9" x14ac:dyDescent="0.2">
      <c r="A335" s="141">
        <v>6</v>
      </c>
      <c r="B335" s="142">
        <v>6</v>
      </c>
      <c r="C335" s="142">
        <v>6</v>
      </c>
      <c r="D335" s="142">
        <v>13</v>
      </c>
      <c r="E335" s="142">
        <v>367</v>
      </c>
      <c r="F335" s="142">
        <v>2</v>
      </c>
      <c r="G335" s="158">
        <v>52</v>
      </c>
      <c r="H335" s="217">
        <v>7128487</v>
      </c>
      <c r="I335" s="60">
        <f t="shared" si="5"/>
        <v>137086.28846153847</v>
      </c>
    </row>
    <row r="336" spans="1:9" x14ac:dyDescent="0.2">
      <c r="A336" s="141">
        <v>6</v>
      </c>
      <c r="B336" s="142">
        <v>3</v>
      </c>
      <c r="C336" s="142">
        <v>1</v>
      </c>
      <c r="D336" s="142">
        <v>9</v>
      </c>
      <c r="E336" s="142">
        <v>31</v>
      </c>
      <c r="F336" s="142">
        <v>2</v>
      </c>
      <c r="G336" s="158">
        <v>52</v>
      </c>
      <c r="H336" s="217">
        <v>7134832</v>
      </c>
      <c r="I336" s="60">
        <f t="shared" si="5"/>
        <v>137208.30769230769</v>
      </c>
    </row>
    <row r="337" spans="1:9" x14ac:dyDescent="0.2">
      <c r="A337" s="141">
        <v>6</v>
      </c>
      <c r="B337" s="142">
        <v>6</v>
      </c>
      <c r="C337" s="142">
        <v>5</v>
      </c>
      <c r="D337" s="142">
        <v>13</v>
      </c>
      <c r="E337" s="142">
        <v>303</v>
      </c>
      <c r="F337" s="142">
        <v>2</v>
      </c>
      <c r="G337" s="158">
        <v>52.1</v>
      </c>
      <c r="H337" s="217">
        <v>7142196</v>
      </c>
      <c r="I337" s="60">
        <f t="shared" si="5"/>
        <v>137086.29558541268</v>
      </c>
    </row>
    <row r="338" spans="1:9" x14ac:dyDescent="0.2">
      <c r="A338" s="141">
        <v>6</v>
      </c>
      <c r="B338" s="142">
        <v>5</v>
      </c>
      <c r="C338" s="142">
        <v>3</v>
      </c>
      <c r="D338" s="142">
        <v>13</v>
      </c>
      <c r="E338" s="142">
        <v>175</v>
      </c>
      <c r="F338" s="142">
        <v>2</v>
      </c>
      <c r="G338" s="158">
        <v>52.1</v>
      </c>
      <c r="H338" s="217">
        <v>7142196</v>
      </c>
      <c r="I338" s="60">
        <f t="shared" si="5"/>
        <v>137086.29558541268</v>
      </c>
    </row>
    <row r="339" spans="1:9" x14ac:dyDescent="0.2">
      <c r="A339" s="141">
        <v>6</v>
      </c>
      <c r="B339" s="142">
        <v>6</v>
      </c>
      <c r="C339" s="142">
        <v>6</v>
      </c>
      <c r="D339" s="142">
        <v>12</v>
      </c>
      <c r="E339" s="142">
        <v>363</v>
      </c>
      <c r="F339" s="142">
        <v>2</v>
      </c>
      <c r="G339" s="158">
        <v>52</v>
      </c>
      <c r="H339" s="217">
        <v>7149873</v>
      </c>
      <c r="I339" s="60">
        <f t="shared" si="5"/>
        <v>137497.55769230769</v>
      </c>
    </row>
    <row r="340" spans="1:9" x14ac:dyDescent="0.2">
      <c r="A340" s="141">
        <v>6</v>
      </c>
      <c r="B340" s="142">
        <v>5</v>
      </c>
      <c r="C340" s="142">
        <v>3</v>
      </c>
      <c r="D340" s="142">
        <v>12</v>
      </c>
      <c r="E340" s="142">
        <v>171</v>
      </c>
      <c r="F340" s="142">
        <v>2</v>
      </c>
      <c r="G340" s="158">
        <v>52.1</v>
      </c>
      <c r="H340" s="217">
        <v>7163622</v>
      </c>
      <c r="I340" s="60">
        <f t="shared" si="5"/>
        <v>137497.54318618041</v>
      </c>
    </row>
    <row r="341" spans="1:9" x14ac:dyDescent="0.2">
      <c r="A341" s="141">
        <v>6</v>
      </c>
      <c r="B341" s="142">
        <v>7</v>
      </c>
      <c r="C341" s="142">
        <v>3</v>
      </c>
      <c r="D341" s="142">
        <v>6</v>
      </c>
      <c r="E341" s="142">
        <v>147</v>
      </c>
      <c r="F341" s="142">
        <v>2</v>
      </c>
      <c r="G341" s="158">
        <v>51.9</v>
      </c>
      <c r="H341" s="217">
        <v>7171697</v>
      </c>
      <c r="I341" s="60">
        <f t="shared" si="5"/>
        <v>138182.98651252408</v>
      </c>
    </row>
    <row r="342" spans="1:9" x14ac:dyDescent="0.2">
      <c r="A342" s="141">
        <v>6</v>
      </c>
      <c r="B342" s="142">
        <v>3</v>
      </c>
      <c r="C342" s="142">
        <v>2</v>
      </c>
      <c r="D342" s="142">
        <v>12</v>
      </c>
      <c r="E342" s="142">
        <v>107</v>
      </c>
      <c r="F342" s="142">
        <v>2</v>
      </c>
      <c r="G342" s="158">
        <v>52.2</v>
      </c>
      <c r="H342" s="217">
        <v>7177372</v>
      </c>
      <c r="I342" s="60">
        <f t="shared" si="5"/>
        <v>137497.54789272029</v>
      </c>
    </row>
    <row r="343" spans="1:9" x14ac:dyDescent="0.2">
      <c r="A343" s="141">
        <v>6</v>
      </c>
      <c r="B343" s="142">
        <v>7</v>
      </c>
      <c r="C343" s="142">
        <v>3</v>
      </c>
      <c r="D343" s="142">
        <v>10</v>
      </c>
      <c r="E343" s="142">
        <v>163</v>
      </c>
      <c r="F343" s="142">
        <v>2</v>
      </c>
      <c r="G343" s="158">
        <v>51.9</v>
      </c>
      <c r="H343" s="217">
        <v>7178812</v>
      </c>
      <c r="I343" s="60">
        <f t="shared" si="5"/>
        <v>138320.07707129096</v>
      </c>
    </row>
    <row r="344" spans="1:9" x14ac:dyDescent="0.2">
      <c r="A344" s="141">
        <v>6</v>
      </c>
      <c r="B344" s="142">
        <v>6</v>
      </c>
      <c r="C344" s="142">
        <v>6</v>
      </c>
      <c r="D344" s="142">
        <v>7</v>
      </c>
      <c r="E344" s="142">
        <v>343</v>
      </c>
      <c r="F344" s="142">
        <v>2</v>
      </c>
      <c r="G344" s="158">
        <v>51.8</v>
      </c>
      <c r="H344" s="217">
        <v>7179182</v>
      </c>
      <c r="I344" s="60">
        <f t="shared" si="5"/>
        <v>138594.2471042471</v>
      </c>
    </row>
    <row r="345" spans="1:9" x14ac:dyDescent="0.2">
      <c r="A345" s="141">
        <v>6</v>
      </c>
      <c r="B345" s="142">
        <v>6</v>
      </c>
      <c r="C345" s="142">
        <v>5</v>
      </c>
      <c r="D345" s="142">
        <v>8</v>
      </c>
      <c r="E345" s="142">
        <v>283</v>
      </c>
      <c r="F345" s="142">
        <v>2</v>
      </c>
      <c r="G345" s="158">
        <v>51.7</v>
      </c>
      <c r="H345" s="217">
        <v>7179497</v>
      </c>
      <c r="I345" s="60">
        <f t="shared" si="5"/>
        <v>138868.41392649902</v>
      </c>
    </row>
    <row r="346" spans="1:9" x14ac:dyDescent="0.2">
      <c r="A346" s="141">
        <v>6</v>
      </c>
      <c r="B346" s="142">
        <v>7</v>
      </c>
      <c r="C346" s="142">
        <v>2</v>
      </c>
      <c r="D346" s="142">
        <v>8</v>
      </c>
      <c r="E346" s="142">
        <v>91</v>
      </c>
      <c r="F346" s="142">
        <v>2</v>
      </c>
      <c r="G346" s="158">
        <v>51.8</v>
      </c>
      <c r="H346" s="217">
        <v>7193384</v>
      </c>
      <c r="I346" s="60">
        <f t="shared" si="5"/>
        <v>138868.41698841698</v>
      </c>
    </row>
    <row r="347" spans="1:9" x14ac:dyDescent="0.2">
      <c r="A347" s="141">
        <v>6</v>
      </c>
      <c r="B347" s="142">
        <v>6</v>
      </c>
      <c r="C347" s="142">
        <v>5</v>
      </c>
      <c r="D347" s="142">
        <v>10</v>
      </c>
      <c r="E347" s="142">
        <v>291</v>
      </c>
      <c r="F347" s="142">
        <v>2</v>
      </c>
      <c r="G347" s="158">
        <v>52.1</v>
      </c>
      <c r="H347" s="217">
        <v>7206476</v>
      </c>
      <c r="I347" s="60">
        <f t="shared" si="5"/>
        <v>138320.07677543187</v>
      </c>
    </row>
    <row r="348" spans="1:9" x14ac:dyDescent="0.2">
      <c r="A348" s="141">
        <v>6</v>
      </c>
      <c r="B348" s="142">
        <v>7</v>
      </c>
      <c r="C348" s="142">
        <v>2</v>
      </c>
      <c r="D348" s="142">
        <v>10</v>
      </c>
      <c r="E348" s="142">
        <v>99</v>
      </c>
      <c r="F348" s="142">
        <v>2</v>
      </c>
      <c r="G348" s="158">
        <v>52.1</v>
      </c>
      <c r="H348" s="217">
        <v>7206476</v>
      </c>
      <c r="I348" s="60">
        <f t="shared" si="5"/>
        <v>138320.07677543187</v>
      </c>
    </row>
    <row r="349" spans="1:9" x14ac:dyDescent="0.2">
      <c r="A349" s="141">
        <v>6</v>
      </c>
      <c r="B349" s="142">
        <v>5</v>
      </c>
      <c r="C349" s="142">
        <v>2</v>
      </c>
      <c r="D349" s="142">
        <v>9</v>
      </c>
      <c r="E349" s="142">
        <v>95</v>
      </c>
      <c r="F349" s="142">
        <v>2</v>
      </c>
      <c r="G349" s="158">
        <v>52</v>
      </c>
      <c r="H349" s="217">
        <v>7206900</v>
      </c>
      <c r="I349" s="60">
        <f t="shared" si="5"/>
        <v>138594.23076923078</v>
      </c>
    </row>
    <row r="350" spans="1:9" x14ac:dyDescent="0.2">
      <c r="A350" s="141">
        <v>6</v>
      </c>
      <c r="B350" s="142">
        <v>6</v>
      </c>
      <c r="C350" s="142">
        <v>6</v>
      </c>
      <c r="D350" s="142">
        <v>9</v>
      </c>
      <c r="E350" s="142">
        <v>351</v>
      </c>
      <c r="F350" s="142">
        <v>2</v>
      </c>
      <c r="G350" s="158">
        <v>52</v>
      </c>
      <c r="H350" s="217">
        <v>7206900</v>
      </c>
      <c r="I350" s="60">
        <f t="shared" si="5"/>
        <v>138594.23076923078</v>
      </c>
    </row>
    <row r="351" spans="1:9" x14ac:dyDescent="0.2">
      <c r="A351" s="141">
        <v>6</v>
      </c>
      <c r="B351" s="142">
        <v>7</v>
      </c>
      <c r="C351" s="142">
        <v>3</v>
      </c>
      <c r="D351" s="142">
        <v>8</v>
      </c>
      <c r="E351" s="142">
        <v>155</v>
      </c>
      <c r="F351" s="142">
        <v>2</v>
      </c>
      <c r="G351" s="158">
        <v>51.9</v>
      </c>
      <c r="H351" s="217">
        <v>7207270</v>
      </c>
      <c r="I351" s="60">
        <f t="shared" si="5"/>
        <v>138868.40077071291</v>
      </c>
    </row>
    <row r="352" spans="1:9" x14ac:dyDescent="0.2">
      <c r="A352" s="141">
        <v>6</v>
      </c>
      <c r="B352" s="142">
        <v>5</v>
      </c>
      <c r="C352" s="142">
        <v>3</v>
      </c>
      <c r="D352" s="142">
        <v>9</v>
      </c>
      <c r="E352" s="142">
        <v>159</v>
      </c>
      <c r="F352" s="142">
        <v>2</v>
      </c>
      <c r="G352" s="158">
        <v>52.1</v>
      </c>
      <c r="H352" s="217">
        <v>7220760</v>
      </c>
      <c r="I352" s="60">
        <f t="shared" si="5"/>
        <v>138594.24184261035</v>
      </c>
    </row>
    <row r="353" spans="1:9" x14ac:dyDescent="0.2">
      <c r="A353" s="141">
        <v>6</v>
      </c>
      <c r="B353" s="142">
        <v>6</v>
      </c>
      <c r="C353" s="142">
        <v>3</v>
      </c>
      <c r="D353" s="142">
        <v>8</v>
      </c>
      <c r="E353" s="142">
        <v>155</v>
      </c>
      <c r="F353" s="142">
        <v>2</v>
      </c>
      <c r="G353" s="158">
        <v>52</v>
      </c>
      <c r="H353" s="217">
        <v>7221157</v>
      </c>
      <c r="I353" s="60">
        <f t="shared" si="5"/>
        <v>138868.40384615384</v>
      </c>
    </row>
    <row r="354" spans="1:9" x14ac:dyDescent="0.2">
      <c r="A354" s="141">
        <v>6</v>
      </c>
      <c r="B354" s="142">
        <v>6</v>
      </c>
      <c r="C354" s="142">
        <v>3</v>
      </c>
      <c r="D354" s="142">
        <v>9</v>
      </c>
      <c r="E354" s="142">
        <v>159</v>
      </c>
      <c r="F354" s="142">
        <v>2</v>
      </c>
      <c r="G354" s="158">
        <v>52.2</v>
      </c>
      <c r="H354" s="217">
        <v>7234619</v>
      </c>
      <c r="I354" s="60">
        <f t="shared" si="5"/>
        <v>138594.23371647508</v>
      </c>
    </row>
    <row r="355" spans="1:9" x14ac:dyDescent="0.2">
      <c r="A355" s="141">
        <v>5</v>
      </c>
      <c r="B355" s="142">
        <v>7</v>
      </c>
      <c r="C355" s="142">
        <v>4</v>
      </c>
      <c r="D355" s="142">
        <v>2</v>
      </c>
      <c r="E355" s="142">
        <v>196</v>
      </c>
      <c r="F355" s="142">
        <v>2</v>
      </c>
      <c r="G355" s="158">
        <v>62.1</v>
      </c>
      <c r="H355" s="217">
        <v>7265945</v>
      </c>
      <c r="I355" s="60">
        <f t="shared" si="5"/>
        <v>117003.94524959743</v>
      </c>
    </row>
    <row r="356" spans="1:9" x14ac:dyDescent="0.2">
      <c r="A356" s="141">
        <v>5</v>
      </c>
      <c r="B356" s="142">
        <v>7</v>
      </c>
      <c r="C356" s="142">
        <v>1</v>
      </c>
      <c r="D356" s="142">
        <v>2</v>
      </c>
      <c r="E356" s="142">
        <v>1</v>
      </c>
      <c r="F356" s="142">
        <v>2</v>
      </c>
      <c r="G356" s="158">
        <v>62.1</v>
      </c>
      <c r="H356" s="217">
        <v>7265945</v>
      </c>
      <c r="I356" s="60">
        <f t="shared" si="5"/>
        <v>117003.94524959743</v>
      </c>
    </row>
    <row r="357" spans="1:9" x14ac:dyDescent="0.2">
      <c r="A357" s="141">
        <v>5</v>
      </c>
      <c r="B357" s="142">
        <v>13</v>
      </c>
      <c r="C357" s="142">
        <v>4</v>
      </c>
      <c r="D357" s="142">
        <v>2</v>
      </c>
      <c r="E357" s="142">
        <v>196</v>
      </c>
      <c r="F357" s="142">
        <v>2</v>
      </c>
      <c r="G357" s="158">
        <v>63.4</v>
      </c>
      <c r="H357" s="217">
        <v>7381144</v>
      </c>
      <c r="I357" s="60">
        <f t="shared" si="5"/>
        <v>116421.82965299685</v>
      </c>
    </row>
    <row r="358" spans="1:9" x14ac:dyDescent="0.2">
      <c r="A358" s="141">
        <v>7</v>
      </c>
      <c r="B358" s="142">
        <v>2</v>
      </c>
      <c r="C358" s="142">
        <v>5</v>
      </c>
      <c r="D358" s="142">
        <v>2</v>
      </c>
      <c r="E358" s="142">
        <v>269</v>
      </c>
      <c r="F358" s="142">
        <v>2</v>
      </c>
      <c r="G358" s="158">
        <v>61.9</v>
      </c>
      <c r="H358" s="217">
        <v>7368577</v>
      </c>
      <c r="I358" s="60">
        <f t="shared" si="5"/>
        <v>119040.01615508886</v>
      </c>
    </row>
    <row r="359" spans="1:9" x14ac:dyDescent="0.2">
      <c r="A359" s="141">
        <v>5</v>
      </c>
      <c r="B359" s="142">
        <v>7</v>
      </c>
      <c r="C359" s="142">
        <v>1</v>
      </c>
      <c r="D359" s="142">
        <v>4</v>
      </c>
      <c r="E359" s="142">
        <v>9</v>
      </c>
      <c r="F359" s="142">
        <v>2</v>
      </c>
      <c r="G359" s="158">
        <v>62.1</v>
      </c>
      <c r="H359" s="217">
        <v>7414230</v>
      </c>
      <c r="I359" s="60">
        <f t="shared" si="5"/>
        <v>119391.78743961353</v>
      </c>
    </row>
    <row r="360" spans="1:9" x14ac:dyDescent="0.2">
      <c r="A360" s="141">
        <v>5</v>
      </c>
      <c r="B360" s="142">
        <v>7</v>
      </c>
      <c r="C360" s="142">
        <v>4</v>
      </c>
      <c r="D360" s="142">
        <v>2</v>
      </c>
      <c r="E360" s="142">
        <v>193</v>
      </c>
      <c r="F360" s="142">
        <v>2</v>
      </c>
      <c r="G360" s="158">
        <v>64</v>
      </c>
      <c r="H360" s="217">
        <v>7450997</v>
      </c>
      <c r="I360" s="60">
        <f t="shared" si="5"/>
        <v>116421.828125</v>
      </c>
    </row>
    <row r="361" spans="1:9" x14ac:dyDescent="0.2">
      <c r="A361" s="141">
        <v>5</v>
      </c>
      <c r="B361" s="142">
        <v>7</v>
      </c>
      <c r="C361" s="142">
        <v>1</v>
      </c>
      <c r="D361" s="142">
        <v>2</v>
      </c>
      <c r="E361" s="142">
        <v>4</v>
      </c>
      <c r="F361" s="142">
        <v>2</v>
      </c>
      <c r="G361" s="158">
        <v>64</v>
      </c>
      <c r="H361" s="217">
        <v>7450997</v>
      </c>
      <c r="I361" s="60">
        <f t="shared" si="5"/>
        <v>116421.828125</v>
      </c>
    </row>
    <row r="362" spans="1:9" x14ac:dyDescent="0.2">
      <c r="A362" s="141">
        <v>5</v>
      </c>
      <c r="B362" s="142">
        <v>8</v>
      </c>
      <c r="C362" s="142">
        <v>3</v>
      </c>
      <c r="D362" s="142">
        <v>2</v>
      </c>
      <c r="E362" s="142">
        <v>132</v>
      </c>
      <c r="F362" s="142">
        <v>2</v>
      </c>
      <c r="G362" s="158">
        <v>64</v>
      </c>
      <c r="H362" s="217">
        <v>7450997</v>
      </c>
      <c r="I362" s="60">
        <f t="shared" si="5"/>
        <v>116421.828125</v>
      </c>
    </row>
    <row r="363" spans="1:9" x14ac:dyDescent="0.2">
      <c r="A363" s="141">
        <v>5</v>
      </c>
      <c r="B363" s="142">
        <v>8</v>
      </c>
      <c r="C363" s="142">
        <v>2</v>
      </c>
      <c r="D363" s="142">
        <v>2</v>
      </c>
      <c r="E363" s="142">
        <v>68</v>
      </c>
      <c r="F363" s="142">
        <v>2</v>
      </c>
      <c r="G363" s="158">
        <v>64</v>
      </c>
      <c r="H363" s="217">
        <v>7450997</v>
      </c>
      <c r="I363" s="60">
        <f t="shared" si="5"/>
        <v>116421.828125</v>
      </c>
    </row>
    <row r="364" spans="1:9" x14ac:dyDescent="0.2">
      <c r="A364" s="141">
        <v>5</v>
      </c>
      <c r="B364" s="142">
        <v>7</v>
      </c>
      <c r="C364" s="142">
        <v>2</v>
      </c>
      <c r="D364" s="142">
        <v>2</v>
      </c>
      <c r="E364" s="142">
        <v>65</v>
      </c>
      <c r="F364" s="142">
        <v>2</v>
      </c>
      <c r="G364" s="158">
        <v>64</v>
      </c>
      <c r="H364" s="217">
        <v>7450997</v>
      </c>
      <c r="I364" s="60">
        <f t="shared" si="5"/>
        <v>116421.828125</v>
      </c>
    </row>
    <row r="365" spans="1:9" x14ac:dyDescent="0.2">
      <c r="A365" s="141">
        <v>5</v>
      </c>
      <c r="B365" s="142">
        <v>8</v>
      </c>
      <c r="C365" s="142">
        <v>1</v>
      </c>
      <c r="D365" s="142">
        <v>2</v>
      </c>
      <c r="E365" s="142">
        <v>4</v>
      </c>
      <c r="F365" s="142">
        <v>2</v>
      </c>
      <c r="G365" s="158">
        <v>64</v>
      </c>
      <c r="H365" s="217">
        <v>7450997</v>
      </c>
      <c r="I365" s="60">
        <f t="shared" si="5"/>
        <v>116421.828125</v>
      </c>
    </row>
    <row r="366" spans="1:9" x14ac:dyDescent="0.2">
      <c r="A366" s="141">
        <v>5</v>
      </c>
      <c r="B366" s="142">
        <v>7</v>
      </c>
      <c r="C366" s="142">
        <v>2</v>
      </c>
      <c r="D366" s="142">
        <v>2</v>
      </c>
      <c r="E366" s="142">
        <v>68</v>
      </c>
      <c r="F366" s="142">
        <v>2</v>
      </c>
      <c r="G366" s="158">
        <v>64</v>
      </c>
      <c r="H366" s="217">
        <v>7450997</v>
      </c>
      <c r="I366" s="60">
        <f t="shared" si="5"/>
        <v>116421.828125</v>
      </c>
    </row>
    <row r="367" spans="1:9" x14ac:dyDescent="0.2">
      <c r="A367" s="141">
        <v>5</v>
      </c>
      <c r="B367" s="142">
        <v>7</v>
      </c>
      <c r="C367" s="142">
        <v>3</v>
      </c>
      <c r="D367" s="142">
        <v>2</v>
      </c>
      <c r="E367" s="142">
        <v>132</v>
      </c>
      <c r="F367" s="142">
        <v>2</v>
      </c>
      <c r="G367" s="158">
        <v>64</v>
      </c>
      <c r="H367" s="217">
        <v>7450997</v>
      </c>
      <c r="I367" s="60">
        <f t="shared" si="5"/>
        <v>116421.828125</v>
      </c>
    </row>
    <row r="368" spans="1:9" x14ac:dyDescent="0.2">
      <c r="A368" s="141">
        <v>5</v>
      </c>
      <c r="B368" s="142">
        <v>8</v>
      </c>
      <c r="C368" s="142">
        <v>4</v>
      </c>
      <c r="D368" s="142">
        <v>2</v>
      </c>
      <c r="E368" s="142">
        <v>193</v>
      </c>
      <c r="F368" s="142">
        <v>2</v>
      </c>
      <c r="G368" s="158">
        <v>64</v>
      </c>
      <c r="H368" s="217">
        <v>7450997</v>
      </c>
      <c r="I368" s="60">
        <f t="shared" si="5"/>
        <v>116421.828125</v>
      </c>
    </row>
    <row r="369" spans="1:9" x14ac:dyDescent="0.2">
      <c r="A369" s="141">
        <v>5</v>
      </c>
      <c r="B369" s="142">
        <v>10</v>
      </c>
      <c r="C369" s="142">
        <v>1</v>
      </c>
      <c r="D369" s="142">
        <v>2</v>
      </c>
      <c r="E369" s="142">
        <v>4</v>
      </c>
      <c r="F369" s="142">
        <v>2</v>
      </c>
      <c r="G369" s="158">
        <v>64</v>
      </c>
      <c r="H369" s="217">
        <v>7450997</v>
      </c>
      <c r="I369" s="60">
        <f t="shared" si="5"/>
        <v>116421.828125</v>
      </c>
    </row>
    <row r="370" spans="1:9" x14ac:dyDescent="0.2">
      <c r="A370" s="141">
        <v>5</v>
      </c>
      <c r="B370" s="142">
        <v>8</v>
      </c>
      <c r="C370" s="142">
        <v>2</v>
      </c>
      <c r="D370" s="142">
        <v>2</v>
      </c>
      <c r="E370" s="142">
        <v>65</v>
      </c>
      <c r="F370" s="142">
        <v>2</v>
      </c>
      <c r="G370" s="158">
        <v>64</v>
      </c>
      <c r="H370" s="217">
        <v>7450997</v>
      </c>
      <c r="I370" s="60">
        <f t="shared" si="5"/>
        <v>116421.828125</v>
      </c>
    </row>
    <row r="371" spans="1:9" x14ac:dyDescent="0.2">
      <c r="A371" s="141">
        <v>5</v>
      </c>
      <c r="B371" s="142">
        <v>10</v>
      </c>
      <c r="C371" s="142">
        <v>3</v>
      </c>
      <c r="D371" s="142">
        <v>2</v>
      </c>
      <c r="E371" s="142">
        <v>129</v>
      </c>
      <c r="F371" s="142">
        <v>2</v>
      </c>
      <c r="G371" s="158">
        <v>64</v>
      </c>
      <c r="H371" s="217">
        <v>7450997</v>
      </c>
      <c r="I371" s="60">
        <f t="shared" si="5"/>
        <v>116421.828125</v>
      </c>
    </row>
    <row r="372" spans="1:9" x14ac:dyDescent="0.2">
      <c r="A372" s="141">
        <v>5</v>
      </c>
      <c r="B372" s="142">
        <v>7</v>
      </c>
      <c r="C372" s="142">
        <v>3</v>
      </c>
      <c r="D372" s="142">
        <v>2</v>
      </c>
      <c r="E372" s="142">
        <v>129</v>
      </c>
      <c r="F372" s="142">
        <v>2</v>
      </c>
      <c r="G372" s="158">
        <v>64</v>
      </c>
      <c r="H372" s="217">
        <v>7450997</v>
      </c>
      <c r="I372" s="60">
        <f t="shared" si="5"/>
        <v>116421.828125</v>
      </c>
    </row>
    <row r="373" spans="1:9" x14ac:dyDescent="0.2">
      <c r="A373" s="141">
        <v>5</v>
      </c>
      <c r="B373" s="142">
        <v>10</v>
      </c>
      <c r="C373" s="142">
        <v>4</v>
      </c>
      <c r="D373" s="142">
        <v>2</v>
      </c>
      <c r="E373" s="142">
        <v>193</v>
      </c>
      <c r="F373" s="142">
        <v>2</v>
      </c>
      <c r="G373" s="158">
        <v>64</v>
      </c>
      <c r="H373" s="217">
        <v>7450997</v>
      </c>
      <c r="I373" s="60">
        <f t="shared" si="5"/>
        <v>116421.828125</v>
      </c>
    </row>
    <row r="374" spans="1:9" x14ac:dyDescent="0.2">
      <c r="A374" s="141">
        <v>5</v>
      </c>
      <c r="B374" s="142">
        <v>8</v>
      </c>
      <c r="C374" s="142">
        <v>3</v>
      </c>
      <c r="D374" s="142">
        <v>2</v>
      </c>
      <c r="E374" s="142">
        <v>129</v>
      </c>
      <c r="F374" s="142">
        <v>2</v>
      </c>
      <c r="G374" s="158">
        <v>64</v>
      </c>
      <c r="H374" s="217">
        <v>7450997</v>
      </c>
      <c r="I374" s="60">
        <f t="shared" si="5"/>
        <v>116421.828125</v>
      </c>
    </row>
    <row r="375" spans="1:9" x14ac:dyDescent="0.2">
      <c r="A375" s="141">
        <v>5</v>
      </c>
      <c r="B375" s="142">
        <v>10</v>
      </c>
      <c r="C375" s="142">
        <v>2</v>
      </c>
      <c r="D375" s="142">
        <v>2</v>
      </c>
      <c r="E375" s="142">
        <v>65</v>
      </c>
      <c r="F375" s="142">
        <v>2</v>
      </c>
      <c r="G375" s="158">
        <v>64</v>
      </c>
      <c r="H375" s="217">
        <v>7450997</v>
      </c>
      <c r="I375" s="60">
        <f t="shared" si="5"/>
        <v>116421.828125</v>
      </c>
    </row>
    <row r="376" spans="1:9" x14ac:dyDescent="0.2">
      <c r="A376" s="141">
        <v>5</v>
      </c>
      <c r="B376" s="142">
        <v>10</v>
      </c>
      <c r="C376" s="142">
        <v>2</v>
      </c>
      <c r="D376" s="142">
        <v>2</v>
      </c>
      <c r="E376" s="142">
        <v>68</v>
      </c>
      <c r="F376" s="142">
        <v>2</v>
      </c>
      <c r="G376" s="158">
        <v>64</v>
      </c>
      <c r="H376" s="217">
        <v>7450997</v>
      </c>
      <c r="I376" s="60">
        <f t="shared" si="5"/>
        <v>116421.828125</v>
      </c>
    </row>
    <row r="377" spans="1:9" x14ac:dyDescent="0.2">
      <c r="A377" s="141">
        <v>5</v>
      </c>
      <c r="B377" s="142">
        <v>10</v>
      </c>
      <c r="C377" s="142">
        <v>3</v>
      </c>
      <c r="D377" s="142">
        <v>2</v>
      </c>
      <c r="E377" s="142">
        <v>132</v>
      </c>
      <c r="F377" s="142">
        <v>2</v>
      </c>
      <c r="G377" s="158">
        <v>64</v>
      </c>
      <c r="H377" s="217">
        <v>7450997</v>
      </c>
      <c r="I377" s="60">
        <f t="shared" si="5"/>
        <v>116421.828125</v>
      </c>
    </row>
    <row r="378" spans="1:9" x14ac:dyDescent="0.2">
      <c r="A378" s="141">
        <v>7</v>
      </c>
      <c r="B378" s="142">
        <v>2</v>
      </c>
      <c r="C378" s="142">
        <v>5</v>
      </c>
      <c r="D378" s="142">
        <v>17</v>
      </c>
      <c r="E378" s="142">
        <v>329</v>
      </c>
      <c r="F378" s="142">
        <v>2</v>
      </c>
      <c r="G378" s="158">
        <v>62.3</v>
      </c>
      <c r="H378" s="217">
        <v>7454031</v>
      </c>
      <c r="I378" s="60">
        <f t="shared" si="5"/>
        <v>119647.36757624398</v>
      </c>
    </row>
    <row r="379" spans="1:9" x14ac:dyDescent="0.2">
      <c r="A379" s="141">
        <v>5</v>
      </c>
      <c r="B379" s="142">
        <v>7</v>
      </c>
      <c r="C379" s="142">
        <v>4</v>
      </c>
      <c r="D379" s="142">
        <v>10</v>
      </c>
      <c r="E379" s="142">
        <v>228</v>
      </c>
      <c r="F379" s="142">
        <v>2</v>
      </c>
      <c r="G379" s="158">
        <v>62.1</v>
      </c>
      <c r="H379" s="217">
        <v>7480957</v>
      </c>
      <c r="I379" s="60">
        <f t="shared" si="5"/>
        <v>120466.29629629629</v>
      </c>
    </row>
    <row r="380" spans="1:9" x14ac:dyDescent="0.2">
      <c r="A380" s="141">
        <v>5</v>
      </c>
      <c r="B380" s="142">
        <v>7</v>
      </c>
      <c r="C380" s="142">
        <v>1</v>
      </c>
      <c r="D380" s="142">
        <v>17</v>
      </c>
      <c r="E380" s="142">
        <v>64</v>
      </c>
      <c r="F380" s="142">
        <v>2</v>
      </c>
      <c r="G380" s="158">
        <v>64</v>
      </c>
      <c r="H380" s="217">
        <v>7489012</v>
      </c>
      <c r="I380" s="60">
        <f t="shared" si="5"/>
        <v>117015.8125</v>
      </c>
    </row>
    <row r="381" spans="1:9" x14ac:dyDescent="0.2">
      <c r="A381" s="141">
        <v>5</v>
      </c>
      <c r="B381" s="142">
        <v>10</v>
      </c>
      <c r="C381" s="142">
        <v>2</v>
      </c>
      <c r="D381" s="142">
        <v>17</v>
      </c>
      <c r="E381" s="142">
        <v>125</v>
      </c>
      <c r="F381" s="142">
        <v>2</v>
      </c>
      <c r="G381" s="158">
        <v>64</v>
      </c>
      <c r="H381" s="217">
        <v>7489012</v>
      </c>
      <c r="I381" s="60">
        <f t="shared" si="5"/>
        <v>117015.8125</v>
      </c>
    </row>
    <row r="382" spans="1:9" x14ac:dyDescent="0.2">
      <c r="A382" s="141">
        <v>5</v>
      </c>
      <c r="B382" s="142">
        <v>7</v>
      </c>
      <c r="C382" s="142">
        <v>3</v>
      </c>
      <c r="D382" s="142">
        <v>17</v>
      </c>
      <c r="E382" s="142">
        <v>189</v>
      </c>
      <c r="F382" s="142">
        <v>2</v>
      </c>
      <c r="G382" s="158">
        <v>64</v>
      </c>
      <c r="H382" s="217">
        <v>7489012</v>
      </c>
      <c r="I382" s="60">
        <f t="shared" si="5"/>
        <v>117015.8125</v>
      </c>
    </row>
    <row r="383" spans="1:9" x14ac:dyDescent="0.2">
      <c r="A383" s="141">
        <v>5</v>
      </c>
      <c r="B383" s="142">
        <v>10</v>
      </c>
      <c r="C383" s="142">
        <v>2</v>
      </c>
      <c r="D383" s="142">
        <v>17</v>
      </c>
      <c r="E383" s="142">
        <v>128</v>
      </c>
      <c r="F383" s="142">
        <v>2</v>
      </c>
      <c r="G383" s="158">
        <v>64</v>
      </c>
      <c r="H383" s="217">
        <v>7489012</v>
      </c>
      <c r="I383" s="60">
        <f t="shared" si="5"/>
        <v>117015.8125</v>
      </c>
    </row>
    <row r="384" spans="1:9" x14ac:dyDescent="0.2">
      <c r="A384" s="141">
        <v>5</v>
      </c>
      <c r="B384" s="142">
        <v>7</v>
      </c>
      <c r="C384" s="142">
        <v>2</v>
      </c>
      <c r="D384" s="142">
        <v>17</v>
      </c>
      <c r="E384" s="142">
        <v>128</v>
      </c>
      <c r="F384" s="142">
        <v>2</v>
      </c>
      <c r="G384" s="158">
        <v>64</v>
      </c>
      <c r="H384" s="217">
        <v>7489012</v>
      </c>
      <c r="I384" s="60">
        <f t="shared" si="5"/>
        <v>117015.8125</v>
      </c>
    </row>
    <row r="385" spans="1:9" x14ac:dyDescent="0.2">
      <c r="A385" s="141">
        <v>5</v>
      </c>
      <c r="B385" s="142">
        <v>7</v>
      </c>
      <c r="C385" s="142">
        <v>2</v>
      </c>
      <c r="D385" s="142">
        <v>17</v>
      </c>
      <c r="E385" s="142">
        <v>125</v>
      </c>
      <c r="F385" s="142">
        <v>2</v>
      </c>
      <c r="G385" s="158">
        <v>64</v>
      </c>
      <c r="H385" s="217">
        <v>7489012</v>
      </c>
      <c r="I385" s="60">
        <f t="shared" si="5"/>
        <v>117015.8125</v>
      </c>
    </row>
    <row r="386" spans="1:9" x14ac:dyDescent="0.2">
      <c r="A386" s="141">
        <v>5</v>
      </c>
      <c r="B386" s="142">
        <v>10</v>
      </c>
      <c r="C386" s="142">
        <v>3</v>
      </c>
      <c r="D386" s="142">
        <v>17</v>
      </c>
      <c r="E386" s="142">
        <v>189</v>
      </c>
      <c r="F386" s="142">
        <v>2</v>
      </c>
      <c r="G386" s="158">
        <v>64</v>
      </c>
      <c r="H386" s="217">
        <v>7489012</v>
      </c>
      <c r="I386" s="60">
        <f t="shared" si="5"/>
        <v>117015.8125</v>
      </c>
    </row>
    <row r="387" spans="1:9" x14ac:dyDescent="0.2">
      <c r="A387" s="141">
        <v>5</v>
      </c>
      <c r="B387" s="142">
        <v>10</v>
      </c>
      <c r="C387" s="142">
        <v>2</v>
      </c>
      <c r="D387" s="142">
        <v>16</v>
      </c>
      <c r="E387" s="142">
        <v>121</v>
      </c>
      <c r="F387" s="142">
        <v>2</v>
      </c>
      <c r="G387" s="158">
        <v>64</v>
      </c>
      <c r="H387" s="217">
        <v>7527028</v>
      </c>
      <c r="I387" s="60">
        <f t="shared" ref="I387:I450" si="6">H387/G387</f>
        <v>117609.8125</v>
      </c>
    </row>
    <row r="388" spans="1:9" x14ac:dyDescent="0.2">
      <c r="A388" s="141">
        <v>5</v>
      </c>
      <c r="B388" s="142">
        <v>10</v>
      </c>
      <c r="C388" s="142">
        <v>1</v>
      </c>
      <c r="D388" s="142">
        <v>3</v>
      </c>
      <c r="E388" s="142">
        <v>8</v>
      </c>
      <c r="F388" s="142">
        <v>2</v>
      </c>
      <c r="G388" s="158">
        <v>64</v>
      </c>
      <c r="H388" s="217">
        <v>7527028</v>
      </c>
      <c r="I388" s="60">
        <f t="shared" si="6"/>
        <v>117609.8125</v>
      </c>
    </row>
    <row r="389" spans="1:9" x14ac:dyDescent="0.2">
      <c r="A389" s="141">
        <v>5</v>
      </c>
      <c r="B389" s="142">
        <v>10</v>
      </c>
      <c r="C389" s="142">
        <v>4</v>
      </c>
      <c r="D389" s="142">
        <v>3</v>
      </c>
      <c r="E389" s="142">
        <v>197</v>
      </c>
      <c r="F389" s="142">
        <v>2</v>
      </c>
      <c r="G389" s="158">
        <v>64</v>
      </c>
      <c r="H389" s="217">
        <v>7527028</v>
      </c>
      <c r="I389" s="60">
        <f t="shared" si="6"/>
        <v>117609.8125</v>
      </c>
    </row>
    <row r="390" spans="1:9" x14ac:dyDescent="0.2">
      <c r="A390" s="141">
        <v>5</v>
      </c>
      <c r="B390" s="142">
        <v>10</v>
      </c>
      <c r="C390" s="142">
        <v>3</v>
      </c>
      <c r="D390" s="142">
        <v>16</v>
      </c>
      <c r="E390" s="142">
        <v>185</v>
      </c>
      <c r="F390" s="142">
        <v>2</v>
      </c>
      <c r="G390" s="158">
        <v>64</v>
      </c>
      <c r="H390" s="217">
        <v>7527028</v>
      </c>
      <c r="I390" s="60">
        <f t="shared" si="6"/>
        <v>117609.8125</v>
      </c>
    </row>
    <row r="391" spans="1:9" x14ac:dyDescent="0.2">
      <c r="A391" s="141">
        <v>7</v>
      </c>
      <c r="B391" s="142">
        <v>2</v>
      </c>
      <c r="C391" s="142">
        <v>5</v>
      </c>
      <c r="D391" s="142">
        <v>14</v>
      </c>
      <c r="E391" s="142">
        <v>317</v>
      </c>
      <c r="F391" s="142">
        <v>2</v>
      </c>
      <c r="G391" s="158">
        <v>62.3</v>
      </c>
      <c r="H391" s="217">
        <v>7537273</v>
      </c>
      <c r="I391" s="60">
        <f t="shared" si="6"/>
        <v>120983.51524879616</v>
      </c>
    </row>
    <row r="392" spans="1:9" x14ac:dyDescent="0.2">
      <c r="A392" s="141">
        <v>7</v>
      </c>
      <c r="B392" s="142">
        <v>2</v>
      </c>
      <c r="C392" s="142">
        <v>2</v>
      </c>
      <c r="D392" s="142">
        <v>2</v>
      </c>
      <c r="E392" s="142">
        <v>71</v>
      </c>
      <c r="F392" s="142">
        <v>2</v>
      </c>
      <c r="G392" s="158">
        <v>63.4</v>
      </c>
      <c r="H392" s="217">
        <v>7547137</v>
      </c>
      <c r="I392" s="60">
        <f t="shared" si="6"/>
        <v>119040.01577287067</v>
      </c>
    </row>
    <row r="393" spans="1:9" x14ac:dyDescent="0.2">
      <c r="A393" s="141">
        <v>7</v>
      </c>
      <c r="B393" s="142">
        <v>2</v>
      </c>
      <c r="C393" s="142">
        <v>3</v>
      </c>
      <c r="D393" s="142">
        <v>2</v>
      </c>
      <c r="E393" s="142">
        <v>135</v>
      </c>
      <c r="F393" s="142">
        <v>2</v>
      </c>
      <c r="G393" s="158">
        <v>63.4</v>
      </c>
      <c r="H393" s="217">
        <v>7547137</v>
      </c>
      <c r="I393" s="60">
        <f t="shared" si="6"/>
        <v>119040.01577287067</v>
      </c>
    </row>
    <row r="394" spans="1:9" x14ac:dyDescent="0.2">
      <c r="A394" s="141">
        <v>5</v>
      </c>
      <c r="B394" s="142">
        <v>10</v>
      </c>
      <c r="C394" s="142">
        <v>4</v>
      </c>
      <c r="D394" s="142">
        <v>13</v>
      </c>
      <c r="E394" s="142">
        <v>237</v>
      </c>
      <c r="F394" s="142">
        <v>2</v>
      </c>
      <c r="G394" s="158">
        <v>64</v>
      </c>
      <c r="H394" s="217">
        <v>7603059</v>
      </c>
      <c r="I394" s="60">
        <f t="shared" si="6"/>
        <v>118797.796875</v>
      </c>
    </row>
    <row r="395" spans="1:9" x14ac:dyDescent="0.2">
      <c r="A395" s="141">
        <v>5</v>
      </c>
      <c r="B395" s="142">
        <v>10</v>
      </c>
      <c r="C395" s="142">
        <v>2</v>
      </c>
      <c r="D395" s="142">
        <v>13</v>
      </c>
      <c r="E395" s="142">
        <v>109</v>
      </c>
      <c r="F395" s="142">
        <v>2</v>
      </c>
      <c r="G395" s="158">
        <v>64</v>
      </c>
      <c r="H395" s="217">
        <v>7603059</v>
      </c>
      <c r="I395" s="60">
        <f t="shared" si="6"/>
        <v>118797.796875</v>
      </c>
    </row>
    <row r="396" spans="1:9" x14ac:dyDescent="0.2">
      <c r="A396" s="141">
        <v>5</v>
      </c>
      <c r="B396" s="142">
        <v>10</v>
      </c>
      <c r="C396" s="142">
        <v>3</v>
      </c>
      <c r="D396" s="142">
        <v>13</v>
      </c>
      <c r="E396" s="142">
        <v>173</v>
      </c>
      <c r="F396" s="142">
        <v>2</v>
      </c>
      <c r="G396" s="158">
        <v>64</v>
      </c>
      <c r="H396" s="217">
        <v>7603059</v>
      </c>
      <c r="I396" s="60">
        <f t="shared" si="6"/>
        <v>118797.796875</v>
      </c>
    </row>
    <row r="397" spans="1:9" x14ac:dyDescent="0.2">
      <c r="A397" s="141">
        <v>7</v>
      </c>
      <c r="B397" s="142">
        <v>2</v>
      </c>
      <c r="C397" s="142">
        <v>3</v>
      </c>
      <c r="D397" s="142">
        <v>17</v>
      </c>
      <c r="E397" s="142">
        <v>195</v>
      </c>
      <c r="F397" s="142">
        <v>2</v>
      </c>
      <c r="G397" s="158">
        <v>63.4</v>
      </c>
      <c r="H397" s="217">
        <v>7585643</v>
      </c>
      <c r="I397" s="60">
        <f t="shared" si="6"/>
        <v>119647.36593059938</v>
      </c>
    </row>
    <row r="398" spans="1:9" x14ac:dyDescent="0.2">
      <c r="A398" s="141">
        <v>7</v>
      </c>
      <c r="B398" s="142">
        <v>2</v>
      </c>
      <c r="C398" s="142">
        <v>2</v>
      </c>
      <c r="D398" s="142">
        <v>17</v>
      </c>
      <c r="E398" s="142">
        <v>131</v>
      </c>
      <c r="F398" s="142">
        <v>2</v>
      </c>
      <c r="G398" s="158">
        <v>63.4</v>
      </c>
      <c r="H398" s="217">
        <v>7585643</v>
      </c>
      <c r="I398" s="60">
        <f t="shared" si="6"/>
        <v>119647.36593059938</v>
      </c>
    </row>
    <row r="399" spans="1:9" x14ac:dyDescent="0.2">
      <c r="A399" s="141">
        <v>5</v>
      </c>
      <c r="B399" s="142">
        <v>10</v>
      </c>
      <c r="C399" s="142">
        <v>4</v>
      </c>
      <c r="D399" s="142">
        <v>12</v>
      </c>
      <c r="E399" s="142">
        <v>233</v>
      </c>
      <c r="F399" s="142">
        <v>2</v>
      </c>
      <c r="G399" s="158">
        <v>64</v>
      </c>
      <c r="H399" s="217">
        <v>7625868</v>
      </c>
      <c r="I399" s="60">
        <f t="shared" si="6"/>
        <v>119154.1875</v>
      </c>
    </row>
    <row r="400" spans="1:9" x14ac:dyDescent="0.2">
      <c r="A400" s="141">
        <v>7</v>
      </c>
      <c r="B400" s="142">
        <v>2</v>
      </c>
      <c r="C400" s="142">
        <v>5</v>
      </c>
      <c r="D400" s="142">
        <v>11</v>
      </c>
      <c r="E400" s="142">
        <v>305</v>
      </c>
      <c r="F400" s="142">
        <v>2</v>
      </c>
      <c r="G400" s="158">
        <v>62.3</v>
      </c>
      <c r="H400" s="217">
        <v>7612949</v>
      </c>
      <c r="I400" s="60">
        <f t="shared" si="6"/>
        <v>122198.21829855538</v>
      </c>
    </row>
    <row r="401" spans="1:9" x14ac:dyDescent="0.2">
      <c r="A401" s="141">
        <v>7</v>
      </c>
      <c r="B401" s="142">
        <v>2</v>
      </c>
      <c r="C401" s="142">
        <v>5</v>
      </c>
      <c r="D401" s="142">
        <v>8</v>
      </c>
      <c r="E401" s="142">
        <v>293</v>
      </c>
      <c r="F401" s="142">
        <v>2</v>
      </c>
      <c r="G401" s="158">
        <v>61.9</v>
      </c>
      <c r="H401" s="217">
        <v>7616702</v>
      </c>
      <c r="I401" s="60">
        <f t="shared" si="6"/>
        <v>123048.49757673667</v>
      </c>
    </row>
    <row r="402" spans="1:9" x14ac:dyDescent="0.2">
      <c r="A402" s="141">
        <v>5</v>
      </c>
      <c r="B402" s="142">
        <v>10</v>
      </c>
      <c r="C402" s="142">
        <v>3</v>
      </c>
      <c r="D402" s="142">
        <v>5</v>
      </c>
      <c r="E402" s="142">
        <v>141</v>
      </c>
      <c r="F402" s="142">
        <v>2</v>
      </c>
      <c r="G402" s="158">
        <v>64</v>
      </c>
      <c r="H402" s="217">
        <v>7641074</v>
      </c>
      <c r="I402" s="60">
        <f t="shared" si="6"/>
        <v>119391.78125</v>
      </c>
    </row>
    <row r="403" spans="1:9" x14ac:dyDescent="0.2">
      <c r="A403" s="141">
        <v>5</v>
      </c>
      <c r="B403" s="142">
        <v>7</v>
      </c>
      <c r="C403" s="142">
        <v>4</v>
      </c>
      <c r="D403" s="142">
        <v>6</v>
      </c>
      <c r="E403" s="142">
        <v>209</v>
      </c>
      <c r="F403" s="142">
        <v>2</v>
      </c>
      <c r="G403" s="158">
        <v>64</v>
      </c>
      <c r="H403" s="217">
        <v>7663883</v>
      </c>
      <c r="I403" s="60">
        <f t="shared" si="6"/>
        <v>119748.171875</v>
      </c>
    </row>
    <row r="404" spans="1:9" x14ac:dyDescent="0.2">
      <c r="A404" s="141">
        <v>5</v>
      </c>
      <c r="B404" s="142">
        <v>7</v>
      </c>
      <c r="C404" s="142">
        <v>3</v>
      </c>
      <c r="D404" s="142">
        <v>6</v>
      </c>
      <c r="E404" s="142">
        <v>145</v>
      </c>
      <c r="F404" s="142">
        <v>2</v>
      </c>
      <c r="G404" s="158">
        <v>64</v>
      </c>
      <c r="H404" s="217">
        <v>7663883</v>
      </c>
      <c r="I404" s="60">
        <f t="shared" si="6"/>
        <v>119748.171875</v>
      </c>
    </row>
    <row r="405" spans="1:9" x14ac:dyDescent="0.2">
      <c r="A405" s="141">
        <v>5</v>
      </c>
      <c r="B405" s="142">
        <v>7</v>
      </c>
      <c r="C405" s="142">
        <v>2</v>
      </c>
      <c r="D405" s="142">
        <v>6</v>
      </c>
      <c r="E405" s="142">
        <v>81</v>
      </c>
      <c r="F405" s="142">
        <v>2</v>
      </c>
      <c r="G405" s="158">
        <v>64</v>
      </c>
      <c r="H405" s="217">
        <v>7663883</v>
      </c>
      <c r="I405" s="60">
        <f t="shared" si="6"/>
        <v>119748.171875</v>
      </c>
    </row>
    <row r="406" spans="1:9" x14ac:dyDescent="0.2">
      <c r="A406" s="141">
        <v>5</v>
      </c>
      <c r="B406" s="142">
        <v>10</v>
      </c>
      <c r="C406" s="142">
        <v>4</v>
      </c>
      <c r="D406" s="142">
        <v>10</v>
      </c>
      <c r="E406" s="142">
        <v>225</v>
      </c>
      <c r="F406" s="142">
        <v>2</v>
      </c>
      <c r="G406" s="158">
        <v>64</v>
      </c>
      <c r="H406" s="217">
        <v>7671486</v>
      </c>
      <c r="I406" s="60">
        <f t="shared" si="6"/>
        <v>119866.96875</v>
      </c>
    </row>
    <row r="407" spans="1:9" x14ac:dyDescent="0.2">
      <c r="A407" s="141">
        <v>5</v>
      </c>
      <c r="B407" s="142">
        <v>10</v>
      </c>
      <c r="C407" s="142">
        <v>2</v>
      </c>
      <c r="D407" s="142">
        <v>10</v>
      </c>
      <c r="E407" s="142">
        <v>97</v>
      </c>
      <c r="F407" s="142">
        <v>2</v>
      </c>
      <c r="G407" s="158">
        <v>64</v>
      </c>
      <c r="H407" s="217">
        <v>7671486</v>
      </c>
      <c r="I407" s="60">
        <f t="shared" si="6"/>
        <v>119866.96875</v>
      </c>
    </row>
    <row r="408" spans="1:9" x14ac:dyDescent="0.2">
      <c r="A408" s="141">
        <v>5</v>
      </c>
      <c r="B408" s="142">
        <v>10</v>
      </c>
      <c r="C408" s="142">
        <v>4</v>
      </c>
      <c r="D408" s="142">
        <v>9</v>
      </c>
      <c r="E408" s="142">
        <v>221</v>
      </c>
      <c r="F408" s="142">
        <v>2</v>
      </c>
      <c r="G408" s="158">
        <v>64</v>
      </c>
      <c r="H408" s="217">
        <v>7686692</v>
      </c>
      <c r="I408" s="60">
        <f t="shared" si="6"/>
        <v>120104.5625</v>
      </c>
    </row>
    <row r="409" spans="1:9" x14ac:dyDescent="0.2">
      <c r="A409" s="141">
        <v>5</v>
      </c>
      <c r="B409" s="142">
        <v>10</v>
      </c>
      <c r="C409" s="142">
        <v>3</v>
      </c>
      <c r="D409" s="142">
        <v>9</v>
      </c>
      <c r="E409" s="142">
        <v>157</v>
      </c>
      <c r="F409" s="142">
        <v>2</v>
      </c>
      <c r="G409" s="158">
        <v>64</v>
      </c>
      <c r="H409" s="217">
        <v>7686692</v>
      </c>
      <c r="I409" s="60">
        <f t="shared" si="6"/>
        <v>120104.5625</v>
      </c>
    </row>
    <row r="410" spans="1:9" x14ac:dyDescent="0.2">
      <c r="A410" s="141">
        <v>7</v>
      </c>
      <c r="B410" s="142">
        <v>2</v>
      </c>
      <c r="C410" s="142">
        <v>3</v>
      </c>
      <c r="D410" s="142">
        <v>14</v>
      </c>
      <c r="E410" s="142">
        <v>183</v>
      </c>
      <c r="F410" s="142">
        <v>2</v>
      </c>
      <c r="G410" s="158">
        <v>63.4</v>
      </c>
      <c r="H410" s="217">
        <v>7670355</v>
      </c>
      <c r="I410" s="60">
        <f t="shared" si="6"/>
        <v>120983.51735015774</v>
      </c>
    </row>
    <row r="411" spans="1:9" x14ac:dyDescent="0.2">
      <c r="A411" s="141">
        <v>7</v>
      </c>
      <c r="B411" s="142">
        <v>2</v>
      </c>
      <c r="C411" s="142">
        <v>2</v>
      </c>
      <c r="D411" s="142">
        <v>14</v>
      </c>
      <c r="E411" s="142">
        <v>119</v>
      </c>
      <c r="F411" s="142">
        <v>2</v>
      </c>
      <c r="G411" s="158">
        <v>63.4</v>
      </c>
      <c r="H411" s="217">
        <v>7670355</v>
      </c>
      <c r="I411" s="60">
        <f t="shared" si="6"/>
        <v>120983.51735015774</v>
      </c>
    </row>
    <row r="412" spans="1:9" x14ac:dyDescent="0.2">
      <c r="A412" s="141">
        <v>5</v>
      </c>
      <c r="B412" s="142">
        <v>10</v>
      </c>
      <c r="C412" s="142">
        <v>2</v>
      </c>
      <c r="D412" s="142">
        <v>8</v>
      </c>
      <c r="E412" s="142">
        <v>89</v>
      </c>
      <c r="F412" s="142">
        <v>2</v>
      </c>
      <c r="G412" s="158">
        <v>64</v>
      </c>
      <c r="H412" s="217">
        <v>7701898</v>
      </c>
      <c r="I412" s="60">
        <f t="shared" si="6"/>
        <v>120342.15625</v>
      </c>
    </row>
    <row r="413" spans="1:9" x14ac:dyDescent="0.2">
      <c r="A413" s="141">
        <v>7</v>
      </c>
      <c r="B413" s="142">
        <v>2</v>
      </c>
      <c r="C413" s="142">
        <v>3</v>
      </c>
      <c r="D413" s="142">
        <v>5</v>
      </c>
      <c r="E413" s="142">
        <v>147</v>
      </c>
      <c r="F413" s="142">
        <v>2</v>
      </c>
      <c r="G413" s="158">
        <v>63.4</v>
      </c>
      <c r="H413" s="217">
        <v>7739666</v>
      </c>
      <c r="I413" s="60">
        <f t="shared" si="6"/>
        <v>122076.75078864353</v>
      </c>
    </row>
    <row r="414" spans="1:9" x14ac:dyDescent="0.2">
      <c r="A414" s="141">
        <v>7</v>
      </c>
      <c r="B414" s="142">
        <v>2</v>
      </c>
      <c r="C414" s="142">
        <v>2</v>
      </c>
      <c r="D414" s="142">
        <v>5</v>
      </c>
      <c r="E414" s="142">
        <v>83</v>
      </c>
      <c r="F414" s="142">
        <v>2</v>
      </c>
      <c r="G414" s="158">
        <v>63.4</v>
      </c>
      <c r="H414" s="217">
        <v>7739666</v>
      </c>
      <c r="I414" s="60">
        <f t="shared" si="6"/>
        <v>122076.75078864353</v>
      </c>
    </row>
    <row r="415" spans="1:9" x14ac:dyDescent="0.2">
      <c r="A415" s="141">
        <v>7</v>
      </c>
      <c r="B415" s="142">
        <v>2</v>
      </c>
      <c r="C415" s="142">
        <v>2</v>
      </c>
      <c r="D415" s="142">
        <v>11</v>
      </c>
      <c r="E415" s="142">
        <v>107</v>
      </c>
      <c r="F415" s="142">
        <v>2</v>
      </c>
      <c r="G415" s="158">
        <v>63.4</v>
      </c>
      <c r="H415" s="217">
        <v>7747367</v>
      </c>
      <c r="I415" s="60">
        <f t="shared" si="6"/>
        <v>122198.21766561514</v>
      </c>
    </row>
    <row r="416" spans="1:9" x14ac:dyDescent="0.2">
      <c r="A416" s="141">
        <v>7</v>
      </c>
      <c r="B416" s="142">
        <v>2</v>
      </c>
      <c r="C416" s="142">
        <v>3</v>
      </c>
      <c r="D416" s="142">
        <v>11</v>
      </c>
      <c r="E416" s="142">
        <v>171</v>
      </c>
      <c r="F416" s="142">
        <v>2</v>
      </c>
      <c r="G416" s="158">
        <v>63.4</v>
      </c>
      <c r="H416" s="217">
        <v>7747367</v>
      </c>
      <c r="I416" s="60">
        <f t="shared" si="6"/>
        <v>122198.21766561514</v>
      </c>
    </row>
    <row r="417" spans="1:9" x14ac:dyDescent="0.2">
      <c r="A417" s="141">
        <v>5</v>
      </c>
      <c r="B417" s="142">
        <v>3</v>
      </c>
      <c r="C417" s="142">
        <v>2</v>
      </c>
      <c r="D417" s="142">
        <v>2</v>
      </c>
      <c r="E417" s="142">
        <v>115</v>
      </c>
      <c r="F417" s="142">
        <v>2</v>
      </c>
      <c r="G417" s="158">
        <v>61.5</v>
      </c>
      <c r="H417" s="217">
        <v>7806516</v>
      </c>
      <c r="I417" s="60">
        <f t="shared" si="6"/>
        <v>126935.21951219512</v>
      </c>
    </row>
    <row r="418" spans="1:9" x14ac:dyDescent="0.2">
      <c r="A418" s="141">
        <v>5</v>
      </c>
      <c r="B418" s="142">
        <v>3</v>
      </c>
      <c r="C418" s="142">
        <v>3</v>
      </c>
      <c r="D418" s="142">
        <v>2</v>
      </c>
      <c r="E418" s="142">
        <v>201</v>
      </c>
      <c r="F418" s="142">
        <v>2</v>
      </c>
      <c r="G418" s="158">
        <v>61.5</v>
      </c>
      <c r="H418" s="217">
        <v>7806516</v>
      </c>
      <c r="I418" s="60">
        <f t="shared" si="6"/>
        <v>126935.21951219512</v>
      </c>
    </row>
    <row r="419" spans="1:9" x14ac:dyDescent="0.2">
      <c r="A419" s="141">
        <v>5</v>
      </c>
      <c r="B419" s="142">
        <v>3</v>
      </c>
      <c r="C419" s="142">
        <v>2</v>
      </c>
      <c r="D419" s="142">
        <v>2</v>
      </c>
      <c r="E419" s="142">
        <v>116</v>
      </c>
      <c r="F419" s="142">
        <v>2</v>
      </c>
      <c r="G419" s="158">
        <v>61.5</v>
      </c>
      <c r="H419" s="217">
        <v>7806516</v>
      </c>
      <c r="I419" s="60">
        <f t="shared" si="6"/>
        <v>126935.21951219512</v>
      </c>
    </row>
    <row r="420" spans="1:9" x14ac:dyDescent="0.2">
      <c r="A420" s="141">
        <v>5</v>
      </c>
      <c r="B420" s="142">
        <v>4</v>
      </c>
      <c r="C420" s="142">
        <v>3</v>
      </c>
      <c r="D420" s="142">
        <v>2</v>
      </c>
      <c r="E420" s="142">
        <v>201</v>
      </c>
      <c r="F420" s="142">
        <v>2</v>
      </c>
      <c r="G420" s="158">
        <v>61.5</v>
      </c>
      <c r="H420" s="217">
        <v>7806516</v>
      </c>
      <c r="I420" s="60">
        <f t="shared" si="6"/>
        <v>126935.21951219512</v>
      </c>
    </row>
    <row r="421" spans="1:9" x14ac:dyDescent="0.2">
      <c r="A421" s="141">
        <v>5</v>
      </c>
      <c r="B421" s="142">
        <v>4</v>
      </c>
      <c r="C421" s="142">
        <v>3</v>
      </c>
      <c r="D421" s="142">
        <v>2</v>
      </c>
      <c r="E421" s="142">
        <v>202</v>
      </c>
      <c r="F421" s="142">
        <v>2</v>
      </c>
      <c r="G421" s="158">
        <v>61.5</v>
      </c>
      <c r="H421" s="217">
        <v>7806516</v>
      </c>
      <c r="I421" s="60">
        <f t="shared" si="6"/>
        <v>126935.21951219512</v>
      </c>
    </row>
    <row r="422" spans="1:9" x14ac:dyDescent="0.2">
      <c r="A422" s="141">
        <v>7</v>
      </c>
      <c r="B422" s="142">
        <v>2</v>
      </c>
      <c r="C422" s="142">
        <v>2</v>
      </c>
      <c r="D422" s="142">
        <v>8</v>
      </c>
      <c r="E422" s="142">
        <v>95</v>
      </c>
      <c r="F422" s="142">
        <v>2</v>
      </c>
      <c r="G422" s="158">
        <v>63.4</v>
      </c>
      <c r="H422" s="217">
        <v>7801275</v>
      </c>
      <c r="I422" s="60">
        <f t="shared" si="6"/>
        <v>123048.50157728707</v>
      </c>
    </row>
    <row r="423" spans="1:9" x14ac:dyDescent="0.2">
      <c r="A423" s="141">
        <v>5</v>
      </c>
      <c r="B423" s="142">
        <v>3</v>
      </c>
      <c r="C423" s="142">
        <v>2</v>
      </c>
      <c r="D423" s="142">
        <v>3</v>
      </c>
      <c r="E423" s="142">
        <v>119</v>
      </c>
      <c r="F423" s="142">
        <v>2</v>
      </c>
      <c r="G423" s="158">
        <v>61.5</v>
      </c>
      <c r="H423" s="217">
        <v>7884581</v>
      </c>
      <c r="I423" s="60">
        <f t="shared" si="6"/>
        <v>128204.56910569106</v>
      </c>
    </row>
    <row r="424" spans="1:9" x14ac:dyDescent="0.2">
      <c r="A424" s="141">
        <v>5</v>
      </c>
      <c r="B424" s="142">
        <v>3</v>
      </c>
      <c r="C424" s="142">
        <v>3</v>
      </c>
      <c r="D424" s="142">
        <v>3</v>
      </c>
      <c r="E424" s="142">
        <v>205</v>
      </c>
      <c r="F424" s="142">
        <v>2</v>
      </c>
      <c r="G424" s="158">
        <v>61.5</v>
      </c>
      <c r="H424" s="217">
        <v>7884581</v>
      </c>
      <c r="I424" s="60">
        <f t="shared" si="6"/>
        <v>128204.56910569106</v>
      </c>
    </row>
    <row r="425" spans="1:9" x14ac:dyDescent="0.2">
      <c r="A425" s="141">
        <v>5</v>
      </c>
      <c r="B425" s="142">
        <v>4</v>
      </c>
      <c r="C425" s="142">
        <v>2</v>
      </c>
      <c r="D425" s="142">
        <v>3</v>
      </c>
      <c r="E425" s="142">
        <v>119</v>
      </c>
      <c r="F425" s="142">
        <v>2</v>
      </c>
      <c r="G425" s="158">
        <v>61.5</v>
      </c>
      <c r="H425" s="217">
        <v>7884581</v>
      </c>
      <c r="I425" s="60">
        <f t="shared" si="6"/>
        <v>128204.56910569106</v>
      </c>
    </row>
    <row r="426" spans="1:9" x14ac:dyDescent="0.2">
      <c r="A426" s="141">
        <v>5</v>
      </c>
      <c r="B426" s="142">
        <v>4</v>
      </c>
      <c r="C426" s="142">
        <v>2</v>
      </c>
      <c r="D426" s="142">
        <v>3</v>
      </c>
      <c r="E426" s="142">
        <v>120</v>
      </c>
      <c r="F426" s="142">
        <v>2</v>
      </c>
      <c r="G426" s="158">
        <v>61.5</v>
      </c>
      <c r="H426" s="217">
        <v>7884581</v>
      </c>
      <c r="I426" s="60">
        <f t="shared" si="6"/>
        <v>128204.56910569106</v>
      </c>
    </row>
    <row r="427" spans="1:9" x14ac:dyDescent="0.2">
      <c r="A427" s="141">
        <v>5</v>
      </c>
      <c r="B427" s="142">
        <v>2</v>
      </c>
      <c r="C427" s="142">
        <v>3</v>
      </c>
      <c r="D427" s="142">
        <v>2</v>
      </c>
      <c r="E427" s="142">
        <v>184</v>
      </c>
      <c r="F427" s="142">
        <v>2</v>
      </c>
      <c r="G427" s="158">
        <v>61.5</v>
      </c>
      <c r="H427" s="217">
        <v>7885369</v>
      </c>
      <c r="I427" s="60">
        <f t="shared" si="6"/>
        <v>128217.38211382114</v>
      </c>
    </row>
    <row r="428" spans="1:9" x14ac:dyDescent="0.2">
      <c r="A428" s="141">
        <v>5</v>
      </c>
      <c r="B428" s="142">
        <v>2</v>
      </c>
      <c r="C428" s="142">
        <v>3</v>
      </c>
      <c r="D428" s="142">
        <v>2</v>
      </c>
      <c r="E428" s="142">
        <v>183</v>
      </c>
      <c r="F428" s="142">
        <v>2</v>
      </c>
      <c r="G428" s="158">
        <v>61.5</v>
      </c>
      <c r="H428" s="217">
        <v>7885369</v>
      </c>
      <c r="I428" s="60">
        <f t="shared" si="6"/>
        <v>128217.38211382114</v>
      </c>
    </row>
    <row r="429" spans="1:9" x14ac:dyDescent="0.2">
      <c r="A429" s="141">
        <v>5</v>
      </c>
      <c r="B429" s="142">
        <v>2</v>
      </c>
      <c r="C429" s="142">
        <v>2</v>
      </c>
      <c r="D429" s="142">
        <v>2</v>
      </c>
      <c r="E429" s="142">
        <v>105</v>
      </c>
      <c r="F429" s="142">
        <v>2</v>
      </c>
      <c r="G429" s="158">
        <v>61.5</v>
      </c>
      <c r="H429" s="217">
        <v>7885369</v>
      </c>
      <c r="I429" s="60">
        <f t="shared" si="6"/>
        <v>128217.38211382114</v>
      </c>
    </row>
    <row r="430" spans="1:9" x14ac:dyDescent="0.2">
      <c r="A430" s="141">
        <v>5</v>
      </c>
      <c r="B430" s="142">
        <v>2</v>
      </c>
      <c r="C430" s="142">
        <v>2</v>
      </c>
      <c r="D430" s="142">
        <v>2</v>
      </c>
      <c r="E430" s="142">
        <v>106</v>
      </c>
      <c r="F430" s="142">
        <v>2</v>
      </c>
      <c r="G430" s="158">
        <v>61.5</v>
      </c>
      <c r="H430" s="217">
        <v>7885369</v>
      </c>
      <c r="I430" s="60">
        <f t="shared" si="6"/>
        <v>128217.38211382114</v>
      </c>
    </row>
    <row r="431" spans="1:9" x14ac:dyDescent="0.2">
      <c r="A431" s="141">
        <v>5</v>
      </c>
      <c r="B431" s="142">
        <v>4</v>
      </c>
      <c r="C431" s="142">
        <v>3</v>
      </c>
      <c r="D431" s="142">
        <v>4</v>
      </c>
      <c r="E431" s="142">
        <v>210</v>
      </c>
      <c r="F431" s="142">
        <v>2</v>
      </c>
      <c r="G431" s="158">
        <v>61.5</v>
      </c>
      <c r="H431" s="217">
        <v>7904097</v>
      </c>
      <c r="I431" s="60">
        <f t="shared" si="6"/>
        <v>128521.90243902439</v>
      </c>
    </row>
    <row r="432" spans="1:9" x14ac:dyDescent="0.2">
      <c r="A432" s="141">
        <v>5</v>
      </c>
      <c r="B432" s="142">
        <v>4</v>
      </c>
      <c r="C432" s="142">
        <v>3</v>
      </c>
      <c r="D432" s="142">
        <v>4</v>
      </c>
      <c r="E432" s="142">
        <v>209</v>
      </c>
      <c r="F432" s="142">
        <v>2</v>
      </c>
      <c r="G432" s="158">
        <v>61.5</v>
      </c>
      <c r="H432" s="217">
        <v>7904097</v>
      </c>
      <c r="I432" s="60">
        <f t="shared" si="6"/>
        <v>128521.90243902439</v>
      </c>
    </row>
    <row r="433" spans="1:9" x14ac:dyDescent="0.2">
      <c r="A433" s="141">
        <v>5</v>
      </c>
      <c r="B433" s="142">
        <v>4</v>
      </c>
      <c r="C433" s="142">
        <v>3</v>
      </c>
      <c r="D433" s="142">
        <v>5</v>
      </c>
      <c r="E433" s="142">
        <v>213</v>
      </c>
      <c r="F433" s="142">
        <v>2</v>
      </c>
      <c r="G433" s="158">
        <v>61.5</v>
      </c>
      <c r="H433" s="217">
        <v>7915807</v>
      </c>
      <c r="I433" s="60">
        <f t="shared" si="6"/>
        <v>128712.30894308943</v>
      </c>
    </row>
    <row r="434" spans="1:9" x14ac:dyDescent="0.2">
      <c r="A434" s="141">
        <v>5</v>
      </c>
      <c r="B434" s="142">
        <v>4</v>
      </c>
      <c r="C434" s="142">
        <v>2</v>
      </c>
      <c r="D434" s="142">
        <v>5</v>
      </c>
      <c r="E434" s="142">
        <v>127</v>
      </c>
      <c r="F434" s="142">
        <v>2</v>
      </c>
      <c r="G434" s="158">
        <v>61.5</v>
      </c>
      <c r="H434" s="217">
        <v>7915807</v>
      </c>
      <c r="I434" s="60">
        <f t="shared" si="6"/>
        <v>128712.30894308943</v>
      </c>
    </row>
    <row r="435" spans="1:9" x14ac:dyDescent="0.2">
      <c r="A435" s="141">
        <v>5</v>
      </c>
      <c r="B435" s="142">
        <v>4</v>
      </c>
      <c r="C435" s="142">
        <v>3</v>
      </c>
      <c r="D435" s="142">
        <v>6</v>
      </c>
      <c r="E435" s="142">
        <v>217</v>
      </c>
      <c r="F435" s="142">
        <v>2</v>
      </c>
      <c r="G435" s="158">
        <v>61.5</v>
      </c>
      <c r="H435" s="217">
        <v>7927517</v>
      </c>
      <c r="I435" s="60">
        <f t="shared" si="6"/>
        <v>128902.71544715448</v>
      </c>
    </row>
    <row r="436" spans="1:9" x14ac:dyDescent="0.2">
      <c r="A436" s="141">
        <v>5</v>
      </c>
      <c r="B436" s="142">
        <v>4</v>
      </c>
      <c r="C436" s="142">
        <v>2</v>
      </c>
      <c r="D436" s="142">
        <v>17</v>
      </c>
      <c r="E436" s="142">
        <v>176</v>
      </c>
      <c r="F436" s="142">
        <v>2</v>
      </c>
      <c r="G436" s="158">
        <v>61.5</v>
      </c>
      <c r="H436" s="217">
        <v>7939227</v>
      </c>
      <c r="I436" s="60">
        <f t="shared" si="6"/>
        <v>129093.12195121951</v>
      </c>
    </row>
    <row r="437" spans="1:9" x14ac:dyDescent="0.2">
      <c r="A437" s="141">
        <v>5</v>
      </c>
      <c r="B437" s="142">
        <v>4</v>
      </c>
      <c r="C437" s="142">
        <v>2</v>
      </c>
      <c r="D437" s="142">
        <v>17</v>
      </c>
      <c r="E437" s="142">
        <v>175</v>
      </c>
      <c r="F437" s="142">
        <v>2</v>
      </c>
      <c r="G437" s="158">
        <v>61.5</v>
      </c>
      <c r="H437" s="217">
        <v>7939227</v>
      </c>
      <c r="I437" s="60">
        <f t="shared" si="6"/>
        <v>129093.12195121951</v>
      </c>
    </row>
    <row r="438" spans="1:9" x14ac:dyDescent="0.2">
      <c r="A438" s="141">
        <v>5</v>
      </c>
      <c r="B438" s="142">
        <v>4</v>
      </c>
      <c r="C438" s="142">
        <v>3</v>
      </c>
      <c r="D438" s="142">
        <v>7</v>
      </c>
      <c r="E438" s="142">
        <v>221</v>
      </c>
      <c r="F438" s="142">
        <v>2</v>
      </c>
      <c r="G438" s="158">
        <v>61.5</v>
      </c>
      <c r="H438" s="217">
        <v>7939227</v>
      </c>
      <c r="I438" s="60">
        <f t="shared" si="6"/>
        <v>129093.12195121951</v>
      </c>
    </row>
    <row r="439" spans="1:9" x14ac:dyDescent="0.2">
      <c r="A439" s="141">
        <v>5</v>
      </c>
      <c r="B439" s="142">
        <v>4</v>
      </c>
      <c r="C439" s="142">
        <v>3</v>
      </c>
      <c r="D439" s="142">
        <v>16</v>
      </c>
      <c r="E439" s="142">
        <v>257</v>
      </c>
      <c r="F439" s="142">
        <v>2</v>
      </c>
      <c r="G439" s="158">
        <v>61.5</v>
      </c>
      <c r="H439" s="217">
        <v>7950936</v>
      </c>
      <c r="I439" s="60">
        <f t="shared" si="6"/>
        <v>129283.51219512195</v>
      </c>
    </row>
    <row r="440" spans="1:9" x14ac:dyDescent="0.2">
      <c r="A440" s="141">
        <v>5</v>
      </c>
      <c r="B440" s="142">
        <v>4</v>
      </c>
      <c r="C440" s="142">
        <v>3</v>
      </c>
      <c r="D440" s="142">
        <v>16</v>
      </c>
      <c r="E440" s="142">
        <v>258</v>
      </c>
      <c r="F440" s="142">
        <v>2</v>
      </c>
      <c r="G440" s="158">
        <v>61.5</v>
      </c>
      <c r="H440" s="217">
        <v>7950936</v>
      </c>
      <c r="I440" s="60">
        <f t="shared" si="6"/>
        <v>129283.51219512195</v>
      </c>
    </row>
    <row r="441" spans="1:9" x14ac:dyDescent="0.2">
      <c r="A441" s="141">
        <v>5</v>
      </c>
      <c r="B441" s="142">
        <v>3</v>
      </c>
      <c r="C441" s="142">
        <v>2</v>
      </c>
      <c r="D441" s="142">
        <v>8</v>
      </c>
      <c r="E441" s="142">
        <v>139</v>
      </c>
      <c r="F441" s="142">
        <v>2</v>
      </c>
      <c r="G441" s="158">
        <v>61.5</v>
      </c>
      <c r="H441" s="217">
        <v>7950936</v>
      </c>
      <c r="I441" s="60">
        <f t="shared" si="6"/>
        <v>129283.51219512195</v>
      </c>
    </row>
    <row r="442" spans="1:9" x14ac:dyDescent="0.2">
      <c r="A442" s="141">
        <v>5</v>
      </c>
      <c r="B442" s="142">
        <v>4</v>
      </c>
      <c r="C442" s="142">
        <v>3</v>
      </c>
      <c r="D442" s="142">
        <v>8</v>
      </c>
      <c r="E442" s="142">
        <v>225</v>
      </c>
      <c r="F442" s="142">
        <v>2</v>
      </c>
      <c r="G442" s="158">
        <v>61.5</v>
      </c>
      <c r="H442" s="217">
        <v>7950936</v>
      </c>
      <c r="I442" s="60">
        <f t="shared" si="6"/>
        <v>129283.51219512195</v>
      </c>
    </row>
    <row r="443" spans="1:9" x14ac:dyDescent="0.2">
      <c r="A443" s="141">
        <v>5</v>
      </c>
      <c r="B443" s="142">
        <v>4</v>
      </c>
      <c r="C443" s="142">
        <v>2</v>
      </c>
      <c r="D443" s="142">
        <v>14</v>
      </c>
      <c r="E443" s="142">
        <v>163</v>
      </c>
      <c r="F443" s="142">
        <v>2</v>
      </c>
      <c r="G443" s="158">
        <v>61.5</v>
      </c>
      <c r="H443" s="217">
        <v>7962646</v>
      </c>
      <c r="I443" s="60">
        <f t="shared" si="6"/>
        <v>129473.91869918699</v>
      </c>
    </row>
    <row r="444" spans="1:9" x14ac:dyDescent="0.2">
      <c r="A444" s="141">
        <v>5</v>
      </c>
      <c r="B444" s="142">
        <v>4</v>
      </c>
      <c r="C444" s="142">
        <v>3</v>
      </c>
      <c r="D444" s="142">
        <v>15</v>
      </c>
      <c r="E444" s="142">
        <v>254</v>
      </c>
      <c r="F444" s="142">
        <v>2</v>
      </c>
      <c r="G444" s="158">
        <v>61.5</v>
      </c>
      <c r="H444" s="217">
        <v>7962646</v>
      </c>
      <c r="I444" s="60">
        <f t="shared" si="6"/>
        <v>129473.91869918699</v>
      </c>
    </row>
    <row r="445" spans="1:9" x14ac:dyDescent="0.2">
      <c r="A445" s="141">
        <v>5</v>
      </c>
      <c r="B445" s="142">
        <v>4</v>
      </c>
      <c r="C445" s="142">
        <v>2</v>
      </c>
      <c r="D445" s="142">
        <v>9</v>
      </c>
      <c r="E445" s="142">
        <v>143</v>
      </c>
      <c r="F445" s="142">
        <v>2</v>
      </c>
      <c r="G445" s="158">
        <v>61.5</v>
      </c>
      <c r="H445" s="217">
        <v>7962646</v>
      </c>
      <c r="I445" s="60">
        <f t="shared" si="6"/>
        <v>129473.91869918699</v>
      </c>
    </row>
    <row r="446" spans="1:9" x14ac:dyDescent="0.2">
      <c r="A446" s="141">
        <v>5</v>
      </c>
      <c r="B446" s="142">
        <v>4</v>
      </c>
      <c r="C446" s="142">
        <v>2</v>
      </c>
      <c r="D446" s="142">
        <v>10</v>
      </c>
      <c r="E446" s="142">
        <v>147</v>
      </c>
      <c r="F446" s="142">
        <v>2</v>
      </c>
      <c r="G446" s="158">
        <v>61.5</v>
      </c>
      <c r="H446" s="217">
        <v>7962646</v>
      </c>
      <c r="I446" s="60">
        <f t="shared" si="6"/>
        <v>129473.91869918699</v>
      </c>
    </row>
    <row r="447" spans="1:9" x14ac:dyDescent="0.2">
      <c r="A447" s="141">
        <v>5</v>
      </c>
      <c r="B447" s="142">
        <v>4</v>
      </c>
      <c r="C447" s="142">
        <v>2</v>
      </c>
      <c r="D447" s="142">
        <v>9</v>
      </c>
      <c r="E447" s="142">
        <v>144</v>
      </c>
      <c r="F447" s="142">
        <v>2</v>
      </c>
      <c r="G447" s="158">
        <v>61.5</v>
      </c>
      <c r="H447" s="217">
        <v>7962646</v>
      </c>
      <c r="I447" s="60">
        <f t="shared" si="6"/>
        <v>129473.91869918699</v>
      </c>
    </row>
    <row r="448" spans="1:9" x14ac:dyDescent="0.2">
      <c r="A448" s="141">
        <v>5</v>
      </c>
      <c r="B448" s="142">
        <v>4</v>
      </c>
      <c r="C448" s="142">
        <v>3</v>
      </c>
      <c r="D448" s="142">
        <v>14</v>
      </c>
      <c r="E448" s="142">
        <v>249</v>
      </c>
      <c r="F448" s="142">
        <v>2</v>
      </c>
      <c r="G448" s="158">
        <v>61.5</v>
      </c>
      <c r="H448" s="217">
        <v>7962646</v>
      </c>
      <c r="I448" s="60">
        <f t="shared" si="6"/>
        <v>129473.91869918699</v>
      </c>
    </row>
    <row r="449" spans="1:9" x14ac:dyDescent="0.2">
      <c r="A449" s="141">
        <v>5</v>
      </c>
      <c r="B449" s="142">
        <v>4</v>
      </c>
      <c r="C449" s="142">
        <v>3</v>
      </c>
      <c r="D449" s="142">
        <v>14</v>
      </c>
      <c r="E449" s="142">
        <v>250</v>
      </c>
      <c r="F449" s="142">
        <v>2</v>
      </c>
      <c r="G449" s="158">
        <v>61.5</v>
      </c>
      <c r="H449" s="217">
        <v>7962646</v>
      </c>
      <c r="I449" s="60">
        <f t="shared" si="6"/>
        <v>129473.91869918699</v>
      </c>
    </row>
    <row r="450" spans="1:9" x14ac:dyDescent="0.2">
      <c r="A450" s="141">
        <v>5</v>
      </c>
      <c r="B450" s="142">
        <v>3</v>
      </c>
      <c r="C450" s="142">
        <v>3</v>
      </c>
      <c r="D450" s="142">
        <v>9</v>
      </c>
      <c r="E450" s="142">
        <v>229</v>
      </c>
      <c r="F450" s="142">
        <v>2</v>
      </c>
      <c r="G450" s="158">
        <v>61.5</v>
      </c>
      <c r="H450" s="217">
        <v>7962646</v>
      </c>
      <c r="I450" s="60">
        <f t="shared" si="6"/>
        <v>129473.91869918699</v>
      </c>
    </row>
    <row r="451" spans="1:9" x14ac:dyDescent="0.2">
      <c r="A451" s="141">
        <v>5</v>
      </c>
      <c r="B451" s="142">
        <v>4</v>
      </c>
      <c r="C451" s="142">
        <v>3</v>
      </c>
      <c r="D451" s="142">
        <v>9</v>
      </c>
      <c r="E451" s="142">
        <v>229</v>
      </c>
      <c r="F451" s="142">
        <v>2</v>
      </c>
      <c r="G451" s="158">
        <v>61.5</v>
      </c>
      <c r="H451" s="217">
        <v>7962646</v>
      </c>
      <c r="I451" s="60">
        <f t="shared" ref="I451:I514" si="7">H451/G451</f>
        <v>129473.91869918699</v>
      </c>
    </row>
    <row r="452" spans="1:9" x14ac:dyDescent="0.2">
      <c r="A452" s="141">
        <v>5</v>
      </c>
      <c r="B452" s="142">
        <v>2</v>
      </c>
      <c r="C452" s="142">
        <v>3</v>
      </c>
      <c r="D452" s="142">
        <v>3</v>
      </c>
      <c r="E452" s="142">
        <v>187</v>
      </c>
      <c r="F452" s="142">
        <v>2</v>
      </c>
      <c r="G452" s="158">
        <v>61.5</v>
      </c>
      <c r="H452" s="217">
        <v>7964223</v>
      </c>
      <c r="I452" s="60">
        <f t="shared" si="7"/>
        <v>129499.56097560975</v>
      </c>
    </row>
    <row r="453" spans="1:9" x14ac:dyDescent="0.2">
      <c r="A453" s="141">
        <v>5</v>
      </c>
      <c r="B453" s="142">
        <v>2</v>
      </c>
      <c r="C453" s="142">
        <v>2</v>
      </c>
      <c r="D453" s="142">
        <v>3</v>
      </c>
      <c r="E453" s="142">
        <v>110</v>
      </c>
      <c r="F453" s="142">
        <v>2</v>
      </c>
      <c r="G453" s="158">
        <v>61.5</v>
      </c>
      <c r="H453" s="217">
        <v>7964223</v>
      </c>
      <c r="I453" s="60">
        <f t="shared" si="7"/>
        <v>129499.56097560975</v>
      </c>
    </row>
    <row r="454" spans="1:9" x14ac:dyDescent="0.2">
      <c r="A454" s="141">
        <v>5</v>
      </c>
      <c r="B454" s="142">
        <v>1</v>
      </c>
      <c r="C454" s="142">
        <v>2</v>
      </c>
      <c r="D454" s="142">
        <v>2</v>
      </c>
      <c r="E454" s="142">
        <v>92</v>
      </c>
      <c r="F454" s="142">
        <v>2</v>
      </c>
      <c r="G454" s="158">
        <v>62.1</v>
      </c>
      <c r="H454" s="217">
        <v>8875011</v>
      </c>
      <c r="I454" s="60">
        <f t="shared" si="7"/>
        <v>142914.83091787438</v>
      </c>
    </row>
    <row r="455" spans="1:9" x14ac:dyDescent="0.2">
      <c r="A455" s="141">
        <v>5</v>
      </c>
      <c r="B455" s="142">
        <v>1</v>
      </c>
      <c r="C455" s="142">
        <v>4</v>
      </c>
      <c r="D455" s="142">
        <v>3</v>
      </c>
      <c r="E455" s="142">
        <v>288</v>
      </c>
      <c r="F455" s="142">
        <v>2</v>
      </c>
      <c r="G455" s="158">
        <v>61</v>
      </c>
      <c r="H455" s="217">
        <v>8984676</v>
      </c>
      <c r="I455" s="60">
        <f t="shared" si="7"/>
        <v>147289.77049180327</v>
      </c>
    </row>
    <row r="456" spans="1:9" x14ac:dyDescent="0.2">
      <c r="A456" s="141">
        <v>5</v>
      </c>
      <c r="B456" s="142">
        <v>1</v>
      </c>
      <c r="C456" s="142">
        <v>2</v>
      </c>
      <c r="D456" s="142">
        <v>4</v>
      </c>
      <c r="E456" s="142">
        <v>104</v>
      </c>
      <c r="F456" s="142">
        <v>2</v>
      </c>
      <c r="G456" s="158">
        <v>62.1</v>
      </c>
      <c r="H456" s="217">
        <v>8985949</v>
      </c>
      <c r="I456" s="60">
        <f t="shared" si="7"/>
        <v>144701.27214170693</v>
      </c>
    </row>
    <row r="457" spans="1:9" x14ac:dyDescent="0.2">
      <c r="A457" s="141">
        <v>5</v>
      </c>
      <c r="B457" s="142">
        <v>1</v>
      </c>
      <c r="C457" s="142">
        <v>2</v>
      </c>
      <c r="D457" s="142">
        <v>6</v>
      </c>
      <c r="E457" s="142">
        <v>116</v>
      </c>
      <c r="F457" s="142">
        <v>2</v>
      </c>
      <c r="G457" s="158">
        <v>62.1</v>
      </c>
      <c r="H457" s="217">
        <v>9012574</v>
      </c>
      <c r="I457" s="60">
        <f t="shared" si="7"/>
        <v>145130.01610305958</v>
      </c>
    </row>
    <row r="458" spans="1:9" x14ac:dyDescent="0.2">
      <c r="A458" s="141">
        <v>5</v>
      </c>
      <c r="B458" s="142">
        <v>1</v>
      </c>
      <c r="C458" s="142">
        <v>4</v>
      </c>
      <c r="D458" s="142">
        <v>18</v>
      </c>
      <c r="E458" s="142">
        <v>348</v>
      </c>
      <c r="F458" s="142">
        <v>2</v>
      </c>
      <c r="G458" s="158">
        <v>61</v>
      </c>
      <c r="H458" s="217">
        <v>9033603</v>
      </c>
      <c r="I458" s="60">
        <f t="shared" si="7"/>
        <v>148091.8524590164</v>
      </c>
    </row>
    <row r="459" spans="1:9" x14ac:dyDescent="0.2">
      <c r="A459" s="141">
        <v>5</v>
      </c>
      <c r="B459" s="142">
        <v>1</v>
      </c>
      <c r="C459" s="142">
        <v>4</v>
      </c>
      <c r="D459" s="142">
        <v>16</v>
      </c>
      <c r="E459" s="142">
        <v>340</v>
      </c>
      <c r="F459" s="142">
        <v>2</v>
      </c>
      <c r="G459" s="158">
        <v>61</v>
      </c>
      <c r="H459" s="217">
        <v>9060290</v>
      </c>
      <c r="I459" s="60">
        <f t="shared" si="7"/>
        <v>148529.34426229508</v>
      </c>
    </row>
    <row r="460" spans="1:9" x14ac:dyDescent="0.2">
      <c r="A460" s="141">
        <v>5</v>
      </c>
      <c r="B460" s="142">
        <v>1</v>
      </c>
      <c r="C460" s="142">
        <v>4</v>
      </c>
      <c r="D460" s="142">
        <v>2</v>
      </c>
      <c r="E460" s="142">
        <v>281</v>
      </c>
      <c r="F460" s="142">
        <v>2</v>
      </c>
      <c r="G460" s="158">
        <v>64.099999999999994</v>
      </c>
      <c r="H460" s="217">
        <v>9254318</v>
      </c>
      <c r="I460" s="60">
        <f t="shared" si="7"/>
        <v>144373.13572542902</v>
      </c>
    </row>
    <row r="461" spans="1:9" x14ac:dyDescent="0.2">
      <c r="A461" s="141">
        <v>5</v>
      </c>
      <c r="B461" s="142">
        <v>1</v>
      </c>
      <c r="C461" s="142">
        <v>3</v>
      </c>
      <c r="D461" s="142">
        <v>2</v>
      </c>
      <c r="E461" s="142">
        <v>206</v>
      </c>
      <c r="F461" s="142">
        <v>2</v>
      </c>
      <c r="G461" s="158">
        <v>64.099999999999994</v>
      </c>
      <c r="H461" s="217">
        <v>9254318</v>
      </c>
      <c r="I461" s="60">
        <f t="shared" si="7"/>
        <v>144373.13572542902</v>
      </c>
    </row>
    <row r="462" spans="1:9" x14ac:dyDescent="0.2">
      <c r="A462" s="141">
        <v>5</v>
      </c>
      <c r="B462" s="142">
        <v>1</v>
      </c>
      <c r="C462" s="142">
        <v>1</v>
      </c>
      <c r="D462" s="142">
        <v>2</v>
      </c>
      <c r="E462" s="142">
        <v>7</v>
      </c>
      <c r="F462" s="142">
        <v>2</v>
      </c>
      <c r="G462" s="158">
        <v>63.6</v>
      </c>
      <c r="H462" s="217">
        <v>9274881</v>
      </c>
      <c r="I462" s="60">
        <f t="shared" si="7"/>
        <v>145831.46226415093</v>
      </c>
    </row>
    <row r="463" spans="1:9" x14ac:dyDescent="0.2">
      <c r="A463" s="141">
        <v>5</v>
      </c>
      <c r="B463" s="142">
        <v>1</v>
      </c>
      <c r="C463" s="142">
        <v>1</v>
      </c>
      <c r="D463" s="142">
        <v>2</v>
      </c>
      <c r="E463" s="142">
        <v>6</v>
      </c>
      <c r="F463" s="142">
        <v>2</v>
      </c>
      <c r="G463" s="158">
        <v>63.6</v>
      </c>
      <c r="H463" s="217">
        <v>9274881</v>
      </c>
      <c r="I463" s="60">
        <f t="shared" si="7"/>
        <v>145831.46226415093</v>
      </c>
    </row>
    <row r="464" spans="1:9" x14ac:dyDescent="0.2">
      <c r="A464" s="141">
        <v>5</v>
      </c>
      <c r="B464" s="142">
        <v>1</v>
      </c>
      <c r="C464" s="142">
        <v>4</v>
      </c>
      <c r="D464" s="142">
        <v>2</v>
      </c>
      <c r="E464" s="142">
        <v>282</v>
      </c>
      <c r="F464" s="142">
        <v>2</v>
      </c>
      <c r="G464" s="158">
        <v>65.2</v>
      </c>
      <c r="H464" s="217">
        <v>9318047</v>
      </c>
      <c r="I464" s="60">
        <f t="shared" si="7"/>
        <v>142914.83128834356</v>
      </c>
    </row>
    <row r="465" spans="1:9" x14ac:dyDescent="0.2">
      <c r="A465" s="141">
        <v>5</v>
      </c>
      <c r="B465" s="142">
        <v>1</v>
      </c>
      <c r="C465" s="142">
        <v>1</v>
      </c>
      <c r="D465" s="142">
        <v>4</v>
      </c>
      <c r="E465" s="142">
        <v>15</v>
      </c>
      <c r="F465" s="142">
        <v>2</v>
      </c>
      <c r="G465" s="158">
        <v>63.6</v>
      </c>
      <c r="H465" s="217">
        <v>9390817</v>
      </c>
      <c r="I465" s="60">
        <f t="shared" si="7"/>
        <v>147654.35534591196</v>
      </c>
    </row>
    <row r="466" spans="1:9" x14ac:dyDescent="0.2">
      <c r="A466" s="141">
        <v>5</v>
      </c>
      <c r="B466" s="142">
        <v>1</v>
      </c>
      <c r="C466" s="142">
        <v>1</v>
      </c>
      <c r="D466" s="142">
        <v>4</v>
      </c>
      <c r="E466" s="142">
        <v>14</v>
      </c>
      <c r="F466" s="142">
        <v>2</v>
      </c>
      <c r="G466" s="158">
        <v>63.6</v>
      </c>
      <c r="H466" s="217">
        <v>9390817</v>
      </c>
      <c r="I466" s="60">
        <f t="shared" si="7"/>
        <v>147654.35534591196</v>
      </c>
    </row>
    <row r="467" spans="1:9" x14ac:dyDescent="0.2">
      <c r="A467" s="141">
        <v>5</v>
      </c>
      <c r="B467" s="142">
        <v>1</v>
      </c>
      <c r="C467" s="142">
        <v>1</v>
      </c>
      <c r="D467" s="142">
        <v>20</v>
      </c>
      <c r="E467" s="142">
        <v>79</v>
      </c>
      <c r="F467" s="142">
        <v>2</v>
      </c>
      <c r="G467" s="158">
        <v>63.6</v>
      </c>
      <c r="H467" s="217">
        <v>9395454</v>
      </c>
      <c r="I467" s="60">
        <f t="shared" si="7"/>
        <v>147727.2641509434</v>
      </c>
    </row>
    <row r="468" spans="1:9" x14ac:dyDescent="0.2">
      <c r="A468" s="141">
        <v>5</v>
      </c>
      <c r="B468" s="142">
        <v>1</v>
      </c>
      <c r="C468" s="142">
        <v>1</v>
      </c>
      <c r="D468" s="142">
        <v>5</v>
      </c>
      <c r="E468" s="142">
        <v>18</v>
      </c>
      <c r="F468" s="142">
        <v>2</v>
      </c>
      <c r="G468" s="158">
        <v>63.6</v>
      </c>
      <c r="H468" s="217">
        <v>9404729</v>
      </c>
      <c r="I468" s="60">
        <f t="shared" si="7"/>
        <v>147873.09748427672</v>
      </c>
    </row>
    <row r="469" spans="1:9" x14ac:dyDescent="0.2">
      <c r="A469" s="141">
        <v>5</v>
      </c>
      <c r="B469" s="142">
        <v>1</v>
      </c>
      <c r="C469" s="142">
        <v>1</v>
      </c>
      <c r="D469" s="142">
        <v>19</v>
      </c>
      <c r="E469" s="142">
        <v>75</v>
      </c>
      <c r="F469" s="142">
        <v>2</v>
      </c>
      <c r="G469" s="158">
        <v>63.6</v>
      </c>
      <c r="H469" s="217">
        <v>9404729</v>
      </c>
      <c r="I469" s="60">
        <f t="shared" si="7"/>
        <v>147873.09748427672</v>
      </c>
    </row>
    <row r="470" spans="1:9" x14ac:dyDescent="0.2">
      <c r="A470" s="141">
        <v>5</v>
      </c>
      <c r="B470" s="142">
        <v>1</v>
      </c>
      <c r="C470" s="142">
        <v>1</v>
      </c>
      <c r="D470" s="142">
        <v>19</v>
      </c>
      <c r="E470" s="142">
        <v>74</v>
      </c>
      <c r="F470" s="142">
        <v>2</v>
      </c>
      <c r="G470" s="158">
        <v>63.6</v>
      </c>
      <c r="H470" s="217">
        <v>9404729</v>
      </c>
      <c r="I470" s="60">
        <f t="shared" si="7"/>
        <v>147873.09748427672</v>
      </c>
    </row>
    <row r="471" spans="1:9" x14ac:dyDescent="0.2">
      <c r="A471" s="141">
        <v>5</v>
      </c>
      <c r="B471" s="142">
        <v>1</v>
      </c>
      <c r="C471" s="142">
        <v>4</v>
      </c>
      <c r="D471" s="142">
        <v>3</v>
      </c>
      <c r="E471" s="142">
        <v>286</v>
      </c>
      <c r="F471" s="142">
        <v>2</v>
      </c>
      <c r="G471" s="158">
        <v>65.2</v>
      </c>
      <c r="H471" s="217">
        <v>9411227</v>
      </c>
      <c r="I471" s="60">
        <f t="shared" si="7"/>
        <v>144343.97239263804</v>
      </c>
    </row>
    <row r="472" spans="1:9" x14ac:dyDescent="0.2">
      <c r="A472" s="141">
        <v>5</v>
      </c>
      <c r="B472" s="142">
        <v>1</v>
      </c>
      <c r="C472" s="142">
        <v>4</v>
      </c>
      <c r="D472" s="142">
        <v>20</v>
      </c>
      <c r="E472" s="142">
        <v>354</v>
      </c>
      <c r="F472" s="142">
        <v>2</v>
      </c>
      <c r="G472" s="158">
        <v>65.2</v>
      </c>
      <c r="H472" s="217">
        <v>9439181</v>
      </c>
      <c r="I472" s="60">
        <f t="shared" si="7"/>
        <v>144772.71472392639</v>
      </c>
    </row>
    <row r="473" spans="1:9" x14ac:dyDescent="0.2">
      <c r="A473" s="141">
        <v>5</v>
      </c>
      <c r="B473" s="142">
        <v>1</v>
      </c>
      <c r="C473" s="142">
        <v>1</v>
      </c>
      <c r="D473" s="142">
        <v>8</v>
      </c>
      <c r="E473" s="142">
        <v>31</v>
      </c>
      <c r="F473" s="142">
        <v>2</v>
      </c>
      <c r="G473" s="158">
        <v>63.6</v>
      </c>
      <c r="H473" s="217">
        <v>9446466</v>
      </c>
      <c r="I473" s="60">
        <f t="shared" si="7"/>
        <v>148529.33962264151</v>
      </c>
    </row>
    <row r="474" spans="1:9" x14ac:dyDescent="0.2">
      <c r="A474" s="141">
        <v>5</v>
      </c>
      <c r="B474" s="142">
        <v>1</v>
      </c>
      <c r="C474" s="142">
        <v>4</v>
      </c>
      <c r="D474" s="142">
        <v>19</v>
      </c>
      <c r="E474" s="142">
        <v>350</v>
      </c>
      <c r="F474" s="142">
        <v>2</v>
      </c>
      <c r="G474" s="158">
        <v>65.2</v>
      </c>
      <c r="H474" s="217">
        <v>9448500</v>
      </c>
      <c r="I474" s="60">
        <f t="shared" si="7"/>
        <v>144915.64417177913</v>
      </c>
    </row>
    <row r="475" spans="1:9" x14ac:dyDescent="0.2">
      <c r="A475" s="141">
        <v>5</v>
      </c>
      <c r="B475" s="142">
        <v>1</v>
      </c>
      <c r="C475" s="142">
        <v>1</v>
      </c>
      <c r="D475" s="142">
        <v>13</v>
      </c>
      <c r="E475" s="142">
        <v>51</v>
      </c>
      <c r="F475" s="142">
        <v>2</v>
      </c>
      <c r="G475" s="158">
        <v>63.6</v>
      </c>
      <c r="H475" s="217">
        <v>9460379</v>
      </c>
      <c r="I475" s="60">
        <f t="shared" si="7"/>
        <v>148748.09748427672</v>
      </c>
    </row>
    <row r="476" spans="1:9" x14ac:dyDescent="0.2">
      <c r="A476" s="141">
        <v>5</v>
      </c>
      <c r="B476" s="142">
        <v>1</v>
      </c>
      <c r="C476" s="142">
        <v>1</v>
      </c>
      <c r="D476" s="142">
        <v>15</v>
      </c>
      <c r="E476" s="142">
        <v>59</v>
      </c>
      <c r="F476" s="142">
        <v>2</v>
      </c>
      <c r="G476" s="158">
        <v>63.6</v>
      </c>
      <c r="H476" s="217">
        <v>9460379</v>
      </c>
      <c r="I476" s="60">
        <f t="shared" si="7"/>
        <v>148748.09748427672</v>
      </c>
    </row>
    <row r="477" spans="1:9" x14ac:dyDescent="0.2">
      <c r="A477" s="141">
        <v>5</v>
      </c>
      <c r="B477" s="142">
        <v>1</v>
      </c>
      <c r="C477" s="142">
        <v>4</v>
      </c>
      <c r="D477" s="142">
        <v>8</v>
      </c>
      <c r="E477" s="142">
        <v>306</v>
      </c>
      <c r="F477" s="142">
        <v>2</v>
      </c>
      <c r="G477" s="158">
        <v>65.2</v>
      </c>
      <c r="H477" s="217">
        <v>9490431</v>
      </c>
      <c r="I477" s="60">
        <f t="shared" si="7"/>
        <v>145558.75766871165</v>
      </c>
    </row>
    <row r="478" spans="1:9" x14ac:dyDescent="0.2">
      <c r="A478" s="141">
        <v>5</v>
      </c>
      <c r="B478" s="142">
        <v>1</v>
      </c>
      <c r="C478" s="142">
        <v>4</v>
      </c>
      <c r="D478" s="142">
        <v>10</v>
      </c>
      <c r="E478" s="142">
        <v>314</v>
      </c>
      <c r="F478" s="142">
        <v>2</v>
      </c>
      <c r="G478" s="158">
        <v>65.2</v>
      </c>
      <c r="H478" s="217">
        <v>9504408</v>
      </c>
      <c r="I478" s="60">
        <f t="shared" si="7"/>
        <v>145773.12883435583</v>
      </c>
    </row>
    <row r="479" spans="1:9" x14ac:dyDescent="0.2">
      <c r="A479" s="141">
        <v>7</v>
      </c>
      <c r="B479" s="142">
        <v>2</v>
      </c>
      <c r="C479" s="142">
        <v>1</v>
      </c>
      <c r="D479" s="142">
        <v>14</v>
      </c>
      <c r="E479" s="142">
        <v>52</v>
      </c>
      <c r="F479" s="142">
        <v>3</v>
      </c>
      <c r="G479" s="158">
        <v>75.2</v>
      </c>
      <c r="H479" s="217">
        <v>8432050</v>
      </c>
      <c r="I479" s="60">
        <f t="shared" si="7"/>
        <v>112128.32446808511</v>
      </c>
    </row>
    <row r="480" spans="1:9" x14ac:dyDescent="0.2">
      <c r="A480" s="141">
        <v>7</v>
      </c>
      <c r="B480" s="142">
        <v>2</v>
      </c>
      <c r="C480" s="142">
        <v>1</v>
      </c>
      <c r="D480" s="142">
        <v>5</v>
      </c>
      <c r="E480" s="142">
        <v>16</v>
      </c>
      <c r="F480" s="142">
        <v>3</v>
      </c>
      <c r="G480" s="158">
        <v>75.2</v>
      </c>
      <c r="H480" s="217">
        <v>8508242</v>
      </c>
      <c r="I480" s="60">
        <f t="shared" si="7"/>
        <v>113141.5159574468</v>
      </c>
    </row>
    <row r="481" spans="1:9" x14ac:dyDescent="0.2">
      <c r="A481" s="141">
        <v>7</v>
      </c>
      <c r="B481" s="142">
        <v>2</v>
      </c>
      <c r="C481" s="142">
        <v>1</v>
      </c>
      <c r="D481" s="142">
        <v>11</v>
      </c>
      <c r="E481" s="142">
        <v>40</v>
      </c>
      <c r="F481" s="142">
        <v>3</v>
      </c>
      <c r="G481" s="158">
        <v>75.2</v>
      </c>
      <c r="H481" s="217">
        <v>8516708</v>
      </c>
      <c r="I481" s="60">
        <f t="shared" si="7"/>
        <v>113254.09574468085</v>
      </c>
    </row>
    <row r="482" spans="1:9" x14ac:dyDescent="0.2">
      <c r="A482" s="141">
        <v>7</v>
      </c>
      <c r="B482" s="142">
        <v>2</v>
      </c>
      <c r="C482" s="142">
        <v>3</v>
      </c>
      <c r="D482" s="142">
        <v>2</v>
      </c>
      <c r="E482" s="142">
        <v>132</v>
      </c>
      <c r="F482" s="142">
        <v>3</v>
      </c>
      <c r="G482" s="158">
        <v>76.3</v>
      </c>
      <c r="H482" s="217">
        <v>8517249</v>
      </c>
      <c r="I482" s="60">
        <f t="shared" si="7"/>
        <v>111628.42726081259</v>
      </c>
    </row>
    <row r="483" spans="1:9" x14ac:dyDescent="0.2">
      <c r="A483" s="141">
        <v>7</v>
      </c>
      <c r="B483" s="142">
        <v>2</v>
      </c>
      <c r="C483" s="142">
        <v>1</v>
      </c>
      <c r="D483" s="142">
        <v>8</v>
      </c>
      <c r="E483" s="142">
        <v>28</v>
      </c>
      <c r="F483" s="142">
        <v>3</v>
      </c>
      <c r="G483" s="158">
        <v>75.2</v>
      </c>
      <c r="H483" s="217">
        <v>8575970</v>
      </c>
      <c r="I483" s="60">
        <f t="shared" si="7"/>
        <v>114042.15425531914</v>
      </c>
    </row>
    <row r="484" spans="1:9" x14ac:dyDescent="0.2">
      <c r="A484" s="141">
        <v>7</v>
      </c>
      <c r="B484" s="142">
        <v>2</v>
      </c>
      <c r="C484" s="142">
        <v>3</v>
      </c>
      <c r="D484" s="142">
        <v>17</v>
      </c>
      <c r="E484" s="142">
        <v>192</v>
      </c>
      <c r="F484" s="142">
        <v>3</v>
      </c>
      <c r="G484" s="158">
        <v>77.599999999999994</v>
      </c>
      <c r="H484" s="217">
        <v>8605060</v>
      </c>
      <c r="I484" s="60">
        <f t="shared" si="7"/>
        <v>110889.94845360826</v>
      </c>
    </row>
    <row r="485" spans="1:9" x14ac:dyDescent="0.2">
      <c r="A485" s="141">
        <v>7</v>
      </c>
      <c r="B485" s="142">
        <v>2</v>
      </c>
      <c r="C485" s="142">
        <v>2</v>
      </c>
      <c r="D485" s="142">
        <v>2</v>
      </c>
      <c r="E485" s="142">
        <v>68</v>
      </c>
      <c r="F485" s="142">
        <v>3</v>
      </c>
      <c r="G485" s="158">
        <v>79.2</v>
      </c>
      <c r="H485" s="217">
        <v>8651389</v>
      </c>
      <c r="I485" s="60">
        <f t="shared" si="7"/>
        <v>109234.70959595959</v>
      </c>
    </row>
    <row r="486" spans="1:9" x14ac:dyDescent="0.2">
      <c r="A486" s="141">
        <v>7</v>
      </c>
      <c r="B486" s="142">
        <v>2</v>
      </c>
      <c r="C486" s="142">
        <v>5</v>
      </c>
      <c r="D486" s="142">
        <v>2</v>
      </c>
      <c r="E486" s="142">
        <v>266</v>
      </c>
      <c r="F486" s="142">
        <v>3</v>
      </c>
      <c r="G486" s="158">
        <v>79.2</v>
      </c>
      <c r="H486" s="217">
        <v>8651389</v>
      </c>
      <c r="I486" s="60">
        <f t="shared" si="7"/>
        <v>109234.70959595959</v>
      </c>
    </row>
    <row r="487" spans="1:9" x14ac:dyDescent="0.2">
      <c r="A487" s="141">
        <v>7</v>
      </c>
      <c r="B487" s="142">
        <v>2</v>
      </c>
      <c r="C487" s="142">
        <v>5</v>
      </c>
      <c r="D487" s="142">
        <v>17</v>
      </c>
      <c r="E487" s="142">
        <v>326</v>
      </c>
      <c r="F487" s="142">
        <v>3</v>
      </c>
      <c r="G487" s="158">
        <v>79.2</v>
      </c>
      <c r="H487" s="217">
        <v>8695529</v>
      </c>
      <c r="I487" s="60">
        <f t="shared" si="7"/>
        <v>109792.03282828283</v>
      </c>
    </row>
    <row r="488" spans="1:9" x14ac:dyDescent="0.2">
      <c r="A488" s="141">
        <v>7</v>
      </c>
      <c r="B488" s="142">
        <v>2</v>
      </c>
      <c r="C488" s="142">
        <v>2</v>
      </c>
      <c r="D488" s="142">
        <v>17</v>
      </c>
      <c r="E488" s="142">
        <v>128</v>
      </c>
      <c r="F488" s="142">
        <v>3</v>
      </c>
      <c r="G488" s="158">
        <v>79.2</v>
      </c>
      <c r="H488" s="217">
        <v>8695529</v>
      </c>
      <c r="I488" s="60">
        <f t="shared" si="7"/>
        <v>109792.03282828283</v>
      </c>
    </row>
    <row r="489" spans="1:9" x14ac:dyDescent="0.2">
      <c r="A489" s="141">
        <v>7</v>
      </c>
      <c r="B489" s="142">
        <v>2</v>
      </c>
      <c r="C489" s="142">
        <v>3</v>
      </c>
      <c r="D489" s="142">
        <v>14</v>
      </c>
      <c r="E489" s="142">
        <v>180</v>
      </c>
      <c r="F489" s="142">
        <v>3</v>
      </c>
      <c r="G489" s="158">
        <v>77.599999999999994</v>
      </c>
      <c r="H489" s="217">
        <v>8701158</v>
      </c>
      <c r="I489" s="60">
        <f t="shared" si="7"/>
        <v>112128.32474226804</v>
      </c>
    </row>
    <row r="490" spans="1:9" x14ac:dyDescent="0.2">
      <c r="A490" s="141">
        <v>5</v>
      </c>
      <c r="B490" s="142">
        <v>11</v>
      </c>
      <c r="C490" s="142">
        <v>4</v>
      </c>
      <c r="D490" s="142">
        <v>2</v>
      </c>
      <c r="E490" s="142">
        <v>193</v>
      </c>
      <c r="F490" s="142">
        <v>3</v>
      </c>
      <c r="G490" s="158">
        <v>79.2</v>
      </c>
      <c r="H490" s="217">
        <v>8731222</v>
      </c>
      <c r="I490" s="60">
        <f t="shared" si="7"/>
        <v>110242.70202020202</v>
      </c>
    </row>
    <row r="491" spans="1:9" x14ac:dyDescent="0.2">
      <c r="A491" s="141">
        <v>5</v>
      </c>
      <c r="B491" s="142">
        <v>13</v>
      </c>
      <c r="C491" s="142">
        <v>4</v>
      </c>
      <c r="D491" s="142">
        <v>2</v>
      </c>
      <c r="E491" s="142">
        <v>193</v>
      </c>
      <c r="F491" s="142">
        <v>3</v>
      </c>
      <c r="G491" s="158">
        <v>79.2</v>
      </c>
      <c r="H491" s="217">
        <v>8731222</v>
      </c>
      <c r="I491" s="60">
        <f t="shared" si="7"/>
        <v>110242.70202020202</v>
      </c>
    </row>
    <row r="492" spans="1:9" x14ac:dyDescent="0.2">
      <c r="A492" s="141">
        <v>5</v>
      </c>
      <c r="B492" s="142">
        <v>13</v>
      </c>
      <c r="C492" s="142">
        <v>3</v>
      </c>
      <c r="D492" s="142">
        <v>2</v>
      </c>
      <c r="E492" s="142">
        <v>129</v>
      </c>
      <c r="F492" s="142">
        <v>3</v>
      </c>
      <c r="G492" s="158">
        <v>79.2</v>
      </c>
      <c r="H492" s="217">
        <v>8731222</v>
      </c>
      <c r="I492" s="60">
        <f t="shared" si="7"/>
        <v>110242.70202020202</v>
      </c>
    </row>
    <row r="493" spans="1:9" x14ac:dyDescent="0.2">
      <c r="A493" s="141">
        <v>7</v>
      </c>
      <c r="B493" s="142">
        <v>2</v>
      </c>
      <c r="C493" s="142">
        <v>5</v>
      </c>
      <c r="D493" s="142">
        <v>3</v>
      </c>
      <c r="E493" s="142">
        <v>270</v>
      </c>
      <c r="F493" s="142">
        <v>3</v>
      </c>
      <c r="G493" s="158">
        <v>79.2</v>
      </c>
      <c r="H493" s="217">
        <v>8739669</v>
      </c>
      <c r="I493" s="60">
        <f t="shared" si="7"/>
        <v>110349.35606060606</v>
      </c>
    </row>
    <row r="494" spans="1:9" x14ac:dyDescent="0.2">
      <c r="A494" s="141">
        <v>7</v>
      </c>
      <c r="B494" s="142">
        <v>2</v>
      </c>
      <c r="C494" s="142">
        <v>3</v>
      </c>
      <c r="D494" s="142">
        <v>11</v>
      </c>
      <c r="E494" s="142">
        <v>168</v>
      </c>
      <c r="F494" s="142">
        <v>3</v>
      </c>
      <c r="G494" s="158">
        <v>77.599999999999994</v>
      </c>
      <c r="H494" s="217">
        <v>8788518</v>
      </c>
      <c r="I494" s="60">
        <f t="shared" si="7"/>
        <v>113254.09793814433</v>
      </c>
    </row>
    <row r="495" spans="1:9" x14ac:dyDescent="0.2">
      <c r="A495" s="141">
        <v>7</v>
      </c>
      <c r="B495" s="142">
        <v>2</v>
      </c>
      <c r="C495" s="142">
        <v>2</v>
      </c>
      <c r="D495" s="142">
        <v>14</v>
      </c>
      <c r="E495" s="142">
        <v>116</v>
      </c>
      <c r="F495" s="142">
        <v>3</v>
      </c>
      <c r="G495" s="158">
        <v>79.2</v>
      </c>
      <c r="H495" s="217">
        <v>8792636</v>
      </c>
      <c r="I495" s="60">
        <f t="shared" si="7"/>
        <v>111018.13131313131</v>
      </c>
    </row>
    <row r="496" spans="1:9" x14ac:dyDescent="0.2">
      <c r="A496" s="141">
        <v>7</v>
      </c>
      <c r="B496" s="142">
        <v>2</v>
      </c>
      <c r="C496" s="142">
        <v>3</v>
      </c>
      <c r="D496" s="142">
        <v>8</v>
      </c>
      <c r="E496" s="142">
        <v>156</v>
      </c>
      <c r="F496" s="142">
        <v>3</v>
      </c>
      <c r="G496" s="158">
        <v>77.2</v>
      </c>
      <c r="H496" s="217">
        <v>8804054</v>
      </c>
      <c r="I496" s="60">
        <f t="shared" si="7"/>
        <v>114042.15025906735</v>
      </c>
    </row>
    <row r="497" spans="1:9" x14ac:dyDescent="0.2">
      <c r="A497" s="141">
        <v>7</v>
      </c>
      <c r="B497" s="142">
        <v>2</v>
      </c>
      <c r="C497" s="142">
        <v>5</v>
      </c>
      <c r="D497" s="142">
        <v>5</v>
      </c>
      <c r="E497" s="142">
        <v>278</v>
      </c>
      <c r="F497" s="142">
        <v>3</v>
      </c>
      <c r="G497" s="158">
        <v>79.2</v>
      </c>
      <c r="H497" s="217">
        <v>8872088</v>
      </c>
      <c r="I497" s="60">
        <f t="shared" si="7"/>
        <v>112021.31313131313</v>
      </c>
    </row>
    <row r="498" spans="1:9" x14ac:dyDescent="0.2">
      <c r="A498" s="141">
        <v>7</v>
      </c>
      <c r="B498" s="142">
        <v>2</v>
      </c>
      <c r="C498" s="142">
        <v>2</v>
      </c>
      <c r="D498" s="142">
        <v>11</v>
      </c>
      <c r="E498" s="142">
        <v>104</v>
      </c>
      <c r="F498" s="142">
        <v>3</v>
      </c>
      <c r="G498" s="158">
        <v>79.2</v>
      </c>
      <c r="H498" s="217">
        <v>8880915</v>
      </c>
      <c r="I498" s="60">
        <f t="shared" si="7"/>
        <v>112132.76515151515</v>
      </c>
    </row>
    <row r="499" spans="1:9" x14ac:dyDescent="0.2">
      <c r="A499" s="141">
        <v>7</v>
      </c>
      <c r="B499" s="142">
        <v>2</v>
      </c>
      <c r="C499" s="142">
        <v>5</v>
      </c>
      <c r="D499" s="142">
        <v>11</v>
      </c>
      <c r="E499" s="142">
        <v>302</v>
      </c>
      <c r="F499" s="142">
        <v>3</v>
      </c>
      <c r="G499" s="158">
        <v>79.2</v>
      </c>
      <c r="H499" s="217">
        <v>8880915</v>
      </c>
      <c r="I499" s="60">
        <f t="shared" si="7"/>
        <v>112132.76515151515</v>
      </c>
    </row>
    <row r="500" spans="1:9" x14ac:dyDescent="0.2">
      <c r="A500" s="141">
        <v>7</v>
      </c>
      <c r="B500" s="142">
        <v>2</v>
      </c>
      <c r="C500" s="142">
        <v>2</v>
      </c>
      <c r="D500" s="142">
        <v>8</v>
      </c>
      <c r="E500" s="142">
        <v>92</v>
      </c>
      <c r="F500" s="142">
        <v>3</v>
      </c>
      <c r="G500" s="158">
        <v>79.2</v>
      </c>
      <c r="H500" s="217">
        <v>8942711</v>
      </c>
      <c r="I500" s="60">
        <f t="shared" si="7"/>
        <v>112913.01767676767</v>
      </c>
    </row>
    <row r="501" spans="1:9" x14ac:dyDescent="0.2">
      <c r="A501" s="141">
        <v>7</v>
      </c>
      <c r="B501" s="142">
        <v>2</v>
      </c>
      <c r="C501" s="142">
        <v>5</v>
      </c>
      <c r="D501" s="142">
        <v>8</v>
      </c>
      <c r="E501" s="142">
        <v>290</v>
      </c>
      <c r="F501" s="142">
        <v>3</v>
      </c>
      <c r="G501" s="158">
        <v>79.2</v>
      </c>
      <c r="H501" s="217">
        <v>8942711</v>
      </c>
      <c r="I501" s="60">
        <f t="shared" si="7"/>
        <v>112913.01767676767</v>
      </c>
    </row>
    <row r="502" spans="1:9" x14ac:dyDescent="0.2">
      <c r="A502" s="141">
        <v>7</v>
      </c>
      <c r="B502" s="142">
        <v>2</v>
      </c>
      <c r="C502" s="142">
        <v>4</v>
      </c>
      <c r="D502" s="142">
        <v>2</v>
      </c>
      <c r="E502" s="142">
        <v>202</v>
      </c>
      <c r="F502" s="142">
        <v>3</v>
      </c>
      <c r="G502" s="158">
        <v>82.6</v>
      </c>
      <c r="H502" s="217">
        <v>9022787</v>
      </c>
      <c r="I502" s="60">
        <f t="shared" si="7"/>
        <v>109234.70944309929</v>
      </c>
    </row>
    <row r="503" spans="1:9" x14ac:dyDescent="0.2">
      <c r="A503" s="141">
        <v>5</v>
      </c>
      <c r="B503" s="142">
        <v>11</v>
      </c>
      <c r="C503" s="142">
        <v>1</v>
      </c>
      <c r="D503" s="142">
        <v>2</v>
      </c>
      <c r="E503" s="142">
        <v>2</v>
      </c>
      <c r="F503" s="142">
        <v>3</v>
      </c>
      <c r="G503" s="158">
        <v>84.2</v>
      </c>
      <c r="H503" s="217">
        <v>9096787</v>
      </c>
      <c r="I503" s="60">
        <f t="shared" si="7"/>
        <v>108037.85035629453</v>
      </c>
    </row>
    <row r="504" spans="1:9" x14ac:dyDescent="0.2">
      <c r="A504" s="141">
        <v>7</v>
      </c>
      <c r="B504" s="142">
        <v>2</v>
      </c>
      <c r="C504" s="142">
        <v>1</v>
      </c>
      <c r="D504" s="142">
        <v>2</v>
      </c>
      <c r="E504" s="142">
        <v>7</v>
      </c>
      <c r="F504" s="142">
        <v>3</v>
      </c>
      <c r="G504" s="158">
        <v>83.1</v>
      </c>
      <c r="H504" s="217">
        <v>9077404</v>
      </c>
      <c r="I504" s="60">
        <f t="shared" si="7"/>
        <v>109234.70517448857</v>
      </c>
    </row>
    <row r="505" spans="1:9" x14ac:dyDescent="0.2">
      <c r="A505" s="141">
        <v>6</v>
      </c>
      <c r="B505" s="142">
        <v>6</v>
      </c>
      <c r="C505" s="142">
        <v>4</v>
      </c>
      <c r="D505" s="142">
        <v>11</v>
      </c>
      <c r="E505" s="142">
        <v>231</v>
      </c>
      <c r="F505" s="142">
        <v>3</v>
      </c>
      <c r="G505" s="158">
        <v>75.099999999999994</v>
      </c>
      <c r="H505" s="217">
        <v>9107057</v>
      </c>
      <c r="I505" s="60">
        <f t="shared" si="7"/>
        <v>121265.73901464714</v>
      </c>
    </row>
    <row r="506" spans="1:9" x14ac:dyDescent="0.2">
      <c r="A506" s="141">
        <v>7</v>
      </c>
      <c r="B506" s="142">
        <v>2</v>
      </c>
      <c r="C506" s="142">
        <v>4</v>
      </c>
      <c r="D506" s="142">
        <v>2</v>
      </c>
      <c r="E506" s="142">
        <v>200</v>
      </c>
      <c r="F506" s="142">
        <v>3</v>
      </c>
      <c r="G506" s="158">
        <v>84.2</v>
      </c>
      <c r="H506" s="217">
        <v>9105587</v>
      </c>
      <c r="I506" s="60">
        <f t="shared" si="7"/>
        <v>108142.36342042754</v>
      </c>
    </row>
    <row r="507" spans="1:9" x14ac:dyDescent="0.2">
      <c r="A507" s="141">
        <v>6</v>
      </c>
      <c r="B507" s="142">
        <v>5</v>
      </c>
      <c r="C507" s="142">
        <v>4</v>
      </c>
      <c r="D507" s="142">
        <v>2</v>
      </c>
      <c r="E507" s="142">
        <v>193</v>
      </c>
      <c r="F507" s="142">
        <v>3</v>
      </c>
      <c r="G507" s="158">
        <v>76.2</v>
      </c>
      <c r="H507" s="217">
        <v>9136656</v>
      </c>
      <c r="I507" s="60">
        <f t="shared" si="7"/>
        <v>119903.62204724409</v>
      </c>
    </row>
    <row r="508" spans="1:9" x14ac:dyDescent="0.2">
      <c r="A508" s="141">
        <v>6</v>
      </c>
      <c r="B508" s="142">
        <v>7</v>
      </c>
      <c r="C508" s="142">
        <v>4</v>
      </c>
      <c r="D508" s="142">
        <v>2</v>
      </c>
      <c r="E508" s="142">
        <v>193</v>
      </c>
      <c r="F508" s="142">
        <v>3</v>
      </c>
      <c r="G508" s="158">
        <v>76.2</v>
      </c>
      <c r="H508" s="217">
        <v>9136656</v>
      </c>
      <c r="I508" s="60">
        <f t="shared" si="7"/>
        <v>119903.62204724409</v>
      </c>
    </row>
    <row r="509" spans="1:9" x14ac:dyDescent="0.2">
      <c r="A509" s="141">
        <v>7</v>
      </c>
      <c r="B509" s="142">
        <v>2</v>
      </c>
      <c r="C509" s="142">
        <v>4</v>
      </c>
      <c r="D509" s="142">
        <v>17</v>
      </c>
      <c r="E509" s="142">
        <v>262</v>
      </c>
      <c r="F509" s="142">
        <v>3</v>
      </c>
      <c r="G509" s="158">
        <v>83</v>
      </c>
      <c r="H509" s="217">
        <v>9112738</v>
      </c>
      <c r="I509" s="60">
        <f t="shared" si="7"/>
        <v>109792.02409638555</v>
      </c>
    </row>
    <row r="510" spans="1:9" x14ac:dyDescent="0.2">
      <c r="A510" s="141">
        <v>6</v>
      </c>
      <c r="B510" s="142">
        <v>6</v>
      </c>
      <c r="C510" s="142">
        <v>4</v>
      </c>
      <c r="D510" s="142">
        <v>7</v>
      </c>
      <c r="E510" s="142">
        <v>215</v>
      </c>
      <c r="F510" s="142">
        <v>3</v>
      </c>
      <c r="G510" s="158">
        <v>75</v>
      </c>
      <c r="H510" s="217">
        <v>9140135</v>
      </c>
      <c r="I510" s="60">
        <f t="shared" si="7"/>
        <v>121868.46666666666</v>
      </c>
    </row>
    <row r="511" spans="1:9" x14ac:dyDescent="0.2">
      <c r="A511" s="141">
        <v>6</v>
      </c>
      <c r="B511" s="142">
        <v>6</v>
      </c>
      <c r="C511" s="142">
        <v>4</v>
      </c>
      <c r="D511" s="142">
        <v>9</v>
      </c>
      <c r="E511" s="142">
        <v>223</v>
      </c>
      <c r="F511" s="142">
        <v>3</v>
      </c>
      <c r="G511" s="158">
        <v>75.099999999999994</v>
      </c>
      <c r="H511" s="217">
        <v>9152321</v>
      </c>
      <c r="I511" s="60">
        <f t="shared" si="7"/>
        <v>121868.4553928096</v>
      </c>
    </row>
    <row r="512" spans="1:9" x14ac:dyDescent="0.2">
      <c r="A512" s="141">
        <v>7</v>
      </c>
      <c r="B512" s="142">
        <v>2</v>
      </c>
      <c r="C512" s="142">
        <v>4</v>
      </c>
      <c r="D512" s="142">
        <v>17</v>
      </c>
      <c r="E512" s="142">
        <v>260</v>
      </c>
      <c r="F512" s="142">
        <v>3</v>
      </c>
      <c r="G512" s="158">
        <v>84.2</v>
      </c>
      <c r="H512" s="217">
        <v>9152044</v>
      </c>
      <c r="I512" s="60">
        <f t="shared" si="7"/>
        <v>108694.10926365796</v>
      </c>
    </row>
    <row r="513" spans="1:9" x14ac:dyDescent="0.2">
      <c r="A513" s="141">
        <v>6</v>
      </c>
      <c r="B513" s="142">
        <v>7</v>
      </c>
      <c r="C513" s="142">
        <v>4</v>
      </c>
      <c r="D513" s="142">
        <v>17</v>
      </c>
      <c r="E513" s="142">
        <v>253</v>
      </c>
      <c r="F513" s="142">
        <v>3</v>
      </c>
      <c r="G513" s="158">
        <v>76.2</v>
      </c>
      <c r="H513" s="217">
        <v>9183271</v>
      </c>
      <c r="I513" s="60">
        <f t="shared" si="7"/>
        <v>120515.36745406824</v>
      </c>
    </row>
    <row r="514" spans="1:9" x14ac:dyDescent="0.2">
      <c r="A514" s="141">
        <v>7</v>
      </c>
      <c r="B514" s="142">
        <v>2</v>
      </c>
      <c r="C514" s="142">
        <v>1</v>
      </c>
      <c r="D514" s="142">
        <v>17</v>
      </c>
      <c r="E514" s="142">
        <v>67</v>
      </c>
      <c r="F514" s="142">
        <v>3</v>
      </c>
      <c r="G514" s="158">
        <v>83.5</v>
      </c>
      <c r="H514" s="217">
        <v>9167635</v>
      </c>
      <c r="I514" s="60">
        <f t="shared" si="7"/>
        <v>109792.03592814371</v>
      </c>
    </row>
    <row r="515" spans="1:9" x14ac:dyDescent="0.2">
      <c r="A515" s="141">
        <v>6</v>
      </c>
      <c r="B515" s="142">
        <v>2</v>
      </c>
      <c r="C515" s="142">
        <v>3</v>
      </c>
      <c r="D515" s="142">
        <v>2</v>
      </c>
      <c r="E515" s="142">
        <v>131</v>
      </c>
      <c r="F515" s="142">
        <v>3</v>
      </c>
      <c r="G515" s="158">
        <v>77.900000000000006</v>
      </c>
      <c r="H515" s="217">
        <v>9202455</v>
      </c>
      <c r="I515" s="60">
        <f t="shared" ref="I515:I578" si="8">H515/G515</f>
        <v>118131.64313222079</v>
      </c>
    </row>
    <row r="516" spans="1:9" x14ac:dyDescent="0.2">
      <c r="A516" s="141">
        <v>6</v>
      </c>
      <c r="B516" s="142">
        <v>5</v>
      </c>
      <c r="C516" s="142">
        <v>4</v>
      </c>
      <c r="D516" s="142">
        <v>16</v>
      </c>
      <c r="E516" s="142">
        <v>249</v>
      </c>
      <c r="F516" s="142">
        <v>3</v>
      </c>
      <c r="G516" s="158">
        <v>76.2</v>
      </c>
      <c r="H516" s="217">
        <v>9229887</v>
      </c>
      <c r="I516" s="60">
        <f t="shared" si="8"/>
        <v>121127.12598425196</v>
      </c>
    </row>
    <row r="517" spans="1:9" x14ac:dyDescent="0.2">
      <c r="A517" s="141">
        <v>6</v>
      </c>
      <c r="B517" s="142">
        <v>5</v>
      </c>
      <c r="C517" s="142">
        <v>4</v>
      </c>
      <c r="D517" s="142">
        <v>3</v>
      </c>
      <c r="E517" s="142">
        <v>197</v>
      </c>
      <c r="F517" s="142">
        <v>3</v>
      </c>
      <c r="G517" s="158">
        <v>76.2</v>
      </c>
      <c r="H517" s="217">
        <v>9229887</v>
      </c>
      <c r="I517" s="60">
        <f t="shared" si="8"/>
        <v>121127.12598425196</v>
      </c>
    </row>
    <row r="518" spans="1:9" x14ac:dyDescent="0.2">
      <c r="A518" s="141">
        <v>6</v>
      </c>
      <c r="B518" s="142">
        <v>5</v>
      </c>
      <c r="C518" s="142">
        <v>3</v>
      </c>
      <c r="D518" s="142">
        <v>2</v>
      </c>
      <c r="E518" s="142">
        <v>129</v>
      </c>
      <c r="F518" s="142">
        <v>3</v>
      </c>
      <c r="G518" s="158">
        <v>77.599999999999994</v>
      </c>
      <c r="H518" s="217">
        <v>9258685</v>
      </c>
      <c r="I518" s="60">
        <f t="shared" si="8"/>
        <v>119312.95103092784</v>
      </c>
    </row>
    <row r="519" spans="1:9" x14ac:dyDescent="0.2">
      <c r="A519" s="141">
        <v>7</v>
      </c>
      <c r="B519" s="142">
        <v>2</v>
      </c>
      <c r="C519" s="142">
        <v>4</v>
      </c>
      <c r="D519" s="142">
        <v>5</v>
      </c>
      <c r="E519" s="142">
        <v>214</v>
      </c>
      <c r="F519" s="142">
        <v>3</v>
      </c>
      <c r="G519" s="158">
        <v>82.6</v>
      </c>
      <c r="H519" s="217">
        <v>9252960</v>
      </c>
      <c r="I519" s="60">
        <f t="shared" si="8"/>
        <v>112021.30750605327</v>
      </c>
    </row>
    <row r="520" spans="1:9" x14ac:dyDescent="0.2">
      <c r="A520" s="141">
        <v>7</v>
      </c>
      <c r="B520" s="142">
        <v>2</v>
      </c>
      <c r="C520" s="142">
        <v>4</v>
      </c>
      <c r="D520" s="142">
        <v>14</v>
      </c>
      <c r="E520" s="142">
        <v>248</v>
      </c>
      <c r="F520" s="142">
        <v>3</v>
      </c>
      <c r="G520" s="158">
        <v>84.2</v>
      </c>
      <c r="H520" s="217">
        <v>9254249</v>
      </c>
      <c r="I520" s="60">
        <f t="shared" si="8"/>
        <v>109907.94536817101</v>
      </c>
    </row>
    <row r="521" spans="1:9" x14ac:dyDescent="0.2">
      <c r="A521" s="141">
        <v>6</v>
      </c>
      <c r="B521" s="142">
        <v>7</v>
      </c>
      <c r="C521" s="142">
        <v>3</v>
      </c>
      <c r="D521" s="142">
        <v>2</v>
      </c>
      <c r="E521" s="142">
        <v>129</v>
      </c>
      <c r="F521" s="142">
        <v>3</v>
      </c>
      <c r="G521" s="158">
        <v>77.8</v>
      </c>
      <c r="H521" s="217">
        <v>9282548</v>
      </c>
      <c r="I521" s="60">
        <f t="shared" si="8"/>
        <v>119312.95629820052</v>
      </c>
    </row>
    <row r="522" spans="1:9" x14ac:dyDescent="0.2">
      <c r="A522" s="141">
        <v>6</v>
      </c>
      <c r="B522" s="142">
        <v>7</v>
      </c>
      <c r="C522" s="142">
        <v>4</v>
      </c>
      <c r="D522" s="142">
        <v>14</v>
      </c>
      <c r="E522" s="142">
        <v>241</v>
      </c>
      <c r="F522" s="142">
        <v>3</v>
      </c>
      <c r="G522" s="158">
        <v>76.2</v>
      </c>
      <c r="H522" s="217">
        <v>9285826</v>
      </c>
      <c r="I522" s="60">
        <f t="shared" si="8"/>
        <v>121861.23359580051</v>
      </c>
    </row>
    <row r="523" spans="1:9" x14ac:dyDescent="0.2">
      <c r="A523" s="141">
        <v>6</v>
      </c>
      <c r="B523" s="142">
        <v>5</v>
      </c>
      <c r="C523" s="142">
        <v>4</v>
      </c>
      <c r="D523" s="142">
        <v>14</v>
      </c>
      <c r="E523" s="142">
        <v>241</v>
      </c>
      <c r="F523" s="142">
        <v>3</v>
      </c>
      <c r="G523" s="158">
        <v>76.2</v>
      </c>
      <c r="H523" s="217">
        <v>9285826</v>
      </c>
      <c r="I523" s="60">
        <f t="shared" si="8"/>
        <v>121861.23359580051</v>
      </c>
    </row>
    <row r="524" spans="1:9" x14ac:dyDescent="0.2">
      <c r="A524" s="141">
        <v>6</v>
      </c>
      <c r="B524" s="142">
        <v>2</v>
      </c>
      <c r="C524" s="142">
        <v>3</v>
      </c>
      <c r="D524" s="142">
        <v>3</v>
      </c>
      <c r="E524" s="142">
        <v>135</v>
      </c>
      <c r="F524" s="142">
        <v>3</v>
      </c>
      <c r="G524" s="158">
        <v>77.900000000000006</v>
      </c>
      <c r="H524" s="217">
        <v>9296358</v>
      </c>
      <c r="I524" s="60">
        <f t="shared" si="8"/>
        <v>119337.0731707317</v>
      </c>
    </row>
    <row r="525" spans="1:9" x14ac:dyDescent="0.2">
      <c r="A525" s="141">
        <v>6</v>
      </c>
      <c r="B525" s="142">
        <v>2</v>
      </c>
      <c r="C525" s="142">
        <v>3</v>
      </c>
      <c r="D525" s="142">
        <v>16</v>
      </c>
      <c r="E525" s="142">
        <v>187</v>
      </c>
      <c r="F525" s="142">
        <v>3</v>
      </c>
      <c r="G525" s="158">
        <v>77.900000000000006</v>
      </c>
      <c r="H525" s="217">
        <v>9296358</v>
      </c>
      <c r="I525" s="60">
        <f t="shared" si="8"/>
        <v>119337.0731707317</v>
      </c>
    </row>
    <row r="526" spans="1:9" x14ac:dyDescent="0.2">
      <c r="A526" s="141">
        <v>6</v>
      </c>
      <c r="B526" s="142">
        <v>7</v>
      </c>
      <c r="C526" s="142">
        <v>4</v>
      </c>
      <c r="D526" s="142">
        <v>13</v>
      </c>
      <c r="E526" s="142">
        <v>237</v>
      </c>
      <c r="F526" s="142">
        <v>3</v>
      </c>
      <c r="G526" s="158">
        <v>76.2</v>
      </c>
      <c r="H526" s="217">
        <v>9323118</v>
      </c>
      <c r="I526" s="60">
        <f t="shared" si="8"/>
        <v>122350.62992125984</v>
      </c>
    </row>
    <row r="527" spans="1:9" x14ac:dyDescent="0.2">
      <c r="A527" s="141">
        <v>6</v>
      </c>
      <c r="B527" s="142">
        <v>2</v>
      </c>
      <c r="C527" s="142">
        <v>3</v>
      </c>
      <c r="D527" s="142">
        <v>15</v>
      </c>
      <c r="E527" s="142">
        <v>183</v>
      </c>
      <c r="F527" s="142">
        <v>3</v>
      </c>
      <c r="G527" s="158">
        <v>77.900000000000006</v>
      </c>
      <c r="H527" s="217">
        <v>9324528</v>
      </c>
      <c r="I527" s="60">
        <f t="shared" si="8"/>
        <v>119698.69062901154</v>
      </c>
    </row>
    <row r="528" spans="1:9" x14ac:dyDescent="0.2">
      <c r="A528" s="141">
        <v>7</v>
      </c>
      <c r="B528" s="142">
        <v>2</v>
      </c>
      <c r="C528" s="142">
        <v>4</v>
      </c>
      <c r="D528" s="142">
        <v>11</v>
      </c>
      <c r="E528" s="142">
        <v>238</v>
      </c>
      <c r="F528" s="142">
        <v>3</v>
      </c>
      <c r="G528" s="158">
        <v>83</v>
      </c>
      <c r="H528" s="217">
        <v>9307020</v>
      </c>
      <c r="I528" s="60">
        <f t="shared" si="8"/>
        <v>112132.77108433735</v>
      </c>
    </row>
    <row r="529" spans="1:9" x14ac:dyDescent="0.2">
      <c r="A529" s="141">
        <v>7</v>
      </c>
      <c r="B529" s="142">
        <v>2</v>
      </c>
      <c r="C529" s="142">
        <v>1</v>
      </c>
      <c r="D529" s="142">
        <v>5</v>
      </c>
      <c r="E529" s="142">
        <v>19</v>
      </c>
      <c r="F529" s="142">
        <v>3</v>
      </c>
      <c r="G529" s="158">
        <v>83.1</v>
      </c>
      <c r="H529" s="217">
        <v>9308971</v>
      </c>
      <c r="I529" s="60">
        <f t="shared" si="8"/>
        <v>112021.31167268353</v>
      </c>
    </row>
    <row r="530" spans="1:9" x14ac:dyDescent="0.2">
      <c r="A530" s="141">
        <v>6</v>
      </c>
      <c r="B530" s="142">
        <v>5</v>
      </c>
      <c r="C530" s="142">
        <v>4</v>
      </c>
      <c r="D530" s="142">
        <v>12</v>
      </c>
      <c r="E530" s="142">
        <v>233</v>
      </c>
      <c r="F530" s="142">
        <v>3</v>
      </c>
      <c r="G530" s="158">
        <v>76.2</v>
      </c>
      <c r="H530" s="217">
        <v>9351087</v>
      </c>
      <c r="I530" s="60">
        <f t="shared" si="8"/>
        <v>122717.67716535433</v>
      </c>
    </row>
    <row r="531" spans="1:9" x14ac:dyDescent="0.2">
      <c r="A531" s="141">
        <v>7</v>
      </c>
      <c r="B531" s="142">
        <v>2</v>
      </c>
      <c r="C531" s="142">
        <v>4</v>
      </c>
      <c r="D531" s="142">
        <v>8</v>
      </c>
      <c r="E531" s="142">
        <v>226</v>
      </c>
      <c r="F531" s="142">
        <v>3</v>
      </c>
      <c r="G531" s="158">
        <v>82.6</v>
      </c>
      <c r="H531" s="217">
        <v>9326615</v>
      </c>
      <c r="I531" s="60">
        <f t="shared" si="8"/>
        <v>112913.01452784505</v>
      </c>
    </row>
    <row r="532" spans="1:9" x14ac:dyDescent="0.2">
      <c r="A532" s="141">
        <v>6</v>
      </c>
      <c r="B532" s="142">
        <v>2</v>
      </c>
      <c r="C532" s="142">
        <v>3</v>
      </c>
      <c r="D532" s="142">
        <v>14</v>
      </c>
      <c r="E532" s="142">
        <v>179</v>
      </c>
      <c r="F532" s="142">
        <v>3</v>
      </c>
      <c r="G532" s="158">
        <v>77.900000000000006</v>
      </c>
      <c r="H532" s="217">
        <v>9352699</v>
      </c>
      <c r="I532" s="60">
        <f t="shared" si="8"/>
        <v>120060.32092426186</v>
      </c>
    </row>
    <row r="533" spans="1:9" x14ac:dyDescent="0.2">
      <c r="A533" s="141">
        <v>6</v>
      </c>
      <c r="B533" s="142">
        <v>5</v>
      </c>
      <c r="C533" s="142">
        <v>3</v>
      </c>
      <c r="D533" s="142">
        <v>3</v>
      </c>
      <c r="E533" s="142">
        <v>133</v>
      </c>
      <c r="F533" s="142">
        <v>3</v>
      </c>
      <c r="G533" s="158">
        <v>77.599999999999994</v>
      </c>
      <c r="H533" s="217">
        <v>9353161</v>
      </c>
      <c r="I533" s="60">
        <f t="shared" si="8"/>
        <v>120530.42525773197</v>
      </c>
    </row>
    <row r="534" spans="1:9" x14ac:dyDescent="0.2">
      <c r="A534" s="141">
        <v>5</v>
      </c>
      <c r="B534" s="142">
        <v>2</v>
      </c>
      <c r="C534" s="142">
        <v>2</v>
      </c>
      <c r="D534" s="142">
        <v>1</v>
      </c>
      <c r="E534" s="142">
        <v>103</v>
      </c>
      <c r="F534" s="142">
        <v>3</v>
      </c>
      <c r="G534" s="158">
        <v>83.5</v>
      </c>
      <c r="H534" s="217">
        <v>9361185</v>
      </c>
      <c r="I534" s="60">
        <f t="shared" si="8"/>
        <v>112110</v>
      </c>
    </row>
    <row r="535" spans="1:9" x14ac:dyDescent="0.2">
      <c r="A535" s="141">
        <v>7</v>
      </c>
      <c r="B535" s="142">
        <v>2</v>
      </c>
      <c r="C535" s="142">
        <v>4</v>
      </c>
      <c r="D535" s="142">
        <v>5</v>
      </c>
      <c r="E535" s="142">
        <v>212</v>
      </c>
      <c r="F535" s="142">
        <v>3</v>
      </c>
      <c r="G535" s="158">
        <v>84.2</v>
      </c>
      <c r="H535" s="217">
        <v>9337873</v>
      </c>
      <c r="I535" s="60">
        <f t="shared" si="8"/>
        <v>110901.10451306413</v>
      </c>
    </row>
    <row r="536" spans="1:9" x14ac:dyDescent="0.2">
      <c r="A536" s="141">
        <v>6</v>
      </c>
      <c r="B536" s="142">
        <v>5</v>
      </c>
      <c r="C536" s="142">
        <v>4</v>
      </c>
      <c r="D536" s="142">
        <v>5</v>
      </c>
      <c r="E536" s="142">
        <v>205</v>
      </c>
      <c r="F536" s="142">
        <v>3</v>
      </c>
      <c r="G536" s="158">
        <v>76.2</v>
      </c>
      <c r="H536" s="217">
        <v>9369733</v>
      </c>
      <c r="I536" s="60">
        <f t="shared" si="8"/>
        <v>122962.37532808399</v>
      </c>
    </row>
    <row r="537" spans="1:9" x14ac:dyDescent="0.2">
      <c r="A537" s="141">
        <v>7</v>
      </c>
      <c r="B537" s="142">
        <v>2</v>
      </c>
      <c r="C537" s="142">
        <v>4</v>
      </c>
      <c r="D537" s="142">
        <v>11</v>
      </c>
      <c r="E537" s="142">
        <v>236</v>
      </c>
      <c r="F537" s="142">
        <v>3</v>
      </c>
      <c r="G537" s="158">
        <v>84.2</v>
      </c>
      <c r="H537" s="217">
        <v>9347164</v>
      </c>
      <c r="I537" s="60">
        <f t="shared" si="8"/>
        <v>111011.44893111639</v>
      </c>
    </row>
    <row r="538" spans="1:9" x14ac:dyDescent="0.2">
      <c r="A538" s="141">
        <v>6</v>
      </c>
      <c r="B538" s="142">
        <v>5</v>
      </c>
      <c r="C538" s="142">
        <v>4</v>
      </c>
      <c r="D538" s="142">
        <v>11</v>
      </c>
      <c r="E538" s="142">
        <v>229</v>
      </c>
      <c r="F538" s="142">
        <v>3</v>
      </c>
      <c r="G538" s="158">
        <v>76.2</v>
      </c>
      <c r="H538" s="217">
        <v>9379056</v>
      </c>
      <c r="I538" s="60">
        <f t="shared" si="8"/>
        <v>123084.72440944881</v>
      </c>
    </row>
    <row r="539" spans="1:9" x14ac:dyDescent="0.2">
      <c r="A539" s="141">
        <v>6</v>
      </c>
      <c r="B539" s="142">
        <v>7</v>
      </c>
      <c r="C539" s="142">
        <v>4</v>
      </c>
      <c r="D539" s="142">
        <v>6</v>
      </c>
      <c r="E539" s="142">
        <v>209</v>
      </c>
      <c r="F539" s="142">
        <v>3</v>
      </c>
      <c r="G539" s="158">
        <v>76.099999999999994</v>
      </c>
      <c r="H539" s="217">
        <v>9385370</v>
      </c>
      <c r="I539" s="60">
        <f t="shared" si="8"/>
        <v>123329.4349540079</v>
      </c>
    </row>
    <row r="540" spans="1:9" x14ac:dyDescent="0.2">
      <c r="A540" s="141">
        <v>6</v>
      </c>
      <c r="B540" s="142">
        <v>2</v>
      </c>
      <c r="C540" s="142">
        <v>3</v>
      </c>
      <c r="D540" s="142">
        <v>13</v>
      </c>
      <c r="E540" s="142">
        <v>175</v>
      </c>
      <c r="F540" s="142">
        <v>3</v>
      </c>
      <c r="G540" s="158">
        <v>77.900000000000006</v>
      </c>
      <c r="H540" s="217">
        <v>9390260</v>
      </c>
      <c r="I540" s="60">
        <f t="shared" si="8"/>
        <v>120542.49037227214</v>
      </c>
    </row>
    <row r="541" spans="1:9" x14ac:dyDescent="0.2">
      <c r="A541" s="141">
        <v>6</v>
      </c>
      <c r="B541" s="142">
        <v>7</v>
      </c>
      <c r="C541" s="142">
        <v>4</v>
      </c>
      <c r="D541" s="142">
        <v>10</v>
      </c>
      <c r="E541" s="142">
        <v>225</v>
      </c>
      <c r="F541" s="142">
        <v>3</v>
      </c>
      <c r="G541" s="158">
        <v>76.2</v>
      </c>
      <c r="H541" s="217">
        <v>9407026</v>
      </c>
      <c r="I541" s="60">
        <f t="shared" si="8"/>
        <v>123451.78477690289</v>
      </c>
    </row>
    <row r="542" spans="1:9" x14ac:dyDescent="0.2">
      <c r="A542" s="141">
        <v>7</v>
      </c>
      <c r="B542" s="142">
        <v>2</v>
      </c>
      <c r="C542" s="142">
        <v>1</v>
      </c>
      <c r="D542" s="142">
        <v>8</v>
      </c>
      <c r="E542" s="142">
        <v>31</v>
      </c>
      <c r="F542" s="142">
        <v>3</v>
      </c>
      <c r="G542" s="158">
        <v>83.1</v>
      </c>
      <c r="H542" s="217">
        <v>9383072</v>
      </c>
      <c r="I542" s="60">
        <f t="shared" si="8"/>
        <v>112913.02045728039</v>
      </c>
    </row>
    <row r="543" spans="1:9" x14ac:dyDescent="0.2">
      <c r="A543" s="141">
        <v>6</v>
      </c>
      <c r="B543" s="142">
        <v>5</v>
      </c>
      <c r="C543" s="142">
        <v>2</v>
      </c>
      <c r="D543" s="142">
        <v>2</v>
      </c>
      <c r="E543" s="142">
        <v>65</v>
      </c>
      <c r="F543" s="142">
        <v>3</v>
      </c>
      <c r="G543" s="158">
        <v>79.7</v>
      </c>
      <c r="H543" s="217">
        <v>9415092</v>
      </c>
      <c r="I543" s="60">
        <f t="shared" si="8"/>
        <v>118131.64366373901</v>
      </c>
    </row>
    <row r="544" spans="1:9" x14ac:dyDescent="0.2">
      <c r="A544" s="141">
        <v>6</v>
      </c>
      <c r="B544" s="142">
        <v>2</v>
      </c>
      <c r="C544" s="142">
        <v>3</v>
      </c>
      <c r="D544" s="142">
        <v>12</v>
      </c>
      <c r="E544" s="142">
        <v>171</v>
      </c>
      <c r="F544" s="142">
        <v>3</v>
      </c>
      <c r="G544" s="158">
        <v>77.900000000000006</v>
      </c>
      <c r="H544" s="217">
        <v>9418431</v>
      </c>
      <c r="I544" s="60">
        <f t="shared" si="8"/>
        <v>120904.12066752245</v>
      </c>
    </row>
    <row r="545" spans="1:9" x14ac:dyDescent="0.2">
      <c r="A545" s="141">
        <v>6</v>
      </c>
      <c r="B545" s="142">
        <v>2</v>
      </c>
      <c r="C545" s="142">
        <v>3</v>
      </c>
      <c r="D545" s="142">
        <v>5</v>
      </c>
      <c r="E545" s="142">
        <v>143</v>
      </c>
      <c r="F545" s="142">
        <v>3</v>
      </c>
      <c r="G545" s="158">
        <v>77.8</v>
      </c>
      <c r="H545" s="217">
        <v>9425097</v>
      </c>
      <c r="I545" s="60">
        <f t="shared" si="8"/>
        <v>121145.205655527</v>
      </c>
    </row>
    <row r="546" spans="1:9" x14ac:dyDescent="0.2">
      <c r="A546" s="141">
        <v>6</v>
      </c>
      <c r="B546" s="142">
        <v>5</v>
      </c>
      <c r="C546" s="142">
        <v>4</v>
      </c>
      <c r="D546" s="142">
        <v>9</v>
      </c>
      <c r="E546" s="142">
        <v>221</v>
      </c>
      <c r="F546" s="142">
        <v>3</v>
      </c>
      <c r="G546" s="158">
        <v>76.2</v>
      </c>
      <c r="H546" s="217">
        <v>9425673</v>
      </c>
      <c r="I546" s="60">
        <f t="shared" si="8"/>
        <v>123696.49606299213</v>
      </c>
    </row>
    <row r="547" spans="1:9" x14ac:dyDescent="0.2">
      <c r="A547" s="141">
        <v>6</v>
      </c>
      <c r="B547" s="142">
        <v>3</v>
      </c>
      <c r="C547" s="142">
        <v>2</v>
      </c>
      <c r="D547" s="142">
        <v>2</v>
      </c>
      <c r="E547" s="142">
        <v>65</v>
      </c>
      <c r="F547" s="142">
        <v>3</v>
      </c>
      <c r="G547" s="158">
        <v>79.8</v>
      </c>
      <c r="H547" s="217">
        <v>9426905</v>
      </c>
      <c r="I547" s="60">
        <f t="shared" si="8"/>
        <v>118131.64160401003</v>
      </c>
    </row>
    <row r="548" spans="1:9" x14ac:dyDescent="0.2">
      <c r="A548" s="141">
        <v>6</v>
      </c>
      <c r="B548" s="142">
        <v>6</v>
      </c>
      <c r="C548" s="142">
        <v>6</v>
      </c>
      <c r="D548" s="142">
        <v>2</v>
      </c>
      <c r="E548" s="142">
        <v>321</v>
      </c>
      <c r="F548" s="142">
        <v>3</v>
      </c>
      <c r="G548" s="158">
        <v>79.8</v>
      </c>
      <c r="H548" s="217">
        <v>9426905</v>
      </c>
      <c r="I548" s="60">
        <f t="shared" si="8"/>
        <v>118131.64160401003</v>
      </c>
    </row>
    <row r="549" spans="1:9" x14ac:dyDescent="0.2">
      <c r="A549" s="141">
        <v>6</v>
      </c>
      <c r="B549" s="142">
        <v>7</v>
      </c>
      <c r="C549" s="142">
        <v>4</v>
      </c>
      <c r="D549" s="142">
        <v>8</v>
      </c>
      <c r="E549" s="142">
        <v>217</v>
      </c>
      <c r="F549" s="142">
        <v>3</v>
      </c>
      <c r="G549" s="158">
        <v>76.099999999999994</v>
      </c>
      <c r="H549" s="217">
        <v>9431925</v>
      </c>
      <c r="I549" s="60">
        <f t="shared" si="8"/>
        <v>123941.19579500658</v>
      </c>
    </row>
    <row r="550" spans="1:9" x14ac:dyDescent="0.2">
      <c r="A550" s="141">
        <v>7</v>
      </c>
      <c r="B550" s="142">
        <v>2</v>
      </c>
      <c r="C550" s="142">
        <v>4</v>
      </c>
      <c r="D550" s="142">
        <v>8</v>
      </c>
      <c r="E550" s="142">
        <v>224</v>
      </c>
      <c r="F550" s="142">
        <v>3</v>
      </c>
      <c r="G550" s="158">
        <v>84.2</v>
      </c>
      <c r="H550" s="217">
        <v>9412204</v>
      </c>
      <c r="I550" s="60">
        <f t="shared" si="8"/>
        <v>111783.89548693586</v>
      </c>
    </row>
    <row r="551" spans="1:9" x14ac:dyDescent="0.2">
      <c r="A551" s="141">
        <v>6</v>
      </c>
      <c r="B551" s="142">
        <v>5</v>
      </c>
      <c r="C551" s="142">
        <v>4</v>
      </c>
      <c r="D551" s="142">
        <v>7</v>
      </c>
      <c r="E551" s="142">
        <v>213</v>
      </c>
      <c r="F551" s="142">
        <v>3</v>
      </c>
      <c r="G551" s="158">
        <v>76.3</v>
      </c>
      <c r="H551" s="217">
        <v>9438042</v>
      </c>
      <c r="I551" s="60">
        <f t="shared" si="8"/>
        <v>123696.48754914811</v>
      </c>
    </row>
    <row r="552" spans="1:9" x14ac:dyDescent="0.2">
      <c r="A552" s="141">
        <v>6</v>
      </c>
      <c r="B552" s="142">
        <v>6</v>
      </c>
      <c r="C552" s="142">
        <v>5</v>
      </c>
      <c r="D552" s="142">
        <v>2</v>
      </c>
      <c r="E552" s="142">
        <v>257</v>
      </c>
      <c r="F552" s="142">
        <v>3</v>
      </c>
      <c r="G552" s="158">
        <v>79.900000000000006</v>
      </c>
      <c r="H552" s="217">
        <v>9438718</v>
      </c>
      <c r="I552" s="60">
        <f t="shared" si="8"/>
        <v>118131.63954943679</v>
      </c>
    </row>
    <row r="553" spans="1:9" x14ac:dyDescent="0.2">
      <c r="A553" s="141">
        <v>6</v>
      </c>
      <c r="B553" s="142">
        <v>3</v>
      </c>
      <c r="C553" s="142">
        <v>3</v>
      </c>
      <c r="D553" s="142">
        <v>2</v>
      </c>
      <c r="E553" s="142">
        <v>129</v>
      </c>
      <c r="F553" s="142">
        <v>3</v>
      </c>
      <c r="G553" s="158">
        <v>79.900000000000006</v>
      </c>
      <c r="H553" s="217">
        <v>9438718</v>
      </c>
      <c r="I553" s="60">
        <f t="shared" si="8"/>
        <v>118131.63954943679</v>
      </c>
    </row>
    <row r="554" spans="1:9" x14ac:dyDescent="0.2">
      <c r="A554" s="141">
        <v>6</v>
      </c>
      <c r="B554" s="142">
        <v>5</v>
      </c>
      <c r="C554" s="142">
        <v>3</v>
      </c>
      <c r="D554" s="142">
        <v>5</v>
      </c>
      <c r="E554" s="142">
        <v>141</v>
      </c>
      <c r="F554" s="142">
        <v>3</v>
      </c>
      <c r="G554" s="158">
        <v>77.2</v>
      </c>
      <c r="H554" s="217">
        <v>9445933</v>
      </c>
      <c r="I554" s="60">
        <f t="shared" si="8"/>
        <v>122356.6450777202</v>
      </c>
    </row>
    <row r="555" spans="1:9" x14ac:dyDescent="0.2">
      <c r="A555" s="141">
        <v>6</v>
      </c>
      <c r="B555" s="142">
        <v>6</v>
      </c>
      <c r="C555" s="142">
        <v>3</v>
      </c>
      <c r="D555" s="142">
        <v>2</v>
      </c>
      <c r="E555" s="142">
        <v>129</v>
      </c>
      <c r="F555" s="142">
        <v>3</v>
      </c>
      <c r="G555" s="158">
        <v>80.099999999999994</v>
      </c>
      <c r="H555" s="217">
        <v>9462344</v>
      </c>
      <c r="I555" s="60">
        <f t="shared" si="8"/>
        <v>118131.63545568041</v>
      </c>
    </row>
    <row r="556" spans="1:9" x14ac:dyDescent="0.2">
      <c r="A556" s="141">
        <v>6</v>
      </c>
      <c r="B556" s="142">
        <v>6</v>
      </c>
      <c r="C556" s="142">
        <v>2</v>
      </c>
      <c r="D556" s="142">
        <v>2</v>
      </c>
      <c r="E556" s="142">
        <v>65</v>
      </c>
      <c r="F556" s="142">
        <v>3</v>
      </c>
      <c r="G556" s="158">
        <v>80.099999999999994</v>
      </c>
      <c r="H556" s="217">
        <v>9462344</v>
      </c>
      <c r="I556" s="60">
        <f t="shared" si="8"/>
        <v>118131.63545568041</v>
      </c>
    </row>
    <row r="557" spans="1:9" x14ac:dyDescent="0.2">
      <c r="A557" s="141">
        <v>6</v>
      </c>
      <c r="B557" s="142">
        <v>3</v>
      </c>
      <c r="C557" s="142">
        <v>2</v>
      </c>
      <c r="D557" s="142">
        <v>17</v>
      </c>
      <c r="E557" s="142">
        <v>125</v>
      </c>
      <c r="F557" s="142">
        <v>3</v>
      </c>
      <c r="G557" s="158">
        <v>79.7</v>
      </c>
      <c r="H557" s="217">
        <v>9463128</v>
      </c>
      <c r="I557" s="60">
        <f t="shared" si="8"/>
        <v>118734.35382685068</v>
      </c>
    </row>
    <row r="558" spans="1:9" x14ac:dyDescent="0.2">
      <c r="A558" s="141">
        <v>6</v>
      </c>
      <c r="B558" s="142">
        <v>5</v>
      </c>
      <c r="C558" s="142">
        <v>3</v>
      </c>
      <c r="D558" s="142">
        <v>12</v>
      </c>
      <c r="E558" s="142">
        <v>169</v>
      </c>
      <c r="F558" s="142">
        <v>3</v>
      </c>
      <c r="G558" s="158">
        <v>77.400000000000006</v>
      </c>
      <c r="H558" s="217">
        <v>9463769</v>
      </c>
      <c r="I558" s="60">
        <f t="shared" si="8"/>
        <v>122270.91731266149</v>
      </c>
    </row>
    <row r="559" spans="1:9" x14ac:dyDescent="0.2">
      <c r="A559" s="141">
        <v>6</v>
      </c>
      <c r="B559" s="142">
        <v>2</v>
      </c>
      <c r="C559" s="142">
        <v>3</v>
      </c>
      <c r="D559" s="142">
        <v>6</v>
      </c>
      <c r="E559" s="142">
        <v>147</v>
      </c>
      <c r="F559" s="142">
        <v>3</v>
      </c>
      <c r="G559" s="158">
        <v>77.900000000000006</v>
      </c>
      <c r="H559" s="217">
        <v>9465382</v>
      </c>
      <c r="I559" s="60">
        <f t="shared" si="8"/>
        <v>121506.82926829267</v>
      </c>
    </row>
    <row r="560" spans="1:9" x14ac:dyDescent="0.2">
      <c r="A560" s="141">
        <v>6</v>
      </c>
      <c r="B560" s="142">
        <v>2</v>
      </c>
      <c r="C560" s="142">
        <v>3</v>
      </c>
      <c r="D560" s="142">
        <v>2</v>
      </c>
      <c r="E560" s="142">
        <v>130</v>
      </c>
      <c r="F560" s="142">
        <v>3</v>
      </c>
      <c r="G560" s="158">
        <v>81.8</v>
      </c>
      <c r="H560" s="217">
        <v>9469905</v>
      </c>
      <c r="I560" s="60">
        <f t="shared" si="8"/>
        <v>115769.0097799511</v>
      </c>
    </row>
    <row r="561" spans="1:9" x14ac:dyDescent="0.2">
      <c r="A561" s="141">
        <v>6</v>
      </c>
      <c r="B561" s="142">
        <v>7</v>
      </c>
      <c r="C561" s="142">
        <v>3</v>
      </c>
      <c r="D561" s="142">
        <v>4</v>
      </c>
      <c r="E561" s="142">
        <v>137</v>
      </c>
      <c r="F561" s="142">
        <v>3</v>
      </c>
      <c r="G561" s="158">
        <v>77.8</v>
      </c>
      <c r="H561" s="217">
        <v>9471987</v>
      </c>
      <c r="I561" s="60">
        <f t="shared" si="8"/>
        <v>121747.90488431878</v>
      </c>
    </row>
    <row r="562" spans="1:9" x14ac:dyDescent="0.2">
      <c r="A562" s="141">
        <v>6</v>
      </c>
      <c r="B562" s="142">
        <v>2</v>
      </c>
      <c r="C562" s="142">
        <v>3</v>
      </c>
      <c r="D562" s="142">
        <v>10</v>
      </c>
      <c r="E562" s="142">
        <v>163</v>
      </c>
      <c r="F562" s="142">
        <v>3</v>
      </c>
      <c r="G562" s="158">
        <v>77.900000000000006</v>
      </c>
      <c r="H562" s="217">
        <v>9474772</v>
      </c>
      <c r="I562" s="60">
        <f t="shared" si="8"/>
        <v>121627.36842105263</v>
      </c>
    </row>
    <row r="563" spans="1:9" x14ac:dyDescent="0.2">
      <c r="A563" s="141">
        <v>6</v>
      </c>
      <c r="B563" s="142">
        <v>6</v>
      </c>
      <c r="C563" s="142">
        <v>5</v>
      </c>
      <c r="D563" s="142">
        <v>17</v>
      </c>
      <c r="E563" s="142">
        <v>317</v>
      </c>
      <c r="F563" s="142">
        <v>3</v>
      </c>
      <c r="G563" s="158">
        <v>79.8</v>
      </c>
      <c r="H563" s="217">
        <v>9475001</v>
      </c>
      <c r="I563" s="60">
        <f t="shared" si="8"/>
        <v>118734.34837092733</v>
      </c>
    </row>
    <row r="564" spans="1:9" x14ac:dyDescent="0.2">
      <c r="A564" s="141">
        <v>6</v>
      </c>
      <c r="B564" s="142">
        <v>6</v>
      </c>
      <c r="C564" s="142">
        <v>6</v>
      </c>
      <c r="D564" s="142">
        <v>17</v>
      </c>
      <c r="E564" s="142">
        <v>381</v>
      </c>
      <c r="F564" s="142">
        <v>3</v>
      </c>
      <c r="G564" s="158">
        <v>79.900000000000006</v>
      </c>
      <c r="H564" s="217">
        <v>9486875</v>
      </c>
      <c r="I564" s="60">
        <f t="shared" si="8"/>
        <v>118734.35544430537</v>
      </c>
    </row>
    <row r="565" spans="1:9" x14ac:dyDescent="0.2">
      <c r="A565" s="141">
        <v>6</v>
      </c>
      <c r="B565" s="142">
        <v>2</v>
      </c>
      <c r="C565" s="142">
        <v>3</v>
      </c>
      <c r="D565" s="142">
        <v>7</v>
      </c>
      <c r="E565" s="142">
        <v>151</v>
      </c>
      <c r="F565" s="142">
        <v>3</v>
      </c>
      <c r="G565" s="158">
        <v>77.900000000000006</v>
      </c>
      <c r="H565" s="217">
        <v>9493553</v>
      </c>
      <c r="I565" s="60">
        <f t="shared" si="8"/>
        <v>121868.459563543</v>
      </c>
    </row>
    <row r="566" spans="1:9" x14ac:dyDescent="0.2">
      <c r="A566" s="141">
        <v>6</v>
      </c>
      <c r="B566" s="142">
        <v>2</v>
      </c>
      <c r="C566" s="142">
        <v>3</v>
      </c>
      <c r="D566" s="142">
        <v>9</v>
      </c>
      <c r="E566" s="142">
        <v>159</v>
      </c>
      <c r="F566" s="142">
        <v>3</v>
      </c>
      <c r="G566" s="158">
        <v>77.900000000000006</v>
      </c>
      <c r="H566" s="217">
        <v>9493553</v>
      </c>
      <c r="I566" s="60">
        <f t="shared" si="8"/>
        <v>121868.459563543</v>
      </c>
    </row>
    <row r="567" spans="1:9" x14ac:dyDescent="0.2">
      <c r="A567" s="141">
        <v>6</v>
      </c>
      <c r="B567" s="142">
        <v>7</v>
      </c>
      <c r="C567" s="142">
        <v>2</v>
      </c>
      <c r="D567" s="142">
        <v>2</v>
      </c>
      <c r="E567" s="142">
        <v>65</v>
      </c>
      <c r="F567" s="142">
        <v>3</v>
      </c>
      <c r="G567" s="158">
        <v>80.400000000000006</v>
      </c>
      <c r="H567" s="217">
        <v>9497784</v>
      </c>
      <c r="I567" s="60">
        <f t="shared" si="8"/>
        <v>118131.64179104476</v>
      </c>
    </row>
    <row r="568" spans="1:9" x14ac:dyDescent="0.2">
      <c r="A568" s="141">
        <v>6</v>
      </c>
      <c r="B568" s="142">
        <v>6</v>
      </c>
      <c r="C568" s="142">
        <v>3</v>
      </c>
      <c r="D568" s="142">
        <v>17</v>
      </c>
      <c r="E568" s="142">
        <v>189</v>
      </c>
      <c r="F568" s="142">
        <v>3</v>
      </c>
      <c r="G568" s="158">
        <v>80</v>
      </c>
      <c r="H568" s="217">
        <v>9498748</v>
      </c>
      <c r="I568" s="60">
        <f t="shared" si="8"/>
        <v>118734.35</v>
      </c>
    </row>
    <row r="569" spans="1:9" x14ac:dyDescent="0.2">
      <c r="A569" s="141">
        <v>6</v>
      </c>
      <c r="B569" s="142">
        <v>7</v>
      </c>
      <c r="C569" s="142">
        <v>3</v>
      </c>
      <c r="D569" s="142">
        <v>10</v>
      </c>
      <c r="E569" s="142">
        <v>161</v>
      </c>
      <c r="F569" s="142">
        <v>3</v>
      </c>
      <c r="G569" s="158">
        <v>77.400000000000006</v>
      </c>
      <c r="H569" s="217">
        <v>9508098</v>
      </c>
      <c r="I569" s="60">
        <f t="shared" si="8"/>
        <v>122843.6434108527</v>
      </c>
    </row>
    <row r="570" spans="1:9" x14ac:dyDescent="0.2">
      <c r="A570" s="141">
        <v>6</v>
      </c>
      <c r="B570" s="142">
        <v>3</v>
      </c>
      <c r="C570" s="142">
        <v>2</v>
      </c>
      <c r="D570" s="142">
        <v>16</v>
      </c>
      <c r="E570" s="142">
        <v>121</v>
      </c>
      <c r="F570" s="142">
        <v>3</v>
      </c>
      <c r="G570" s="158">
        <v>79.7</v>
      </c>
      <c r="H570" s="217">
        <v>9511164</v>
      </c>
      <c r="I570" s="60">
        <f t="shared" si="8"/>
        <v>119337.06398996235</v>
      </c>
    </row>
    <row r="571" spans="1:9" x14ac:dyDescent="0.2">
      <c r="A571" s="141">
        <v>6</v>
      </c>
      <c r="B571" s="142">
        <v>5</v>
      </c>
      <c r="C571" s="142">
        <v>2</v>
      </c>
      <c r="D571" s="142">
        <v>3</v>
      </c>
      <c r="E571" s="142">
        <v>69</v>
      </c>
      <c r="F571" s="142">
        <v>3</v>
      </c>
      <c r="G571" s="158">
        <v>79.7</v>
      </c>
      <c r="H571" s="217">
        <v>9511164</v>
      </c>
      <c r="I571" s="60">
        <f t="shared" si="8"/>
        <v>119337.06398996235</v>
      </c>
    </row>
    <row r="572" spans="1:9" x14ac:dyDescent="0.2">
      <c r="A572" s="141">
        <v>6</v>
      </c>
      <c r="B572" s="142">
        <v>2</v>
      </c>
      <c r="C572" s="142">
        <v>3</v>
      </c>
      <c r="D572" s="142">
        <v>8</v>
      </c>
      <c r="E572" s="142">
        <v>155</v>
      </c>
      <c r="F572" s="142">
        <v>3</v>
      </c>
      <c r="G572" s="158">
        <v>77.900000000000006</v>
      </c>
      <c r="H572" s="217">
        <v>9512333</v>
      </c>
      <c r="I572" s="60">
        <f t="shared" si="8"/>
        <v>122109.53786906289</v>
      </c>
    </row>
    <row r="573" spans="1:9" x14ac:dyDescent="0.2">
      <c r="A573" s="141">
        <v>6</v>
      </c>
      <c r="B573" s="142">
        <v>3</v>
      </c>
      <c r="C573" s="142">
        <v>1</v>
      </c>
      <c r="D573" s="142">
        <v>8</v>
      </c>
      <c r="E573" s="142">
        <v>25</v>
      </c>
      <c r="F573" s="142">
        <v>3</v>
      </c>
      <c r="G573" s="158">
        <v>78.3</v>
      </c>
      <c r="H573" s="217">
        <v>9513372</v>
      </c>
      <c r="I573" s="60">
        <f t="shared" si="8"/>
        <v>121499.00383141763</v>
      </c>
    </row>
    <row r="574" spans="1:9" x14ac:dyDescent="0.2">
      <c r="A574" s="141">
        <v>6</v>
      </c>
      <c r="B574" s="142">
        <v>5</v>
      </c>
      <c r="C574" s="142">
        <v>3</v>
      </c>
      <c r="D574" s="142">
        <v>7</v>
      </c>
      <c r="E574" s="142">
        <v>149</v>
      </c>
      <c r="F574" s="142">
        <v>3</v>
      </c>
      <c r="G574" s="158">
        <v>77.3</v>
      </c>
      <c r="H574" s="217">
        <v>9514636</v>
      </c>
      <c r="I574" s="60">
        <f t="shared" si="8"/>
        <v>123087.14100905563</v>
      </c>
    </row>
    <row r="575" spans="1:9" x14ac:dyDescent="0.2">
      <c r="A575" s="141">
        <v>6</v>
      </c>
      <c r="B575" s="142">
        <v>6</v>
      </c>
      <c r="C575" s="142">
        <v>5</v>
      </c>
      <c r="D575" s="142">
        <v>16</v>
      </c>
      <c r="E575" s="142">
        <v>313</v>
      </c>
      <c r="F575" s="142">
        <v>3</v>
      </c>
      <c r="G575" s="158">
        <v>79.8</v>
      </c>
      <c r="H575" s="217">
        <v>9523098</v>
      </c>
      <c r="I575" s="60">
        <f t="shared" si="8"/>
        <v>119337.06766917293</v>
      </c>
    </row>
    <row r="576" spans="1:9" x14ac:dyDescent="0.2">
      <c r="A576" s="141">
        <v>6</v>
      </c>
      <c r="B576" s="142">
        <v>3</v>
      </c>
      <c r="C576" s="142">
        <v>3</v>
      </c>
      <c r="D576" s="142">
        <v>16</v>
      </c>
      <c r="E576" s="142">
        <v>185</v>
      </c>
      <c r="F576" s="142">
        <v>3</v>
      </c>
      <c r="G576" s="158">
        <v>79.900000000000006</v>
      </c>
      <c r="H576" s="217">
        <v>9535032</v>
      </c>
      <c r="I576" s="60">
        <f t="shared" si="8"/>
        <v>119337.07133917396</v>
      </c>
    </row>
    <row r="577" spans="1:9" x14ac:dyDescent="0.2">
      <c r="A577" s="141">
        <v>6</v>
      </c>
      <c r="B577" s="142">
        <v>3</v>
      </c>
      <c r="C577" s="142">
        <v>3</v>
      </c>
      <c r="D577" s="142">
        <v>3</v>
      </c>
      <c r="E577" s="142">
        <v>133</v>
      </c>
      <c r="F577" s="142">
        <v>3</v>
      </c>
      <c r="G577" s="158">
        <v>79.900000000000006</v>
      </c>
      <c r="H577" s="217">
        <v>9535032</v>
      </c>
      <c r="I577" s="60">
        <f t="shared" si="8"/>
        <v>119337.07133917396</v>
      </c>
    </row>
    <row r="578" spans="1:9" x14ac:dyDescent="0.2">
      <c r="A578" s="141">
        <v>6</v>
      </c>
      <c r="B578" s="142">
        <v>6</v>
      </c>
      <c r="C578" s="142">
        <v>6</v>
      </c>
      <c r="D578" s="142">
        <v>16</v>
      </c>
      <c r="E578" s="142">
        <v>377</v>
      </c>
      <c r="F578" s="142">
        <v>3</v>
      </c>
      <c r="G578" s="158">
        <v>79.900000000000006</v>
      </c>
      <c r="H578" s="217">
        <v>9535032</v>
      </c>
      <c r="I578" s="60">
        <f t="shared" si="8"/>
        <v>119337.07133917396</v>
      </c>
    </row>
    <row r="579" spans="1:9" x14ac:dyDescent="0.2">
      <c r="A579" s="141">
        <v>6</v>
      </c>
      <c r="B579" s="142">
        <v>5</v>
      </c>
      <c r="C579" s="142">
        <v>3</v>
      </c>
      <c r="D579" s="142">
        <v>9</v>
      </c>
      <c r="E579" s="142">
        <v>157</v>
      </c>
      <c r="F579" s="142">
        <v>3</v>
      </c>
      <c r="G579" s="158">
        <v>77.5</v>
      </c>
      <c r="H579" s="217">
        <v>9539253</v>
      </c>
      <c r="I579" s="60">
        <f t="shared" ref="I579:I642" si="9">H579/G579</f>
        <v>123087.13548387097</v>
      </c>
    </row>
    <row r="580" spans="1:9" x14ac:dyDescent="0.2">
      <c r="A580" s="141">
        <v>6</v>
      </c>
      <c r="B580" s="142">
        <v>3</v>
      </c>
      <c r="C580" s="142">
        <v>2</v>
      </c>
      <c r="D580" s="142">
        <v>15</v>
      </c>
      <c r="E580" s="142">
        <v>117</v>
      </c>
      <c r="F580" s="142">
        <v>3</v>
      </c>
      <c r="G580" s="158">
        <v>79.7</v>
      </c>
      <c r="H580" s="217">
        <v>9539986</v>
      </c>
      <c r="I580" s="60">
        <f t="shared" si="9"/>
        <v>119698.69510664993</v>
      </c>
    </row>
    <row r="581" spans="1:9" x14ac:dyDescent="0.2">
      <c r="A581" s="141">
        <v>6</v>
      </c>
      <c r="B581" s="142">
        <v>5</v>
      </c>
      <c r="C581" s="142">
        <v>4</v>
      </c>
      <c r="D581" s="142">
        <v>2</v>
      </c>
      <c r="E581" s="142">
        <v>195</v>
      </c>
      <c r="F581" s="142">
        <v>3</v>
      </c>
      <c r="G581" s="158">
        <v>81.7</v>
      </c>
      <c r="H581" s="217">
        <v>9554842</v>
      </c>
      <c r="I581" s="60">
        <f t="shared" si="9"/>
        <v>116950.33047735618</v>
      </c>
    </row>
    <row r="582" spans="1:9" x14ac:dyDescent="0.2">
      <c r="A582" s="141">
        <v>6</v>
      </c>
      <c r="B582" s="142">
        <v>6</v>
      </c>
      <c r="C582" s="142">
        <v>2</v>
      </c>
      <c r="D582" s="142">
        <v>3</v>
      </c>
      <c r="E582" s="142">
        <v>69</v>
      </c>
      <c r="F582" s="142">
        <v>3</v>
      </c>
      <c r="G582" s="158">
        <v>80.099999999999994</v>
      </c>
      <c r="H582" s="217">
        <v>9558899</v>
      </c>
      <c r="I582" s="60">
        <f t="shared" si="9"/>
        <v>119337.06616729089</v>
      </c>
    </row>
    <row r="583" spans="1:9" x14ac:dyDescent="0.2">
      <c r="A583" s="141">
        <v>6</v>
      </c>
      <c r="B583" s="142">
        <v>2</v>
      </c>
      <c r="C583" s="142">
        <v>3</v>
      </c>
      <c r="D583" s="142">
        <v>3</v>
      </c>
      <c r="E583" s="142">
        <v>134</v>
      </c>
      <c r="F583" s="142">
        <v>3</v>
      </c>
      <c r="G583" s="158">
        <v>81.8</v>
      </c>
      <c r="H583" s="217">
        <v>9566536</v>
      </c>
      <c r="I583" s="60">
        <f t="shared" si="9"/>
        <v>116950.31784841076</v>
      </c>
    </row>
    <row r="584" spans="1:9" x14ac:dyDescent="0.2">
      <c r="A584" s="141">
        <v>6</v>
      </c>
      <c r="B584" s="142">
        <v>6</v>
      </c>
      <c r="C584" s="142">
        <v>5</v>
      </c>
      <c r="D584" s="142">
        <v>14</v>
      </c>
      <c r="E584" s="142">
        <v>305</v>
      </c>
      <c r="F584" s="142">
        <v>3</v>
      </c>
      <c r="G584" s="158">
        <v>79.8</v>
      </c>
      <c r="H584" s="217">
        <v>9580814</v>
      </c>
      <c r="I584" s="60">
        <f t="shared" si="9"/>
        <v>120060.32581453635</v>
      </c>
    </row>
    <row r="585" spans="1:9" x14ac:dyDescent="0.2">
      <c r="A585" s="141">
        <v>6</v>
      </c>
      <c r="B585" s="142">
        <v>3</v>
      </c>
      <c r="C585" s="142">
        <v>3</v>
      </c>
      <c r="D585" s="142">
        <v>14</v>
      </c>
      <c r="E585" s="142">
        <v>177</v>
      </c>
      <c r="F585" s="142">
        <v>3</v>
      </c>
      <c r="G585" s="158">
        <v>79.900000000000006</v>
      </c>
      <c r="H585" s="217">
        <v>9592820</v>
      </c>
      <c r="I585" s="60">
        <f t="shared" si="9"/>
        <v>120060.32540675843</v>
      </c>
    </row>
    <row r="586" spans="1:9" x14ac:dyDescent="0.2">
      <c r="A586" s="141">
        <v>6</v>
      </c>
      <c r="B586" s="142">
        <v>7</v>
      </c>
      <c r="C586" s="142">
        <v>2</v>
      </c>
      <c r="D586" s="142">
        <v>14</v>
      </c>
      <c r="E586" s="142">
        <v>113</v>
      </c>
      <c r="F586" s="142">
        <v>3</v>
      </c>
      <c r="G586" s="158">
        <v>80</v>
      </c>
      <c r="H586" s="217">
        <v>9604826</v>
      </c>
      <c r="I586" s="60">
        <f t="shared" si="9"/>
        <v>120060.325</v>
      </c>
    </row>
    <row r="587" spans="1:9" x14ac:dyDescent="0.2">
      <c r="A587" s="141">
        <v>6</v>
      </c>
      <c r="B587" s="142">
        <v>7</v>
      </c>
      <c r="C587" s="142">
        <v>3</v>
      </c>
      <c r="D587" s="142">
        <v>8</v>
      </c>
      <c r="E587" s="142">
        <v>153</v>
      </c>
      <c r="F587" s="142">
        <v>3</v>
      </c>
      <c r="G587" s="158">
        <v>77.900000000000006</v>
      </c>
      <c r="H587" s="217">
        <v>9607456</v>
      </c>
      <c r="I587" s="60">
        <f t="shared" si="9"/>
        <v>123330.62901155326</v>
      </c>
    </row>
    <row r="588" spans="1:9" x14ac:dyDescent="0.2">
      <c r="A588" s="141">
        <v>6</v>
      </c>
      <c r="B588" s="142">
        <v>3</v>
      </c>
      <c r="C588" s="142">
        <v>2</v>
      </c>
      <c r="D588" s="142">
        <v>12</v>
      </c>
      <c r="E588" s="142">
        <v>105</v>
      </c>
      <c r="F588" s="142">
        <v>3</v>
      </c>
      <c r="G588" s="158">
        <v>79.7</v>
      </c>
      <c r="H588" s="217">
        <v>9636058</v>
      </c>
      <c r="I588" s="60">
        <f t="shared" si="9"/>
        <v>120904.11543287327</v>
      </c>
    </row>
    <row r="589" spans="1:9" x14ac:dyDescent="0.2">
      <c r="A589" s="141">
        <v>6</v>
      </c>
      <c r="B589" s="142">
        <v>7</v>
      </c>
      <c r="C589" s="142">
        <v>1</v>
      </c>
      <c r="D589" s="142">
        <v>2</v>
      </c>
      <c r="E589" s="142">
        <v>1</v>
      </c>
      <c r="F589" s="142">
        <v>3</v>
      </c>
      <c r="G589" s="158">
        <v>82.4</v>
      </c>
      <c r="H589" s="217">
        <v>9636707</v>
      </c>
      <c r="I589" s="60">
        <f t="shared" si="9"/>
        <v>116950.32766990291</v>
      </c>
    </row>
    <row r="590" spans="1:9" x14ac:dyDescent="0.2">
      <c r="A590" s="141">
        <v>6</v>
      </c>
      <c r="B590" s="142">
        <v>7</v>
      </c>
      <c r="C590" s="142">
        <v>2</v>
      </c>
      <c r="D590" s="142">
        <v>13</v>
      </c>
      <c r="E590" s="142">
        <v>109</v>
      </c>
      <c r="F590" s="142">
        <v>3</v>
      </c>
      <c r="G590" s="158">
        <v>80</v>
      </c>
      <c r="H590" s="217">
        <v>9643399</v>
      </c>
      <c r="I590" s="60">
        <f t="shared" si="9"/>
        <v>120542.4875</v>
      </c>
    </row>
    <row r="591" spans="1:9" x14ac:dyDescent="0.2">
      <c r="A591" s="141">
        <v>6</v>
      </c>
      <c r="B591" s="142">
        <v>6</v>
      </c>
      <c r="C591" s="142">
        <v>5</v>
      </c>
      <c r="D591" s="142">
        <v>12</v>
      </c>
      <c r="E591" s="142">
        <v>297</v>
      </c>
      <c r="F591" s="142">
        <v>3</v>
      </c>
      <c r="G591" s="158">
        <v>79.8</v>
      </c>
      <c r="H591" s="217">
        <v>9648149</v>
      </c>
      <c r="I591" s="60">
        <f t="shared" si="9"/>
        <v>120904.12280701754</v>
      </c>
    </row>
    <row r="592" spans="1:9" x14ac:dyDescent="0.2">
      <c r="A592" s="141">
        <v>6</v>
      </c>
      <c r="B592" s="142">
        <v>5</v>
      </c>
      <c r="C592" s="142">
        <v>4</v>
      </c>
      <c r="D592" s="142">
        <v>3</v>
      </c>
      <c r="E592" s="142">
        <v>199</v>
      </c>
      <c r="F592" s="142">
        <v>3</v>
      </c>
      <c r="G592" s="158">
        <v>81.7</v>
      </c>
      <c r="H592" s="217">
        <v>9652340</v>
      </c>
      <c r="I592" s="60">
        <f t="shared" si="9"/>
        <v>118143.6964504284</v>
      </c>
    </row>
    <row r="593" spans="1:9" x14ac:dyDescent="0.2">
      <c r="A593" s="141">
        <v>6</v>
      </c>
      <c r="B593" s="142">
        <v>3</v>
      </c>
      <c r="C593" s="142">
        <v>3</v>
      </c>
      <c r="D593" s="142">
        <v>12</v>
      </c>
      <c r="E593" s="142">
        <v>169</v>
      </c>
      <c r="F593" s="142">
        <v>3</v>
      </c>
      <c r="G593" s="158">
        <v>79.900000000000006</v>
      </c>
      <c r="H593" s="217">
        <v>9660239</v>
      </c>
      <c r="I593" s="60">
        <f t="shared" si="9"/>
        <v>120904.11764705881</v>
      </c>
    </row>
    <row r="594" spans="1:9" x14ac:dyDescent="0.2">
      <c r="A594" s="141">
        <v>6</v>
      </c>
      <c r="B594" s="142">
        <v>5</v>
      </c>
      <c r="C594" s="142">
        <v>2</v>
      </c>
      <c r="D594" s="142">
        <v>5</v>
      </c>
      <c r="E594" s="142">
        <v>77</v>
      </c>
      <c r="F594" s="142">
        <v>3</v>
      </c>
      <c r="G594" s="158">
        <v>79.8</v>
      </c>
      <c r="H594" s="217">
        <v>9667387</v>
      </c>
      <c r="I594" s="60">
        <f t="shared" si="9"/>
        <v>121145.20050125313</v>
      </c>
    </row>
    <row r="595" spans="1:9" x14ac:dyDescent="0.2">
      <c r="A595" s="141">
        <v>6</v>
      </c>
      <c r="B595" s="142">
        <v>3</v>
      </c>
      <c r="C595" s="142">
        <v>3</v>
      </c>
      <c r="D595" s="142">
        <v>5</v>
      </c>
      <c r="E595" s="142">
        <v>141</v>
      </c>
      <c r="F595" s="142">
        <v>3</v>
      </c>
      <c r="G595" s="158">
        <v>79.900000000000006</v>
      </c>
      <c r="H595" s="217">
        <v>9679501</v>
      </c>
      <c r="I595" s="60">
        <f t="shared" si="9"/>
        <v>121145.1939924906</v>
      </c>
    </row>
    <row r="596" spans="1:9" x14ac:dyDescent="0.2">
      <c r="A596" s="141">
        <v>6</v>
      </c>
      <c r="B596" s="142">
        <v>5</v>
      </c>
      <c r="C596" s="142">
        <v>2</v>
      </c>
      <c r="D596" s="142">
        <v>12</v>
      </c>
      <c r="E596" s="142">
        <v>105</v>
      </c>
      <c r="F596" s="142">
        <v>3</v>
      </c>
      <c r="G596" s="158">
        <v>80.099999999999994</v>
      </c>
      <c r="H596" s="217">
        <v>9684420</v>
      </c>
      <c r="I596" s="60">
        <f t="shared" si="9"/>
        <v>120904.11985018727</v>
      </c>
    </row>
    <row r="597" spans="1:9" x14ac:dyDescent="0.2">
      <c r="A597" s="141">
        <v>6</v>
      </c>
      <c r="B597" s="142">
        <v>6</v>
      </c>
      <c r="C597" s="142">
        <v>5</v>
      </c>
      <c r="D597" s="142">
        <v>5</v>
      </c>
      <c r="E597" s="142">
        <v>269</v>
      </c>
      <c r="F597" s="142">
        <v>3</v>
      </c>
      <c r="G597" s="158">
        <v>80.099999999999994</v>
      </c>
      <c r="H597" s="217">
        <v>9703731</v>
      </c>
      <c r="I597" s="60">
        <f t="shared" si="9"/>
        <v>121145.20599250938</v>
      </c>
    </row>
    <row r="598" spans="1:9" x14ac:dyDescent="0.2">
      <c r="A598" s="141">
        <v>6</v>
      </c>
      <c r="B598" s="142">
        <v>3</v>
      </c>
      <c r="C598" s="142">
        <v>3</v>
      </c>
      <c r="D598" s="142">
        <v>6</v>
      </c>
      <c r="E598" s="142">
        <v>145</v>
      </c>
      <c r="F598" s="142">
        <v>3</v>
      </c>
      <c r="G598" s="158">
        <v>79.900000000000006</v>
      </c>
      <c r="H598" s="217">
        <v>9708396</v>
      </c>
      <c r="I598" s="60">
        <f t="shared" si="9"/>
        <v>121506.83354192739</v>
      </c>
    </row>
    <row r="599" spans="1:9" x14ac:dyDescent="0.2">
      <c r="A599" s="141">
        <v>6</v>
      </c>
      <c r="B599" s="142">
        <v>3</v>
      </c>
      <c r="C599" s="142">
        <v>2</v>
      </c>
      <c r="D599" s="142">
        <v>9</v>
      </c>
      <c r="E599" s="142">
        <v>93</v>
      </c>
      <c r="F599" s="142">
        <v>3</v>
      </c>
      <c r="G599" s="158">
        <v>79.7</v>
      </c>
      <c r="H599" s="217">
        <v>9712916</v>
      </c>
      <c r="I599" s="60">
        <f t="shared" si="9"/>
        <v>121868.45671267252</v>
      </c>
    </row>
    <row r="600" spans="1:9" x14ac:dyDescent="0.2">
      <c r="A600" s="141">
        <v>6</v>
      </c>
      <c r="B600" s="142">
        <v>3</v>
      </c>
      <c r="C600" s="142">
        <v>3</v>
      </c>
      <c r="D600" s="142">
        <v>10</v>
      </c>
      <c r="E600" s="142">
        <v>161</v>
      </c>
      <c r="F600" s="142">
        <v>3</v>
      </c>
      <c r="G600" s="158">
        <v>79.900000000000006</v>
      </c>
      <c r="H600" s="217">
        <v>9718027</v>
      </c>
      <c r="I600" s="60">
        <f t="shared" si="9"/>
        <v>121627.37171464329</v>
      </c>
    </row>
    <row r="601" spans="1:9" x14ac:dyDescent="0.2">
      <c r="A601" s="141">
        <v>6</v>
      </c>
      <c r="B601" s="142">
        <v>6</v>
      </c>
      <c r="C601" s="142">
        <v>5</v>
      </c>
      <c r="D601" s="142">
        <v>9</v>
      </c>
      <c r="E601" s="142">
        <v>285</v>
      </c>
      <c r="F601" s="142">
        <v>3</v>
      </c>
      <c r="G601" s="158">
        <v>79.8</v>
      </c>
      <c r="H601" s="217">
        <v>9725103</v>
      </c>
      <c r="I601" s="60">
        <f t="shared" si="9"/>
        <v>121868.45864661655</v>
      </c>
    </row>
    <row r="602" spans="1:9" x14ac:dyDescent="0.2">
      <c r="A602" s="141">
        <v>6</v>
      </c>
      <c r="B602" s="142">
        <v>7</v>
      </c>
      <c r="C602" s="142">
        <v>2</v>
      </c>
      <c r="D602" s="142">
        <v>10</v>
      </c>
      <c r="E602" s="142">
        <v>97</v>
      </c>
      <c r="F602" s="142">
        <v>3</v>
      </c>
      <c r="G602" s="158">
        <v>80</v>
      </c>
      <c r="H602" s="217">
        <v>9730190</v>
      </c>
      <c r="I602" s="60">
        <f t="shared" si="9"/>
        <v>121627.375</v>
      </c>
    </row>
    <row r="603" spans="1:9" x14ac:dyDescent="0.2">
      <c r="A603" s="141">
        <v>6</v>
      </c>
      <c r="B603" s="142">
        <v>3</v>
      </c>
      <c r="C603" s="142">
        <v>3</v>
      </c>
      <c r="D603" s="142">
        <v>7</v>
      </c>
      <c r="E603" s="142">
        <v>149</v>
      </c>
      <c r="F603" s="142">
        <v>3</v>
      </c>
      <c r="G603" s="158">
        <v>79.900000000000006</v>
      </c>
      <c r="H603" s="217">
        <v>9737290</v>
      </c>
      <c r="I603" s="60">
        <f t="shared" si="9"/>
        <v>121868.46057571964</v>
      </c>
    </row>
    <row r="604" spans="1:9" x14ac:dyDescent="0.2">
      <c r="A604" s="141">
        <v>6</v>
      </c>
      <c r="B604" s="142">
        <v>5</v>
      </c>
      <c r="C604" s="142">
        <v>2</v>
      </c>
      <c r="D604" s="142">
        <v>7</v>
      </c>
      <c r="E604" s="142">
        <v>85</v>
      </c>
      <c r="F604" s="142">
        <v>3</v>
      </c>
      <c r="G604" s="158">
        <v>79.900000000000006</v>
      </c>
      <c r="H604" s="217">
        <v>9737290</v>
      </c>
      <c r="I604" s="60">
        <f t="shared" si="9"/>
        <v>121868.46057571964</v>
      </c>
    </row>
    <row r="605" spans="1:9" x14ac:dyDescent="0.2">
      <c r="A605" s="141">
        <v>6</v>
      </c>
      <c r="B605" s="142">
        <v>3</v>
      </c>
      <c r="C605" s="142">
        <v>3</v>
      </c>
      <c r="D605" s="142">
        <v>9</v>
      </c>
      <c r="E605" s="142">
        <v>157</v>
      </c>
      <c r="F605" s="142">
        <v>3</v>
      </c>
      <c r="G605" s="158">
        <v>79.900000000000006</v>
      </c>
      <c r="H605" s="217">
        <v>9737290</v>
      </c>
      <c r="I605" s="60">
        <f t="shared" si="9"/>
        <v>121868.46057571964</v>
      </c>
    </row>
    <row r="606" spans="1:9" x14ac:dyDescent="0.2">
      <c r="A606" s="141">
        <v>6</v>
      </c>
      <c r="B606" s="142">
        <v>7</v>
      </c>
      <c r="C606" s="142">
        <v>2</v>
      </c>
      <c r="D606" s="142">
        <v>6</v>
      </c>
      <c r="E606" s="142">
        <v>81</v>
      </c>
      <c r="F606" s="142">
        <v>3</v>
      </c>
      <c r="G606" s="158">
        <v>80.2</v>
      </c>
      <c r="H606" s="217">
        <v>9744848</v>
      </c>
      <c r="I606" s="60">
        <f t="shared" si="9"/>
        <v>121506.83291770573</v>
      </c>
    </row>
    <row r="607" spans="1:9" x14ac:dyDescent="0.2">
      <c r="A607" s="141">
        <v>6</v>
      </c>
      <c r="B607" s="142">
        <v>3</v>
      </c>
      <c r="C607" s="142">
        <v>3</v>
      </c>
      <c r="D607" s="142">
        <v>8</v>
      </c>
      <c r="E607" s="142">
        <v>153</v>
      </c>
      <c r="F607" s="142">
        <v>3</v>
      </c>
      <c r="G607" s="158">
        <v>79.900000000000006</v>
      </c>
      <c r="H607" s="217">
        <v>9756552</v>
      </c>
      <c r="I607" s="60">
        <f t="shared" si="9"/>
        <v>122109.53692115143</v>
      </c>
    </row>
    <row r="608" spans="1:9" x14ac:dyDescent="0.2">
      <c r="A608" s="141">
        <v>6</v>
      </c>
      <c r="B608" s="142">
        <v>5</v>
      </c>
      <c r="C608" s="142">
        <v>2</v>
      </c>
      <c r="D608" s="142">
        <v>9</v>
      </c>
      <c r="E608" s="142">
        <v>93</v>
      </c>
      <c r="F608" s="142">
        <v>3</v>
      </c>
      <c r="G608" s="158">
        <v>80.099999999999994</v>
      </c>
      <c r="H608" s="217">
        <v>9761664</v>
      </c>
      <c r="I608" s="60">
        <f t="shared" si="9"/>
        <v>121868.46441947567</v>
      </c>
    </row>
    <row r="609" spans="1:9" x14ac:dyDescent="0.2">
      <c r="A609" s="141">
        <v>6</v>
      </c>
      <c r="B609" s="142">
        <v>6</v>
      </c>
      <c r="C609" s="142">
        <v>5</v>
      </c>
      <c r="D609" s="142">
        <v>7</v>
      </c>
      <c r="E609" s="142">
        <v>277</v>
      </c>
      <c r="F609" s="142">
        <v>3</v>
      </c>
      <c r="G609" s="158">
        <v>80.099999999999994</v>
      </c>
      <c r="H609" s="217">
        <v>9761664</v>
      </c>
      <c r="I609" s="60">
        <f t="shared" si="9"/>
        <v>121868.46441947567</v>
      </c>
    </row>
    <row r="610" spans="1:9" x14ac:dyDescent="0.2">
      <c r="A610" s="141">
        <v>6</v>
      </c>
      <c r="B610" s="142">
        <v>5</v>
      </c>
      <c r="C610" s="142">
        <v>4</v>
      </c>
      <c r="D610" s="142">
        <v>17</v>
      </c>
      <c r="E610" s="142">
        <v>255</v>
      </c>
      <c r="F610" s="142">
        <v>3</v>
      </c>
      <c r="G610" s="158">
        <v>83.1</v>
      </c>
      <c r="H610" s="217">
        <v>9768157</v>
      </c>
      <c r="I610" s="60">
        <f t="shared" si="9"/>
        <v>117547.01564380266</v>
      </c>
    </row>
    <row r="611" spans="1:9" x14ac:dyDescent="0.2">
      <c r="A611" s="141">
        <v>6</v>
      </c>
      <c r="B611" s="142">
        <v>5</v>
      </c>
      <c r="C611" s="142">
        <v>1</v>
      </c>
      <c r="D611" s="142">
        <v>2</v>
      </c>
      <c r="E611" s="142">
        <v>1</v>
      </c>
      <c r="F611" s="142">
        <v>3</v>
      </c>
      <c r="G611" s="158">
        <v>83.6</v>
      </c>
      <c r="H611" s="217">
        <v>9777048</v>
      </c>
      <c r="I611" s="60">
        <f t="shared" si="9"/>
        <v>116950.33492822967</v>
      </c>
    </row>
    <row r="612" spans="1:9" x14ac:dyDescent="0.2">
      <c r="A612" s="141">
        <v>6</v>
      </c>
      <c r="B612" s="142">
        <v>6</v>
      </c>
      <c r="C612" s="142">
        <v>3</v>
      </c>
      <c r="D612" s="142">
        <v>8</v>
      </c>
      <c r="E612" s="142">
        <v>153</v>
      </c>
      <c r="F612" s="142">
        <v>3</v>
      </c>
      <c r="G612" s="158">
        <v>80.099999999999994</v>
      </c>
      <c r="H612" s="217">
        <v>9780974</v>
      </c>
      <c r="I612" s="60">
        <f t="shared" si="9"/>
        <v>122109.53807740325</v>
      </c>
    </row>
    <row r="613" spans="1:9" x14ac:dyDescent="0.2">
      <c r="A613" s="141">
        <v>6</v>
      </c>
      <c r="B613" s="142">
        <v>7</v>
      </c>
      <c r="C613" s="142">
        <v>2</v>
      </c>
      <c r="D613" s="142">
        <v>8</v>
      </c>
      <c r="E613" s="142">
        <v>89</v>
      </c>
      <c r="F613" s="142">
        <v>3</v>
      </c>
      <c r="G613" s="158">
        <v>80.2</v>
      </c>
      <c r="H613" s="217">
        <v>9793185</v>
      </c>
      <c r="I613" s="60">
        <f t="shared" si="9"/>
        <v>122109.53865336657</v>
      </c>
    </row>
    <row r="614" spans="1:9" x14ac:dyDescent="0.2">
      <c r="A614" s="141">
        <v>6</v>
      </c>
      <c r="B614" s="142">
        <v>6</v>
      </c>
      <c r="C614" s="142">
        <v>2</v>
      </c>
      <c r="D614" s="142">
        <v>8</v>
      </c>
      <c r="E614" s="142">
        <v>89</v>
      </c>
      <c r="F614" s="142">
        <v>3</v>
      </c>
      <c r="G614" s="158">
        <v>80.2</v>
      </c>
      <c r="H614" s="217">
        <v>9793185</v>
      </c>
      <c r="I614" s="60">
        <f t="shared" si="9"/>
        <v>122109.53865336657</v>
      </c>
    </row>
    <row r="615" spans="1:9" x14ac:dyDescent="0.2">
      <c r="A615" s="141">
        <v>6</v>
      </c>
      <c r="B615" s="142">
        <v>7</v>
      </c>
      <c r="C615" s="142">
        <v>4</v>
      </c>
      <c r="D615" s="142">
        <v>2</v>
      </c>
      <c r="E615" s="142">
        <v>196</v>
      </c>
      <c r="F615" s="142">
        <v>3</v>
      </c>
      <c r="G615" s="158">
        <v>83.8</v>
      </c>
      <c r="H615" s="217">
        <v>9800438</v>
      </c>
      <c r="I615" s="60">
        <f t="shared" si="9"/>
        <v>116950.33412887828</v>
      </c>
    </row>
    <row r="616" spans="1:9" x14ac:dyDescent="0.2">
      <c r="A616" s="141">
        <v>6</v>
      </c>
      <c r="B616" s="142">
        <v>2</v>
      </c>
      <c r="C616" s="142">
        <v>3</v>
      </c>
      <c r="D616" s="142">
        <v>13</v>
      </c>
      <c r="E616" s="142">
        <v>174</v>
      </c>
      <c r="F616" s="142">
        <v>3</v>
      </c>
      <c r="G616" s="158">
        <v>83</v>
      </c>
      <c r="H616" s="217">
        <v>9804926</v>
      </c>
      <c r="I616" s="60">
        <f t="shared" si="9"/>
        <v>118131.63855421687</v>
      </c>
    </row>
    <row r="617" spans="1:9" x14ac:dyDescent="0.2">
      <c r="A617" s="141">
        <v>6</v>
      </c>
      <c r="B617" s="142">
        <v>5</v>
      </c>
      <c r="C617" s="142">
        <v>4</v>
      </c>
      <c r="D617" s="142">
        <v>16</v>
      </c>
      <c r="E617" s="142">
        <v>251</v>
      </c>
      <c r="F617" s="142">
        <v>3</v>
      </c>
      <c r="G617" s="158">
        <v>83.1</v>
      </c>
      <c r="H617" s="217">
        <v>9817741</v>
      </c>
      <c r="I617" s="60">
        <f t="shared" si="9"/>
        <v>118143.69434416367</v>
      </c>
    </row>
    <row r="618" spans="1:9" x14ac:dyDescent="0.2">
      <c r="A618" s="141">
        <v>6</v>
      </c>
      <c r="B618" s="142">
        <v>7</v>
      </c>
      <c r="C618" s="142">
        <v>1</v>
      </c>
      <c r="D618" s="142">
        <v>4</v>
      </c>
      <c r="E618" s="142">
        <v>9</v>
      </c>
      <c r="F618" s="142">
        <v>3</v>
      </c>
      <c r="G618" s="158">
        <v>82.4</v>
      </c>
      <c r="H618" s="217">
        <v>9833375</v>
      </c>
      <c r="I618" s="60">
        <f t="shared" si="9"/>
        <v>119337.07524271843</v>
      </c>
    </row>
    <row r="619" spans="1:9" x14ac:dyDescent="0.2">
      <c r="A619" s="141">
        <v>6</v>
      </c>
      <c r="B619" s="142">
        <v>2</v>
      </c>
      <c r="C619" s="142">
        <v>3</v>
      </c>
      <c r="D619" s="142">
        <v>12</v>
      </c>
      <c r="E619" s="142">
        <v>170</v>
      </c>
      <c r="F619" s="142">
        <v>3</v>
      </c>
      <c r="G619" s="158">
        <v>83</v>
      </c>
      <c r="H619" s="217">
        <v>9834340</v>
      </c>
      <c r="I619" s="60">
        <f t="shared" si="9"/>
        <v>118486.02409638555</v>
      </c>
    </row>
    <row r="620" spans="1:9" x14ac:dyDescent="0.2">
      <c r="A620" s="141">
        <v>6</v>
      </c>
      <c r="B620" s="142">
        <v>7</v>
      </c>
      <c r="C620" s="142">
        <v>4</v>
      </c>
      <c r="D620" s="142">
        <v>17</v>
      </c>
      <c r="E620" s="142">
        <v>256</v>
      </c>
      <c r="F620" s="142">
        <v>3</v>
      </c>
      <c r="G620" s="158">
        <v>83.7</v>
      </c>
      <c r="H620" s="217">
        <v>9838685</v>
      </c>
      <c r="I620" s="60">
        <f t="shared" si="9"/>
        <v>117547.01314217443</v>
      </c>
    </row>
    <row r="621" spans="1:9" x14ac:dyDescent="0.2">
      <c r="A621" s="141">
        <v>6</v>
      </c>
      <c r="B621" s="142">
        <v>6</v>
      </c>
      <c r="C621" s="142">
        <v>4</v>
      </c>
      <c r="D621" s="142">
        <v>2</v>
      </c>
      <c r="E621" s="142">
        <v>194</v>
      </c>
      <c r="F621" s="142">
        <v>3</v>
      </c>
      <c r="G621" s="158">
        <v>85.1</v>
      </c>
      <c r="H621" s="217">
        <v>9851943</v>
      </c>
      <c r="I621" s="60">
        <f t="shared" si="9"/>
        <v>115769.01292596945</v>
      </c>
    </row>
    <row r="622" spans="1:9" x14ac:dyDescent="0.2">
      <c r="A622" s="141">
        <v>6</v>
      </c>
      <c r="B622" s="142">
        <v>2</v>
      </c>
      <c r="C622" s="142">
        <v>3</v>
      </c>
      <c r="D622" s="142">
        <v>5</v>
      </c>
      <c r="E622" s="142">
        <v>142</v>
      </c>
      <c r="F622" s="142">
        <v>3</v>
      </c>
      <c r="G622" s="158">
        <v>83.1</v>
      </c>
      <c r="H622" s="217">
        <v>9865823</v>
      </c>
      <c r="I622" s="60">
        <f t="shared" si="9"/>
        <v>118722.29843561974</v>
      </c>
    </row>
    <row r="623" spans="1:9" x14ac:dyDescent="0.2">
      <c r="A623" s="141">
        <v>5</v>
      </c>
      <c r="B623" s="142">
        <v>12</v>
      </c>
      <c r="C623" s="142">
        <v>2</v>
      </c>
      <c r="D623" s="142">
        <v>2</v>
      </c>
      <c r="E623" s="142">
        <v>65</v>
      </c>
      <c r="F623" s="142">
        <v>3</v>
      </c>
      <c r="G623" s="158">
        <v>79.2</v>
      </c>
      <c r="H623" s="217">
        <v>9848555</v>
      </c>
      <c r="I623" s="60">
        <f t="shared" si="9"/>
        <v>124350.44191919192</v>
      </c>
    </row>
    <row r="624" spans="1:9" x14ac:dyDescent="0.2">
      <c r="A624" s="141">
        <v>6</v>
      </c>
      <c r="B624" s="142">
        <v>5</v>
      </c>
      <c r="C624" s="142">
        <v>1</v>
      </c>
      <c r="D624" s="142">
        <v>3</v>
      </c>
      <c r="E624" s="142">
        <v>5</v>
      </c>
      <c r="F624" s="142">
        <v>3</v>
      </c>
      <c r="G624" s="158">
        <v>83.6</v>
      </c>
      <c r="H624" s="217">
        <v>9876813</v>
      </c>
      <c r="I624" s="60">
        <f t="shared" si="9"/>
        <v>118143.6961722488</v>
      </c>
    </row>
    <row r="625" spans="1:9" x14ac:dyDescent="0.2">
      <c r="A625" s="141">
        <v>6</v>
      </c>
      <c r="B625" s="142">
        <v>5</v>
      </c>
      <c r="C625" s="142">
        <v>4</v>
      </c>
      <c r="D625" s="142">
        <v>14</v>
      </c>
      <c r="E625" s="142">
        <v>243</v>
      </c>
      <c r="F625" s="142">
        <v>3</v>
      </c>
      <c r="G625" s="158">
        <v>83.1</v>
      </c>
      <c r="H625" s="217">
        <v>9877243</v>
      </c>
      <c r="I625" s="60">
        <f t="shared" si="9"/>
        <v>118859.72322503009</v>
      </c>
    </row>
    <row r="626" spans="1:9" x14ac:dyDescent="0.2">
      <c r="A626" s="141">
        <v>6</v>
      </c>
      <c r="B626" s="142">
        <v>6</v>
      </c>
      <c r="C626" s="142">
        <v>4</v>
      </c>
      <c r="D626" s="142">
        <v>17</v>
      </c>
      <c r="E626" s="142">
        <v>254</v>
      </c>
      <c r="F626" s="142">
        <v>3</v>
      </c>
      <c r="G626" s="158">
        <v>84.9</v>
      </c>
      <c r="H626" s="217">
        <v>9878936</v>
      </c>
      <c r="I626" s="60">
        <f t="shared" si="9"/>
        <v>116359.67020023556</v>
      </c>
    </row>
    <row r="627" spans="1:9" x14ac:dyDescent="0.2">
      <c r="A627" s="141">
        <v>6</v>
      </c>
      <c r="B627" s="142">
        <v>2</v>
      </c>
      <c r="C627" s="142">
        <v>3</v>
      </c>
      <c r="D627" s="142">
        <v>10</v>
      </c>
      <c r="E627" s="142">
        <v>162</v>
      </c>
      <c r="F627" s="142">
        <v>3</v>
      </c>
      <c r="G627" s="158">
        <v>83</v>
      </c>
      <c r="H627" s="217">
        <v>9893170</v>
      </c>
      <c r="I627" s="60">
        <f t="shared" si="9"/>
        <v>119194.81927710843</v>
      </c>
    </row>
    <row r="628" spans="1:9" x14ac:dyDescent="0.2">
      <c r="A628" s="141">
        <v>6</v>
      </c>
      <c r="B628" s="142">
        <v>2</v>
      </c>
      <c r="C628" s="142">
        <v>3</v>
      </c>
      <c r="D628" s="142">
        <v>6</v>
      </c>
      <c r="E628" s="142">
        <v>146</v>
      </c>
      <c r="F628" s="142">
        <v>3</v>
      </c>
      <c r="G628" s="158">
        <v>83.1</v>
      </c>
      <c r="H628" s="217">
        <v>9895273</v>
      </c>
      <c r="I628" s="60">
        <f t="shared" si="9"/>
        <v>119076.69073405536</v>
      </c>
    </row>
    <row r="629" spans="1:9" x14ac:dyDescent="0.2">
      <c r="A629" s="141">
        <v>6</v>
      </c>
      <c r="B629" s="142">
        <v>2</v>
      </c>
      <c r="C629" s="142">
        <v>3</v>
      </c>
      <c r="D629" s="142">
        <v>9</v>
      </c>
      <c r="E629" s="142">
        <v>158</v>
      </c>
      <c r="F629" s="142">
        <v>3</v>
      </c>
      <c r="G629" s="158">
        <v>83</v>
      </c>
      <c r="H629" s="217">
        <v>9912780</v>
      </c>
      <c r="I629" s="60">
        <f t="shared" si="9"/>
        <v>119431.0843373494</v>
      </c>
    </row>
    <row r="630" spans="1:9" x14ac:dyDescent="0.2">
      <c r="A630" s="141">
        <v>5</v>
      </c>
      <c r="B630" s="142">
        <v>12</v>
      </c>
      <c r="C630" s="142">
        <v>2</v>
      </c>
      <c r="D630" s="142">
        <v>17</v>
      </c>
      <c r="E630" s="142">
        <v>125</v>
      </c>
      <c r="F630" s="142">
        <v>3</v>
      </c>
      <c r="G630" s="158">
        <v>79.2</v>
      </c>
      <c r="H630" s="217">
        <v>9898802</v>
      </c>
      <c r="I630" s="60">
        <f t="shared" si="9"/>
        <v>124984.87373737374</v>
      </c>
    </row>
    <row r="631" spans="1:9" x14ac:dyDescent="0.2">
      <c r="A631" s="141">
        <v>6</v>
      </c>
      <c r="B631" s="142">
        <v>2</v>
      </c>
      <c r="C631" s="142">
        <v>3</v>
      </c>
      <c r="D631" s="142">
        <v>7</v>
      </c>
      <c r="E631" s="142">
        <v>150</v>
      </c>
      <c r="F631" s="142">
        <v>3</v>
      </c>
      <c r="G631" s="158">
        <v>83.1</v>
      </c>
      <c r="H631" s="217">
        <v>9924724</v>
      </c>
      <c r="I631" s="60">
        <f t="shared" si="9"/>
        <v>119431.09506618533</v>
      </c>
    </row>
    <row r="632" spans="1:9" x14ac:dyDescent="0.2">
      <c r="A632" s="141">
        <v>6</v>
      </c>
      <c r="B632" s="142">
        <v>5</v>
      </c>
      <c r="C632" s="142">
        <v>1</v>
      </c>
      <c r="D632" s="142">
        <v>2</v>
      </c>
      <c r="E632" s="142">
        <v>4</v>
      </c>
      <c r="F632" s="142">
        <v>3</v>
      </c>
      <c r="G632" s="158">
        <v>85.3</v>
      </c>
      <c r="H632" s="217">
        <v>9925479</v>
      </c>
      <c r="I632" s="60">
        <f t="shared" si="9"/>
        <v>116359.66002344666</v>
      </c>
    </row>
    <row r="633" spans="1:9" x14ac:dyDescent="0.2">
      <c r="A633" s="141">
        <v>6</v>
      </c>
      <c r="B633" s="142">
        <v>7</v>
      </c>
      <c r="C633" s="142">
        <v>1</v>
      </c>
      <c r="D633" s="142">
        <v>2</v>
      </c>
      <c r="E633" s="142">
        <v>4</v>
      </c>
      <c r="F633" s="142">
        <v>3</v>
      </c>
      <c r="G633" s="158">
        <v>85.4</v>
      </c>
      <c r="H633" s="217">
        <v>9937115</v>
      </c>
      <c r="I633" s="60">
        <f t="shared" si="9"/>
        <v>116359.66042154566</v>
      </c>
    </row>
    <row r="634" spans="1:9" x14ac:dyDescent="0.2">
      <c r="A634" s="141">
        <v>6</v>
      </c>
      <c r="B634" s="142">
        <v>2</v>
      </c>
      <c r="C634" s="142">
        <v>3</v>
      </c>
      <c r="D634" s="142">
        <v>8</v>
      </c>
      <c r="E634" s="142">
        <v>154</v>
      </c>
      <c r="F634" s="142">
        <v>3</v>
      </c>
      <c r="G634" s="158">
        <v>83.1</v>
      </c>
      <c r="H634" s="217">
        <v>9944357</v>
      </c>
      <c r="I634" s="60">
        <f t="shared" si="9"/>
        <v>119667.3525872443</v>
      </c>
    </row>
    <row r="635" spans="1:9" x14ac:dyDescent="0.2">
      <c r="A635" s="141">
        <v>6</v>
      </c>
      <c r="B635" s="142">
        <v>5</v>
      </c>
      <c r="C635" s="142">
        <v>4</v>
      </c>
      <c r="D635" s="142">
        <v>12</v>
      </c>
      <c r="E635" s="142">
        <v>235</v>
      </c>
      <c r="F635" s="142">
        <v>3</v>
      </c>
      <c r="G635" s="158">
        <v>83.1</v>
      </c>
      <c r="H635" s="217">
        <v>9946661</v>
      </c>
      <c r="I635" s="60">
        <f t="shared" si="9"/>
        <v>119695.07821901324</v>
      </c>
    </row>
    <row r="636" spans="1:9" x14ac:dyDescent="0.2">
      <c r="A636" s="141">
        <v>6</v>
      </c>
      <c r="B636" s="142">
        <v>7</v>
      </c>
      <c r="C636" s="142">
        <v>4</v>
      </c>
      <c r="D636" s="142">
        <v>14</v>
      </c>
      <c r="E636" s="142">
        <v>244</v>
      </c>
      <c r="F636" s="142">
        <v>3</v>
      </c>
      <c r="G636" s="158">
        <v>83.7</v>
      </c>
      <c r="H636" s="217">
        <v>9948559</v>
      </c>
      <c r="I636" s="60">
        <f t="shared" si="9"/>
        <v>118859.72520908005</v>
      </c>
    </row>
    <row r="637" spans="1:9" x14ac:dyDescent="0.2">
      <c r="A637" s="141">
        <v>6</v>
      </c>
      <c r="B637" s="142">
        <v>5</v>
      </c>
      <c r="C637" s="142">
        <v>4</v>
      </c>
      <c r="D637" s="142">
        <v>5</v>
      </c>
      <c r="E637" s="142">
        <v>207</v>
      </c>
      <c r="F637" s="142">
        <v>3</v>
      </c>
      <c r="G637" s="158">
        <v>83</v>
      </c>
      <c r="H637" s="217">
        <v>9954502</v>
      </c>
      <c r="I637" s="60">
        <f t="shared" si="9"/>
        <v>119933.75903614458</v>
      </c>
    </row>
    <row r="638" spans="1:9" x14ac:dyDescent="0.2">
      <c r="A638" s="141">
        <v>6</v>
      </c>
      <c r="B638" s="142">
        <v>5</v>
      </c>
      <c r="C638" s="142">
        <v>4</v>
      </c>
      <c r="D638" s="142">
        <v>11</v>
      </c>
      <c r="E638" s="142">
        <v>231</v>
      </c>
      <c r="F638" s="142">
        <v>3</v>
      </c>
      <c r="G638" s="158">
        <v>83.1</v>
      </c>
      <c r="H638" s="217">
        <v>9976412</v>
      </c>
      <c r="I638" s="60">
        <f t="shared" si="9"/>
        <v>120053.09265944645</v>
      </c>
    </row>
    <row r="639" spans="1:9" x14ac:dyDescent="0.2">
      <c r="A639" s="141">
        <v>6</v>
      </c>
      <c r="B639" s="142">
        <v>7</v>
      </c>
      <c r="C639" s="142">
        <v>1</v>
      </c>
      <c r="D639" s="142">
        <v>13</v>
      </c>
      <c r="E639" s="142">
        <v>45</v>
      </c>
      <c r="F639" s="142">
        <v>3</v>
      </c>
      <c r="G639" s="158">
        <v>83.6</v>
      </c>
      <c r="H639" s="217">
        <v>9976579</v>
      </c>
      <c r="I639" s="60">
        <f t="shared" si="9"/>
        <v>119337.06937799044</v>
      </c>
    </row>
    <row r="640" spans="1:9" x14ac:dyDescent="0.2">
      <c r="A640" s="141">
        <v>6</v>
      </c>
      <c r="B640" s="142">
        <v>7</v>
      </c>
      <c r="C640" s="142">
        <v>4</v>
      </c>
      <c r="D640" s="142">
        <v>4</v>
      </c>
      <c r="E640" s="142">
        <v>204</v>
      </c>
      <c r="F640" s="142">
        <v>3</v>
      </c>
      <c r="G640" s="158">
        <v>83.8</v>
      </c>
      <c r="H640" s="217">
        <v>10000446</v>
      </c>
      <c r="I640" s="60">
        <f t="shared" si="9"/>
        <v>119337.06443914081</v>
      </c>
    </row>
    <row r="641" spans="1:9" x14ac:dyDescent="0.2">
      <c r="A641" s="141">
        <v>6</v>
      </c>
      <c r="B641" s="142">
        <v>5</v>
      </c>
      <c r="C641" s="142">
        <v>4</v>
      </c>
      <c r="D641" s="142">
        <v>7</v>
      </c>
      <c r="E641" s="142">
        <v>215</v>
      </c>
      <c r="F641" s="142">
        <v>3</v>
      </c>
      <c r="G641" s="158">
        <v>83</v>
      </c>
      <c r="H641" s="217">
        <v>10013932</v>
      </c>
      <c r="I641" s="60">
        <f t="shared" si="9"/>
        <v>120649.78313253012</v>
      </c>
    </row>
    <row r="642" spans="1:9" x14ac:dyDescent="0.2">
      <c r="A642" s="141">
        <v>6</v>
      </c>
      <c r="B642" s="142">
        <v>5</v>
      </c>
      <c r="C642" s="142">
        <v>1</v>
      </c>
      <c r="D642" s="142">
        <v>5</v>
      </c>
      <c r="E642" s="142">
        <v>13</v>
      </c>
      <c r="F642" s="142">
        <v>3</v>
      </c>
      <c r="G642" s="158">
        <v>83.5</v>
      </c>
      <c r="H642" s="217">
        <v>10014469</v>
      </c>
      <c r="I642" s="60">
        <f t="shared" si="9"/>
        <v>119933.76047904191</v>
      </c>
    </row>
    <row r="643" spans="1:9" x14ac:dyDescent="0.2">
      <c r="A643" s="141">
        <v>6</v>
      </c>
      <c r="B643" s="142">
        <v>5</v>
      </c>
      <c r="C643" s="142">
        <v>1</v>
      </c>
      <c r="D643" s="142">
        <v>12</v>
      </c>
      <c r="E643" s="142">
        <v>41</v>
      </c>
      <c r="F643" s="142">
        <v>3</v>
      </c>
      <c r="G643" s="158">
        <v>83.7</v>
      </c>
      <c r="H643" s="217">
        <v>10018478</v>
      </c>
      <c r="I643" s="60">
        <f t="shared" ref="I643:I706" si="10">H643/G643</f>
        <v>119695.07765830346</v>
      </c>
    </row>
    <row r="644" spans="1:9" x14ac:dyDescent="0.2">
      <c r="A644" s="141">
        <v>6</v>
      </c>
      <c r="B644" s="142">
        <v>5</v>
      </c>
      <c r="C644" s="142">
        <v>4</v>
      </c>
      <c r="D644" s="142">
        <v>9</v>
      </c>
      <c r="E644" s="142">
        <v>223</v>
      </c>
      <c r="F644" s="142">
        <v>3</v>
      </c>
      <c r="G644" s="158">
        <v>83.1</v>
      </c>
      <c r="H644" s="217">
        <v>10025997</v>
      </c>
      <c r="I644" s="60">
        <f t="shared" si="10"/>
        <v>120649.78339350181</v>
      </c>
    </row>
    <row r="645" spans="1:9" x14ac:dyDescent="0.2">
      <c r="A645" s="141">
        <v>6</v>
      </c>
      <c r="B645" s="142">
        <v>5</v>
      </c>
      <c r="C645" s="142">
        <v>1</v>
      </c>
      <c r="D645" s="142">
        <v>3</v>
      </c>
      <c r="E645" s="142">
        <v>8</v>
      </c>
      <c r="F645" s="142">
        <v>3</v>
      </c>
      <c r="G645" s="158">
        <v>85.3</v>
      </c>
      <c r="H645" s="217">
        <v>10026760</v>
      </c>
      <c r="I645" s="60">
        <f t="shared" si="10"/>
        <v>117547.01055099649</v>
      </c>
    </row>
    <row r="646" spans="1:9" x14ac:dyDescent="0.2">
      <c r="A646" s="141">
        <v>6</v>
      </c>
      <c r="B646" s="142">
        <v>4</v>
      </c>
      <c r="C646" s="142">
        <v>2</v>
      </c>
      <c r="D646" s="142">
        <v>2</v>
      </c>
      <c r="E646" s="142">
        <v>65</v>
      </c>
      <c r="F646" s="142">
        <v>3</v>
      </c>
      <c r="G646" s="158">
        <v>75.900000000000006</v>
      </c>
      <c r="H646" s="217">
        <v>10003905</v>
      </c>
      <c r="I646" s="60">
        <f t="shared" si="10"/>
        <v>131803.75494071146</v>
      </c>
    </row>
    <row r="647" spans="1:9" x14ac:dyDescent="0.2">
      <c r="A647" s="141">
        <v>5</v>
      </c>
      <c r="B647" s="142">
        <v>12</v>
      </c>
      <c r="C647" s="142">
        <v>2</v>
      </c>
      <c r="D647" s="142">
        <v>14</v>
      </c>
      <c r="E647" s="142">
        <v>113</v>
      </c>
      <c r="F647" s="142">
        <v>3</v>
      </c>
      <c r="G647" s="158">
        <v>79.2</v>
      </c>
      <c r="H647" s="217">
        <v>10009347</v>
      </c>
      <c r="I647" s="60">
        <f t="shared" si="10"/>
        <v>126380.64393939394</v>
      </c>
    </row>
    <row r="648" spans="1:9" x14ac:dyDescent="0.2">
      <c r="A648" s="141">
        <v>6</v>
      </c>
      <c r="B648" s="142">
        <v>6</v>
      </c>
      <c r="C648" s="142">
        <v>4</v>
      </c>
      <c r="D648" s="142">
        <v>5</v>
      </c>
      <c r="E648" s="142">
        <v>206</v>
      </c>
      <c r="F648" s="142">
        <v>3</v>
      </c>
      <c r="G648" s="158">
        <v>84.7</v>
      </c>
      <c r="H648" s="217">
        <v>10055779</v>
      </c>
      <c r="I648" s="60">
        <f t="shared" si="10"/>
        <v>118722.30224321134</v>
      </c>
    </row>
    <row r="649" spans="1:9" x14ac:dyDescent="0.2">
      <c r="A649" s="141">
        <v>6</v>
      </c>
      <c r="B649" s="142">
        <v>6</v>
      </c>
      <c r="C649" s="142">
        <v>4</v>
      </c>
      <c r="D649" s="142">
        <v>12</v>
      </c>
      <c r="E649" s="142">
        <v>234</v>
      </c>
      <c r="F649" s="142">
        <v>3</v>
      </c>
      <c r="G649" s="158">
        <v>84.9</v>
      </c>
      <c r="H649" s="217">
        <v>10059464</v>
      </c>
      <c r="I649" s="60">
        <f t="shared" si="10"/>
        <v>118486.03062426383</v>
      </c>
    </row>
    <row r="650" spans="1:9" x14ac:dyDescent="0.2">
      <c r="A650" s="141">
        <v>6</v>
      </c>
      <c r="B650" s="142">
        <v>7</v>
      </c>
      <c r="C650" s="142">
        <v>1</v>
      </c>
      <c r="D650" s="142">
        <v>10</v>
      </c>
      <c r="E650" s="142">
        <v>33</v>
      </c>
      <c r="F650" s="142">
        <v>3</v>
      </c>
      <c r="G650" s="158">
        <v>83.6</v>
      </c>
      <c r="H650" s="217">
        <v>10066368</v>
      </c>
      <c r="I650" s="60">
        <f t="shared" si="10"/>
        <v>120411.10047846891</v>
      </c>
    </row>
    <row r="651" spans="1:9" x14ac:dyDescent="0.2">
      <c r="A651" s="141">
        <v>5</v>
      </c>
      <c r="B651" s="142">
        <v>12</v>
      </c>
      <c r="C651" s="142">
        <v>2</v>
      </c>
      <c r="D651" s="142">
        <v>13</v>
      </c>
      <c r="E651" s="142">
        <v>109</v>
      </c>
      <c r="F651" s="142">
        <v>3</v>
      </c>
      <c r="G651" s="158">
        <v>79.2</v>
      </c>
      <c r="H651" s="217">
        <v>10049545</v>
      </c>
      <c r="I651" s="60">
        <f t="shared" si="10"/>
        <v>126888.19444444444</v>
      </c>
    </row>
    <row r="652" spans="1:9" x14ac:dyDescent="0.2">
      <c r="A652" s="141">
        <v>5</v>
      </c>
      <c r="B652" s="142">
        <v>12</v>
      </c>
      <c r="C652" s="142">
        <v>1</v>
      </c>
      <c r="D652" s="142">
        <v>4</v>
      </c>
      <c r="E652" s="142">
        <v>9</v>
      </c>
      <c r="F652" s="142">
        <v>3</v>
      </c>
      <c r="G652" s="158">
        <v>79.2</v>
      </c>
      <c r="H652" s="217">
        <v>10049545</v>
      </c>
      <c r="I652" s="60">
        <f t="shared" si="10"/>
        <v>126888.19444444444</v>
      </c>
    </row>
    <row r="653" spans="1:9" x14ac:dyDescent="0.2">
      <c r="A653" s="141">
        <v>6</v>
      </c>
      <c r="B653" s="142">
        <v>5</v>
      </c>
      <c r="C653" s="142">
        <v>1</v>
      </c>
      <c r="D653" s="142">
        <v>7</v>
      </c>
      <c r="E653" s="142">
        <v>21</v>
      </c>
      <c r="F653" s="142">
        <v>3</v>
      </c>
      <c r="G653" s="158">
        <v>83.5</v>
      </c>
      <c r="H653" s="217">
        <v>10074257</v>
      </c>
      <c r="I653" s="60">
        <f t="shared" si="10"/>
        <v>120649.78443113773</v>
      </c>
    </row>
    <row r="654" spans="1:9" x14ac:dyDescent="0.2">
      <c r="A654" s="141">
        <v>6</v>
      </c>
      <c r="B654" s="142">
        <v>5</v>
      </c>
      <c r="C654" s="142">
        <v>1</v>
      </c>
      <c r="D654" s="142">
        <v>14</v>
      </c>
      <c r="E654" s="142">
        <v>52</v>
      </c>
      <c r="F654" s="142">
        <v>3</v>
      </c>
      <c r="G654" s="158">
        <v>85.2</v>
      </c>
      <c r="H654" s="217">
        <v>10075702</v>
      </c>
      <c r="I654" s="60">
        <f t="shared" si="10"/>
        <v>118259.4131455399</v>
      </c>
    </row>
    <row r="655" spans="1:9" x14ac:dyDescent="0.2">
      <c r="A655" s="141">
        <v>6</v>
      </c>
      <c r="B655" s="142">
        <v>7</v>
      </c>
      <c r="C655" s="142">
        <v>4</v>
      </c>
      <c r="D655" s="142">
        <v>10</v>
      </c>
      <c r="E655" s="142">
        <v>228</v>
      </c>
      <c r="F655" s="142">
        <v>3</v>
      </c>
      <c r="G655" s="158">
        <v>83.7</v>
      </c>
      <c r="H655" s="217">
        <v>10078409</v>
      </c>
      <c r="I655" s="60">
        <f t="shared" si="10"/>
        <v>120411.0991636798</v>
      </c>
    </row>
    <row r="656" spans="1:9" x14ac:dyDescent="0.2">
      <c r="A656" s="141">
        <v>6</v>
      </c>
      <c r="B656" s="142">
        <v>7</v>
      </c>
      <c r="C656" s="142">
        <v>4</v>
      </c>
      <c r="D656" s="142">
        <v>6</v>
      </c>
      <c r="E656" s="142">
        <v>212</v>
      </c>
      <c r="F656" s="142">
        <v>3</v>
      </c>
      <c r="G656" s="158">
        <v>83.8</v>
      </c>
      <c r="H656" s="217">
        <v>10080450</v>
      </c>
      <c r="I656" s="60">
        <f t="shared" si="10"/>
        <v>120291.76610978521</v>
      </c>
    </row>
    <row r="657" spans="1:9" x14ac:dyDescent="0.2">
      <c r="A657" s="141">
        <v>6</v>
      </c>
      <c r="B657" s="142">
        <v>5</v>
      </c>
      <c r="C657" s="142">
        <v>1</v>
      </c>
      <c r="D657" s="142">
        <v>9</v>
      </c>
      <c r="E657" s="142">
        <v>29</v>
      </c>
      <c r="F657" s="142">
        <v>3</v>
      </c>
      <c r="G657" s="158">
        <v>83.7</v>
      </c>
      <c r="H657" s="217">
        <v>10098387</v>
      </c>
      <c r="I657" s="60">
        <f t="shared" si="10"/>
        <v>120649.78494623656</v>
      </c>
    </row>
    <row r="658" spans="1:9" x14ac:dyDescent="0.2">
      <c r="A658" s="141">
        <v>5</v>
      </c>
      <c r="B658" s="142">
        <v>12</v>
      </c>
      <c r="C658" s="142">
        <v>2</v>
      </c>
      <c r="D658" s="142">
        <v>12</v>
      </c>
      <c r="E658" s="142">
        <v>105</v>
      </c>
      <c r="F658" s="142">
        <v>3</v>
      </c>
      <c r="G658" s="158">
        <v>79.2</v>
      </c>
      <c r="H658" s="217">
        <v>10079694</v>
      </c>
      <c r="I658" s="60">
        <f t="shared" si="10"/>
        <v>127268.86363636363</v>
      </c>
    </row>
    <row r="659" spans="1:9" x14ac:dyDescent="0.2">
      <c r="A659" s="141">
        <v>6</v>
      </c>
      <c r="B659" s="142">
        <v>6</v>
      </c>
      <c r="C659" s="142">
        <v>4</v>
      </c>
      <c r="D659" s="142">
        <v>7</v>
      </c>
      <c r="E659" s="142">
        <v>214</v>
      </c>
      <c r="F659" s="142">
        <v>3</v>
      </c>
      <c r="G659" s="158">
        <v>84.7</v>
      </c>
      <c r="H659" s="217">
        <v>10115813</v>
      </c>
      <c r="I659" s="60">
        <f t="shared" si="10"/>
        <v>119431.08618654074</v>
      </c>
    </row>
    <row r="660" spans="1:9" x14ac:dyDescent="0.2">
      <c r="A660" s="141">
        <v>5</v>
      </c>
      <c r="B660" s="142">
        <v>12</v>
      </c>
      <c r="C660" s="142">
        <v>1</v>
      </c>
      <c r="D660" s="142">
        <v>5</v>
      </c>
      <c r="E660" s="142">
        <v>13</v>
      </c>
      <c r="F660" s="142">
        <v>3</v>
      </c>
      <c r="G660" s="158">
        <v>79.2</v>
      </c>
      <c r="H660" s="217">
        <v>10099793</v>
      </c>
      <c r="I660" s="60">
        <f t="shared" si="10"/>
        <v>127522.63888888889</v>
      </c>
    </row>
    <row r="661" spans="1:9" x14ac:dyDescent="0.2">
      <c r="A661" s="141">
        <v>6</v>
      </c>
      <c r="B661" s="142">
        <v>4</v>
      </c>
      <c r="C661" s="142">
        <v>2</v>
      </c>
      <c r="D661" s="142">
        <v>3</v>
      </c>
      <c r="E661" s="142">
        <v>69</v>
      </c>
      <c r="F661" s="142">
        <v>3</v>
      </c>
      <c r="G661" s="158">
        <v>75.900000000000006</v>
      </c>
      <c r="H661" s="217">
        <v>10105985</v>
      </c>
      <c r="I661" s="60">
        <f t="shared" si="10"/>
        <v>133148.68247694333</v>
      </c>
    </row>
    <row r="662" spans="1:9" x14ac:dyDescent="0.2">
      <c r="A662" s="141">
        <v>6</v>
      </c>
      <c r="B662" s="142">
        <v>4</v>
      </c>
      <c r="C662" s="142">
        <v>2</v>
      </c>
      <c r="D662" s="142">
        <v>16</v>
      </c>
      <c r="E662" s="142">
        <v>121</v>
      </c>
      <c r="F662" s="142">
        <v>3</v>
      </c>
      <c r="G662" s="158">
        <v>75.900000000000006</v>
      </c>
      <c r="H662" s="217">
        <v>10105985</v>
      </c>
      <c r="I662" s="60">
        <f t="shared" si="10"/>
        <v>133148.68247694333</v>
      </c>
    </row>
    <row r="663" spans="1:9" x14ac:dyDescent="0.2">
      <c r="A663" s="141">
        <v>6</v>
      </c>
      <c r="B663" s="142">
        <v>7</v>
      </c>
      <c r="C663" s="142">
        <v>4</v>
      </c>
      <c r="D663" s="142">
        <v>8</v>
      </c>
      <c r="E663" s="142">
        <v>220</v>
      </c>
      <c r="F663" s="142">
        <v>3</v>
      </c>
      <c r="G663" s="158">
        <v>83.8</v>
      </c>
      <c r="H663" s="217">
        <v>10130452</v>
      </c>
      <c r="I663" s="60">
        <f t="shared" si="10"/>
        <v>120888.44868735084</v>
      </c>
    </row>
    <row r="664" spans="1:9" x14ac:dyDescent="0.2">
      <c r="A664" s="141">
        <v>6</v>
      </c>
      <c r="B664" s="142">
        <v>6</v>
      </c>
      <c r="C664" s="142">
        <v>4</v>
      </c>
      <c r="D664" s="142">
        <v>9</v>
      </c>
      <c r="E664" s="142">
        <v>222</v>
      </c>
      <c r="F664" s="142">
        <v>3</v>
      </c>
      <c r="G664" s="158">
        <v>84.9</v>
      </c>
      <c r="H664" s="217">
        <v>10139700</v>
      </c>
      <c r="I664" s="60">
        <f t="shared" si="10"/>
        <v>119431.09540636041</v>
      </c>
    </row>
    <row r="665" spans="1:9" x14ac:dyDescent="0.2">
      <c r="A665" s="141">
        <v>6</v>
      </c>
      <c r="B665" s="142">
        <v>7</v>
      </c>
      <c r="C665" s="142">
        <v>1</v>
      </c>
      <c r="D665" s="142">
        <v>4</v>
      </c>
      <c r="E665" s="142">
        <v>12</v>
      </c>
      <c r="F665" s="142">
        <v>3</v>
      </c>
      <c r="G665" s="158">
        <v>85.4</v>
      </c>
      <c r="H665" s="217">
        <v>10139913</v>
      </c>
      <c r="I665" s="60">
        <f t="shared" si="10"/>
        <v>118734.34426229507</v>
      </c>
    </row>
    <row r="666" spans="1:9" x14ac:dyDescent="0.2">
      <c r="A666" s="141">
        <v>6</v>
      </c>
      <c r="B666" s="142">
        <v>5</v>
      </c>
      <c r="C666" s="142">
        <v>1</v>
      </c>
      <c r="D666" s="142">
        <v>12</v>
      </c>
      <c r="E666" s="142">
        <v>44</v>
      </c>
      <c r="F666" s="142">
        <v>3</v>
      </c>
      <c r="G666" s="158">
        <v>85.2</v>
      </c>
      <c r="H666" s="217">
        <v>10146515</v>
      </c>
      <c r="I666" s="60">
        <f t="shared" si="10"/>
        <v>119090.55164319248</v>
      </c>
    </row>
    <row r="667" spans="1:9" x14ac:dyDescent="0.2">
      <c r="A667" s="141">
        <v>6</v>
      </c>
      <c r="B667" s="142">
        <v>7</v>
      </c>
      <c r="C667" s="142">
        <v>1</v>
      </c>
      <c r="D667" s="142">
        <v>8</v>
      </c>
      <c r="E667" s="142">
        <v>25</v>
      </c>
      <c r="F667" s="142">
        <v>3</v>
      </c>
      <c r="G667" s="158">
        <v>84</v>
      </c>
      <c r="H667" s="217">
        <v>10154630</v>
      </c>
      <c r="I667" s="60">
        <f t="shared" si="10"/>
        <v>120888.45238095238</v>
      </c>
    </row>
    <row r="668" spans="1:9" x14ac:dyDescent="0.2">
      <c r="A668" s="141">
        <v>6</v>
      </c>
      <c r="B668" s="142">
        <v>7</v>
      </c>
      <c r="C668" s="142">
        <v>1</v>
      </c>
      <c r="D668" s="142">
        <v>13</v>
      </c>
      <c r="E668" s="142">
        <v>48</v>
      </c>
      <c r="F668" s="142">
        <v>3</v>
      </c>
      <c r="G668" s="158">
        <v>85.6</v>
      </c>
      <c r="H668" s="217">
        <v>10163660</v>
      </c>
      <c r="I668" s="60">
        <f t="shared" si="10"/>
        <v>118734.34579439253</v>
      </c>
    </row>
    <row r="669" spans="1:9" x14ac:dyDescent="0.2">
      <c r="A669" s="141">
        <v>5</v>
      </c>
      <c r="B669" s="142">
        <v>12</v>
      </c>
      <c r="C669" s="142">
        <v>1</v>
      </c>
      <c r="D669" s="142">
        <v>10</v>
      </c>
      <c r="E669" s="142">
        <v>33</v>
      </c>
      <c r="F669" s="142">
        <v>3</v>
      </c>
      <c r="G669" s="158">
        <v>79.2</v>
      </c>
      <c r="H669" s="217">
        <v>10139991</v>
      </c>
      <c r="I669" s="60">
        <f t="shared" si="10"/>
        <v>128030.18939393939</v>
      </c>
    </row>
    <row r="670" spans="1:9" x14ac:dyDescent="0.2">
      <c r="A670" s="141">
        <v>5</v>
      </c>
      <c r="B670" s="142">
        <v>12</v>
      </c>
      <c r="C670" s="142">
        <v>2</v>
      </c>
      <c r="D670" s="142">
        <v>10</v>
      </c>
      <c r="E670" s="142">
        <v>97</v>
      </c>
      <c r="F670" s="142">
        <v>3</v>
      </c>
      <c r="G670" s="158">
        <v>79.2</v>
      </c>
      <c r="H670" s="217">
        <v>10139991</v>
      </c>
      <c r="I670" s="60">
        <f t="shared" si="10"/>
        <v>128030.18939393939</v>
      </c>
    </row>
    <row r="671" spans="1:9" x14ac:dyDescent="0.2">
      <c r="A671" s="141">
        <v>6</v>
      </c>
      <c r="B671" s="142">
        <v>5</v>
      </c>
      <c r="C671" s="142">
        <v>1</v>
      </c>
      <c r="D671" s="142">
        <v>11</v>
      </c>
      <c r="E671" s="142">
        <v>40</v>
      </c>
      <c r="F671" s="142">
        <v>3</v>
      </c>
      <c r="G671" s="158">
        <v>85.2</v>
      </c>
      <c r="H671" s="217">
        <v>10176864</v>
      </c>
      <c r="I671" s="60">
        <f t="shared" si="10"/>
        <v>119446.76056338027</v>
      </c>
    </row>
    <row r="672" spans="1:9" x14ac:dyDescent="0.2">
      <c r="A672" s="141">
        <v>5</v>
      </c>
      <c r="B672" s="142">
        <v>12</v>
      </c>
      <c r="C672" s="142">
        <v>3</v>
      </c>
      <c r="D672" s="142">
        <v>2</v>
      </c>
      <c r="E672" s="142">
        <v>130</v>
      </c>
      <c r="F672" s="142">
        <v>3</v>
      </c>
      <c r="G672" s="158">
        <v>84.2</v>
      </c>
      <c r="H672" s="217">
        <v>10156197</v>
      </c>
      <c r="I672" s="60">
        <f t="shared" si="10"/>
        <v>120619.91686460807</v>
      </c>
    </row>
    <row r="673" spans="1:9" x14ac:dyDescent="0.2">
      <c r="A673" s="141">
        <v>5</v>
      </c>
      <c r="B673" s="142">
        <v>12</v>
      </c>
      <c r="C673" s="142">
        <v>2</v>
      </c>
      <c r="D673" s="142">
        <v>7</v>
      </c>
      <c r="E673" s="142">
        <v>85</v>
      </c>
      <c r="F673" s="142">
        <v>3</v>
      </c>
      <c r="G673" s="158">
        <v>79.2</v>
      </c>
      <c r="H673" s="217">
        <v>10160090</v>
      </c>
      <c r="I673" s="60">
        <f t="shared" si="10"/>
        <v>128283.96464646464</v>
      </c>
    </row>
    <row r="674" spans="1:9" x14ac:dyDescent="0.2">
      <c r="A674" s="141">
        <v>5</v>
      </c>
      <c r="B674" s="142">
        <v>12</v>
      </c>
      <c r="C674" s="142">
        <v>2</v>
      </c>
      <c r="D674" s="142">
        <v>9</v>
      </c>
      <c r="E674" s="142">
        <v>93</v>
      </c>
      <c r="F674" s="142">
        <v>3</v>
      </c>
      <c r="G674" s="158">
        <v>79.2</v>
      </c>
      <c r="H674" s="217">
        <v>10160090</v>
      </c>
      <c r="I674" s="60">
        <f t="shared" si="10"/>
        <v>128283.96464646464</v>
      </c>
    </row>
    <row r="675" spans="1:9" x14ac:dyDescent="0.2">
      <c r="A675" s="141">
        <v>5</v>
      </c>
      <c r="B675" s="142">
        <v>12</v>
      </c>
      <c r="C675" s="142">
        <v>2</v>
      </c>
      <c r="D675" s="142">
        <v>8</v>
      </c>
      <c r="E675" s="142">
        <v>89</v>
      </c>
      <c r="F675" s="142">
        <v>3</v>
      </c>
      <c r="G675" s="158">
        <v>79.2</v>
      </c>
      <c r="H675" s="217">
        <v>10180190</v>
      </c>
      <c r="I675" s="60">
        <f t="shared" si="10"/>
        <v>128537.75252525252</v>
      </c>
    </row>
    <row r="676" spans="1:9" x14ac:dyDescent="0.2">
      <c r="A676" s="141">
        <v>6</v>
      </c>
      <c r="B676" s="142">
        <v>4</v>
      </c>
      <c r="C676" s="142">
        <v>2</v>
      </c>
      <c r="D676" s="142">
        <v>4</v>
      </c>
      <c r="E676" s="142">
        <v>73</v>
      </c>
      <c r="F676" s="142">
        <v>3</v>
      </c>
      <c r="G676" s="158">
        <v>75.900000000000006</v>
      </c>
      <c r="H676" s="217">
        <v>10208066</v>
      </c>
      <c r="I676" s="60">
        <f t="shared" si="10"/>
        <v>134493.62318840579</v>
      </c>
    </row>
    <row r="677" spans="1:9" x14ac:dyDescent="0.2">
      <c r="A677" s="141">
        <v>5</v>
      </c>
      <c r="B677" s="142">
        <v>12</v>
      </c>
      <c r="C677" s="142">
        <v>3</v>
      </c>
      <c r="D677" s="142">
        <v>17</v>
      </c>
      <c r="E677" s="142">
        <v>190</v>
      </c>
      <c r="F677" s="142">
        <v>3</v>
      </c>
      <c r="G677" s="158">
        <v>84.2</v>
      </c>
      <c r="H677" s="217">
        <v>10208015</v>
      </c>
      <c r="I677" s="60">
        <f t="shared" si="10"/>
        <v>121235.3325415677</v>
      </c>
    </row>
    <row r="678" spans="1:9" x14ac:dyDescent="0.2">
      <c r="A678" s="141">
        <v>6</v>
      </c>
      <c r="B678" s="142">
        <v>5</v>
      </c>
      <c r="C678" s="142">
        <v>1</v>
      </c>
      <c r="D678" s="142">
        <v>5</v>
      </c>
      <c r="E678" s="142">
        <v>16</v>
      </c>
      <c r="F678" s="142">
        <v>3</v>
      </c>
      <c r="G678" s="158">
        <v>85.8</v>
      </c>
      <c r="H678" s="217">
        <v>10238344</v>
      </c>
      <c r="I678" s="60">
        <f t="shared" si="10"/>
        <v>119328.01864801865</v>
      </c>
    </row>
    <row r="679" spans="1:9" x14ac:dyDescent="0.2">
      <c r="A679" s="141">
        <v>6</v>
      </c>
      <c r="B679" s="142">
        <v>7</v>
      </c>
      <c r="C679" s="142">
        <v>1</v>
      </c>
      <c r="D679" s="142">
        <v>10</v>
      </c>
      <c r="E679" s="142">
        <v>36</v>
      </c>
      <c r="F679" s="142">
        <v>3</v>
      </c>
      <c r="G679" s="158">
        <v>85.6</v>
      </c>
      <c r="H679" s="217">
        <v>10255133</v>
      </c>
      <c r="I679" s="60">
        <f t="shared" si="10"/>
        <v>119802.95560747664</v>
      </c>
    </row>
    <row r="680" spans="1:9" x14ac:dyDescent="0.2">
      <c r="A680" s="141">
        <v>6</v>
      </c>
      <c r="B680" s="142">
        <v>7</v>
      </c>
      <c r="C680" s="142">
        <v>1</v>
      </c>
      <c r="D680" s="142">
        <v>6</v>
      </c>
      <c r="E680" s="142">
        <v>20</v>
      </c>
      <c r="F680" s="142">
        <v>3</v>
      </c>
      <c r="G680" s="158">
        <v>85.7</v>
      </c>
      <c r="H680" s="217">
        <v>10256938</v>
      </c>
      <c r="I680" s="60">
        <f t="shared" si="10"/>
        <v>119684.22403733955</v>
      </c>
    </row>
    <row r="681" spans="1:9" x14ac:dyDescent="0.2">
      <c r="A681" s="141">
        <v>6</v>
      </c>
      <c r="B681" s="142">
        <v>4</v>
      </c>
      <c r="C681" s="142">
        <v>2</v>
      </c>
      <c r="D681" s="142">
        <v>12</v>
      </c>
      <c r="E681" s="142">
        <v>105</v>
      </c>
      <c r="F681" s="142">
        <v>3</v>
      </c>
      <c r="G681" s="158">
        <v>75.900000000000006</v>
      </c>
      <c r="H681" s="217">
        <v>10238690</v>
      </c>
      <c r="I681" s="60">
        <f t="shared" si="10"/>
        <v>134897.10144927536</v>
      </c>
    </row>
    <row r="682" spans="1:9" x14ac:dyDescent="0.2">
      <c r="A682" s="141">
        <v>5</v>
      </c>
      <c r="B682" s="142">
        <v>12</v>
      </c>
      <c r="C682" s="142">
        <v>3</v>
      </c>
      <c r="D682" s="142">
        <v>16</v>
      </c>
      <c r="E682" s="142">
        <v>186</v>
      </c>
      <c r="F682" s="142">
        <v>3</v>
      </c>
      <c r="G682" s="158">
        <v>84.2</v>
      </c>
      <c r="H682" s="217">
        <v>10259831</v>
      </c>
      <c r="I682" s="60">
        <f t="shared" si="10"/>
        <v>121850.72446555819</v>
      </c>
    </row>
    <row r="683" spans="1:9" x14ac:dyDescent="0.2">
      <c r="A683" s="141">
        <v>6</v>
      </c>
      <c r="B683" s="142">
        <v>4</v>
      </c>
      <c r="C683" s="142">
        <v>2</v>
      </c>
      <c r="D683" s="142">
        <v>5</v>
      </c>
      <c r="E683" s="142">
        <v>77</v>
      </c>
      <c r="F683" s="142">
        <v>3</v>
      </c>
      <c r="G683" s="158">
        <v>76</v>
      </c>
      <c r="H683" s="217">
        <v>10272623</v>
      </c>
      <c r="I683" s="60">
        <f t="shared" si="10"/>
        <v>135166.09210526315</v>
      </c>
    </row>
    <row r="684" spans="1:9" x14ac:dyDescent="0.2">
      <c r="A684" s="141">
        <v>5</v>
      </c>
      <c r="B684" s="142">
        <v>3</v>
      </c>
      <c r="C684" s="142">
        <v>2</v>
      </c>
      <c r="D684" s="142">
        <v>2</v>
      </c>
      <c r="E684" s="142">
        <v>114</v>
      </c>
      <c r="F684" s="142">
        <v>3</v>
      </c>
      <c r="G684" s="158">
        <v>83.6</v>
      </c>
      <c r="H684" s="217">
        <v>10304511</v>
      </c>
      <c r="I684" s="60">
        <f t="shared" si="10"/>
        <v>123259.70095693781</v>
      </c>
    </row>
    <row r="685" spans="1:9" x14ac:dyDescent="0.2">
      <c r="A685" s="141">
        <v>5</v>
      </c>
      <c r="B685" s="142">
        <v>2</v>
      </c>
      <c r="C685" s="142">
        <v>3</v>
      </c>
      <c r="D685" s="142">
        <v>2</v>
      </c>
      <c r="E685" s="142">
        <v>185</v>
      </c>
      <c r="F685" s="142">
        <v>3</v>
      </c>
      <c r="G685" s="158">
        <v>83.6</v>
      </c>
      <c r="H685" s="217">
        <v>10304511</v>
      </c>
      <c r="I685" s="60">
        <f t="shared" si="10"/>
        <v>123259.70095693781</v>
      </c>
    </row>
    <row r="686" spans="1:9" x14ac:dyDescent="0.2">
      <c r="A686" s="141">
        <v>5</v>
      </c>
      <c r="B686" s="142">
        <v>3</v>
      </c>
      <c r="C686" s="142">
        <v>3</v>
      </c>
      <c r="D686" s="142">
        <v>2</v>
      </c>
      <c r="E686" s="142">
        <v>203</v>
      </c>
      <c r="F686" s="142">
        <v>3</v>
      </c>
      <c r="G686" s="158">
        <v>83.6</v>
      </c>
      <c r="H686" s="217">
        <v>10304511</v>
      </c>
      <c r="I686" s="60">
        <f t="shared" si="10"/>
        <v>123259.70095693781</v>
      </c>
    </row>
    <row r="687" spans="1:9" x14ac:dyDescent="0.2">
      <c r="A687" s="141">
        <v>5</v>
      </c>
      <c r="B687" s="142">
        <v>4</v>
      </c>
      <c r="C687" s="142">
        <v>3</v>
      </c>
      <c r="D687" s="142">
        <v>2</v>
      </c>
      <c r="E687" s="142">
        <v>203</v>
      </c>
      <c r="F687" s="142">
        <v>3</v>
      </c>
      <c r="G687" s="158">
        <v>83.6</v>
      </c>
      <c r="H687" s="217">
        <v>10304511</v>
      </c>
      <c r="I687" s="60">
        <f t="shared" si="10"/>
        <v>123259.70095693781</v>
      </c>
    </row>
    <row r="688" spans="1:9" x14ac:dyDescent="0.2">
      <c r="A688" s="141">
        <v>5</v>
      </c>
      <c r="B688" s="142">
        <v>4</v>
      </c>
      <c r="C688" s="142">
        <v>2</v>
      </c>
      <c r="D688" s="142">
        <v>2</v>
      </c>
      <c r="E688" s="142">
        <v>114</v>
      </c>
      <c r="F688" s="142">
        <v>3</v>
      </c>
      <c r="G688" s="158">
        <v>83.6</v>
      </c>
      <c r="H688" s="217">
        <v>10304511</v>
      </c>
      <c r="I688" s="60">
        <f t="shared" si="10"/>
        <v>123259.70095693781</v>
      </c>
    </row>
    <row r="689" spans="1:9" x14ac:dyDescent="0.2">
      <c r="A689" s="141">
        <v>5</v>
      </c>
      <c r="B689" s="142">
        <v>2</v>
      </c>
      <c r="C689" s="142">
        <v>2</v>
      </c>
      <c r="D689" s="142">
        <v>2</v>
      </c>
      <c r="E689" s="142">
        <v>104</v>
      </c>
      <c r="F689" s="142">
        <v>3</v>
      </c>
      <c r="G689" s="158">
        <v>83.6</v>
      </c>
      <c r="H689" s="217">
        <v>10304511</v>
      </c>
      <c r="I689" s="60">
        <f t="shared" si="10"/>
        <v>123259.70095693781</v>
      </c>
    </row>
    <row r="690" spans="1:9" x14ac:dyDescent="0.2">
      <c r="A690" s="141">
        <v>5</v>
      </c>
      <c r="B690" s="142">
        <v>12</v>
      </c>
      <c r="C690" s="142">
        <v>3</v>
      </c>
      <c r="D690" s="142">
        <v>15</v>
      </c>
      <c r="E690" s="142">
        <v>182</v>
      </c>
      <c r="F690" s="142">
        <v>3</v>
      </c>
      <c r="G690" s="158">
        <v>84.2</v>
      </c>
      <c r="H690" s="217">
        <v>10290922</v>
      </c>
      <c r="I690" s="60">
        <f t="shared" si="10"/>
        <v>122219.97624703088</v>
      </c>
    </row>
    <row r="691" spans="1:9" x14ac:dyDescent="0.2">
      <c r="A691" s="141">
        <v>6</v>
      </c>
      <c r="B691" s="142">
        <v>4</v>
      </c>
      <c r="C691" s="142">
        <v>2</v>
      </c>
      <c r="D691" s="142">
        <v>10</v>
      </c>
      <c r="E691" s="142">
        <v>97</v>
      </c>
      <c r="F691" s="142">
        <v>3</v>
      </c>
      <c r="G691" s="158">
        <v>75.900000000000006</v>
      </c>
      <c r="H691" s="217">
        <v>10299938</v>
      </c>
      <c r="I691" s="60">
        <f t="shared" si="10"/>
        <v>135704.0579710145</v>
      </c>
    </row>
    <row r="692" spans="1:9" x14ac:dyDescent="0.2">
      <c r="A692" s="141">
        <v>6</v>
      </c>
      <c r="B692" s="142">
        <v>4</v>
      </c>
      <c r="C692" s="142">
        <v>2</v>
      </c>
      <c r="D692" s="142">
        <v>6</v>
      </c>
      <c r="E692" s="142">
        <v>81</v>
      </c>
      <c r="F692" s="142">
        <v>3</v>
      </c>
      <c r="G692" s="158">
        <v>76</v>
      </c>
      <c r="H692" s="217">
        <v>10303287</v>
      </c>
      <c r="I692" s="60">
        <f t="shared" si="10"/>
        <v>135569.56578947368</v>
      </c>
    </row>
    <row r="693" spans="1:9" x14ac:dyDescent="0.2">
      <c r="A693" s="141">
        <v>5</v>
      </c>
      <c r="B693" s="142">
        <v>2</v>
      </c>
      <c r="C693" s="142">
        <v>3</v>
      </c>
      <c r="D693" s="142">
        <v>2</v>
      </c>
      <c r="E693" s="142">
        <v>182</v>
      </c>
      <c r="F693" s="142">
        <v>3</v>
      </c>
      <c r="G693" s="158">
        <v>83.9</v>
      </c>
      <c r="H693" s="217">
        <v>10341489</v>
      </c>
      <c r="I693" s="60">
        <f t="shared" si="10"/>
        <v>123259.70202622168</v>
      </c>
    </row>
    <row r="694" spans="1:9" x14ac:dyDescent="0.2">
      <c r="A694" s="141">
        <v>5</v>
      </c>
      <c r="B694" s="142">
        <v>3</v>
      </c>
      <c r="C694" s="142">
        <v>3</v>
      </c>
      <c r="D694" s="142">
        <v>2</v>
      </c>
      <c r="E694" s="142">
        <v>200</v>
      </c>
      <c r="F694" s="142">
        <v>3</v>
      </c>
      <c r="G694" s="158">
        <v>83.9</v>
      </c>
      <c r="H694" s="217">
        <v>10341489</v>
      </c>
      <c r="I694" s="60">
        <f t="shared" si="10"/>
        <v>123259.70202622168</v>
      </c>
    </row>
    <row r="695" spans="1:9" x14ac:dyDescent="0.2">
      <c r="A695" s="141">
        <v>5</v>
      </c>
      <c r="B695" s="142">
        <v>3</v>
      </c>
      <c r="C695" s="142">
        <v>2</v>
      </c>
      <c r="D695" s="142">
        <v>2</v>
      </c>
      <c r="E695" s="142">
        <v>117</v>
      </c>
      <c r="F695" s="142">
        <v>3</v>
      </c>
      <c r="G695" s="158">
        <v>83.9</v>
      </c>
      <c r="H695" s="217">
        <v>10341489</v>
      </c>
      <c r="I695" s="60">
        <f t="shared" si="10"/>
        <v>123259.70202622168</v>
      </c>
    </row>
    <row r="696" spans="1:9" x14ac:dyDescent="0.2">
      <c r="A696" s="141">
        <v>5</v>
      </c>
      <c r="B696" s="142">
        <v>4</v>
      </c>
      <c r="C696" s="142">
        <v>3</v>
      </c>
      <c r="D696" s="142">
        <v>2</v>
      </c>
      <c r="E696" s="142">
        <v>200</v>
      </c>
      <c r="F696" s="142">
        <v>3</v>
      </c>
      <c r="G696" s="158">
        <v>83.9</v>
      </c>
      <c r="H696" s="217">
        <v>10341489</v>
      </c>
      <c r="I696" s="60">
        <f t="shared" si="10"/>
        <v>123259.70202622168</v>
      </c>
    </row>
    <row r="697" spans="1:9" x14ac:dyDescent="0.2">
      <c r="A697" s="141">
        <v>5</v>
      </c>
      <c r="B697" s="142">
        <v>4</v>
      </c>
      <c r="C697" s="142">
        <v>2</v>
      </c>
      <c r="D697" s="142">
        <v>2</v>
      </c>
      <c r="E697" s="142">
        <v>117</v>
      </c>
      <c r="F697" s="142">
        <v>3</v>
      </c>
      <c r="G697" s="158">
        <v>83.9</v>
      </c>
      <c r="H697" s="217">
        <v>10341489</v>
      </c>
      <c r="I697" s="60">
        <f t="shared" si="10"/>
        <v>123259.70202622168</v>
      </c>
    </row>
    <row r="698" spans="1:9" x14ac:dyDescent="0.2">
      <c r="A698" s="141">
        <v>5</v>
      </c>
      <c r="B698" s="142">
        <v>2</v>
      </c>
      <c r="C698" s="142">
        <v>2</v>
      </c>
      <c r="D698" s="142">
        <v>2</v>
      </c>
      <c r="E698" s="142">
        <v>107</v>
      </c>
      <c r="F698" s="142">
        <v>3</v>
      </c>
      <c r="G698" s="158">
        <v>83.9</v>
      </c>
      <c r="H698" s="217">
        <v>10341489</v>
      </c>
      <c r="I698" s="60">
        <f t="shared" si="10"/>
        <v>123259.70202622168</v>
      </c>
    </row>
    <row r="699" spans="1:9" x14ac:dyDescent="0.2">
      <c r="A699" s="141">
        <v>5</v>
      </c>
      <c r="B699" s="142">
        <v>12</v>
      </c>
      <c r="C699" s="142">
        <v>3</v>
      </c>
      <c r="D699" s="142">
        <v>14</v>
      </c>
      <c r="E699" s="142">
        <v>178</v>
      </c>
      <c r="F699" s="142">
        <v>3</v>
      </c>
      <c r="G699" s="158">
        <v>84.2</v>
      </c>
      <c r="H699" s="217">
        <v>10322012</v>
      </c>
      <c r="I699" s="60">
        <f t="shared" si="10"/>
        <v>122589.216152019</v>
      </c>
    </row>
    <row r="700" spans="1:9" x14ac:dyDescent="0.2">
      <c r="A700" s="141">
        <v>6</v>
      </c>
      <c r="B700" s="142">
        <v>4</v>
      </c>
      <c r="C700" s="142">
        <v>2</v>
      </c>
      <c r="D700" s="142">
        <v>7</v>
      </c>
      <c r="E700" s="142">
        <v>85</v>
      </c>
      <c r="F700" s="142">
        <v>3</v>
      </c>
      <c r="G700" s="158">
        <v>76</v>
      </c>
      <c r="H700" s="217">
        <v>10333952</v>
      </c>
      <c r="I700" s="60">
        <f t="shared" si="10"/>
        <v>135973.05263157896</v>
      </c>
    </row>
    <row r="701" spans="1:9" x14ac:dyDescent="0.2">
      <c r="A701" s="141">
        <v>6</v>
      </c>
      <c r="B701" s="142">
        <v>4</v>
      </c>
      <c r="C701" s="142">
        <v>2</v>
      </c>
      <c r="D701" s="142">
        <v>8</v>
      </c>
      <c r="E701" s="142">
        <v>89</v>
      </c>
      <c r="F701" s="142">
        <v>3</v>
      </c>
      <c r="G701" s="158">
        <v>76</v>
      </c>
      <c r="H701" s="217">
        <v>10354395</v>
      </c>
      <c r="I701" s="60">
        <f t="shared" si="10"/>
        <v>136242.03947368421</v>
      </c>
    </row>
    <row r="702" spans="1:9" x14ac:dyDescent="0.2">
      <c r="A702" s="141">
        <v>5</v>
      </c>
      <c r="B702" s="142">
        <v>12</v>
      </c>
      <c r="C702" s="142">
        <v>3</v>
      </c>
      <c r="D702" s="142">
        <v>2</v>
      </c>
      <c r="E702" s="142">
        <v>132</v>
      </c>
      <c r="F702" s="142">
        <v>3</v>
      </c>
      <c r="G702" s="158">
        <v>84.6</v>
      </c>
      <c r="H702" s="217">
        <v>10414846</v>
      </c>
      <c r="I702" s="60">
        <f t="shared" si="10"/>
        <v>123106.92671394799</v>
      </c>
    </row>
    <row r="703" spans="1:9" x14ac:dyDescent="0.2">
      <c r="A703" s="141">
        <v>5</v>
      </c>
      <c r="B703" s="142">
        <v>12</v>
      </c>
      <c r="C703" s="142">
        <v>3</v>
      </c>
      <c r="D703" s="142">
        <v>5</v>
      </c>
      <c r="E703" s="142">
        <v>142</v>
      </c>
      <c r="F703" s="142">
        <v>3</v>
      </c>
      <c r="G703" s="158">
        <v>84.2</v>
      </c>
      <c r="H703" s="217">
        <v>10415284</v>
      </c>
      <c r="I703" s="60">
        <f t="shared" si="10"/>
        <v>123696.9596199525</v>
      </c>
    </row>
    <row r="704" spans="1:9" x14ac:dyDescent="0.2">
      <c r="A704" s="141">
        <v>5</v>
      </c>
      <c r="B704" s="142">
        <v>12</v>
      </c>
      <c r="C704" s="142">
        <v>3</v>
      </c>
      <c r="D704" s="142">
        <v>11</v>
      </c>
      <c r="E704" s="142">
        <v>166</v>
      </c>
      <c r="F704" s="142">
        <v>3</v>
      </c>
      <c r="G704" s="158">
        <v>84.2</v>
      </c>
      <c r="H704" s="217">
        <v>10425647</v>
      </c>
      <c r="I704" s="60">
        <f t="shared" si="10"/>
        <v>123820.03562945368</v>
      </c>
    </row>
    <row r="705" spans="1:9" x14ac:dyDescent="0.2">
      <c r="A705" s="141">
        <v>5</v>
      </c>
      <c r="B705" s="142">
        <v>12</v>
      </c>
      <c r="C705" s="142">
        <v>3</v>
      </c>
      <c r="D705" s="142">
        <v>10</v>
      </c>
      <c r="E705" s="142">
        <v>162</v>
      </c>
      <c r="F705" s="142">
        <v>3</v>
      </c>
      <c r="G705" s="158">
        <v>84.2</v>
      </c>
      <c r="H705" s="217">
        <v>10456737</v>
      </c>
      <c r="I705" s="60">
        <f t="shared" si="10"/>
        <v>124189.2755344418</v>
      </c>
    </row>
    <row r="706" spans="1:9" x14ac:dyDescent="0.2">
      <c r="A706" s="141">
        <v>5</v>
      </c>
      <c r="B706" s="142">
        <v>12</v>
      </c>
      <c r="C706" s="142">
        <v>3</v>
      </c>
      <c r="D706" s="142">
        <v>17</v>
      </c>
      <c r="E706" s="142">
        <v>192</v>
      </c>
      <c r="F706" s="142">
        <v>3</v>
      </c>
      <c r="G706" s="158">
        <v>84.6</v>
      </c>
      <c r="H706" s="217">
        <v>10467984</v>
      </c>
      <c r="I706" s="60">
        <f t="shared" si="10"/>
        <v>123735.03546099292</v>
      </c>
    </row>
    <row r="707" spans="1:9" x14ac:dyDescent="0.2">
      <c r="A707" s="141">
        <v>5</v>
      </c>
      <c r="B707" s="142">
        <v>12</v>
      </c>
      <c r="C707" s="142">
        <v>3</v>
      </c>
      <c r="D707" s="142">
        <v>7</v>
      </c>
      <c r="E707" s="142">
        <v>150</v>
      </c>
      <c r="F707" s="142">
        <v>3</v>
      </c>
      <c r="G707" s="158">
        <v>84.2</v>
      </c>
      <c r="H707" s="217">
        <v>10477465</v>
      </c>
      <c r="I707" s="60">
        <f t="shared" ref="I707:I770" si="11">H707/G707</f>
        <v>124435.45130641329</v>
      </c>
    </row>
    <row r="708" spans="1:9" x14ac:dyDescent="0.2">
      <c r="A708" s="141">
        <v>5</v>
      </c>
      <c r="B708" s="142">
        <v>4</v>
      </c>
      <c r="C708" s="142">
        <v>3</v>
      </c>
      <c r="D708" s="142">
        <v>22</v>
      </c>
      <c r="E708" s="142">
        <v>280</v>
      </c>
      <c r="F708" s="142">
        <v>3</v>
      </c>
      <c r="G708" s="158">
        <v>84.5</v>
      </c>
      <c r="H708" s="217">
        <v>10519599</v>
      </c>
      <c r="I708" s="60">
        <f t="shared" si="11"/>
        <v>124492.29585798817</v>
      </c>
    </row>
    <row r="709" spans="1:9" x14ac:dyDescent="0.2">
      <c r="A709" s="141">
        <v>5</v>
      </c>
      <c r="B709" s="142">
        <v>3</v>
      </c>
      <c r="C709" s="142">
        <v>3</v>
      </c>
      <c r="D709" s="142">
        <v>3</v>
      </c>
      <c r="E709" s="142">
        <v>204</v>
      </c>
      <c r="F709" s="142">
        <v>3</v>
      </c>
      <c r="G709" s="158">
        <v>84.5</v>
      </c>
      <c r="H709" s="217">
        <v>10519599</v>
      </c>
      <c r="I709" s="60">
        <f t="shared" si="11"/>
        <v>124492.29585798817</v>
      </c>
    </row>
    <row r="710" spans="1:9" x14ac:dyDescent="0.2">
      <c r="A710" s="141">
        <v>5</v>
      </c>
      <c r="B710" s="142">
        <v>4</v>
      </c>
      <c r="C710" s="142">
        <v>2</v>
      </c>
      <c r="D710" s="142">
        <v>3</v>
      </c>
      <c r="E710" s="142">
        <v>121</v>
      </c>
      <c r="F710" s="142">
        <v>3</v>
      </c>
      <c r="G710" s="158">
        <v>84.5</v>
      </c>
      <c r="H710" s="217">
        <v>10519599</v>
      </c>
      <c r="I710" s="60">
        <f t="shared" si="11"/>
        <v>124492.29585798817</v>
      </c>
    </row>
    <row r="711" spans="1:9" x14ac:dyDescent="0.2">
      <c r="A711" s="141">
        <v>5</v>
      </c>
      <c r="B711" s="142">
        <v>3</v>
      </c>
      <c r="C711" s="142">
        <v>2</v>
      </c>
      <c r="D711" s="142">
        <v>22</v>
      </c>
      <c r="E711" s="142">
        <v>197</v>
      </c>
      <c r="F711" s="142">
        <v>3</v>
      </c>
      <c r="G711" s="158">
        <v>84.5</v>
      </c>
      <c r="H711" s="217">
        <v>10519599</v>
      </c>
      <c r="I711" s="60">
        <f t="shared" si="11"/>
        <v>124492.29585798817</v>
      </c>
    </row>
    <row r="712" spans="1:9" x14ac:dyDescent="0.2">
      <c r="A712" s="141">
        <v>5</v>
      </c>
      <c r="B712" s="142">
        <v>3</v>
      </c>
      <c r="C712" s="142">
        <v>3</v>
      </c>
      <c r="D712" s="142">
        <v>3</v>
      </c>
      <c r="E712" s="142">
        <v>207</v>
      </c>
      <c r="F712" s="142">
        <v>3</v>
      </c>
      <c r="G712" s="158">
        <v>84.5</v>
      </c>
      <c r="H712" s="217">
        <v>10519599</v>
      </c>
      <c r="I712" s="60">
        <f t="shared" si="11"/>
        <v>124492.29585798817</v>
      </c>
    </row>
    <row r="713" spans="1:9" x14ac:dyDescent="0.2">
      <c r="A713" s="141">
        <v>5</v>
      </c>
      <c r="B713" s="142">
        <v>4</v>
      </c>
      <c r="C713" s="142">
        <v>2</v>
      </c>
      <c r="D713" s="142">
        <v>3</v>
      </c>
      <c r="E713" s="142">
        <v>118</v>
      </c>
      <c r="F713" s="142">
        <v>3</v>
      </c>
      <c r="G713" s="158">
        <v>84.5</v>
      </c>
      <c r="H713" s="217">
        <v>10519599</v>
      </c>
      <c r="I713" s="60">
        <f t="shared" si="11"/>
        <v>124492.29585798817</v>
      </c>
    </row>
    <row r="714" spans="1:9" x14ac:dyDescent="0.2">
      <c r="A714" s="141">
        <v>5</v>
      </c>
      <c r="B714" s="142">
        <v>4</v>
      </c>
      <c r="C714" s="142">
        <v>2</v>
      </c>
      <c r="D714" s="142">
        <v>22</v>
      </c>
      <c r="E714" s="142">
        <v>194</v>
      </c>
      <c r="F714" s="142">
        <v>3</v>
      </c>
      <c r="G714" s="158">
        <v>84.5</v>
      </c>
      <c r="H714" s="217">
        <v>10519599</v>
      </c>
      <c r="I714" s="60">
        <f t="shared" si="11"/>
        <v>124492.29585798817</v>
      </c>
    </row>
    <row r="715" spans="1:9" x14ac:dyDescent="0.2">
      <c r="A715" s="141">
        <v>5</v>
      </c>
      <c r="B715" s="142">
        <v>3</v>
      </c>
      <c r="C715" s="142">
        <v>2</v>
      </c>
      <c r="D715" s="142">
        <v>3</v>
      </c>
      <c r="E715" s="142">
        <v>121</v>
      </c>
      <c r="F715" s="142">
        <v>3</v>
      </c>
      <c r="G715" s="158">
        <v>84.5</v>
      </c>
      <c r="H715" s="217">
        <v>10519599</v>
      </c>
      <c r="I715" s="60">
        <f t="shared" si="11"/>
        <v>124492.29585798817</v>
      </c>
    </row>
    <row r="716" spans="1:9" x14ac:dyDescent="0.2">
      <c r="A716" s="141">
        <v>5</v>
      </c>
      <c r="B716" s="142">
        <v>12</v>
      </c>
      <c r="C716" s="142">
        <v>3</v>
      </c>
      <c r="D716" s="142">
        <v>8</v>
      </c>
      <c r="E716" s="142">
        <v>154</v>
      </c>
      <c r="F716" s="142">
        <v>3</v>
      </c>
      <c r="G716" s="158">
        <v>84.2</v>
      </c>
      <c r="H716" s="217">
        <v>10498192</v>
      </c>
      <c r="I716" s="60">
        <f t="shared" si="11"/>
        <v>124681.61520190023</v>
      </c>
    </row>
    <row r="717" spans="1:9" x14ac:dyDescent="0.2">
      <c r="A717" s="141">
        <v>5</v>
      </c>
      <c r="B717" s="142">
        <v>3</v>
      </c>
      <c r="C717" s="142">
        <v>2</v>
      </c>
      <c r="D717" s="142">
        <v>21</v>
      </c>
      <c r="E717" s="142">
        <v>193</v>
      </c>
      <c r="F717" s="142">
        <v>3</v>
      </c>
      <c r="G717" s="158">
        <v>84.5</v>
      </c>
      <c r="H717" s="217">
        <v>10540430</v>
      </c>
      <c r="I717" s="60">
        <f t="shared" si="11"/>
        <v>124738.81656804733</v>
      </c>
    </row>
    <row r="718" spans="1:9" x14ac:dyDescent="0.2">
      <c r="A718" s="141">
        <v>5</v>
      </c>
      <c r="B718" s="142">
        <v>3</v>
      </c>
      <c r="C718" s="142">
        <v>2</v>
      </c>
      <c r="D718" s="142">
        <v>21</v>
      </c>
      <c r="E718" s="142">
        <v>190</v>
      </c>
      <c r="F718" s="142">
        <v>3</v>
      </c>
      <c r="G718" s="158">
        <v>84.5</v>
      </c>
      <c r="H718" s="217">
        <v>10540430</v>
      </c>
      <c r="I718" s="60">
        <f t="shared" si="11"/>
        <v>124738.81656804733</v>
      </c>
    </row>
    <row r="719" spans="1:9" x14ac:dyDescent="0.2">
      <c r="A719" s="141">
        <v>5</v>
      </c>
      <c r="B719" s="142">
        <v>4</v>
      </c>
      <c r="C719" s="142">
        <v>3</v>
      </c>
      <c r="D719" s="142">
        <v>21</v>
      </c>
      <c r="E719" s="142">
        <v>279</v>
      </c>
      <c r="F719" s="142">
        <v>3</v>
      </c>
      <c r="G719" s="158">
        <v>84.5</v>
      </c>
      <c r="H719" s="217">
        <v>10540430</v>
      </c>
      <c r="I719" s="60">
        <f t="shared" si="11"/>
        <v>124738.81656804733</v>
      </c>
    </row>
    <row r="720" spans="1:9" x14ac:dyDescent="0.2">
      <c r="A720" s="141">
        <v>5</v>
      </c>
      <c r="B720" s="142">
        <v>4</v>
      </c>
      <c r="C720" s="142">
        <v>2</v>
      </c>
      <c r="D720" s="142">
        <v>21</v>
      </c>
      <c r="E720" s="142">
        <v>190</v>
      </c>
      <c r="F720" s="142">
        <v>3</v>
      </c>
      <c r="G720" s="158">
        <v>84.5</v>
      </c>
      <c r="H720" s="217">
        <v>10540430</v>
      </c>
      <c r="I720" s="60">
        <f t="shared" si="11"/>
        <v>124738.81656804733</v>
      </c>
    </row>
    <row r="721" spans="1:9" x14ac:dyDescent="0.2">
      <c r="A721" s="141">
        <v>5</v>
      </c>
      <c r="B721" s="142">
        <v>4</v>
      </c>
      <c r="C721" s="142">
        <v>2</v>
      </c>
      <c r="D721" s="142">
        <v>21</v>
      </c>
      <c r="E721" s="142">
        <v>193</v>
      </c>
      <c r="F721" s="142">
        <v>3</v>
      </c>
      <c r="G721" s="158">
        <v>84.5</v>
      </c>
      <c r="H721" s="217">
        <v>10540430</v>
      </c>
      <c r="I721" s="60">
        <f t="shared" si="11"/>
        <v>124738.81656804733</v>
      </c>
    </row>
    <row r="722" spans="1:9" x14ac:dyDescent="0.2">
      <c r="A722" s="141">
        <v>5</v>
      </c>
      <c r="B722" s="142">
        <v>2</v>
      </c>
      <c r="C722" s="142">
        <v>2</v>
      </c>
      <c r="D722" s="142">
        <v>4</v>
      </c>
      <c r="E722" s="142">
        <v>112</v>
      </c>
      <c r="F722" s="142">
        <v>3</v>
      </c>
      <c r="G722" s="158">
        <v>84.5</v>
      </c>
      <c r="H722" s="217">
        <v>10545638</v>
      </c>
      <c r="I722" s="60">
        <f t="shared" si="11"/>
        <v>124800.44970414201</v>
      </c>
    </row>
    <row r="723" spans="1:9" x14ac:dyDescent="0.2">
      <c r="A723" s="141">
        <v>5</v>
      </c>
      <c r="B723" s="142">
        <v>4</v>
      </c>
      <c r="C723" s="142">
        <v>3</v>
      </c>
      <c r="D723" s="142">
        <v>4</v>
      </c>
      <c r="E723" s="142">
        <v>211</v>
      </c>
      <c r="F723" s="142">
        <v>3</v>
      </c>
      <c r="G723" s="158">
        <v>84.5</v>
      </c>
      <c r="H723" s="217">
        <v>10545638</v>
      </c>
      <c r="I723" s="60">
        <f t="shared" si="11"/>
        <v>124800.44970414201</v>
      </c>
    </row>
    <row r="724" spans="1:9" x14ac:dyDescent="0.2">
      <c r="A724" s="141">
        <v>5</v>
      </c>
      <c r="B724" s="142">
        <v>2</v>
      </c>
      <c r="C724" s="142">
        <v>3</v>
      </c>
      <c r="D724" s="142">
        <v>4</v>
      </c>
      <c r="E724" s="142">
        <v>193</v>
      </c>
      <c r="F724" s="142">
        <v>3</v>
      </c>
      <c r="G724" s="158">
        <v>84.5</v>
      </c>
      <c r="H724" s="217">
        <v>10545638</v>
      </c>
      <c r="I724" s="60">
        <f t="shared" si="11"/>
        <v>124800.44970414201</v>
      </c>
    </row>
    <row r="725" spans="1:9" x14ac:dyDescent="0.2">
      <c r="A725" s="141">
        <v>5</v>
      </c>
      <c r="B725" s="142">
        <v>4</v>
      </c>
      <c r="C725" s="142">
        <v>3</v>
      </c>
      <c r="D725" s="142">
        <v>4</v>
      </c>
      <c r="E725" s="142">
        <v>208</v>
      </c>
      <c r="F725" s="142">
        <v>3</v>
      </c>
      <c r="G725" s="158">
        <v>84.5</v>
      </c>
      <c r="H725" s="217">
        <v>10545638</v>
      </c>
      <c r="I725" s="60">
        <f t="shared" si="11"/>
        <v>124800.44970414201</v>
      </c>
    </row>
    <row r="726" spans="1:9" x14ac:dyDescent="0.2">
      <c r="A726" s="141">
        <v>5</v>
      </c>
      <c r="B726" s="142">
        <v>3</v>
      </c>
      <c r="C726" s="142">
        <v>2</v>
      </c>
      <c r="D726" s="142">
        <v>4</v>
      </c>
      <c r="E726" s="142">
        <v>125</v>
      </c>
      <c r="F726" s="142">
        <v>3</v>
      </c>
      <c r="G726" s="158">
        <v>84.5</v>
      </c>
      <c r="H726" s="217">
        <v>10545638</v>
      </c>
      <c r="I726" s="60">
        <f t="shared" si="11"/>
        <v>124800.44970414201</v>
      </c>
    </row>
    <row r="727" spans="1:9" x14ac:dyDescent="0.2">
      <c r="A727" s="141">
        <v>5</v>
      </c>
      <c r="B727" s="142">
        <v>12</v>
      </c>
      <c r="C727" s="142">
        <v>3</v>
      </c>
      <c r="D727" s="142">
        <v>16</v>
      </c>
      <c r="E727" s="142">
        <v>188</v>
      </c>
      <c r="F727" s="142">
        <v>3</v>
      </c>
      <c r="G727" s="158">
        <v>84.6</v>
      </c>
      <c r="H727" s="217">
        <v>10521121</v>
      </c>
      <c r="I727" s="60">
        <f t="shared" si="11"/>
        <v>124363.13238770686</v>
      </c>
    </row>
    <row r="728" spans="1:9" x14ac:dyDescent="0.2">
      <c r="A728" s="141">
        <v>5</v>
      </c>
      <c r="B728" s="142">
        <v>12</v>
      </c>
      <c r="C728" s="142">
        <v>3</v>
      </c>
      <c r="D728" s="142">
        <v>3</v>
      </c>
      <c r="E728" s="142">
        <v>136</v>
      </c>
      <c r="F728" s="142">
        <v>3</v>
      </c>
      <c r="G728" s="158">
        <v>84.6</v>
      </c>
      <c r="H728" s="217">
        <v>10521121</v>
      </c>
      <c r="I728" s="60">
        <f t="shared" si="11"/>
        <v>124363.13238770686</v>
      </c>
    </row>
    <row r="729" spans="1:9" x14ac:dyDescent="0.2">
      <c r="A729" s="141">
        <v>5</v>
      </c>
      <c r="B729" s="142">
        <v>3</v>
      </c>
      <c r="C729" s="142">
        <v>3</v>
      </c>
      <c r="D729" s="142">
        <v>20</v>
      </c>
      <c r="E729" s="142">
        <v>272</v>
      </c>
      <c r="F729" s="142">
        <v>3</v>
      </c>
      <c r="G729" s="158">
        <v>84.5</v>
      </c>
      <c r="H729" s="217">
        <v>10550846</v>
      </c>
      <c r="I729" s="60">
        <f t="shared" si="11"/>
        <v>124862.08284023669</v>
      </c>
    </row>
    <row r="730" spans="1:9" x14ac:dyDescent="0.2">
      <c r="A730" s="141">
        <v>5</v>
      </c>
      <c r="B730" s="142">
        <v>3</v>
      </c>
      <c r="C730" s="142">
        <v>2</v>
      </c>
      <c r="D730" s="142">
        <v>20</v>
      </c>
      <c r="E730" s="142">
        <v>186</v>
      </c>
      <c r="F730" s="142">
        <v>3</v>
      </c>
      <c r="G730" s="158">
        <v>84.5</v>
      </c>
      <c r="H730" s="217">
        <v>10550846</v>
      </c>
      <c r="I730" s="60">
        <f t="shared" si="11"/>
        <v>124862.08284023669</v>
      </c>
    </row>
    <row r="731" spans="1:9" x14ac:dyDescent="0.2">
      <c r="A731" s="141">
        <v>5</v>
      </c>
      <c r="B731" s="142">
        <v>4</v>
      </c>
      <c r="C731" s="142">
        <v>2</v>
      </c>
      <c r="D731" s="142">
        <v>20</v>
      </c>
      <c r="E731" s="142">
        <v>186</v>
      </c>
      <c r="F731" s="142">
        <v>3</v>
      </c>
      <c r="G731" s="158">
        <v>84.5</v>
      </c>
      <c r="H731" s="217">
        <v>10550846</v>
      </c>
      <c r="I731" s="60">
        <f t="shared" si="11"/>
        <v>124862.08284023669</v>
      </c>
    </row>
    <row r="732" spans="1:9" x14ac:dyDescent="0.2">
      <c r="A732" s="141">
        <v>5</v>
      </c>
      <c r="B732" s="142">
        <v>4</v>
      </c>
      <c r="C732" s="142">
        <v>3</v>
      </c>
      <c r="D732" s="142">
        <v>20</v>
      </c>
      <c r="E732" s="142">
        <v>275</v>
      </c>
      <c r="F732" s="142">
        <v>3</v>
      </c>
      <c r="G732" s="158">
        <v>84.5</v>
      </c>
      <c r="H732" s="217">
        <v>10550846</v>
      </c>
      <c r="I732" s="60">
        <f t="shared" si="11"/>
        <v>124862.08284023669</v>
      </c>
    </row>
    <row r="733" spans="1:9" x14ac:dyDescent="0.2">
      <c r="A733" s="141">
        <v>5</v>
      </c>
      <c r="B733" s="142">
        <v>4</v>
      </c>
      <c r="C733" s="142">
        <v>1</v>
      </c>
      <c r="D733" s="142">
        <v>2</v>
      </c>
      <c r="E733" s="142">
        <v>9</v>
      </c>
      <c r="F733" s="142">
        <v>3</v>
      </c>
      <c r="G733" s="158">
        <v>84.8</v>
      </c>
      <c r="H733" s="217">
        <v>10556947</v>
      </c>
      <c r="I733" s="60">
        <f t="shared" si="11"/>
        <v>124492.2995283019</v>
      </c>
    </row>
    <row r="734" spans="1:9" x14ac:dyDescent="0.2">
      <c r="A734" s="141">
        <v>5</v>
      </c>
      <c r="B734" s="142">
        <v>2</v>
      </c>
      <c r="C734" s="142">
        <v>1</v>
      </c>
      <c r="D734" s="142">
        <v>2</v>
      </c>
      <c r="E734" s="142">
        <v>9</v>
      </c>
      <c r="F734" s="142">
        <v>3</v>
      </c>
      <c r="G734" s="158">
        <v>84.8</v>
      </c>
      <c r="H734" s="217">
        <v>10556947</v>
      </c>
      <c r="I734" s="60">
        <f t="shared" si="11"/>
        <v>124492.2995283019</v>
      </c>
    </row>
    <row r="735" spans="1:9" x14ac:dyDescent="0.2">
      <c r="A735" s="141">
        <v>5</v>
      </c>
      <c r="B735" s="142">
        <v>4</v>
      </c>
      <c r="C735" s="142">
        <v>3</v>
      </c>
      <c r="D735" s="142">
        <v>19</v>
      </c>
      <c r="E735" s="142">
        <v>268</v>
      </c>
      <c r="F735" s="142">
        <v>3</v>
      </c>
      <c r="G735" s="158">
        <v>84.5</v>
      </c>
      <c r="H735" s="217">
        <v>10561261</v>
      </c>
      <c r="I735" s="60">
        <f t="shared" si="11"/>
        <v>124985.33727810651</v>
      </c>
    </row>
    <row r="736" spans="1:9" x14ac:dyDescent="0.2">
      <c r="A736" s="141">
        <v>5</v>
      </c>
      <c r="B736" s="142">
        <v>4</v>
      </c>
      <c r="C736" s="142">
        <v>3</v>
      </c>
      <c r="D736" s="142">
        <v>5</v>
      </c>
      <c r="E736" s="142">
        <v>212</v>
      </c>
      <c r="F736" s="142">
        <v>3</v>
      </c>
      <c r="G736" s="158">
        <v>84.5</v>
      </c>
      <c r="H736" s="217">
        <v>10561261</v>
      </c>
      <c r="I736" s="60">
        <f t="shared" si="11"/>
        <v>124985.33727810651</v>
      </c>
    </row>
    <row r="737" spans="1:9" x14ac:dyDescent="0.2">
      <c r="A737" s="141">
        <v>5</v>
      </c>
      <c r="B737" s="142">
        <v>2</v>
      </c>
      <c r="C737" s="142">
        <v>3</v>
      </c>
      <c r="D737" s="142">
        <v>5</v>
      </c>
      <c r="E737" s="142">
        <v>194</v>
      </c>
      <c r="F737" s="142">
        <v>3</v>
      </c>
      <c r="G737" s="158">
        <v>84.5</v>
      </c>
      <c r="H737" s="217">
        <v>10561261</v>
      </c>
      <c r="I737" s="60">
        <f t="shared" si="11"/>
        <v>124985.33727810651</v>
      </c>
    </row>
    <row r="738" spans="1:9" x14ac:dyDescent="0.2">
      <c r="A738" s="141">
        <v>5</v>
      </c>
      <c r="B738" s="142">
        <v>4</v>
      </c>
      <c r="C738" s="142">
        <v>2</v>
      </c>
      <c r="D738" s="142">
        <v>19</v>
      </c>
      <c r="E738" s="142">
        <v>182</v>
      </c>
      <c r="F738" s="142">
        <v>3</v>
      </c>
      <c r="G738" s="158">
        <v>84.5</v>
      </c>
      <c r="H738" s="217">
        <v>10561261</v>
      </c>
      <c r="I738" s="60">
        <f t="shared" si="11"/>
        <v>124985.33727810651</v>
      </c>
    </row>
    <row r="739" spans="1:9" x14ac:dyDescent="0.2">
      <c r="A739" s="141">
        <v>5</v>
      </c>
      <c r="B739" s="142">
        <v>3</v>
      </c>
      <c r="C739" s="142">
        <v>2</v>
      </c>
      <c r="D739" s="142">
        <v>19</v>
      </c>
      <c r="E739" s="142">
        <v>182</v>
      </c>
      <c r="F739" s="142">
        <v>3</v>
      </c>
      <c r="G739" s="158">
        <v>84.5</v>
      </c>
      <c r="H739" s="217">
        <v>10561261</v>
      </c>
      <c r="I739" s="60">
        <f t="shared" si="11"/>
        <v>124985.33727810651</v>
      </c>
    </row>
    <row r="740" spans="1:9" x14ac:dyDescent="0.2">
      <c r="A740" s="141">
        <v>5</v>
      </c>
      <c r="B740" s="142">
        <v>3</v>
      </c>
      <c r="C740" s="142">
        <v>3</v>
      </c>
      <c r="D740" s="142">
        <v>5</v>
      </c>
      <c r="E740" s="142">
        <v>212</v>
      </c>
      <c r="F740" s="142">
        <v>3</v>
      </c>
      <c r="G740" s="158">
        <v>84.5</v>
      </c>
      <c r="H740" s="217">
        <v>10561261</v>
      </c>
      <c r="I740" s="60">
        <f t="shared" si="11"/>
        <v>124985.33727810651</v>
      </c>
    </row>
    <row r="741" spans="1:9" x14ac:dyDescent="0.2">
      <c r="A741" s="141">
        <v>5</v>
      </c>
      <c r="B741" s="142">
        <v>4</v>
      </c>
      <c r="C741" s="142">
        <v>3</v>
      </c>
      <c r="D741" s="142">
        <v>19</v>
      </c>
      <c r="E741" s="142">
        <v>271</v>
      </c>
      <c r="F741" s="142">
        <v>3</v>
      </c>
      <c r="G741" s="158">
        <v>84.5</v>
      </c>
      <c r="H741" s="217">
        <v>10561261</v>
      </c>
      <c r="I741" s="60">
        <f t="shared" si="11"/>
        <v>124985.33727810651</v>
      </c>
    </row>
    <row r="742" spans="1:9" x14ac:dyDescent="0.2">
      <c r="A742" s="141">
        <v>5</v>
      </c>
      <c r="B742" s="142">
        <v>4</v>
      </c>
      <c r="C742" s="142">
        <v>2</v>
      </c>
      <c r="D742" s="142">
        <v>5</v>
      </c>
      <c r="E742" s="142">
        <v>126</v>
      </c>
      <c r="F742" s="142">
        <v>3</v>
      </c>
      <c r="G742" s="158">
        <v>84.5</v>
      </c>
      <c r="H742" s="217">
        <v>10561261</v>
      </c>
      <c r="I742" s="60">
        <f t="shared" si="11"/>
        <v>124985.33727810651</v>
      </c>
    </row>
    <row r="743" spans="1:9" x14ac:dyDescent="0.2">
      <c r="A743" s="141">
        <v>5</v>
      </c>
      <c r="B743" s="142">
        <v>4</v>
      </c>
      <c r="C743" s="142">
        <v>2</v>
      </c>
      <c r="D743" s="142">
        <v>5</v>
      </c>
      <c r="E743" s="142">
        <v>129</v>
      </c>
      <c r="F743" s="142">
        <v>3</v>
      </c>
      <c r="G743" s="158">
        <v>84.5</v>
      </c>
      <c r="H743" s="217">
        <v>10561261</v>
      </c>
      <c r="I743" s="60">
        <f t="shared" si="11"/>
        <v>124985.33727810651</v>
      </c>
    </row>
    <row r="744" spans="1:9" x14ac:dyDescent="0.2">
      <c r="A744" s="141">
        <v>5</v>
      </c>
      <c r="B744" s="142">
        <v>4</v>
      </c>
      <c r="C744" s="142">
        <v>3</v>
      </c>
      <c r="D744" s="142">
        <v>6</v>
      </c>
      <c r="E744" s="142">
        <v>216</v>
      </c>
      <c r="F744" s="142">
        <v>3</v>
      </c>
      <c r="G744" s="158">
        <v>84.5</v>
      </c>
      <c r="H744" s="217">
        <v>10576884</v>
      </c>
      <c r="I744" s="60">
        <f t="shared" si="11"/>
        <v>125170.22485207101</v>
      </c>
    </row>
    <row r="745" spans="1:9" x14ac:dyDescent="0.2">
      <c r="A745" s="141">
        <v>5</v>
      </c>
      <c r="B745" s="142">
        <v>3</v>
      </c>
      <c r="C745" s="142">
        <v>3</v>
      </c>
      <c r="D745" s="142">
        <v>6</v>
      </c>
      <c r="E745" s="142">
        <v>216</v>
      </c>
      <c r="F745" s="142">
        <v>3</v>
      </c>
      <c r="G745" s="158">
        <v>84.5</v>
      </c>
      <c r="H745" s="217">
        <v>10576884</v>
      </c>
      <c r="I745" s="60">
        <f t="shared" si="11"/>
        <v>125170.22485207101</v>
      </c>
    </row>
    <row r="746" spans="1:9" x14ac:dyDescent="0.2">
      <c r="A746" s="141">
        <v>5</v>
      </c>
      <c r="B746" s="142">
        <v>3</v>
      </c>
      <c r="C746" s="142">
        <v>3</v>
      </c>
      <c r="D746" s="142">
        <v>6</v>
      </c>
      <c r="E746" s="142">
        <v>219</v>
      </c>
      <c r="F746" s="142">
        <v>3</v>
      </c>
      <c r="G746" s="158">
        <v>84.5</v>
      </c>
      <c r="H746" s="217">
        <v>10576884</v>
      </c>
      <c r="I746" s="60">
        <f t="shared" si="11"/>
        <v>125170.22485207101</v>
      </c>
    </row>
    <row r="747" spans="1:9" x14ac:dyDescent="0.2">
      <c r="A747" s="141">
        <v>5</v>
      </c>
      <c r="B747" s="142">
        <v>3</v>
      </c>
      <c r="C747" s="142">
        <v>2</v>
      </c>
      <c r="D747" s="142">
        <v>6</v>
      </c>
      <c r="E747" s="142">
        <v>130</v>
      </c>
      <c r="F747" s="142">
        <v>3</v>
      </c>
      <c r="G747" s="158">
        <v>84.5</v>
      </c>
      <c r="H747" s="217">
        <v>10576884</v>
      </c>
      <c r="I747" s="60">
        <f t="shared" si="11"/>
        <v>125170.22485207101</v>
      </c>
    </row>
    <row r="748" spans="1:9" x14ac:dyDescent="0.2">
      <c r="A748" s="141">
        <v>5</v>
      </c>
      <c r="B748" s="142">
        <v>3</v>
      </c>
      <c r="C748" s="142">
        <v>2</v>
      </c>
      <c r="D748" s="142">
        <v>6</v>
      </c>
      <c r="E748" s="142">
        <v>133</v>
      </c>
      <c r="F748" s="142">
        <v>3</v>
      </c>
      <c r="G748" s="158">
        <v>84.5</v>
      </c>
      <c r="H748" s="217">
        <v>10576884</v>
      </c>
      <c r="I748" s="60">
        <f t="shared" si="11"/>
        <v>125170.22485207101</v>
      </c>
    </row>
    <row r="749" spans="1:9" x14ac:dyDescent="0.2">
      <c r="A749" s="141">
        <v>5</v>
      </c>
      <c r="B749" s="142">
        <v>3</v>
      </c>
      <c r="C749" s="142">
        <v>3</v>
      </c>
      <c r="D749" s="142">
        <v>18</v>
      </c>
      <c r="E749" s="142">
        <v>264</v>
      </c>
      <c r="F749" s="142">
        <v>3</v>
      </c>
      <c r="G749" s="158">
        <v>84.5</v>
      </c>
      <c r="H749" s="217">
        <v>10576884</v>
      </c>
      <c r="I749" s="60">
        <f t="shared" si="11"/>
        <v>125170.22485207101</v>
      </c>
    </row>
    <row r="750" spans="1:9" x14ac:dyDescent="0.2">
      <c r="A750" s="141">
        <v>5</v>
      </c>
      <c r="B750" s="142">
        <v>4</v>
      </c>
      <c r="C750" s="142">
        <v>3</v>
      </c>
      <c r="D750" s="142">
        <v>17</v>
      </c>
      <c r="E750" s="142">
        <v>260</v>
      </c>
      <c r="F750" s="142">
        <v>3</v>
      </c>
      <c r="G750" s="158">
        <v>84.5</v>
      </c>
      <c r="H750" s="217">
        <v>10592507</v>
      </c>
      <c r="I750" s="60">
        <f t="shared" si="11"/>
        <v>125355.1124260355</v>
      </c>
    </row>
    <row r="751" spans="1:9" x14ac:dyDescent="0.2">
      <c r="A751" s="141">
        <v>5</v>
      </c>
      <c r="B751" s="142">
        <v>4</v>
      </c>
      <c r="C751" s="142">
        <v>2</v>
      </c>
      <c r="D751" s="142">
        <v>7</v>
      </c>
      <c r="E751" s="142">
        <v>134</v>
      </c>
      <c r="F751" s="142">
        <v>3</v>
      </c>
      <c r="G751" s="158">
        <v>84.5</v>
      </c>
      <c r="H751" s="217">
        <v>10592507</v>
      </c>
      <c r="I751" s="60">
        <f t="shared" si="11"/>
        <v>125355.1124260355</v>
      </c>
    </row>
    <row r="752" spans="1:9" x14ac:dyDescent="0.2">
      <c r="A752" s="141">
        <v>5</v>
      </c>
      <c r="B752" s="142">
        <v>4</v>
      </c>
      <c r="C752" s="142">
        <v>2</v>
      </c>
      <c r="D752" s="142">
        <v>17</v>
      </c>
      <c r="E752" s="142">
        <v>177</v>
      </c>
      <c r="F752" s="142">
        <v>3</v>
      </c>
      <c r="G752" s="158">
        <v>84.5</v>
      </c>
      <c r="H752" s="217">
        <v>10592507</v>
      </c>
      <c r="I752" s="60">
        <f t="shared" si="11"/>
        <v>125355.1124260355</v>
      </c>
    </row>
    <row r="753" spans="1:9" x14ac:dyDescent="0.2">
      <c r="A753" s="141">
        <v>5</v>
      </c>
      <c r="B753" s="142">
        <v>4</v>
      </c>
      <c r="C753" s="142">
        <v>2</v>
      </c>
      <c r="D753" s="142">
        <v>17</v>
      </c>
      <c r="E753" s="142">
        <v>174</v>
      </c>
      <c r="F753" s="142">
        <v>3</v>
      </c>
      <c r="G753" s="158">
        <v>84.5</v>
      </c>
      <c r="H753" s="217">
        <v>10592507</v>
      </c>
      <c r="I753" s="60">
        <f t="shared" si="11"/>
        <v>125355.1124260355</v>
      </c>
    </row>
    <row r="754" spans="1:9" x14ac:dyDescent="0.2">
      <c r="A754" s="141">
        <v>5</v>
      </c>
      <c r="B754" s="142">
        <v>3</v>
      </c>
      <c r="C754" s="142">
        <v>2</v>
      </c>
      <c r="D754" s="142">
        <v>17</v>
      </c>
      <c r="E754" s="142">
        <v>174</v>
      </c>
      <c r="F754" s="142">
        <v>3</v>
      </c>
      <c r="G754" s="158">
        <v>84.5</v>
      </c>
      <c r="H754" s="217">
        <v>10592507</v>
      </c>
      <c r="I754" s="60">
        <f t="shared" si="11"/>
        <v>125355.1124260355</v>
      </c>
    </row>
    <row r="755" spans="1:9" x14ac:dyDescent="0.2">
      <c r="A755" s="141">
        <v>5</v>
      </c>
      <c r="B755" s="142">
        <v>3</v>
      </c>
      <c r="C755" s="142">
        <v>3</v>
      </c>
      <c r="D755" s="142">
        <v>17</v>
      </c>
      <c r="E755" s="142">
        <v>263</v>
      </c>
      <c r="F755" s="142">
        <v>3</v>
      </c>
      <c r="G755" s="158">
        <v>84.5</v>
      </c>
      <c r="H755" s="217">
        <v>10592507</v>
      </c>
      <c r="I755" s="60">
        <f t="shared" si="11"/>
        <v>125355.1124260355</v>
      </c>
    </row>
    <row r="756" spans="1:9" x14ac:dyDescent="0.2">
      <c r="A756" s="141">
        <v>5</v>
      </c>
      <c r="B756" s="142">
        <v>4</v>
      </c>
      <c r="C756" s="142">
        <v>3</v>
      </c>
      <c r="D756" s="142">
        <v>7</v>
      </c>
      <c r="E756" s="142">
        <v>223</v>
      </c>
      <c r="F756" s="142">
        <v>3</v>
      </c>
      <c r="G756" s="158">
        <v>84.5</v>
      </c>
      <c r="H756" s="217">
        <v>10592507</v>
      </c>
      <c r="I756" s="60">
        <f t="shared" si="11"/>
        <v>125355.1124260355</v>
      </c>
    </row>
    <row r="757" spans="1:9" x14ac:dyDescent="0.2">
      <c r="A757" s="141">
        <v>5</v>
      </c>
      <c r="B757" s="142">
        <v>4</v>
      </c>
      <c r="C757" s="142">
        <v>3</v>
      </c>
      <c r="D757" s="142">
        <v>7</v>
      </c>
      <c r="E757" s="142">
        <v>220</v>
      </c>
      <c r="F757" s="142">
        <v>3</v>
      </c>
      <c r="G757" s="158">
        <v>84.5</v>
      </c>
      <c r="H757" s="217">
        <v>10592507</v>
      </c>
      <c r="I757" s="60">
        <f t="shared" si="11"/>
        <v>125355.1124260355</v>
      </c>
    </row>
    <row r="758" spans="1:9" x14ac:dyDescent="0.2">
      <c r="A758" s="141">
        <v>5</v>
      </c>
      <c r="B758" s="142">
        <v>4</v>
      </c>
      <c r="C758" s="142">
        <v>2</v>
      </c>
      <c r="D758" s="142">
        <v>8</v>
      </c>
      <c r="E758" s="142">
        <v>138</v>
      </c>
      <c r="F758" s="142">
        <v>3</v>
      </c>
      <c r="G758" s="158">
        <v>84.5</v>
      </c>
      <c r="H758" s="217">
        <v>10608130</v>
      </c>
      <c r="I758" s="60">
        <f t="shared" si="11"/>
        <v>125540</v>
      </c>
    </row>
    <row r="759" spans="1:9" x14ac:dyDescent="0.2">
      <c r="A759" s="141">
        <v>5</v>
      </c>
      <c r="B759" s="142">
        <v>2</v>
      </c>
      <c r="C759" s="142">
        <v>2</v>
      </c>
      <c r="D759" s="142">
        <v>8</v>
      </c>
      <c r="E759" s="142">
        <v>128</v>
      </c>
      <c r="F759" s="142">
        <v>3</v>
      </c>
      <c r="G759" s="158">
        <v>84.5</v>
      </c>
      <c r="H759" s="217">
        <v>10608130</v>
      </c>
      <c r="I759" s="60">
        <f t="shared" si="11"/>
        <v>125540</v>
      </c>
    </row>
    <row r="760" spans="1:9" x14ac:dyDescent="0.2">
      <c r="A760" s="141">
        <v>5</v>
      </c>
      <c r="B760" s="142">
        <v>4</v>
      </c>
      <c r="C760" s="142">
        <v>3</v>
      </c>
      <c r="D760" s="142">
        <v>16</v>
      </c>
      <c r="E760" s="142">
        <v>256</v>
      </c>
      <c r="F760" s="142">
        <v>3</v>
      </c>
      <c r="G760" s="158">
        <v>84.5</v>
      </c>
      <c r="H760" s="217">
        <v>10608130</v>
      </c>
      <c r="I760" s="60">
        <f t="shared" si="11"/>
        <v>125540</v>
      </c>
    </row>
    <row r="761" spans="1:9" x14ac:dyDescent="0.2">
      <c r="A761" s="141">
        <v>5</v>
      </c>
      <c r="B761" s="142">
        <v>4</v>
      </c>
      <c r="C761" s="142">
        <v>3</v>
      </c>
      <c r="D761" s="142">
        <v>16</v>
      </c>
      <c r="E761" s="142">
        <v>259</v>
      </c>
      <c r="F761" s="142">
        <v>3</v>
      </c>
      <c r="G761" s="158">
        <v>84.5</v>
      </c>
      <c r="H761" s="217">
        <v>10608130</v>
      </c>
      <c r="I761" s="60">
        <f t="shared" si="11"/>
        <v>125540</v>
      </c>
    </row>
    <row r="762" spans="1:9" x14ac:dyDescent="0.2">
      <c r="A762" s="141">
        <v>5</v>
      </c>
      <c r="B762" s="142">
        <v>4</v>
      </c>
      <c r="C762" s="142">
        <v>2</v>
      </c>
      <c r="D762" s="142">
        <v>16</v>
      </c>
      <c r="E762" s="142">
        <v>173</v>
      </c>
      <c r="F762" s="142">
        <v>3</v>
      </c>
      <c r="G762" s="158">
        <v>84.5</v>
      </c>
      <c r="H762" s="217">
        <v>10608130</v>
      </c>
      <c r="I762" s="60">
        <f t="shared" si="11"/>
        <v>125540</v>
      </c>
    </row>
    <row r="763" spans="1:9" x14ac:dyDescent="0.2">
      <c r="A763" s="141">
        <v>5</v>
      </c>
      <c r="B763" s="142">
        <v>4</v>
      </c>
      <c r="C763" s="142">
        <v>2</v>
      </c>
      <c r="D763" s="142">
        <v>8</v>
      </c>
      <c r="E763" s="142">
        <v>141</v>
      </c>
      <c r="F763" s="142">
        <v>3</v>
      </c>
      <c r="G763" s="158">
        <v>84.5</v>
      </c>
      <c r="H763" s="217">
        <v>10608130</v>
      </c>
      <c r="I763" s="60">
        <f t="shared" si="11"/>
        <v>125540</v>
      </c>
    </row>
    <row r="764" spans="1:9" x14ac:dyDescent="0.2">
      <c r="A764" s="141">
        <v>5</v>
      </c>
      <c r="B764" s="142">
        <v>3</v>
      </c>
      <c r="C764" s="142">
        <v>2</v>
      </c>
      <c r="D764" s="142">
        <v>16</v>
      </c>
      <c r="E764" s="142">
        <v>170</v>
      </c>
      <c r="F764" s="142">
        <v>3</v>
      </c>
      <c r="G764" s="158">
        <v>84.5</v>
      </c>
      <c r="H764" s="217">
        <v>10608130</v>
      </c>
      <c r="I764" s="60">
        <f t="shared" si="11"/>
        <v>125540</v>
      </c>
    </row>
    <row r="765" spans="1:9" x14ac:dyDescent="0.2">
      <c r="A765" s="141">
        <v>5</v>
      </c>
      <c r="B765" s="142">
        <v>3</v>
      </c>
      <c r="C765" s="142">
        <v>3</v>
      </c>
      <c r="D765" s="142">
        <v>8</v>
      </c>
      <c r="E765" s="142">
        <v>224</v>
      </c>
      <c r="F765" s="142">
        <v>3</v>
      </c>
      <c r="G765" s="158">
        <v>84.5</v>
      </c>
      <c r="H765" s="217">
        <v>10608130</v>
      </c>
      <c r="I765" s="60">
        <f t="shared" si="11"/>
        <v>125540</v>
      </c>
    </row>
    <row r="766" spans="1:9" x14ac:dyDescent="0.2">
      <c r="A766" s="141">
        <v>5</v>
      </c>
      <c r="B766" s="142">
        <v>4</v>
      </c>
      <c r="C766" s="142">
        <v>3</v>
      </c>
      <c r="D766" s="142">
        <v>8</v>
      </c>
      <c r="E766" s="142">
        <v>227</v>
      </c>
      <c r="F766" s="142">
        <v>3</v>
      </c>
      <c r="G766" s="158">
        <v>84.5</v>
      </c>
      <c r="H766" s="217">
        <v>10608130</v>
      </c>
      <c r="I766" s="60">
        <f t="shared" si="11"/>
        <v>125540</v>
      </c>
    </row>
    <row r="767" spans="1:9" x14ac:dyDescent="0.2">
      <c r="A767" s="141">
        <v>5</v>
      </c>
      <c r="B767" s="142">
        <v>4</v>
      </c>
      <c r="C767" s="142">
        <v>3</v>
      </c>
      <c r="D767" s="142">
        <v>8</v>
      </c>
      <c r="E767" s="142">
        <v>224</v>
      </c>
      <c r="F767" s="142">
        <v>3</v>
      </c>
      <c r="G767" s="158">
        <v>84.5</v>
      </c>
      <c r="H767" s="217">
        <v>10608130</v>
      </c>
      <c r="I767" s="60">
        <f t="shared" si="11"/>
        <v>125540</v>
      </c>
    </row>
    <row r="768" spans="1:9" x14ac:dyDescent="0.2">
      <c r="A768" s="141">
        <v>5</v>
      </c>
      <c r="B768" s="142">
        <v>12</v>
      </c>
      <c r="C768" s="142">
        <v>3</v>
      </c>
      <c r="D768" s="142">
        <v>14</v>
      </c>
      <c r="E768" s="142">
        <v>180</v>
      </c>
      <c r="F768" s="142">
        <v>3</v>
      </c>
      <c r="G768" s="158">
        <v>84.6</v>
      </c>
      <c r="H768" s="217">
        <v>10584885</v>
      </c>
      <c r="I768" s="60">
        <f t="shared" si="11"/>
        <v>125116.84397163121</v>
      </c>
    </row>
    <row r="769" spans="1:9" x14ac:dyDescent="0.2">
      <c r="A769" s="141">
        <v>5</v>
      </c>
      <c r="B769" s="142">
        <v>4</v>
      </c>
      <c r="C769" s="142">
        <v>2</v>
      </c>
      <c r="D769" s="142">
        <v>14</v>
      </c>
      <c r="E769" s="142">
        <v>165</v>
      </c>
      <c r="F769" s="142">
        <v>3</v>
      </c>
      <c r="G769" s="158">
        <v>84.5</v>
      </c>
      <c r="H769" s="217">
        <v>10623753</v>
      </c>
      <c r="I769" s="60">
        <f t="shared" si="11"/>
        <v>125724.8875739645</v>
      </c>
    </row>
    <row r="770" spans="1:9" x14ac:dyDescent="0.2">
      <c r="A770" s="141">
        <v>5</v>
      </c>
      <c r="B770" s="142">
        <v>4</v>
      </c>
      <c r="C770" s="142">
        <v>2</v>
      </c>
      <c r="D770" s="142">
        <v>15</v>
      </c>
      <c r="E770" s="142">
        <v>166</v>
      </c>
      <c r="F770" s="142">
        <v>3</v>
      </c>
      <c r="G770" s="158">
        <v>84.5</v>
      </c>
      <c r="H770" s="217">
        <v>10623753</v>
      </c>
      <c r="I770" s="60">
        <f t="shared" si="11"/>
        <v>125724.8875739645</v>
      </c>
    </row>
    <row r="771" spans="1:9" x14ac:dyDescent="0.2">
      <c r="A771" s="141">
        <v>5</v>
      </c>
      <c r="B771" s="142">
        <v>4</v>
      </c>
      <c r="C771" s="142">
        <v>2</v>
      </c>
      <c r="D771" s="142">
        <v>14</v>
      </c>
      <c r="E771" s="142">
        <v>162</v>
      </c>
      <c r="F771" s="142">
        <v>3</v>
      </c>
      <c r="G771" s="158">
        <v>84.5</v>
      </c>
      <c r="H771" s="217">
        <v>10623753</v>
      </c>
      <c r="I771" s="60">
        <f t="shared" ref="I771:I812" si="12">H771/G771</f>
        <v>125724.8875739645</v>
      </c>
    </row>
    <row r="772" spans="1:9" x14ac:dyDescent="0.2">
      <c r="A772" s="141">
        <v>5</v>
      </c>
      <c r="B772" s="142">
        <v>4</v>
      </c>
      <c r="C772" s="142">
        <v>2</v>
      </c>
      <c r="D772" s="142">
        <v>15</v>
      </c>
      <c r="E772" s="142">
        <v>169</v>
      </c>
      <c r="F772" s="142">
        <v>3</v>
      </c>
      <c r="G772" s="158">
        <v>84.5</v>
      </c>
      <c r="H772" s="217">
        <v>10623753</v>
      </c>
      <c r="I772" s="60">
        <f t="shared" si="12"/>
        <v>125724.8875739645</v>
      </c>
    </row>
    <row r="773" spans="1:9" x14ac:dyDescent="0.2">
      <c r="A773" s="141">
        <v>5</v>
      </c>
      <c r="B773" s="142">
        <v>3</v>
      </c>
      <c r="C773" s="142">
        <v>3</v>
      </c>
      <c r="D773" s="142">
        <v>14</v>
      </c>
      <c r="E773" s="142">
        <v>248</v>
      </c>
      <c r="F773" s="142">
        <v>3</v>
      </c>
      <c r="G773" s="158">
        <v>84.5</v>
      </c>
      <c r="H773" s="217">
        <v>10623753</v>
      </c>
      <c r="I773" s="60">
        <f t="shared" si="12"/>
        <v>125724.8875739645</v>
      </c>
    </row>
    <row r="774" spans="1:9" x14ac:dyDescent="0.2">
      <c r="A774" s="141">
        <v>5</v>
      </c>
      <c r="B774" s="142">
        <v>3</v>
      </c>
      <c r="C774" s="142">
        <v>3</v>
      </c>
      <c r="D774" s="142">
        <v>13</v>
      </c>
      <c r="E774" s="142">
        <v>244</v>
      </c>
      <c r="F774" s="142">
        <v>3</v>
      </c>
      <c r="G774" s="158">
        <v>84.5</v>
      </c>
      <c r="H774" s="217">
        <v>10623753</v>
      </c>
      <c r="I774" s="60">
        <f t="shared" si="12"/>
        <v>125724.8875739645</v>
      </c>
    </row>
    <row r="775" spans="1:9" x14ac:dyDescent="0.2">
      <c r="A775" s="141">
        <v>5</v>
      </c>
      <c r="B775" s="142">
        <v>3</v>
      </c>
      <c r="C775" s="142">
        <v>3</v>
      </c>
      <c r="D775" s="142">
        <v>9</v>
      </c>
      <c r="E775" s="142">
        <v>231</v>
      </c>
      <c r="F775" s="142">
        <v>3</v>
      </c>
      <c r="G775" s="158">
        <v>84.5</v>
      </c>
      <c r="H775" s="217">
        <v>10623753</v>
      </c>
      <c r="I775" s="60">
        <f t="shared" si="12"/>
        <v>125724.8875739645</v>
      </c>
    </row>
    <row r="776" spans="1:9" x14ac:dyDescent="0.2">
      <c r="A776" s="141">
        <v>5</v>
      </c>
      <c r="B776" s="142">
        <v>3</v>
      </c>
      <c r="C776" s="142">
        <v>3</v>
      </c>
      <c r="D776" s="142">
        <v>11</v>
      </c>
      <c r="E776" s="142">
        <v>236</v>
      </c>
      <c r="F776" s="142">
        <v>3</v>
      </c>
      <c r="G776" s="158">
        <v>84.5</v>
      </c>
      <c r="H776" s="217">
        <v>10623753</v>
      </c>
      <c r="I776" s="60">
        <f t="shared" si="12"/>
        <v>125724.8875739645</v>
      </c>
    </row>
    <row r="777" spans="1:9" x14ac:dyDescent="0.2">
      <c r="A777" s="141">
        <v>5</v>
      </c>
      <c r="B777" s="142">
        <v>3</v>
      </c>
      <c r="C777" s="142">
        <v>2</v>
      </c>
      <c r="D777" s="142">
        <v>9</v>
      </c>
      <c r="E777" s="142">
        <v>142</v>
      </c>
      <c r="F777" s="142">
        <v>3</v>
      </c>
      <c r="G777" s="158">
        <v>84.5</v>
      </c>
      <c r="H777" s="217">
        <v>10623753</v>
      </c>
      <c r="I777" s="60">
        <f t="shared" si="12"/>
        <v>125724.8875739645</v>
      </c>
    </row>
    <row r="778" spans="1:9" x14ac:dyDescent="0.2">
      <c r="A778" s="141">
        <v>5</v>
      </c>
      <c r="B778" s="142">
        <v>4</v>
      </c>
      <c r="C778" s="142">
        <v>3</v>
      </c>
      <c r="D778" s="142">
        <v>15</v>
      </c>
      <c r="E778" s="142">
        <v>252</v>
      </c>
      <c r="F778" s="142">
        <v>3</v>
      </c>
      <c r="G778" s="158">
        <v>84.5</v>
      </c>
      <c r="H778" s="217">
        <v>10623753</v>
      </c>
      <c r="I778" s="60">
        <f t="shared" si="12"/>
        <v>125724.8875739645</v>
      </c>
    </row>
    <row r="779" spans="1:9" x14ac:dyDescent="0.2">
      <c r="A779" s="141">
        <v>5</v>
      </c>
      <c r="B779" s="142">
        <v>4</v>
      </c>
      <c r="C779" s="142">
        <v>3</v>
      </c>
      <c r="D779" s="142">
        <v>14</v>
      </c>
      <c r="E779" s="142">
        <v>251</v>
      </c>
      <c r="F779" s="142">
        <v>3</v>
      </c>
      <c r="G779" s="158">
        <v>84.5</v>
      </c>
      <c r="H779" s="217">
        <v>10623753</v>
      </c>
      <c r="I779" s="60">
        <f t="shared" si="12"/>
        <v>125724.8875739645</v>
      </c>
    </row>
    <row r="780" spans="1:9" x14ac:dyDescent="0.2">
      <c r="A780" s="141">
        <v>5</v>
      </c>
      <c r="B780" s="142">
        <v>3</v>
      </c>
      <c r="C780" s="142">
        <v>3</v>
      </c>
      <c r="D780" s="142">
        <v>14</v>
      </c>
      <c r="E780" s="142">
        <v>251</v>
      </c>
      <c r="F780" s="142">
        <v>3</v>
      </c>
      <c r="G780" s="158">
        <v>84.5</v>
      </c>
      <c r="H780" s="217">
        <v>10623753</v>
      </c>
      <c r="I780" s="60">
        <f t="shared" si="12"/>
        <v>125724.8875739645</v>
      </c>
    </row>
    <row r="781" spans="1:9" x14ac:dyDescent="0.2">
      <c r="A781" s="141">
        <v>5</v>
      </c>
      <c r="B781" s="142">
        <v>3</v>
      </c>
      <c r="C781" s="142">
        <v>3</v>
      </c>
      <c r="D781" s="142">
        <v>15</v>
      </c>
      <c r="E781" s="142">
        <v>252</v>
      </c>
      <c r="F781" s="142">
        <v>3</v>
      </c>
      <c r="G781" s="158">
        <v>84.5</v>
      </c>
      <c r="H781" s="217">
        <v>10623753</v>
      </c>
      <c r="I781" s="60">
        <f t="shared" si="12"/>
        <v>125724.8875739645</v>
      </c>
    </row>
    <row r="782" spans="1:9" x14ac:dyDescent="0.2">
      <c r="A782" s="141">
        <v>5</v>
      </c>
      <c r="B782" s="142">
        <v>4</v>
      </c>
      <c r="C782" s="142">
        <v>2</v>
      </c>
      <c r="D782" s="142">
        <v>9</v>
      </c>
      <c r="E782" s="142">
        <v>142</v>
      </c>
      <c r="F782" s="142">
        <v>3</v>
      </c>
      <c r="G782" s="158">
        <v>84.5</v>
      </c>
      <c r="H782" s="217">
        <v>10623753</v>
      </c>
      <c r="I782" s="60">
        <f t="shared" si="12"/>
        <v>125724.8875739645</v>
      </c>
    </row>
    <row r="783" spans="1:9" x14ac:dyDescent="0.2">
      <c r="A783" s="141">
        <v>5</v>
      </c>
      <c r="B783" s="142">
        <v>4</v>
      </c>
      <c r="C783" s="142">
        <v>2</v>
      </c>
      <c r="D783" s="142">
        <v>10</v>
      </c>
      <c r="E783" s="142">
        <v>146</v>
      </c>
      <c r="F783" s="142">
        <v>3</v>
      </c>
      <c r="G783" s="158">
        <v>84.5</v>
      </c>
      <c r="H783" s="217">
        <v>10623753</v>
      </c>
      <c r="I783" s="60">
        <f t="shared" si="12"/>
        <v>125724.8875739645</v>
      </c>
    </row>
    <row r="784" spans="1:9" x14ac:dyDescent="0.2">
      <c r="A784" s="141">
        <v>5</v>
      </c>
      <c r="B784" s="142">
        <v>4</v>
      </c>
      <c r="C784" s="142">
        <v>2</v>
      </c>
      <c r="D784" s="142">
        <v>9</v>
      </c>
      <c r="E784" s="142">
        <v>145</v>
      </c>
      <c r="F784" s="142">
        <v>3</v>
      </c>
      <c r="G784" s="158">
        <v>84.5</v>
      </c>
      <c r="H784" s="217">
        <v>10623753</v>
      </c>
      <c r="I784" s="60">
        <f t="shared" si="12"/>
        <v>125724.8875739645</v>
      </c>
    </row>
    <row r="785" spans="1:9" x14ac:dyDescent="0.2">
      <c r="A785" s="141">
        <v>5</v>
      </c>
      <c r="B785" s="142">
        <v>4</v>
      </c>
      <c r="C785" s="142">
        <v>3</v>
      </c>
      <c r="D785" s="142">
        <v>13</v>
      </c>
      <c r="E785" s="142">
        <v>244</v>
      </c>
      <c r="F785" s="142">
        <v>3</v>
      </c>
      <c r="G785" s="158">
        <v>84.5</v>
      </c>
      <c r="H785" s="217">
        <v>10623753</v>
      </c>
      <c r="I785" s="60">
        <f t="shared" si="12"/>
        <v>125724.8875739645</v>
      </c>
    </row>
    <row r="786" spans="1:9" x14ac:dyDescent="0.2">
      <c r="A786" s="141">
        <v>5</v>
      </c>
      <c r="B786" s="142">
        <v>4</v>
      </c>
      <c r="C786" s="142">
        <v>3</v>
      </c>
      <c r="D786" s="142">
        <v>13</v>
      </c>
      <c r="E786" s="142">
        <v>247</v>
      </c>
      <c r="F786" s="142">
        <v>3</v>
      </c>
      <c r="G786" s="158">
        <v>84.5</v>
      </c>
      <c r="H786" s="217">
        <v>10623753</v>
      </c>
      <c r="I786" s="60">
        <f t="shared" si="12"/>
        <v>125724.8875739645</v>
      </c>
    </row>
    <row r="787" spans="1:9" x14ac:dyDescent="0.2">
      <c r="A787" s="141">
        <v>5</v>
      </c>
      <c r="B787" s="142">
        <v>4</v>
      </c>
      <c r="C787" s="142">
        <v>3</v>
      </c>
      <c r="D787" s="142">
        <v>14</v>
      </c>
      <c r="E787" s="142">
        <v>248</v>
      </c>
      <c r="F787" s="142">
        <v>3</v>
      </c>
      <c r="G787" s="158">
        <v>84.5</v>
      </c>
      <c r="H787" s="217">
        <v>10623753</v>
      </c>
      <c r="I787" s="60">
        <f t="shared" si="12"/>
        <v>125724.8875739645</v>
      </c>
    </row>
    <row r="788" spans="1:9" x14ac:dyDescent="0.2">
      <c r="A788" s="141">
        <v>5</v>
      </c>
      <c r="B788" s="142">
        <v>2</v>
      </c>
      <c r="C788" s="142">
        <v>2</v>
      </c>
      <c r="D788" s="142">
        <v>9</v>
      </c>
      <c r="E788" s="142">
        <v>132</v>
      </c>
      <c r="F788" s="142">
        <v>3</v>
      </c>
      <c r="G788" s="158">
        <v>84.5</v>
      </c>
      <c r="H788" s="217">
        <v>10623753</v>
      </c>
      <c r="I788" s="60">
        <f t="shared" si="12"/>
        <v>125724.8875739645</v>
      </c>
    </row>
    <row r="789" spans="1:9" x14ac:dyDescent="0.2">
      <c r="A789" s="141">
        <v>5</v>
      </c>
      <c r="B789" s="142">
        <v>2</v>
      </c>
      <c r="C789" s="142">
        <v>2</v>
      </c>
      <c r="D789" s="142">
        <v>10</v>
      </c>
      <c r="E789" s="142">
        <v>136</v>
      </c>
      <c r="F789" s="142">
        <v>3</v>
      </c>
      <c r="G789" s="158">
        <v>84.5</v>
      </c>
      <c r="H789" s="217">
        <v>10623753</v>
      </c>
      <c r="I789" s="60">
        <f t="shared" si="12"/>
        <v>125724.8875739645</v>
      </c>
    </row>
    <row r="790" spans="1:9" x14ac:dyDescent="0.2">
      <c r="A790" s="141">
        <v>5</v>
      </c>
      <c r="B790" s="142">
        <v>2</v>
      </c>
      <c r="C790" s="142">
        <v>2</v>
      </c>
      <c r="D790" s="142">
        <v>13</v>
      </c>
      <c r="E790" s="142">
        <v>148</v>
      </c>
      <c r="F790" s="142">
        <v>3</v>
      </c>
      <c r="G790" s="158">
        <v>84.5</v>
      </c>
      <c r="H790" s="217">
        <v>10623753</v>
      </c>
      <c r="I790" s="60">
        <f t="shared" si="12"/>
        <v>125724.8875739645</v>
      </c>
    </row>
    <row r="791" spans="1:9" x14ac:dyDescent="0.2">
      <c r="A791" s="141">
        <v>5</v>
      </c>
      <c r="B791" s="142">
        <v>4</v>
      </c>
      <c r="C791" s="142">
        <v>3</v>
      </c>
      <c r="D791" s="142">
        <v>9</v>
      </c>
      <c r="E791" s="142">
        <v>231</v>
      </c>
      <c r="F791" s="142">
        <v>3</v>
      </c>
      <c r="G791" s="158">
        <v>84.5</v>
      </c>
      <c r="H791" s="217">
        <v>10623753</v>
      </c>
      <c r="I791" s="60">
        <f t="shared" si="12"/>
        <v>125724.8875739645</v>
      </c>
    </row>
    <row r="792" spans="1:9" x14ac:dyDescent="0.2">
      <c r="A792" s="141">
        <v>5</v>
      </c>
      <c r="B792" s="142">
        <v>4</v>
      </c>
      <c r="C792" s="142">
        <v>3</v>
      </c>
      <c r="D792" s="142">
        <v>11</v>
      </c>
      <c r="E792" s="142">
        <v>236</v>
      </c>
      <c r="F792" s="142">
        <v>3</v>
      </c>
      <c r="G792" s="158">
        <v>84.5</v>
      </c>
      <c r="H792" s="217">
        <v>10623753</v>
      </c>
      <c r="I792" s="60">
        <f t="shared" si="12"/>
        <v>125724.8875739645</v>
      </c>
    </row>
    <row r="793" spans="1:9" x14ac:dyDescent="0.2">
      <c r="A793" s="141">
        <v>5</v>
      </c>
      <c r="B793" s="142">
        <v>3</v>
      </c>
      <c r="C793" s="142">
        <v>2</v>
      </c>
      <c r="D793" s="142">
        <v>13</v>
      </c>
      <c r="E793" s="142">
        <v>161</v>
      </c>
      <c r="F793" s="142">
        <v>3</v>
      </c>
      <c r="G793" s="158">
        <v>84.5</v>
      </c>
      <c r="H793" s="217">
        <v>10623753</v>
      </c>
      <c r="I793" s="60">
        <f t="shared" si="12"/>
        <v>125724.8875739645</v>
      </c>
    </row>
    <row r="794" spans="1:9" x14ac:dyDescent="0.2">
      <c r="A794" s="141">
        <v>5</v>
      </c>
      <c r="B794" s="142">
        <v>4</v>
      </c>
      <c r="C794" s="142">
        <v>2</v>
      </c>
      <c r="D794" s="142">
        <v>13</v>
      </c>
      <c r="E794" s="142">
        <v>158</v>
      </c>
      <c r="F794" s="142">
        <v>3</v>
      </c>
      <c r="G794" s="158">
        <v>84.5</v>
      </c>
      <c r="H794" s="217">
        <v>10623753</v>
      </c>
      <c r="I794" s="60">
        <f t="shared" si="12"/>
        <v>125724.8875739645</v>
      </c>
    </row>
    <row r="795" spans="1:9" x14ac:dyDescent="0.2">
      <c r="A795" s="141">
        <v>5</v>
      </c>
      <c r="B795" s="142">
        <v>4</v>
      </c>
      <c r="C795" s="142">
        <v>2</v>
      </c>
      <c r="D795" s="142">
        <v>11</v>
      </c>
      <c r="E795" s="142">
        <v>150</v>
      </c>
      <c r="F795" s="142">
        <v>3</v>
      </c>
      <c r="G795" s="158">
        <v>84.5</v>
      </c>
      <c r="H795" s="217">
        <v>10623753</v>
      </c>
      <c r="I795" s="60">
        <f t="shared" si="12"/>
        <v>125724.8875739645</v>
      </c>
    </row>
    <row r="796" spans="1:9" x14ac:dyDescent="0.2">
      <c r="A796" s="141">
        <v>5</v>
      </c>
      <c r="B796" s="142">
        <v>4</v>
      </c>
      <c r="C796" s="142">
        <v>2</v>
      </c>
      <c r="D796" s="142">
        <v>12</v>
      </c>
      <c r="E796" s="142">
        <v>157</v>
      </c>
      <c r="F796" s="142">
        <v>3</v>
      </c>
      <c r="G796" s="158">
        <v>84.5</v>
      </c>
      <c r="H796" s="217">
        <v>10623753</v>
      </c>
      <c r="I796" s="60">
        <f t="shared" si="12"/>
        <v>125724.8875739645</v>
      </c>
    </row>
    <row r="797" spans="1:9" x14ac:dyDescent="0.2">
      <c r="A797" s="141">
        <v>5</v>
      </c>
      <c r="B797" s="142">
        <v>3</v>
      </c>
      <c r="C797" s="142">
        <v>2</v>
      </c>
      <c r="D797" s="142">
        <v>15</v>
      </c>
      <c r="E797" s="142">
        <v>169</v>
      </c>
      <c r="F797" s="142">
        <v>3</v>
      </c>
      <c r="G797" s="158">
        <v>84.5</v>
      </c>
      <c r="H797" s="217">
        <v>10623753</v>
      </c>
      <c r="I797" s="60">
        <f t="shared" si="12"/>
        <v>125724.8875739645</v>
      </c>
    </row>
    <row r="798" spans="1:9" x14ac:dyDescent="0.2">
      <c r="A798" s="141">
        <v>5</v>
      </c>
      <c r="B798" s="142">
        <v>3</v>
      </c>
      <c r="C798" s="142">
        <v>2</v>
      </c>
      <c r="D798" s="142">
        <v>15</v>
      </c>
      <c r="E798" s="142">
        <v>166</v>
      </c>
      <c r="F798" s="142">
        <v>3</v>
      </c>
      <c r="G798" s="158">
        <v>84.5</v>
      </c>
      <c r="H798" s="217">
        <v>10623753</v>
      </c>
      <c r="I798" s="60">
        <f t="shared" si="12"/>
        <v>125724.8875739645</v>
      </c>
    </row>
    <row r="799" spans="1:9" x14ac:dyDescent="0.2">
      <c r="A799" s="141">
        <v>5</v>
      </c>
      <c r="B799" s="142">
        <v>2</v>
      </c>
      <c r="C799" s="142">
        <v>3</v>
      </c>
      <c r="D799" s="142">
        <v>10</v>
      </c>
      <c r="E799" s="142">
        <v>214</v>
      </c>
      <c r="F799" s="142">
        <v>3</v>
      </c>
      <c r="G799" s="158">
        <v>84.5</v>
      </c>
      <c r="H799" s="217">
        <v>10623753</v>
      </c>
      <c r="I799" s="60">
        <f t="shared" si="12"/>
        <v>125724.8875739645</v>
      </c>
    </row>
    <row r="800" spans="1:9" x14ac:dyDescent="0.2">
      <c r="A800" s="141">
        <v>5</v>
      </c>
      <c r="B800" s="142">
        <v>3</v>
      </c>
      <c r="C800" s="142">
        <v>3</v>
      </c>
      <c r="D800" s="142">
        <v>9</v>
      </c>
      <c r="E800" s="142">
        <v>228</v>
      </c>
      <c r="F800" s="142">
        <v>3</v>
      </c>
      <c r="G800" s="158">
        <v>84.5</v>
      </c>
      <c r="H800" s="217">
        <v>10623753</v>
      </c>
      <c r="I800" s="60">
        <f t="shared" si="12"/>
        <v>125724.8875739645</v>
      </c>
    </row>
    <row r="801" spans="1:9" x14ac:dyDescent="0.2">
      <c r="A801" s="141">
        <v>5</v>
      </c>
      <c r="B801" s="142">
        <v>3</v>
      </c>
      <c r="C801" s="142">
        <v>2</v>
      </c>
      <c r="D801" s="142">
        <v>11</v>
      </c>
      <c r="E801" s="142">
        <v>150</v>
      </c>
      <c r="F801" s="142">
        <v>3</v>
      </c>
      <c r="G801" s="158">
        <v>84.5</v>
      </c>
      <c r="H801" s="217">
        <v>10623753</v>
      </c>
      <c r="I801" s="60">
        <f t="shared" si="12"/>
        <v>125724.8875739645</v>
      </c>
    </row>
    <row r="802" spans="1:9" x14ac:dyDescent="0.2">
      <c r="A802" s="141">
        <v>5</v>
      </c>
      <c r="B802" s="142">
        <v>3</v>
      </c>
      <c r="C802" s="142">
        <v>2</v>
      </c>
      <c r="D802" s="142">
        <v>13</v>
      </c>
      <c r="E802" s="142">
        <v>158</v>
      </c>
      <c r="F802" s="142">
        <v>3</v>
      </c>
      <c r="G802" s="158">
        <v>84.5</v>
      </c>
      <c r="H802" s="217">
        <v>10623753</v>
      </c>
      <c r="I802" s="60">
        <f t="shared" si="12"/>
        <v>125724.8875739645</v>
      </c>
    </row>
    <row r="803" spans="1:9" x14ac:dyDescent="0.2">
      <c r="A803" s="141">
        <v>5</v>
      </c>
      <c r="B803" s="142">
        <v>4</v>
      </c>
      <c r="C803" s="142">
        <v>3</v>
      </c>
      <c r="D803" s="142">
        <v>9</v>
      </c>
      <c r="E803" s="142">
        <v>228</v>
      </c>
      <c r="F803" s="142">
        <v>3</v>
      </c>
      <c r="G803" s="158">
        <v>84.5</v>
      </c>
      <c r="H803" s="217">
        <v>10623753</v>
      </c>
      <c r="I803" s="60">
        <f t="shared" si="12"/>
        <v>125724.8875739645</v>
      </c>
    </row>
    <row r="804" spans="1:9" x14ac:dyDescent="0.2">
      <c r="A804" s="141">
        <v>5</v>
      </c>
      <c r="B804" s="142">
        <v>12</v>
      </c>
      <c r="C804" s="142">
        <v>3</v>
      </c>
      <c r="D804" s="142">
        <v>12</v>
      </c>
      <c r="E804" s="142">
        <v>172</v>
      </c>
      <c r="F804" s="142">
        <v>3</v>
      </c>
      <c r="G804" s="158">
        <v>84.6</v>
      </c>
      <c r="H804" s="217">
        <v>10659277</v>
      </c>
      <c r="I804" s="60">
        <f t="shared" si="12"/>
        <v>125996.18203309693</v>
      </c>
    </row>
    <row r="805" spans="1:9" x14ac:dyDescent="0.2">
      <c r="A805" s="141">
        <v>5</v>
      </c>
      <c r="B805" s="142">
        <v>12</v>
      </c>
      <c r="C805" s="142">
        <v>3</v>
      </c>
      <c r="D805" s="142">
        <v>5</v>
      </c>
      <c r="E805" s="142">
        <v>144</v>
      </c>
      <c r="F805" s="142">
        <v>3</v>
      </c>
      <c r="G805" s="158">
        <v>84.6</v>
      </c>
      <c r="H805" s="217">
        <v>10680532</v>
      </c>
      <c r="I805" s="60">
        <f t="shared" si="12"/>
        <v>126247.42316784871</v>
      </c>
    </row>
    <row r="806" spans="1:9" x14ac:dyDescent="0.2">
      <c r="A806" s="141">
        <v>5</v>
      </c>
      <c r="B806" s="142">
        <v>12</v>
      </c>
      <c r="C806" s="142">
        <v>3</v>
      </c>
      <c r="D806" s="142">
        <v>11</v>
      </c>
      <c r="E806" s="142">
        <v>168</v>
      </c>
      <c r="F806" s="142">
        <v>3</v>
      </c>
      <c r="G806" s="158">
        <v>84.6</v>
      </c>
      <c r="H806" s="217">
        <v>10691159</v>
      </c>
      <c r="I806" s="60">
        <f t="shared" si="12"/>
        <v>126373.03782505912</v>
      </c>
    </row>
    <row r="807" spans="1:9" x14ac:dyDescent="0.2">
      <c r="A807" s="141">
        <v>6</v>
      </c>
      <c r="B807" s="142">
        <v>4</v>
      </c>
      <c r="C807" s="142">
        <v>2</v>
      </c>
      <c r="D807" s="142">
        <v>17</v>
      </c>
      <c r="E807" s="142">
        <v>128</v>
      </c>
      <c r="F807" s="142">
        <v>3</v>
      </c>
      <c r="G807" s="158">
        <v>82.9</v>
      </c>
      <c r="H807" s="217">
        <v>10762633</v>
      </c>
      <c r="I807" s="60">
        <f t="shared" si="12"/>
        <v>129826.69481302773</v>
      </c>
    </row>
    <row r="808" spans="1:9" x14ac:dyDescent="0.2">
      <c r="A808" s="141">
        <v>5</v>
      </c>
      <c r="B808" s="142">
        <v>12</v>
      </c>
      <c r="C808" s="142">
        <v>3</v>
      </c>
      <c r="D808" s="142">
        <v>8</v>
      </c>
      <c r="E808" s="142">
        <v>156</v>
      </c>
      <c r="F808" s="142">
        <v>3</v>
      </c>
      <c r="G808" s="158">
        <v>84.6</v>
      </c>
      <c r="H808" s="217">
        <v>10765551</v>
      </c>
      <c r="I808" s="60">
        <f t="shared" si="12"/>
        <v>127252.37588652484</v>
      </c>
    </row>
    <row r="809" spans="1:9" x14ac:dyDescent="0.2">
      <c r="A809" s="141">
        <v>6</v>
      </c>
      <c r="B809" s="142">
        <v>4</v>
      </c>
      <c r="C809" s="142">
        <v>2</v>
      </c>
      <c r="D809" s="142">
        <v>3</v>
      </c>
      <c r="E809" s="142">
        <v>72</v>
      </c>
      <c r="F809" s="142">
        <v>3</v>
      </c>
      <c r="G809" s="158">
        <v>83.1</v>
      </c>
      <c r="H809" s="217">
        <v>10843363</v>
      </c>
      <c r="I809" s="60">
        <f t="shared" si="12"/>
        <v>130485.71600481348</v>
      </c>
    </row>
    <row r="810" spans="1:9" x14ac:dyDescent="0.2">
      <c r="A810" s="141">
        <v>6</v>
      </c>
      <c r="B810" s="142">
        <v>4</v>
      </c>
      <c r="C810" s="142">
        <v>2</v>
      </c>
      <c r="D810" s="142">
        <v>8</v>
      </c>
      <c r="E810" s="142">
        <v>92</v>
      </c>
      <c r="F810" s="142">
        <v>3</v>
      </c>
      <c r="G810" s="158">
        <v>83</v>
      </c>
      <c r="H810" s="217">
        <v>11081928</v>
      </c>
      <c r="I810" s="60">
        <f t="shared" si="12"/>
        <v>133517.2048192771</v>
      </c>
    </row>
    <row r="811" spans="1:9" x14ac:dyDescent="0.2">
      <c r="A811" s="141">
        <v>5</v>
      </c>
      <c r="B811" s="142">
        <v>1</v>
      </c>
      <c r="C811" s="142">
        <v>2</v>
      </c>
      <c r="D811" s="142">
        <v>2</v>
      </c>
      <c r="E811" s="142">
        <v>87</v>
      </c>
      <c r="F811" s="142">
        <v>3</v>
      </c>
      <c r="G811" s="158">
        <v>82.6</v>
      </c>
      <c r="H811" s="217">
        <v>11640302</v>
      </c>
      <c r="I811" s="60">
        <f t="shared" si="12"/>
        <v>140923.7530266344</v>
      </c>
    </row>
    <row r="812" spans="1:9" ht="13.5" thickBot="1" x14ac:dyDescent="0.25">
      <c r="A812" s="144">
        <v>5</v>
      </c>
      <c r="B812" s="145">
        <v>1</v>
      </c>
      <c r="C812" s="145">
        <v>1</v>
      </c>
      <c r="D812" s="145">
        <v>2</v>
      </c>
      <c r="E812" s="145">
        <v>8</v>
      </c>
      <c r="F812" s="145">
        <v>3</v>
      </c>
      <c r="G812" s="159">
        <v>84.9</v>
      </c>
      <c r="H812" s="218">
        <v>11964426</v>
      </c>
      <c r="I812" s="61">
        <f t="shared" si="12"/>
        <v>140923.74558303886</v>
      </c>
    </row>
  </sheetData>
  <autoFilter ref="A1:I81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1"/>
  <sheetViews>
    <sheetView topLeftCell="A61" workbookViewId="0">
      <selection activeCell="Q83" sqref="Q83"/>
    </sheetView>
  </sheetViews>
  <sheetFormatPr defaultRowHeight="12.75" x14ac:dyDescent="0.2"/>
  <cols>
    <col min="1" max="1" width="18.28515625" style="32" customWidth="1"/>
    <col min="2" max="2" width="12.7109375" style="150" customWidth="1"/>
    <col min="3" max="6" width="11.42578125" style="150" customWidth="1"/>
    <col min="7" max="7" width="10.42578125" style="150" customWidth="1"/>
    <col min="8" max="8" width="11.28515625" style="150" customWidth="1"/>
    <col min="9" max="9" width="10.5703125" style="150" customWidth="1"/>
    <col min="10" max="10" width="13" style="150" customWidth="1"/>
    <col min="11" max="11" width="10.42578125" style="150" customWidth="1"/>
    <col min="12" max="12" width="13" style="150" customWidth="1"/>
    <col min="13" max="13" width="10.42578125" style="150" customWidth="1"/>
    <col min="14" max="14" width="12.42578125" style="150" customWidth="1"/>
    <col min="15" max="15" width="11.140625" style="150" customWidth="1"/>
    <col min="16" max="16" width="11.42578125" style="150" customWidth="1"/>
    <col min="17" max="17" width="12.140625" style="150" customWidth="1"/>
    <col min="18" max="19" width="12.85546875" style="150" customWidth="1"/>
    <col min="20" max="20" width="12.42578125" style="150" customWidth="1"/>
    <col min="21" max="21" width="11.7109375" style="150" customWidth="1"/>
    <col min="22" max="32" width="9" style="150" customWidth="1"/>
    <col min="33" max="33" width="10.42578125" style="150" customWidth="1"/>
    <col min="34" max="34" width="11.85546875" style="150" customWidth="1"/>
    <col min="35" max="40" width="9" style="150" customWidth="1"/>
    <col min="41" max="41" width="10.42578125" style="150" customWidth="1"/>
    <col min="42" max="42" width="11.85546875" style="150" customWidth="1"/>
    <col min="43" max="46" width="9" style="150" customWidth="1"/>
    <col min="47" max="49" width="10.42578125" style="150" customWidth="1"/>
    <col min="50" max="51" width="11.85546875" style="150" customWidth="1"/>
    <col min="52" max="55" width="9" style="150" customWidth="1"/>
    <col min="56" max="56" width="10.42578125" style="150" customWidth="1"/>
    <col min="57" max="57" width="11.85546875" style="150" customWidth="1"/>
    <col min="58" max="64" width="9" style="150" customWidth="1"/>
    <col min="65" max="65" width="10.42578125" style="150" customWidth="1"/>
    <col min="66" max="66" width="11.85546875" style="150" customWidth="1"/>
    <col min="67" max="72" width="9" style="150" customWidth="1"/>
    <col min="73" max="73" width="10.42578125" style="150" customWidth="1"/>
    <col min="74" max="74" width="11.85546875" style="150" customWidth="1"/>
    <col min="75" max="75" width="9" style="150" customWidth="1"/>
    <col min="76" max="76" width="10.42578125" style="150" customWidth="1"/>
    <col min="77" max="77" width="11.85546875" style="150" customWidth="1"/>
    <col min="78" max="82" width="12" style="150" bestFit="1" customWidth="1"/>
    <col min="83" max="83" width="9" style="150" customWidth="1"/>
    <col min="84" max="87" width="12" style="150" bestFit="1" customWidth="1"/>
    <col min="88" max="88" width="12" style="150" customWidth="1"/>
    <col min="89" max="89" width="12" style="150" bestFit="1" customWidth="1"/>
    <col min="90" max="90" width="12" style="150" customWidth="1"/>
    <col min="91" max="91" width="11" style="150" customWidth="1"/>
    <col min="92" max="103" width="12" style="150" bestFit="1" customWidth="1"/>
    <col min="104" max="109" width="12" style="32" bestFit="1" customWidth="1"/>
    <col min="110" max="110" width="10" style="32" customWidth="1"/>
    <col min="111" max="113" width="12" style="32" bestFit="1" customWidth="1"/>
    <col min="114" max="114" width="9" style="32" customWidth="1"/>
    <col min="115" max="117" width="12" style="32" bestFit="1" customWidth="1"/>
    <col min="118" max="118" width="11" style="32" customWidth="1"/>
    <col min="119" max="124" width="12" style="32" bestFit="1" customWidth="1"/>
    <col min="125" max="125" width="11" style="32" customWidth="1"/>
    <col min="126" max="129" width="12" style="32" bestFit="1" customWidth="1"/>
    <col min="130" max="130" width="11" style="32" customWidth="1"/>
    <col min="131" max="133" width="12" style="32" bestFit="1" customWidth="1"/>
    <col min="134" max="134" width="11" style="32" customWidth="1"/>
    <col min="135" max="148" width="12" style="32" bestFit="1" customWidth="1"/>
    <col min="149" max="149" width="9" style="32" customWidth="1"/>
    <col min="150" max="174" width="12" style="32" bestFit="1" customWidth="1"/>
    <col min="175" max="176" width="11" style="32" customWidth="1"/>
    <col min="177" max="187" width="12" style="32" bestFit="1" customWidth="1"/>
    <col min="188" max="188" width="11" style="32" customWidth="1"/>
    <col min="189" max="198" width="12" style="32" bestFit="1" customWidth="1"/>
    <col min="199" max="199" width="9" style="32" customWidth="1"/>
    <col min="200" max="206" width="12" style="32" bestFit="1" customWidth="1"/>
    <col min="207" max="207" width="11" style="32" customWidth="1"/>
    <col min="208" max="216" width="12" style="32" bestFit="1" customWidth="1"/>
    <col min="217" max="217" width="11" style="32" bestFit="1" customWidth="1"/>
    <col min="218" max="229" width="12" style="32" bestFit="1" customWidth="1"/>
    <col min="230" max="230" width="10" style="32" bestFit="1" customWidth="1"/>
    <col min="231" max="241" width="12" style="32" bestFit="1" customWidth="1"/>
    <col min="242" max="242" width="11" style="32" bestFit="1" customWidth="1"/>
    <col min="243" max="243" width="12" style="32" bestFit="1" customWidth="1"/>
    <col min="244" max="244" width="11" style="32" bestFit="1" customWidth="1"/>
    <col min="245" max="247" width="12" style="32" bestFit="1" customWidth="1"/>
    <col min="248" max="249" width="11" style="32" bestFit="1" customWidth="1"/>
    <col min="250" max="257" width="12" style="32" bestFit="1" customWidth="1"/>
    <col min="258" max="258" width="11" style="32" bestFit="1" customWidth="1"/>
    <col min="259" max="268" width="12" style="32" bestFit="1" customWidth="1"/>
    <col min="269" max="269" width="11" style="32" bestFit="1" customWidth="1"/>
    <col min="270" max="275" width="12" style="32" bestFit="1" customWidth="1"/>
    <col min="276" max="276" width="11" style="32" bestFit="1" customWidth="1"/>
    <col min="277" max="277" width="12" style="32" bestFit="1" customWidth="1"/>
    <col min="278" max="278" width="11" style="32" bestFit="1" customWidth="1"/>
    <col min="279" max="281" width="12" style="32" bestFit="1" customWidth="1"/>
    <col min="282" max="282" width="11" style="32" bestFit="1" customWidth="1"/>
    <col min="283" max="285" width="12" style="32" bestFit="1" customWidth="1"/>
    <col min="286" max="286" width="11" style="32" bestFit="1" customWidth="1"/>
    <col min="287" max="308" width="12" style="32" bestFit="1" customWidth="1"/>
    <col min="309" max="309" width="10" style="32" bestFit="1" customWidth="1"/>
    <col min="310" max="317" width="12" style="32" bestFit="1" customWidth="1"/>
    <col min="318" max="319" width="11" style="32" bestFit="1" customWidth="1"/>
    <col min="320" max="326" width="12" style="32" bestFit="1" customWidth="1"/>
    <col min="327" max="327" width="11" style="32" bestFit="1" customWidth="1"/>
    <col min="328" max="341" width="12" style="32" bestFit="1" customWidth="1"/>
    <col min="342" max="342" width="11" style="32" bestFit="1" customWidth="1"/>
    <col min="343" max="349" width="12" style="32" bestFit="1" customWidth="1"/>
    <col min="350" max="350" width="11" style="32" bestFit="1" customWidth="1"/>
    <col min="351" max="351" width="12" style="32" bestFit="1" customWidth="1"/>
    <col min="352" max="352" width="11" style="32" bestFit="1" customWidth="1"/>
    <col min="353" max="367" width="12" style="32" bestFit="1" customWidth="1"/>
    <col min="368" max="368" width="10" style="32" bestFit="1" customWidth="1"/>
    <col min="369" max="378" width="12" style="32" bestFit="1" customWidth="1"/>
    <col min="379" max="379" width="11" style="32" bestFit="1" customWidth="1"/>
    <col min="380" max="381" width="12" style="32" bestFit="1" customWidth="1"/>
    <col min="382" max="383" width="11" style="32" bestFit="1" customWidth="1"/>
    <col min="384" max="392" width="12" style="32" bestFit="1" customWidth="1"/>
    <col min="393" max="393" width="11" style="32" bestFit="1" customWidth="1"/>
    <col min="394" max="398" width="12" style="32" bestFit="1" customWidth="1"/>
    <col min="399" max="400" width="11" style="32" bestFit="1" customWidth="1"/>
    <col min="401" max="402" width="12" style="32" bestFit="1" customWidth="1"/>
    <col min="403" max="404" width="9" style="32" bestFit="1" customWidth="1"/>
    <col min="405" max="412" width="12" style="32" bestFit="1" customWidth="1"/>
    <col min="413" max="413" width="11" style="32" bestFit="1" customWidth="1"/>
    <col min="414" max="414" width="12" style="32" bestFit="1" customWidth="1"/>
    <col min="415" max="415" width="11" style="32" bestFit="1" customWidth="1"/>
    <col min="416" max="416" width="12" style="32" bestFit="1" customWidth="1"/>
    <col min="417" max="417" width="11" style="32" bestFit="1" customWidth="1"/>
    <col min="418" max="427" width="12" style="32" bestFit="1" customWidth="1"/>
    <col min="428" max="429" width="11" style="32" bestFit="1" customWidth="1"/>
    <col min="430" max="439" width="12" style="32" bestFit="1" customWidth="1"/>
    <col min="440" max="440" width="11" style="32" bestFit="1" customWidth="1"/>
    <col min="441" max="451" width="12" style="32" bestFit="1" customWidth="1"/>
    <col min="452" max="452" width="11" style="32" bestFit="1" customWidth="1"/>
    <col min="453" max="456" width="12" style="32" bestFit="1" customWidth="1"/>
    <col min="457" max="457" width="11" style="32" bestFit="1" customWidth="1"/>
    <col min="458" max="460" width="12" style="32" bestFit="1" customWidth="1"/>
    <col min="461" max="461" width="11" style="32" bestFit="1" customWidth="1"/>
    <col min="462" max="475" width="12" style="32" bestFit="1" customWidth="1"/>
    <col min="476" max="476" width="9" style="32" bestFit="1" customWidth="1"/>
    <col min="477" max="501" width="12" style="32" bestFit="1" customWidth="1"/>
    <col min="502" max="503" width="11" style="32" bestFit="1" customWidth="1"/>
    <col min="504" max="514" width="12" style="32" bestFit="1" customWidth="1"/>
    <col min="515" max="515" width="11" style="32" bestFit="1" customWidth="1"/>
    <col min="516" max="525" width="12" style="32" bestFit="1" customWidth="1"/>
    <col min="526" max="526" width="9" style="32" bestFit="1" customWidth="1"/>
    <col min="527" max="533" width="12" style="32" bestFit="1" customWidth="1"/>
    <col min="534" max="534" width="11" style="32" bestFit="1" customWidth="1"/>
    <col min="535" max="535" width="12" style="32" bestFit="1" customWidth="1"/>
    <col min="536" max="536" width="12" style="32" customWidth="1"/>
    <col min="537" max="537" width="11" style="32" bestFit="1" customWidth="1"/>
    <col min="538" max="568" width="12" style="32" bestFit="1" customWidth="1"/>
    <col min="569" max="569" width="11" style="32" bestFit="1" customWidth="1"/>
    <col min="570" max="592" width="12" style="32" bestFit="1" customWidth="1"/>
    <col min="593" max="593" width="9" style="32" bestFit="1" customWidth="1"/>
    <col min="594" max="600" width="12" style="32" bestFit="1" customWidth="1"/>
    <col min="601" max="601" width="11" style="32" bestFit="1" customWidth="1"/>
    <col min="602" max="642" width="12" style="32" bestFit="1" customWidth="1"/>
    <col min="643" max="643" width="9" style="32" bestFit="1" customWidth="1"/>
    <col min="644" max="644" width="12" style="32" bestFit="1" customWidth="1"/>
    <col min="645" max="645" width="11" style="32" bestFit="1" customWidth="1"/>
    <col min="646" max="649" width="12" style="32" bestFit="1" customWidth="1"/>
    <col min="650" max="650" width="11" style="32" bestFit="1" customWidth="1"/>
    <col min="651" max="652" width="12" style="32" bestFit="1" customWidth="1"/>
    <col min="653" max="653" width="11" style="32" bestFit="1" customWidth="1"/>
    <col min="654" max="656" width="12" style="32" bestFit="1" customWidth="1"/>
    <col min="657" max="657" width="10" style="32" bestFit="1" customWidth="1"/>
    <col min="658" max="658" width="11" style="32" bestFit="1" customWidth="1"/>
    <col min="659" max="665" width="12" style="32" bestFit="1" customWidth="1"/>
    <col min="666" max="666" width="11" style="32" bestFit="1" customWidth="1"/>
    <col min="667" max="669" width="12" style="32" bestFit="1" customWidth="1"/>
    <col min="670" max="670" width="11" style="32" bestFit="1" customWidth="1"/>
    <col min="671" max="676" width="12" style="32" bestFit="1" customWidth="1"/>
    <col min="677" max="677" width="11" style="32" bestFit="1" customWidth="1"/>
    <col min="678" max="680" width="12" style="32" bestFit="1" customWidth="1"/>
    <col min="681" max="681" width="11" style="32" bestFit="1" customWidth="1"/>
    <col min="682" max="686" width="12" style="32" bestFit="1" customWidth="1"/>
    <col min="687" max="687" width="11" style="32" bestFit="1" customWidth="1"/>
    <col min="688" max="702" width="12" style="32" bestFit="1" customWidth="1"/>
    <col min="703" max="703" width="9" style="32" bestFit="1" customWidth="1"/>
    <col min="704" max="731" width="12" style="32" bestFit="1" customWidth="1"/>
    <col min="732" max="732" width="9" style="32" bestFit="1" customWidth="1"/>
    <col min="733" max="733" width="12" style="32" bestFit="1" customWidth="1"/>
    <col min="734" max="734" width="11" style="32" bestFit="1" customWidth="1"/>
    <col min="735" max="742" width="12" style="32" bestFit="1" customWidth="1"/>
    <col min="743" max="743" width="11" style="32" bestFit="1" customWidth="1"/>
    <col min="744" max="750" width="12" style="32" bestFit="1" customWidth="1"/>
    <col min="751" max="751" width="11" style="32" bestFit="1" customWidth="1"/>
    <col min="752" max="763" width="12" style="32" bestFit="1" customWidth="1"/>
    <col min="764" max="764" width="10" style="32" bestFit="1" customWidth="1"/>
    <col min="765" max="775" width="12" style="32" bestFit="1" customWidth="1"/>
    <col min="776" max="776" width="11" style="32" bestFit="1" customWidth="1"/>
    <col min="777" max="777" width="12" style="32" bestFit="1" customWidth="1"/>
    <col min="778" max="778" width="11" style="32" bestFit="1" customWidth="1"/>
    <col min="779" max="781" width="12" style="32" bestFit="1" customWidth="1"/>
    <col min="782" max="783" width="11" style="32" bestFit="1" customWidth="1"/>
    <col min="784" max="791" width="12" style="32" bestFit="1" customWidth="1"/>
    <col min="792" max="792" width="11" style="32" bestFit="1" customWidth="1"/>
    <col min="793" max="802" width="12" style="32" bestFit="1" customWidth="1"/>
    <col min="803" max="803" width="11" style="32" bestFit="1" customWidth="1"/>
    <col min="804" max="809" width="12" style="32" bestFit="1" customWidth="1"/>
    <col min="810" max="810" width="11" style="32" bestFit="1" customWidth="1"/>
    <col min="811" max="811" width="12" style="32" bestFit="1" customWidth="1"/>
    <col min="812" max="812" width="11" style="32" bestFit="1" customWidth="1"/>
    <col min="813" max="815" width="12" style="32" bestFit="1" customWidth="1"/>
    <col min="816" max="816" width="11" style="32" bestFit="1" customWidth="1"/>
    <col min="817" max="819" width="12" style="32" bestFit="1" customWidth="1"/>
    <col min="820" max="820" width="11" style="32" bestFit="1" customWidth="1"/>
    <col min="821" max="842" width="12" style="32" bestFit="1" customWidth="1"/>
    <col min="843" max="843" width="10" style="32" bestFit="1" customWidth="1"/>
    <col min="844" max="851" width="12" style="32" bestFit="1" customWidth="1"/>
    <col min="852" max="853" width="11" style="32" bestFit="1" customWidth="1"/>
    <col min="854" max="860" width="12" style="32" bestFit="1" customWidth="1"/>
    <col min="861" max="861" width="11" style="32" bestFit="1" customWidth="1"/>
    <col min="862" max="875" width="12" style="32" bestFit="1" customWidth="1"/>
    <col min="876" max="876" width="11" style="32" bestFit="1" customWidth="1"/>
    <col min="877" max="883" width="12" style="32" bestFit="1" customWidth="1"/>
    <col min="884" max="884" width="11" style="32" bestFit="1" customWidth="1"/>
    <col min="885" max="885" width="12" style="32" bestFit="1" customWidth="1"/>
    <col min="886" max="886" width="11" style="32" bestFit="1" customWidth="1"/>
    <col min="887" max="901" width="12" style="32" bestFit="1" customWidth="1"/>
    <col min="902" max="902" width="10" style="32" bestFit="1" customWidth="1"/>
    <col min="903" max="912" width="12" style="32" bestFit="1" customWidth="1"/>
    <col min="913" max="913" width="11" style="32" bestFit="1" customWidth="1"/>
    <col min="914" max="915" width="12" style="32" bestFit="1" customWidth="1"/>
    <col min="916" max="917" width="11" style="32" bestFit="1" customWidth="1"/>
    <col min="918" max="926" width="12" style="32" bestFit="1" customWidth="1"/>
    <col min="927" max="927" width="11" style="32" bestFit="1" customWidth="1"/>
    <col min="928" max="932" width="12" style="32" bestFit="1" customWidth="1"/>
    <col min="933" max="934" width="11" style="32" bestFit="1" customWidth="1"/>
    <col min="935" max="936" width="12" style="32" bestFit="1" customWidth="1"/>
    <col min="937" max="938" width="9" style="32" bestFit="1" customWidth="1"/>
    <col min="939" max="946" width="12" style="32" bestFit="1" customWidth="1"/>
    <col min="947" max="947" width="11" style="32" bestFit="1" customWidth="1"/>
    <col min="948" max="948" width="12" style="32" bestFit="1" customWidth="1"/>
    <col min="949" max="949" width="11" style="32" bestFit="1" customWidth="1"/>
    <col min="950" max="950" width="12" style="32" bestFit="1" customWidth="1"/>
    <col min="951" max="951" width="11" style="32" bestFit="1" customWidth="1"/>
    <col min="952" max="961" width="12" style="32" bestFit="1" customWidth="1"/>
    <col min="962" max="963" width="11" style="32" bestFit="1" customWidth="1"/>
    <col min="964" max="973" width="12" style="32" bestFit="1" customWidth="1"/>
    <col min="974" max="974" width="11" style="32" bestFit="1" customWidth="1"/>
    <col min="975" max="985" width="12" style="32" bestFit="1" customWidth="1"/>
    <col min="986" max="986" width="11" style="32" bestFit="1" customWidth="1"/>
    <col min="987" max="990" width="12" style="32" bestFit="1" customWidth="1"/>
    <col min="991" max="991" width="11" style="32" bestFit="1" customWidth="1"/>
    <col min="992" max="994" width="12" style="32" bestFit="1" customWidth="1"/>
    <col min="995" max="995" width="11" style="32" bestFit="1" customWidth="1"/>
    <col min="996" max="1009" width="12" style="32" bestFit="1" customWidth="1"/>
    <col min="1010" max="1010" width="9" style="32" bestFit="1" customWidth="1"/>
    <col min="1011" max="1035" width="12" style="32" bestFit="1" customWidth="1"/>
    <col min="1036" max="1037" width="11" style="32" bestFit="1" customWidth="1"/>
    <col min="1038" max="1048" width="12" style="32" bestFit="1" customWidth="1"/>
    <col min="1049" max="1049" width="11" style="32" bestFit="1" customWidth="1"/>
    <col min="1050" max="1059" width="12" style="32" bestFit="1" customWidth="1"/>
    <col min="1060" max="1060" width="9" style="32" bestFit="1" customWidth="1"/>
    <col min="1061" max="1067" width="12" style="32" bestFit="1" customWidth="1"/>
    <col min="1068" max="1068" width="11" style="32" bestFit="1" customWidth="1"/>
    <col min="1069" max="1069" width="12" style="32" bestFit="1" customWidth="1"/>
    <col min="1070" max="1070" width="25.28515625" style="32" bestFit="1" customWidth="1"/>
    <col min="1071" max="1071" width="34" style="32" bestFit="1" customWidth="1"/>
    <col min="1072" max="1102" width="12" style="32" bestFit="1" customWidth="1"/>
    <col min="1103" max="1103" width="11" style="32" bestFit="1" customWidth="1"/>
    <col min="1104" max="1126" width="12" style="32" bestFit="1" customWidth="1"/>
    <col min="1127" max="1127" width="9" style="32" bestFit="1" customWidth="1"/>
    <col min="1128" max="1134" width="12" style="32" bestFit="1" customWidth="1"/>
    <col min="1135" max="1135" width="11" style="32" bestFit="1" customWidth="1"/>
    <col min="1136" max="1176" width="12" style="32" bestFit="1" customWidth="1"/>
    <col min="1177" max="1177" width="9" style="32" bestFit="1" customWidth="1"/>
    <col min="1178" max="1178" width="12" style="32" bestFit="1" customWidth="1"/>
    <col min="1179" max="1179" width="11" style="32" bestFit="1" customWidth="1"/>
    <col min="1180" max="1183" width="12" style="32" bestFit="1" customWidth="1"/>
    <col min="1184" max="1184" width="11" style="32" bestFit="1" customWidth="1"/>
    <col min="1185" max="1186" width="12" style="32" bestFit="1" customWidth="1"/>
    <col min="1187" max="1187" width="11" style="32" bestFit="1" customWidth="1"/>
    <col min="1188" max="1190" width="12" style="32" bestFit="1" customWidth="1"/>
    <col min="1191" max="1191" width="10" style="32" bestFit="1" customWidth="1"/>
    <col min="1192" max="1192" width="11" style="32" bestFit="1" customWidth="1"/>
    <col min="1193" max="1199" width="12" style="32" bestFit="1" customWidth="1"/>
    <col min="1200" max="1200" width="11" style="32" bestFit="1" customWidth="1"/>
    <col min="1201" max="1203" width="12" style="32" bestFit="1" customWidth="1"/>
    <col min="1204" max="1204" width="11" style="32" bestFit="1" customWidth="1"/>
    <col min="1205" max="1210" width="12" style="32" bestFit="1" customWidth="1"/>
    <col min="1211" max="1211" width="11" style="32" bestFit="1" customWidth="1"/>
    <col min="1212" max="1214" width="12" style="32" bestFit="1" customWidth="1"/>
    <col min="1215" max="1215" width="11" style="32" bestFit="1" customWidth="1"/>
    <col min="1216" max="1220" width="12" style="32" bestFit="1" customWidth="1"/>
    <col min="1221" max="1221" width="11" style="32" bestFit="1" customWidth="1"/>
    <col min="1222" max="1236" width="12" style="32" bestFit="1" customWidth="1"/>
    <col min="1237" max="1237" width="9" style="32" bestFit="1" customWidth="1"/>
    <col min="1238" max="1265" width="12" style="32" bestFit="1" customWidth="1"/>
    <col min="1266" max="1266" width="9" style="32" bestFit="1" customWidth="1"/>
    <col min="1267" max="1267" width="12" style="32" bestFit="1" customWidth="1"/>
    <col min="1268" max="1268" width="11" style="32" bestFit="1" customWidth="1"/>
    <col min="1269" max="1276" width="12" style="32" bestFit="1" customWidth="1"/>
    <col min="1277" max="1277" width="11" style="32" bestFit="1" customWidth="1"/>
    <col min="1278" max="1284" width="12" style="32" bestFit="1" customWidth="1"/>
    <col min="1285" max="1285" width="11" style="32" bestFit="1" customWidth="1"/>
    <col min="1286" max="1297" width="12" style="32" bestFit="1" customWidth="1"/>
    <col min="1298" max="1298" width="10" style="32" bestFit="1" customWidth="1"/>
    <col min="1299" max="1309" width="12" style="32" bestFit="1" customWidth="1"/>
    <col min="1310" max="1310" width="11" style="32" bestFit="1" customWidth="1"/>
    <col min="1311" max="1311" width="12" style="32" bestFit="1" customWidth="1"/>
    <col min="1312" max="1312" width="11" style="32" bestFit="1" customWidth="1"/>
    <col min="1313" max="1315" width="12" style="32" bestFit="1" customWidth="1"/>
    <col min="1316" max="1317" width="11" style="32" bestFit="1" customWidth="1"/>
    <col min="1318" max="1325" width="12" style="32" bestFit="1" customWidth="1"/>
    <col min="1326" max="1326" width="11" style="32" bestFit="1" customWidth="1"/>
    <col min="1327" max="1336" width="12" style="32" bestFit="1" customWidth="1"/>
    <col min="1337" max="1337" width="11" style="32" bestFit="1" customWidth="1"/>
    <col min="1338" max="1343" width="12" style="32" bestFit="1" customWidth="1"/>
    <col min="1344" max="1344" width="11" style="32" bestFit="1" customWidth="1"/>
    <col min="1345" max="1345" width="12" style="32" bestFit="1" customWidth="1"/>
    <col min="1346" max="1346" width="11" style="32" bestFit="1" customWidth="1"/>
    <col min="1347" max="1349" width="12" style="32" bestFit="1" customWidth="1"/>
    <col min="1350" max="1350" width="11" style="32" bestFit="1" customWidth="1"/>
    <col min="1351" max="1353" width="12" style="32" bestFit="1" customWidth="1"/>
    <col min="1354" max="1354" width="11" style="32" bestFit="1" customWidth="1"/>
    <col min="1355" max="1376" width="12" style="32" bestFit="1" customWidth="1"/>
    <col min="1377" max="1377" width="10" style="32" bestFit="1" customWidth="1"/>
    <col min="1378" max="1385" width="12" style="32" bestFit="1" customWidth="1"/>
    <col min="1386" max="1387" width="11" style="32" bestFit="1" customWidth="1"/>
    <col min="1388" max="1394" width="12" style="32" bestFit="1" customWidth="1"/>
    <col min="1395" max="1395" width="11" style="32" bestFit="1" customWidth="1"/>
    <col min="1396" max="1409" width="12" style="32" bestFit="1" customWidth="1"/>
    <col min="1410" max="1410" width="11" style="32" bestFit="1" customWidth="1"/>
    <col min="1411" max="1417" width="12" style="32" bestFit="1" customWidth="1"/>
    <col min="1418" max="1418" width="11" style="32" bestFit="1" customWidth="1"/>
    <col min="1419" max="1419" width="12" style="32" bestFit="1" customWidth="1"/>
    <col min="1420" max="1420" width="11" style="32" bestFit="1" customWidth="1"/>
    <col min="1421" max="1435" width="12" style="32" bestFit="1" customWidth="1"/>
    <col min="1436" max="1436" width="10" style="32" bestFit="1" customWidth="1"/>
    <col min="1437" max="1446" width="12" style="32" bestFit="1" customWidth="1"/>
    <col min="1447" max="1447" width="11" style="32" bestFit="1" customWidth="1"/>
    <col min="1448" max="1449" width="12" style="32" bestFit="1" customWidth="1"/>
    <col min="1450" max="1451" width="11" style="32" bestFit="1" customWidth="1"/>
    <col min="1452" max="1460" width="12" style="32" bestFit="1" customWidth="1"/>
    <col min="1461" max="1461" width="11" style="32" bestFit="1" customWidth="1"/>
    <col min="1462" max="1466" width="12" style="32" bestFit="1" customWidth="1"/>
    <col min="1467" max="1468" width="11" style="32" bestFit="1" customWidth="1"/>
    <col min="1469" max="1470" width="12" style="32" bestFit="1" customWidth="1"/>
    <col min="1471" max="1472" width="9" style="32" bestFit="1" customWidth="1"/>
    <col min="1473" max="1480" width="12" style="32" bestFit="1" customWidth="1"/>
    <col min="1481" max="1481" width="11" style="32" bestFit="1" customWidth="1"/>
    <col min="1482" max="1482" width="12" style="32" bestFit="1" customWidth="1"/>
    <col min="1483" max="1483" width="11" style="32" bestFit="1" customWidth="1"/>
    <col min="1484" max="1484" width="12" style="32" bestFit="1" customWidth="1"/>
    <col min="1485" max="1485" width="11" style="32" bestFit="1" customWidth="1"/>
    <col min="1486" max="1495" width="12" style="32" bestFit="1" customWidth="1"/>
    <col min="1496" max="1497" width="11" style="32" bestFit="1" customWidth="1"/>
    <col min="1498" max="1507" width="12" style="32" bestFit="1" customWidth="1"/>
    <col min="1508" max="1508" width="11" style="32" bestFit="1" customWidth="1"/>
    <col min="1509" max="1519" width="12" style="32" bestFit="1" customWidth="1"/>
    <col min="1520" max="1520" width="11" style="32" bestFit="1" customWidth="1"/>
    <col min="1521" max="1524" width="12" style="32" bestFit="1" customWidth="1"/>
    <col min="1525" max="1525" width="11" style="32" bestFit="1" customWidth="1"/>
    <col min="1526" max="1528" width="12" style="32" bestFit="1" customWidth="1"/>
    <col min="1529" max="1529" width="11" style="32" bestFit="1" customWidth="1"/>
    <col min="1530" max="1543" width="12" style="32" bestFit="1" customWidth="1"/>
    <col min="1544" max="1544" width="9" style="32" bestFit="1" customWidth="1"/>
    <col min="1545" max="1569" width="12" style="32" bestFit="1" customWidth="1"/>
    <col min="1570" max="1571" width="11" style="32" bestFit="1" customWidth="1"/>
    <col min="1572" max="1582" width="12" style="32" bestFit="1" customWidth="1"/>
    <col min="1583" max="1583" width="11" style="32" bestFit="1" customWidth="1"/>
    <col min="1584" max="1593" width="12" style="32" bestFit="1" customWidth="1"/>
    <col min="1594" max="1594" width="9" style="32" bestFit="1" customWidth="1"/>
    <col min="1595" max="1601" width="12" style="32" bestFit="1" customWidth="1"/>
    <col min="1602" max="1602" width="11" style="32" bestFit="1" customWidth="1"/>
    <col min="1603" max="1603" width="12" style="32" bestFit="1" customWidth="1"/>
    <col min="1604" max="1604" width="32.5703125" style="32" bestFit="1" customWidth="1"/>
    <col min="1605" max="1605" width="25.28515625" style="32" bestFit="1" customWidth="1"/>
    <col min="1606" max="1606" width="34" style="32" bestFit="1" customWidth="1"/>
    <col min="1607" max="1636" width="12" style="32" bestFit="1" customWidth="1"/>
    <col min="1637" max="1637" width="11" style="32" bestFit="1" customWidth="1"/>
    <col min="1638" max="1660" width="12" style="32" bestFit="1" customWidth="1"/>
    <col min="1661" max="1661" width="9" style="32" bestFit="1" customWidth="1"/>
    <col min="1662" max="1668" width="12" style="32" bestFit="1" customWidth="1"/>
    <col min="1669" max="1669" width="11" style="32" bestFit="1" customWidth="1"/>
    <col min="1670" max="1710" width="12" style="32" bestFit="1" customWidth="1"/>
    <col min="1711" max="1711" width="9" style="32" bestFit="1" customWidth="1"/>
    <col min="1712" max="1712" width="12" style="32" bestFit="1" customWidth="1"/>
    <col min="1713" max="1713" width="11" style="32" bestFit="1" customWidth="1"/>
    <col min="1714" max="1717" width="12" style="32" bestFit="1" customWidth="1"/>
    <col min="1718" max="1718" width="11" style="32" bestFit="1" customWidth="1"/>
    <col min="1719" max="1720" width="12" style="32" bestFit="1" customWidth="1"/>
    <col min="1721" max="1721" width="11" style="32" bestFit="1" customWidth="1"/>
    <col min="1722" max="1724" width="12" style="32" bestFit="1" customWidth="1"/>
    <col min="1725" max="1725" width="10" style="32" bestFit="1" customWidth="1"/>
    <col min="1726" max="1726" width="11" style="32" bestFit="1" customWidth="1"/>
    <col min="1727" max="1733" width="12" style="32" bestFit="1" customWidth="1"/>
    <col min="1734" max="1734" width="11" style="32" bestFit="1" customWidth="1"/>
    <col min="1735" max="1737" width="12" style="32" bestFit="1" customWidth="1"/>
    <col min="1738" max="1738" width="11" style="32" bestFit="1" customWidth="1"/>
    <col min="1739" max="1744" width="12" style="32" bestFit="1" customWidth="1"/>
    <col min="1745" max="1745" width="11" style="32" bestFit="1" customWidth="1"/>
    <col min="1746" max="1748" width="12" style="32" bestFit="1" customWidth="1"/>
    <col min="1749" max="1749" width="11" style="32" bestFit="1" customWidth="1"/>
    <col min="1750" max="1754" width="12" style="32" bestFit="1" customWidth="1"/>
    <col min="1755" max="1755" width="11" style="32" bestFit="1" customWidth="1"/>
    <col min="1756" max="1770" width="12" style="32" bestFit="1" customWidth="1"/>
    <col min="1771" max="1771" width="9" style="32" bestFit="1" customWidth="1"/>
    <col min="1772" max="1799" width="12" style="32" bestFit="1" customWidth="1"/>
    <col min="1800" max="1800" width="9" style="32" bestFit="1" customWidth="1"/>
    <col min="1801" max="1801" width="12" style="32" bestFit="1" customWidth="1"/>
    <col min="1802" max="1802" width="11" style="32" bestFit="1" customWidth="1"/>
    <col min="1803" max="1810" width="12" style="32" bestFit="1" customWidth="1"/>
    <col min="1811" max="1811" width="11" style="32" bestFit="1" customWidth="1"/>
    <col min="1812" max="1818" width="12" style="32" bestFit="1" customWidth="1"/>
    <col min="1819" max="1819" width="11" style="32" bestFit="1" customWidth="1"/>
    <col min="1820" max="1831" width="12" style="32" bestFit="1" customWidth="1"/>
    <col min="1832" max="1832" width="10" style="32" bestFit="1" customWidth="1"/>
    <col min="1833" max="1843" width="12" style="32" bestFit="1" customWidth="1"/>
    <col min="1844" max="1844" width="11" style="32" bestFit="1" customWidth="1"/>
    <col min="1845" max="1845" width="12" style="32" bestFit="1" customWidth="1"/>
    <col min="1846" max="1846" width="11" style="32" bestFit="1" customWidth="1"/>
    <col min="1847" max="1849" width="12" style="32" bestFit="1" customWidth="1"/>
    <col min="1850" max="1851" width="11" style="32" bestFit="1" customWidth="1"/>
    <col min="1852" max="1859" width="12" style="32" bestFit="1" customWidth="1"/>
    <col min="1860" max="1860" width="11" style="32" bestFit="1" customWidth="1"/>
    <col min="1861" max="1870" width="12" style="32" bestFit="1" customWidth="1"/>
    <col min="1871" max="1871" width="11" style="32" bestFit="1" customWidth="1"/>
    <col min="1872" max="1877" width="12" style="32" bestFit="1" customWidth="1"/>
    <col min="1878" max="1878" width="11" style="32" bestFit="1" customWidth="1"/>
    <col min="1879" max="1879" width="12" style="32" bestFit="1" customWidth="1"/>
    <col min="1880" max="1880" width="11" style="32" bestFit="1" customWidth="1"/>
    <col min="1881" max="1883" width="12" style="32" bestFit="1" customWidth="1"/>
    <col min="1884" max="1884" width="11" style="32" bestFit="1" customWidth="1"/>
    <col min="1885" max="1887" width="12" style="32" bestFit="1" customWidth="1"/>
    <col min="1888" max="1888" width="11" style="32" bestFit="1" customWidth="1"/>
    <col min="1889" max="1910" width="12" style="32" bestFit="1" customWidth="1"/>
    <col min="1911" max="1911" width="10" style="32" bestFit="1" customWidth="1"/>
    <col min="1912" max="1919" width="12" style="32" bestFit="1" customWidth="1"/>
    <col min="1920" max="1921" width="11" style="32" bestFit="1" customWidth="1"/>
    <col min="1922" max="1928" width="12" style="32" bestFit="1" customWidth="1"/>
    <col min="1929" max="1929" width="11" style="32" bestFit="1" customWidth="1"/>
    <col min="1930" max="1943" width="12" style="32" bestFit="1" customWidth="1"/>
    <col min="1944" max="1944" width="11" style="32" bestFit="1" customWidth="1"/>
    <col min="1945" max="1951" width="12" style="32" bestFit="1" customWidth="1"/>
    <col min="1952" max="1952" width="11" style="32" bestFit="1" customWidth="1"/>
    <col min="1953" max="1953" width="12" style="32" bestFit="1" customWidth="1"/>
    <col min="1954" max="1954" width="11" style="32" bestFit="1" customWidth="1"/>
    <col min="1955" max="1969" width="12" style="32" bestFit="1" customWidth="1"/>
    <col min="1970" max="1970" width="10" style="32" bestFit="1" customWidth="1"/>
    <col min="1971" max="1980" width="12" style="32" bestFit="1" customWidth="1"/>
    <col min="1981" max="1981" width="11" style="32" bestFit="1" customWidth="1"/>
    <col min="1982" max="1983" width="12" style="32" bestFit="1" customWidth="1"/>
    <col min="1984" max="1985" width="11" style="32" bestFit="1" customWidth="1"/>
    <col min="1986" max="1994" width="12" style="32" bestFit="1" customWidth="1"/>
    <col min="1995" max="1995" width="11" style="32" bestFit="1" customWidth="1"/>
    <col min="1996" max="2000" width="12" style="32" bestFit="1" customWidth="1"/>
    <col min="2001" max="2002" width="11" style="32" bestFit="1" customWidth="1"/>
    <col min="2003" max="2004" width="12" style="32" bestFit="1" customWidth="1"/>
    <col min="2005" max="2006" width="9" style="32" bestFit="1" customWidth="1"/>
    <col min="2007" max="2014" width="12" style="32" bestFit="1" customWidth="1"/>
    <col min="2015" max="2015" width="11" style="32" bestFit="1" customWidth="1"/>
    <col min="2016" max="2016" width="12" style="32" bestFit="1" customWidth="1"/>
    <col min="2017" max="2017" width="11" style="32" bestFit="1" customWidth="1"/>
    <col min="2018" max="2018" width="12" style="32" bestFit="1" customWidth="1"/>
    <col min="2019" max="2019" width="11" style="32" bestFit="1" customWidth="1"/>
    <col min="2020" max="2029" width="12" style="32" bestFit="1" customWidth="1"/>
    <col min="2030" max="2031" width="11" style="32" bestFit="1" customWidth="1"/>
    <col min="2032" max="2041" width="12" style="32" bestFit="1" customWidth="1"/>
    <col min="2042" max="2042" width="11" style="32" bestFit="1" customWidth="1"/>
    <col min="2043" max="2053" width="12" style="32" bestFit="1" customWidth="1"/>
    <col min="2054" max="2054" width="11" style="32" bestFit="1" customWidth="1"/>
    <col min="2055" max="2058" width="12" style="32" bestFit="1" customWidth="1"/>
    <col min="2059" max="2059" width="11" style="32" bestFit="1" customWidth="1"/>
    <col min="2060" max="2062" width="12" style="32" bestFit="1" customWidth="1"/>
    <col min="2063" max="2063" width="11" style="32" bestFit="1" customWidth="1"/>
    <col min="2064" max="2077" width="12" style="32" bestFit="1" customWidth="1"/>
    <col min="2078" max="2078" width="9" style="32" bestFit="1" customWidth="1"/>
    <col min="2079" max="2103" width="12" style="32" bestFit="1" customWidth="1"/>
    <col min="2104" max="2105" width="11" style="32" bestFit="1" customWidth="1"/>
    <col min="2106" max="2116" width="12" style="32" bestFit="1" customWidth="1"/>
    <col min="2117" max="2117" width="11" style="32" bestFit="1" customWidth="1"/>
    <col min="2118" max="2127" width="12" style="32" bestFit="1" customWidth="1"/>
    <col min="2128" max="2128" width="9" style="32" bestFit="1" customWidth="1"/>
    <col min="2129" max="2135" width="12" style="32" bestFit="1" customWidth="1"/>
    <col min="2136" max="2136" width="11" style="32" bestFit="1" customWidth="1"/>
    <col min="2137" max="2137" width="12" style="32" bestFit="1" customWidth="1"/>
    <col min="2138" max="2138" width="25.140625" style="32" bestFit="1" customWidth="1"/>
    <col min="2139" max="2139" width="32.5703125" style="32" bestFit="1" customWidth="1"/>
    <col min="2140" max="2140" width="25.28515625" style="32" bestFit="1" customWidth="1"/>
    <col min="2141" max="2141" width="34" style="32" bestFit="1" customWidth="1"/>
    <col min="2142" max="2170" width="12" style="32" bestFit="1" customWidth="1"/>
    <col min="2171" max="2171" width="11" style="32" bestFit="1" customWidth="1"/>
    <col min="2172" max="2194" width="12" style="32" bestFit="1" customWidth="1"/>
    <col min="2195" max="2195" width="9" style="32" bestFit="1" customWidth="1"/>
    <col min="2196" max="2202" width="12" style="32" bestFit="1" customWidth="1"/>
    <col min="2203" max="2203" width="11" style="32" bestFit="1" customWidth="1"/>
    <col min="2204" max="2244" width="12" style="32" bestFit="1" customWidth="1"/>
    <col min="2245" max="2245" width="9" style="32" bestFit="1" customWidth="1"/>
    <col min="2246" max="2246" width="12" style="32" bestFit="1" customWidth="1"/>
    <col min="2247" max="2247" width="11" style="32" bestFit="1" customWidth="1"/>
    <col min="2248" max="2251" width="12" style="32" bestFit="1" customWidth="1"/>
    <col min="2252" max="2252" width="11" style="32" bestFit="1" customWidth="1"/>
    <col min="2253" max="2254" width="12" style="32" bestFit="1" customWidth="1"/>
    <col min="2255" max="2255" width="11" style="32" bestFit="1" customWidth="1"/>
    <col min="2256" max="2258" width="12" style="32" bestFit="1" customWidth="1"/>
    <col min="2259" max="2259" width="10" style="32" bestFit="1" customWidth="1"/>
    <col min="2260" max="2260" width="11" style="32" bestFit="1" customWidth="1"/>
    <col min="2261" max="2267" width="12" style="32" bestFit="1" customWidth="1"/>
    <col min="2268" max="2268" width="11" style="32" bestFit="1" customWidth="1"/>
    <col min="2269" max="2271" width="12" style="32" bestFit="1" customWidth="1"/>
    <col min="2272" max="2272" width="11" style="32" bestFit="1" customWidth="1"/>
    <col min="2273" max="2278" width="12" style="32" bestFit="1" customWidth="1"/>
    <col min="2279" max="2279" width="11" style="32" bestFit="1" customWidth="1"/>
    <col min="2280" max="2282" width="12" style="32" bestFit="1" customWidth="1"/>
    <col min="2283" max="2283" width="11" style="32" bestFit="1" customWidth="1"/>
    <col min="2284" max="2288" width="12" style="32" bestFit="1" customWidth="1"/>
    <col min="2289" max="2289" width="11" style="32" bestFit="1" customWidth="1"/>
    <col min="2290" max="2304" width="12" style="32" bestFit="1" customWidth="1"/>
    <col min="2305" max="2305" width="9" style="32" bestFit="1" customWidth="1"/>
    <col min="2306" max="2333" width="12" style="32" bestFit="1" customWidth="1"/>
    <col min="2334" max="2334" width="9" style="32" bestFit="1" customWidth="1"/>
    <col min="2335" max="2335" width="12" style="32" bestFit="1" customWidth="1"/>
    <col min="2336" max="2336" width="11" style="32" bestFit="1" customWidth="1"/>
    <col min="2337" max="2344" width="12" style="32" bestFit="1" customWidth="1"/>
    <col min="2345" max="2345" width="11" style="32" bestFit="1" customWidth="1"/>
    <col min="2346" max="2352" width="12" style="32" bestFit="1" customWidth="1"/>
    <col min="2353" max="2353" width="11" style="32" bestFit="1" customWidth="1"/>
    <col min="2354" max="2365" width="12" style="32" bestFit="1" customWidth="1"/>
    <col min="2366" max="2366" width="10" style="32" bestFit="1" customWidth="1"/>
    <col min="2367" max="2377" width="12" style="32" bestFit="1" customWidth="1"/>
    <col min="2378" max="2378" width="11" style="32" bestFit="1" customWidth="1"/>
    <col min="2379" max="2379" width="12" style="32" bestFit="1" customWidth="1"/>
    <col min="2380" max="2380" width="11" style="32" bestFit="1" customWidth="1"/>
    <col min="2381" max="2383" width="12" style="32" bestFit="1" customWidth="1"/>
    <col min="2384" max="2385" width="11" style="32" bestFit="1" customWidth="1"/>
    <col min="2386" max="2393" width="12" style="32" bestFit="1" customWidth="1"/>
    <col min="2394" max="2394" width="11" style="32" bestFit="1" customWidth="1"/>
    <col min="2395" max="2404" width="12" style="32" bestFit="1" customWidth="1"/>
    <col min="2405" max="2405" width="11" style="32" bestFit="1" customWidth="1"/>
    <col min="2406" max="2411" width="12" style="32" bestFit="1" customWidth="1"/>
    <col min="2412" max="2412" width="11" style="32" bestFit="1" customWidth="1"/>
    <col min="2413" max="2413" width="12" style="32" bestFit="1" customWidth="1"/>
    <col min="2414" max="2414" width="11" style="32" bestFit="1" customWidth="1"/>
    <col min="2415" max="2417" width="12" style="32" bestFit="1" customWidth="1"/>
    <col min="2418" max="2418" width="11" style="32" bestFit="1" customWidth="1"/>
    <col min="2419" max="2421" width="12" style="32" bestFit="1" customWidth="1"/>
    <col min="2422" max="2422" width="11" style="32" bestFit="1" customWidth="1"/>
    <col min="2423" max="2444" width="12" style="32" bestFit="1" customWidth="1"/>
    <col min="2445" max="2445" width="10" style="32" bestFit="1" customWidth="1"/>
    <col min="2446" max="2453" width="12" style="32" bestFit="1" customWidth="1"/>
    <col min="2454" max="2455" width="11" style="32" bestFit="1" customWidth="1"/>
    <col min="2456" max="2462" width="12" style="32" bestFit="1" customWidth="1"/>
    <col min="2463" max="2463" width="11" style="32" bestFit="1" customWidth="1"/>
    <col min="2464" max="2477" width="12" style="32" bestFit="1" customWidth="1"/>
    <col min="2478" max="2478" width="11" style="32" bestFit="1" customWidth="1"/>
    <col min="2479" max="2485" width="12" style="32" bestFit="1" customWidth="1"/>
    <col min="2486" max="2486" width="11" style="32" bestFit="1" customWidth="1"/>
    <col min="2487" max="2487" width="12" style="32" bestFit="1" customWidth="1"/>
    <col min="2488" max="2488" width="11" style="32" bestFit="1" customWidth="1"/>
    <col min="2489" max="2503" width="12" style="32" bestFit="1" customWidth="1"/>
    <col min="2504" max="2504" width="10" style="32" bestFit="1" customWidth="1"/>
    <col min="2505" max="2514" width="12" style="32" bestFit="1" customWidth="1"/>
    <col min="2515" max="2515" width="11" style="32" bestFit="1" customWidth="1"/>
    <col min="2516" max="2517" width="12" style="32" bestFit="1" customWidth="1"/>
    <col min="2518" max="2519" width="11" style="32" bestFit="1" customWidth="1"/>
    <col min="2520" max="2528" width="12" style="32" bestFit="1" customWidth="1"/>
    <col min="2529" max="2529" width="11" style="32" bestFit="1" customWidth="1"/>
    <col min="2530" max="2534" width="12" style="32" bestFit="1" customWidth="1"/>
    <col min="2535" max="2536" width="11" style="32" bestFit="1" customWidth="1"/>
    <col min="2537" max="2538" width="12" style="32" bestFit="1" customWidth="1"/>
    <col min="2539" max="2540" width="9" style="32" bestFit="1" customWidth="1"/>
    <col min="2541" max="2548" width="12" style="32" bestFit="1" customWidth="1"/>
    <col min="2549" max="2549" width="11" style="32" bestFit="1" customWidth="1"/>
    <col min="2550" max="2550" width="12" style="32" bestFit="1" customWidth="1"/>
    <col min="2551" max="2551" width="11" style="32" bestFit="1" customWidth="1"/>
    <col min="2552" max="2552" width="12" style="32" bestFit="1" customWidth="1"/>
    <col min="2553" max="2553" width="11" style="32" bestFit="1" customWidth="1"/>
    <col min="2554" max="2563" width="12" style="32" bestFit="1" customWidth="1"/>
    <col min="2564" max="2565" width="11" style="32" bestFit="1" customWidth="1"/>
    <col min="2566" max="2575" width="12" style="32" bestFit="1" customWidth="1"/>
    <col min="2576" max="2576" width="11" style="32" bestFit="1" customWidth="1"/>
    <col min="2577" max="2587" width="12" style="32" bestFit="1" customWidth="1"/>
    <col min="2588" max="2588" width="11" style="32" bestFit="1" customWidth="1"/>
    <col min="2589" max="2592" width="12" style="32" bestFit="1" customWidth="1"/>
    <col min="2593" max="2593" width="11" style="32" bestFit="1" customWidth="1"/>
    <col min="2594" max="2596" width="12" style="32" bestFit="1" customWidth="1"/>
    <col min="2597" max="2597" width="11" style="32" bestFit="1" customWidth="1"/>
    <col min="2598" max="2611" width="12" style="32" bestFit="1" customWidth="1"/>
    <col min="2612" max="2612" width="9" style="32" bestFit="1" customWidth="1"/>
    <col min="2613" max="2637" width="12" style="32" bestFit="1" customWidth="1"/>
    <col min="2638" max="2639" width="11" style="32" bestFit="1" customWidth="1"/>
    <col min="2640" max="2650" width="12" style="32" bestFit="1" customWidth="1"/>
    <col min="2651" max="2651" width="11" style="32" bestFit="1" customWidth="1"/>
    <col min="2652" max="2661" width="12" style="32" bestFit="1" customWidth="1"/>
    <col min="2662" max="2662" width="9" style="32" bestFit="1" customWidth="1"/>
    <col min="2663" max="2669" width="12" style="32" bestFit="1" customWidth="1"/>
    <col min="2670" max="2670" width="11" style="32" bestFit="1" customWidth="1"/>
    <col min="2671" max="2671" width="12" style="32" bestFit="1" customWidth="1"/>
    <col min="2672" max="2672" width="25.140625" style="32" bestFit="1" customWidth="1"/>
    <col min="2673" max="2673" width="32.5703125" style="32" bestFit="1" customWidth="1"/>
    <col min="2674" max="2675" width="25.28515625" style="32" bestFit="1" customWidth="1"/>
    <col min="2676" max="2676" width="34" style="32" bestFit="1" customWidth="1"/>
    <col min="2677" max="16384" width="9.140625" style="32"/>
  </cols>
  <sheetData>
    <row r="1" spans="1:93" x14ac:dyDescent="0.2">
      <c r="A1" s="176" t="s">
        <v>27</v>
      </c>
      <c r="B1" s="32" t="s">
        <v>66</v>
      </c>
    </row>
    <row r="2" spans="1:93" x14ac:dyDescent="0.2">
      <c r="A2" s="176" t="s">
        <v>28</v>
      </c>
      <c r="B2" s="32" t="s">
        <v>66</v>
      </c>
    </row>
    <row r="4" spans="1:93" x14ac:dyDescent="0.2">
      <c r="A4" s="176" t="s">
        <v>33</v>
      </c>
      <c r="B4" s="176" t="s">
        <v>34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</row>
    <row r="5" spans="1:93" x14ac:dyDescent="0.2">
      <c r="B5" s="150">
        <v>1</v>
      </c>
      <c r="C5" s="150">
        <v>2</v>
      </c>
      <c r="D5" s="150">
        <v>3</v>
      </c>
      <c r="E5" s="150">
        <v>4</v>
      </c>
      <c r="F5" s="32">
        <v>5</v>
      </c>
      <c r="G5" s="32">
        <v>6</v>
      </c>
      <c r="H5" s="150">
        <v>7</v>
      </c>
      <c r="I5" s="32">
        <v>8</v>
      </c>
      <c r="J5" s="32">
        <v>10</v>
      </c>
      <c r="K5" s="150">
        <v>11</v>
      </c>
      <c r="L5" s="32">
        <v>12</v>
      </c>
      <c r="M5" s="150">
        <v>13</v>
      </c>
      <c r="N5" s="150" t="s">
        <v>32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</row>
    <row r="6" spans="1:93" x14ac:dyDescent="0.2">
      <c r="A6" s="176" t="s">
        <v>3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</row>
    <row r="7" spans="1:93" x14ac:dyDescent="0.2">
      <c r="A7" s="177">
        <v>22</v>
      </c>
      <c r="D7" s="150">
        <v>124492.29585798817</v>
      </c>
      <c r="E7" s="150">
        <v>248984.59171597633</v>
      </c>
      <c r="N7" s="150">
        <v>373476.88757396449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</row>
    <row r="8" spans="1:93" ht="14.25" customHeight="1" x14ac:dyDescent="0.2">
      <c r="A8" s="177">
        <v>21</v>
      </c>
      <c r="D8" s="150">
        <v>249477.63313609466</v>
      </c>
      <c r="E8" s="150">
        <v>516937.14254478866</v>
      </c>
      <c r="N8" s="150">
        <v>766414.77568088332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</row>
    <row r="9" spans="1:93" x14ac:dyDescent="0.2">
      <c r="A9" s="177">
        <v>20</v>
      </c>
      <c r="B9" s="150">
        <v>609692.8190002616</v>
      </c>
      <c r="D9" s="150">
        <v>392585.89778209</v>
      </c>
      <c r="E9" s="150">
        <v>392585.89778209</v>
      </c>
      <c r="N9" s="150">
        <v>1394864.6145644416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</row>
    <row r="10" spans="1:93" x14ac:dyDescent="0.2">
      <c r="A10" s="177">
        <v>19</v>
      </c>
      <c r="B10" s="150">
        <v>916518.90696905565</v>
      </c>
      <c r="D10" s="150">
        <v>124985.33727810651</v>
      </c>
      <c r="E10" s="150">
        <v>517958.78319690609</v>
      </c>
      <c r="N10" s="150">
        <v>1559463.0274440683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</row>
    <row r="11" spans="1:93" x14ac:dyDescent="0.2">
      <c r="A11" s="177">
        <v>18</v>
      </c>
      <c r="B11" s="150">
        <v>306677.19336810731</v>
      </c>
      <c r="D11" s="150">
        <v>411598.81607608951</v>
      </c>
      <c r="N11" s="150">
        <v>718276.00944419682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</row>
    <row r="12" spans="1:93" x14ac:dyDescent="0.2">
      <c r="A12" s="177">
        <v>17</v>
      </c>
      <c r="B12" s="150">
        <v>158013.38461538462</v>
      </c>
      <c r="C12" s="150">
        <v>2303514.3421150688</v>
      </c>
      <c r="D12" s="150">
        <v>797459.53731843457</v>
      </c>
      <c r="E12" s="150">
        <v>764078.27599357325</v>
      </c>
      <c r="F12" s="150">
        <v>541768.26239704946</v>
      </c>
      <c r="G12" s="150">
        <v>472562.72401546827</v>
      </c>
      <c r="H12" s="150">
        <v>2091671.3968300088</v>
      </c>
      <c r="J12" s="150">
        <v>351047.4375</v>
      </c>
      <c r="K12" s="150">
        <v>401271.11688311689</v>
      </c>
      <c r="L12" s="150">
        <v>369955.24173993431</v>
      </c>
      <c r="M12" s="150">
        <v>401271.11688311689</v>
      </c>
      <c r="N12" s="150">
        <v>8652612.8362911567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</row>
    <row r="13" spans="1:93" x14ac:dyDescent="0.2">
      <c r="A13" s="177">
        <v>16</v>
      </c>
      <c r="B13" s="150">
        <v>148529.34426229508</v>
      </c>
      <c r="C13" s="150">
        <v>119337.0731707317</v>
      </c>
      <c r="D13" s="150">
        <v>507851.52562936727</v>
      </c>
      <c r="E13" s="150">
        <v>911973.09716741822</v>
      </c>
      <c r="F13" s="150">
        <v>665645.46967906493</v>
      </c>
      <c r="G13" s="150">
        <v>797102.24070032092</v>
      </c>
      <c r="J13" s="150">
        <v>235219.625</v>
      </c>
      <c r="K13" s="150">
        <v>403308</v>
      </c>
      <c r="L13" s="150">
        <v>246213.85685326505</v>
      </c>
      <c r="M13" s="150">
        <v>403308</v>
      </c>
      <c r="N13" s="150">
        <v>4438488.232462463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</row>
    <row r="14" spans="1:93" x14ac:dyDescent="0.2">
      <c r="A14" s="177">
        <v>15</v>
      </c>
      <c r="B14" s="150">
        <v>148748.09748427672</v>
      </c>
      <c r="C14" s="150">
        <v>119698.69062901154</v>
      </c>
      <c r="D14" s="150">
        <v>640722.29547288525</v>
      </c>
      <c r="E14" s="150">
        <v>794346.4567097642</v>
      </c>
      <c r="H14" s="150">
        <v>285356.93506493507</v>
      </c>
      <c r="L14" s="150">
        <v>122219.97624703088</v>
      </c>
      <c r="N14" s="150">
        <v>2111092.4516079035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</row>
    <row r="15" spans="1:93" x14ac:dyDescent="0.2">
      <c r="A15" s="177">
        <v>14</v>
      </c>
      <c r="B15" s="150">
        <v>637960.87277090724</v>
      </c>
      <c r="C15" s="150">
        <v>1966890.7133501647</v>
      </c>
      <c r="D15" s="150">
        <v>659207.97584337112</v>
      </c>
      <c r="E15" s="150">
        <v>1035170.244037761</v>
      </c>
      <c r="F15" s="150">
        <v>787939.09723909781</v>
      </c>
      <c r="G15" s="150">
        <v>536944.24035345239</v>
      </c>
      <c r="H15" s="150">
        <v>1064963.7138595909</v>
      </c>
      <c r="K15" s="150">
        <v>131674.28571428571</v>
      </c>
      <c r="L15" s="150">
        <v>374086.70406304416</v>
      </c>
      <c r="M15" s="150">
        <v>135250.75324675324</v>
      </c>
      <c r="N15" s="150">
        <v>7330088.6004784275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</row>
    <row r="16" spans="1:93" x14ac:dyDescent="0.2">
      <c r="A16" s="177">
        <v>13</v>
      </c>
      <c r="B16" s="150">
        <v>468132.83207152854</v>
      </c>
      <c r="C16" s="150">
        <v>364399.01650045352</v>
      </c>
      <c r="D16" s="150">
        <v>664872.53801057721</v>
      </c>
      <c r="E16" s="150">
        <v>664872.53801057721</v>
      </c>
      <c r="F16" s="150">
        <v>137086.29558541268</v>
      </c>
      <c r="G16" s="150">
        <v>418558.14248850953</v>
      </c>
      <c r="H16" s="150">
        <v>2041508.5585676688</v>
      </c>
      <c r="J16" s="150">
        <v>356393.390625</v>
      </c>
      <c r="K16" s="150">
        <v>403790.98701298697</v>
      </c>
      <c r="L16" s="150">
        <v>126888.19444444444</v>
      </c>
      <c r="M16" s="150">
        <v>267997.03896103892</v>
      </c>
      <c r="N16" s="150">
        <v>5914499.5322781969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</row>
    <row r="17" spans="1:93" x14ac:dyDescent="0.2">
      <c r="A17" s="177">
        <v>12</v>
      </c>
      <c r="B17" s="150">
        <v>159288.09090909091</v>
      </c>
      <c r="C17" s="150">
        <v>239390.144763908</v>
      </c>
      <c r="D17" s="150">
        <v>667003.65626133594</v>
      </c>
      <c r="E17" s="150">
        <v>260621.98902323988</v>
      </c>
      <c r="F17" s="150">
        <v>1434525.5364634644</v>
      </c>
      <c r="G17" s="150">
        <v>662763.63320151111</v>
      </c>
      <c r="J17" s="150">
        <v>119154.1875</v>
      </c>
      <c r="K17" s="150">
        <v>405002.36363636359</v>
      </c>
      <c r="L17" s="150">
        <v>253265.04566946055</v>
      </c>
      <c r="M17" s="150">
        <v>268801.03896103892</v>
      </c>
      <c r="N17" s="150">
        <v>4469815.6863894137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</row>
    <row r="18" spans="1:93" x14ac:dyDescent="0.2">
      <c r="A18" s="177">
        <v>11</v>
      </c>
      <c r="B18" s="150">
        <v>637960.87277090724</v>
      </c>
      <c r="C18" s="150">
        <v>2349987.8541680574</v>
      </c>
      <c r="D18" s="150">
        <v>395298.71279227082</v>
      </c>
      <c r="E18" s="150">
        <v>539147.65043661266</v>
      </c>
      <c r="F18" s="150">
        <v>936951.9802296781</v>
      </c>
      <c r="G18" s="150">
        <v>262744.82992373803</v>
      </c>
      <c r="K18" s="150">
        <v>540526.83116883109</v>
      </c>
      <c r="L18" s="150">
        <v>250193.07345451281</v>
      </c>
      <c r="N18" s="150">
        <v>5912811.8049446084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</row>
    <row r="19" spans="1:93" x14ac:dyDescent="0.2">
      <c r="A19" s="177">
        <v>10</v>
      </c>
      <c r="B19" s="150">
        <v>145773.12883435583</v>
      </c>
      <c r="C19" s="150">
        <v>492271.96284609003</v>
      </c>
      <c r="D19" s="150">
        <v>378492.90886821138</v>
      </c>
      <c r="E19" s="150">
        <v>534751.80188850791</v>
      </c>
      <c r="G19" s="150">
        <v>284005.11553512176</v>
      </c>
      <c r="H19" s="150">
        <v>1997270.9276582215</v>
      </c>
      <c r="J19" s="150">
        <v>239733.9375</v>
      </c>
      <c r="K19" s="150">
        <v>541782.12987012987</v>
      </c>
      <c r="L19" s="150">
        <v>380249.6543223206</v>
      </c>
      <c r="M19" s="150">
        <v>407425.14285714284</v>
      </c>
      <c r="N19" s="150">
        <v>5401756.7101801019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</row>
    <row r="20" spans="1:93" x14ac:dyDescent="0.2">
      <c r="A20" s="177">
        <v>9</v>
      </c>
      <c r="B20" s="150">
        <v>158479.49450549451</v>
      </c>
      <c r="C20" s="150">
        <v>367024.43147485692</v>
      </c>
      <c r="D20" s="150">
        <v>1031442.7440461222</v>
      </c>
      <c r="E20" s="150">
        <v>891321.30639341904</v>
      </c>
      <c r="F20" s="150">
        <v>1464362.2667880482</v>
      </c>
      <c r="G20" s="150">
        <v>1362263.2754764552</v>
      </c>
      <c r="H20" s="150">
        <v>416109.03896103892</v>
      </c>
      <c r="J20" s="150">
        <v>240209.125</v>
      </c>
      <c r="K20" s="150">
        <v>274575.32467532466</v>
      </c>
      <c r="L20" s="150">
        <v>128283.96464646464</v>
      </c>
      <c r="M20" s="150">
        <v>545520.33766233758</v>
      </c>
      <c r="N20" s="150">
        <v>6879591.3096295614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</row>
    <row r="21" spans="1:93" x14ac:dyDescent="0.2">
      <c r="A21" s="177">
        <v>8</v>
      </c>
      <c r="B21" s="150">
        <v>452334.53685179271</v>
      </c>
      <c r="C21" s="150">
        <v>2857994.9358552606</v>
      </c>
      <c r="D21" s="150">
        <v>498432.052947691</v>
      </c>
      <c r="E21" s="150">
        <v>1188477.5370885453</v>
      </c>
      <c r="G21" s="150">
        <v>521955.89450342266</v>
      </c>
      <c r="H21" s="150">
        <v>1762075.0236775754</v>
      </c>
      <c r="J21" s="150">
        <v>120342.15625</v>
      </c>
      <c r="K21" s="150">
        <v>272991.32467532466</v>
      </c>
      <c r="L21" s="150">
        <v>380471.74361367762</v>
      </c>
      <c r="M21" s="150">
        <v>679188.23376623366</v>
      </c>
      <c r="N21" s="150">
        <v>8734263.4392295238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</row>
    <row r="22" spans="1:93" x14ac:dyDescent="0.2">
      <c r="A22" s="177">
        <v>7</v>
      </c>
      <c r="C22" s="150">
        <v>241299.55462972831</v>
      </c>
      <c r="D22" s="150">
        <v>121868.46057571964</v>
      </c>
      <c r="E22" s="150">
        <v>641131.51186090498</v>
      </c>
      <c r="F22" s="150">
        <v>1183791.7086456432</v>
      </c>
      <c r="G22" s="150">
        <v>934375.51113017695</v>
      </c>
      <c r="K22" s="150">
        <v>403427.63636363635</v>
      </c>
      <c r="L22" s="150">
        <v>252719.41595287793</v>
      </c>
      <c r="M22" s="150">
        <v>541621.14285714284</v>
      </c>
      <c r="N22" s="150">
        <v>4320234.9420158304</v>
      </c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</row>
    <row r="23" spans="1:93" x14ac:dyDescent="0.2">
      <c r="A23" s="177">
        <v>6</v>
      </c>
      <c r="B23" s="150">
        <v>302910.34577338921</v>
      </c>
      <c r="C23" s="150">
        <v>240583.52000234803</v>
      </c>
      <c r="D23" s="150">
        <v>622187.7329502115</v>
      </c>
      <c r="E23" s="150">
        <v>532856.80170070846</v>
      </c>
      <c r="H23" s="150">
        <v>1968734.7731433753</v>
      </c>
      <c r="K23" s="150">
        <v>268370.0519480519</v>
      </c>
      <c r="N23" s="150">
        <v>3935643.2255180841</v>
      </c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</row>
    <row r="24" spans="1:93" x14ac:dyDescent="0.2">
      <c r="A24" s="177">
        <v>5</v>
      </c>
      <c r="B24" s="150">
        <v>622926.35967036651</v>
      </c>
      <c r="C24" s="150">
        <v>2339080.0153734121</v>
      </c>
      <c r="D24" s="150">
        <v>389133.30263318378</v>
      </c>
      <c r="E24" s="150">
        <v>1053552.2645509348</v>
      </c>
      <c r="F24" s="150">
        <v>1012599.4473819509</v>
      </c>
      <c r="G24" s="150">
        <v>384598.10563831811</v>
      </c>
      <c r="H24" s="150">
        <v>137879.84415584416</v>
      </c>
      <c r="J24" s="150">
        <v>119391.78125</v>
      </c>
      <c r="K24" s="150">
        <v>265615.66233766236</v>
      </c>
      <c r="L24" s="150">
        <v>377467.02167669008</v>
      </c>
      <c r="M24" s="150">
        <v>673824.46753246768</v>
      </c>
      <c r="N24" s="150">
        <v>7376068.2722008312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</row>
    <row r="25" spans="1:93" x14ac:dyDescent="0.2">
      <c r="A25" s="177">
        <v>4</v>
      </c>
      <c r="B25" s="150">
        <v>440009.98283353087</v>
      </c>
      <c r="C25" s="150">
        <v>249600.89940828402</v>
      </c>
      <c r="D25" s="150">
        <v>124800.44970414201</v>
      </c>
      <c r="E25" s="150">
        <v>783929.52839852625</v>
      </c>
      <c r="H25" s="150">
        <v>741118.5918525022</v>
      </c>
      <c r="L25" s="150">
        <v>126888.19444444444</v>
      </c>
      <c r="N25" s="150">
        <v>2466347.64664143</v>
      </c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</row>
    <row r="26" spans="1:93" x14ac:dyDescent="0.2">
      <c r="A26" s="177">
        <v>3</v>
      </c>
      <c r="B26" s="150">
        <v>606285.95492240344</v>
      </c>
      <c r="C26" s="150">
        <v>605635.86903096805</v>
      </c>
      <c r="D26" s="150">
        <v>1034100.3719513104</v>
      </c>
      <c r="E26" s="150">
        <v>1338782.6780626948</v>
      </c>
      <c r="F26" s="150">
        <v>1138998.3171069187</v>
      </c>
      <c r="G26" s="150">
        <v>404849.17006339482</v>
      </c>
      <c r="J26" s="150">
        <v>235219.625</v>
      </c>
      <c r="K26" s="150">
        <v>133396.54545454544</v>
      </c>
      <c r="L26" s="150">
        <v>124363.13238770686</v>
      </c>
      <c r="M26" s="150">
        <v>266793.09090909088</v>
      </c>
      <c r="N26" s="150">
        <v>5888424.7548890337</v>
      </c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</row>
    <row r="27" spans="1:93" x14ac:dyDescent="0.2">
      <c r="A27" s="177">
        <v>2</v>
      </c>
      <c r="B27" s="150">
        <v>1459623.1954563898</v>
      </c>
      <c r="C27" s="150">
        <v>3540327.3812258863</v>
      </c>
      <c r="D27" s="150">
        <v>1533192.8264877598</v>
      </c>
      <c r="E27" s="150">
        <v>1567318.7405682676</v>
      </c>
      <c r="F27" s="150">
        <v>987774.28243068373</v>
      </c>
      <c r="G27" s="150">
        <v>1132827.0858687316</v>
      </c>
      <c r="H27" s="150">
        <v>3275670.9080995172</v>
      </c>
      <c r="I27" s="150">
        <v>698530.96875</v>
      </c>
      <c r="J27" s="150">
        <v>698530.96875</v>
      </c>
      <c r="K27" s="150">
        <v>350329.66925961344</v>
      </c>
      <c r="L27" s="150">
        <v>368077.28549774794</v>
      </c>
      <c r="M27" s="150">
        <v>336907.23369340086</v>
      </c>
      <c r="N27" s="150">
        <v>15949110.546087997</v>
      </c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</row>
    <row r="28" spans="1:93" x14ac:dyDescent="0.2">
      <c r="A28" s="177">
        <v>1</v>
      </c>
      <c r="C28" s="150">
        <v>632325.20493163215</v>
      </c>
      <c r="D28" s="150">
        <v>216363.23019496992</v>
      </c>
      <c r="H28" s="150">
        <v>108181.60949868074</v>
      </c>
      <c r="N28" s="150">
        <v>956870.04462528275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</row>
    <row r="29" spans="1:93" x14ac:dyDescent="0.2">
      <c r="A29" s="177" t="s">
        <v>32</v>
      </c>
      <c r="B29" s="150">
        <v>8379865.4130695369</v>
      </c>
      <c r="C29" s="150">
        <v>19029361.609475862</v>
      </c>
      <c r="D29" s="150">
        <v>11585570.301817929</v>
      </c>
      <c r="E29" s="150">
        <v>15178798.837131219</v>
      </c>
      <c r="F29" s="150">
        <v>10291442.663947014</v>
      </c>
      <c r="G29" s="150">
        <v>8175549.9688986205</v>
      </c>
      <c r="H29" s="150">
        <v>15890541.321368961</v>
      </c>
      <c r="I29" s="150">
        <v>698530.96875</v>
      </c>
      <c r="J29" s="150">
        <v>2715242.234375</v>
      </c>
      <c r="K29" s="150">
        <v>4796061.9289998729</v>
      </c>
      <c r="L29" s="150">
        <v>3881342.5050136223</v>
      </c>
      <c r="M29" s="150">
        <v>4927907.5973297637</v>
      </c>
      <c r="N29" s="150">
        <v>105550215.35017739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1:93" ht="13.5" thickBot="1" x14ac:dyDescent="0.25">
      <c r="A30" s="177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 spans="1:93" x14ac:dyDescent="0.2">
      <c r="A31" s="413" t="s">
        <v>80</v>
      </c>
      <c r="B31" s="411" t="s">
        <v>83</v>
      </c>
      <c r="C31" s="412"/>
      <c r="D31" s="411" t="s">
        <v>84</v>
      </c>
      <c r="E31" s="412"/>
      <c r="F31" s="411" t="s">
        <v>85</v>
      </c>
      <c r="G31" s="412"/>
      <c r="H31" s="411" t="s">
        <v>86</v>
      </c>
      <c r="I31" s="415"/>
      <c r="J31" s="411" t="s">
        <v>87</v>
      </c>
      <c r="K31" s="412"/>
      <c r="L31" s="415" t="s">
        <v>73</v>
      </c>
      <c r="M31" s="412"/>
      <c r="N31" s="411" t="s">
        <v>75</v>
      </c>
      <c r="O31" s="415"/>
      <c r="P31" s="411" t="s">
        <v>70</v>
      </c>
      <c r="Q31" s="412"/>
      <c r="R31" s="415" t="s">
        <v>88</v>
      </c>
      <c r="S31" s="412"/>
      <c r="T31" s="411" t="s">
        <v>87</v>
      </c>
      <c r="U31" s="412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1:93" ht="13.5" thickBot="1" x14ac:dyDescent="0.25">
      <c r="A32" s="414"/>
      <c r="B32" s="196" t="s">
        <v>78</v>
      </c>
      <c r="C32" s="197" t="s">
        <v>79</v>
      </c>
      <c r="D32" s="196" t="s">
        <v>78</v>
      </c>
      <c r="E32" s="197" t="s">
        <v>79</v>
      </c>
      <c r="F32" s="196" t="s">
        <v>78</v>
      </c>
      <c r="G32" s="197" t="s">
        <v>79</v>
      </c>
      <c r="H32" s="196" t="s">
        <v>78</v>
      </c>
      <c r="I32" s="219" t="s">
        <v>79</v>
      </c>
      <c r="J32" s="196" t="s">
        <v>78</v>
      </c>
      <c r="K32" s="197" t="s">
        <v>79</v>
      </c>
      <c r="L32" s="204" t="s">
        <v>78</v>
      </c>
      <c r="M32" s="197" t="s">
        <v>79</v>
      </c>
      <c r="N32" s="196" t="s">
        <v>78</v>
      </c>
      <c r="O32" s="219" t="s">
        <v>79</v>
      </c>
      <c r="P32" s="196" t="s">
        <v>78</v>
      </c>
      <c r="Q32" s="197" t="s">
        <v>79</v>
      </c>
      <c r="R32" s="204" t="s">
        <v>78</v>
      </c>
      <c r="S32" s="197" t="s">
        <v>79</v>
      </c>
      <c r="T32" s="196" t="s">
        <v>78</v>
      </c>
      <c r="U32" s="197" t="s">
        <v>79</v>
      </c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</row>
    <row r="33" spans="1:50" x14ac:dyDescent="0.2">
      <c r="A33" s="192">
        <v>21</v>
      </c>
      <c r="B33" s="193"/>
      <c r="C33" s="153"/>
      <c r="D33" s="193"/>
      <c r="E33" s="153"/>
      <c r="F33" s="193"/>
      <c r="G33" s="153"/>
      <c r="H33" s="193">
        <v>142720.69284064666</v>
      </c>
      <c r="I33" s="182">
        <f>H33-H34</f>
        <v>-141.03926096996292</v>
      </c>
      <c r="J33" s="193"/>
      <c r="K33" s="153"/>
      <c r="L33" s="183"/>
      <c r="M33" s="153"/>
      <c r="N33" s="193"/>
      <c r="O33" s="182"/>
      <c r="P33" s="193"/>
      <c r="Q33" s="153"/>
      <c r="R33" s="183"/>
      <c r="S33" s="153"/>
      <c r="T33" s="193"/>
      <c r="U33" s="153"/>
    </row>
    <row r="34" spans="1:50" x14ac:dyDescent="0.2">
      <c r="A34" s="190">
        <v>20</v>
      </c>
      <c r="B34" s="187">
        <v>158194.90909090909</v>
      </c>
      <c r="C34" s="154">
        <f>B34-B35</f>
        <v>737.90909090908826</v>
      </c>
      <c r="D34" s="187"/>
      <c r="E34" s="154"/>
      <c r="F34" s="187">
        <v>142861.73210161662</v>
      </c>
      <c r="G34" s="154">
        <f>F34-F36</f>
        <v>-352.26789838337572</v>
      </c>
      <c r="H34" s="187">
        <v>142861.73210161662</v>
      </c>
      <c r="I34" s="220">
        <f>H34-H35</f>
        <v>-141.03926096999203</v>
      </c>
      <c r="J34" s="187"/>
      <c r="K34" s="154"/>
      <c r="L34" s="186"/>
      <c r="M34" s="154"/>
      <c r="N34" s="187"/>
      <c r="O34" s="220"/>
      <c r="P34" s="187"/>
      <c r="Q34" s="154"/>
      <c r="R34" s="186"/>
      <c r="S34" s="154"/>
      <c r="T34" s="187"/>
      <c r="U34" s="154"/>
    </row>
    <row r="35" spans="1:50" x14ac:dyDescent="0.2">
      <c r="A35" s="190">
        <v>19</v>
      </c>
      <c r="B35" s="187">
        <v>157457</v>
      </c>
      <c r="C35" s="154">
        <f>B35-B36</f>
        <v>-1128.3409090909117</v>
      </c>
      <c r="D35" s="187"/>
      <c r="E35" s="154"/>
      <c r="F35" s="187"/>
      <c r="G35" s="154"/>
      <c r="H35" s="187">
        <v>143002.77136258662</v>
      </c>
      <c r="I35" s="220">
        <f>H35-H38</f>
        <v>-634.61893764435081</v>
      </c>
      <c r="J35" s="187"/>
      <c r="K35" s="154"/>
      <c r="L35" s="186"/>
      <c r="M35" s="154"/>
      <c r="N35" s="187"/>
      <c r="O35" s="220"/>
      <c r="P35" s="187"/>
      <c r="Q35" s="154"/>
      <c r="R35" s="223"/>
      <c r="S35" s="226"/>
      <c r="T35" s="228"/>
      <c r="U35" s="226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</row>
    <row r="36" spans="1:50" ht="15.75" customHeight="1" x14ac:dyDescent="0.2">
      <c r="A36" s="190">
        <v>18</v>
      </c>
      <c r="B36" s="187">
        <v>158585.34090909091</v>
      </c>
      <c r="C36" s="154">
        <f>B36-B37</f>
        <v>571.9562937062874</v>
      </c>
      <c r="D36" s="187"/>
      <c r="E36" s="154"/>
      <c r="F36" s="187">
        <v>143214</v>
      </c>
      <c r="G36" s="154">
        <f t="shared" ref="G36:G42" si="0">F36-F37</f>
        <v>-212</v>
      </c>
      <c r="H36" s="187"/>
      <c r="I36" s="220"/>
      <c r="J36" s="187"/>
      <c r="K36" s="154"/>
      <c r="L36" s="186"/>
      <c r="M36" s="154"/>
      <c r="N36" s="187"/>
      <c r="O36" s="220"/>
      <c r="P36" s="227"/>
      <c r="Q36" s="225"/>
      <c r="R36" s="224"/>
      <c r="S36" s="225"/>
      <c r="T36" s="227"/>
      <c r="U36" s="225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201"/>
    </row>
    <row r="37" spans="1:50" x14ac:dyDescent="0.2">
      <c r="A37" s="190">
        <v>17</v>
      </c>
      <c r="B37" s="187">
        <v>158013.38461538462</v>
      </c>
      <c r="C37" s="154">
        <f>B37-B40</f>
        <v>-1274.7062937062874</v>
      </c>
      <c r="D37" s="187">
        <v>129799</v>
      </c>
      <c r="E37" s="154">
        <f>D37-D40</f>
        <v>-137</v>
      </c>
      <c r="F37" s="187">
        <v>143426</v>
      </c>
      <c r="G37" s="154">
        <f t="shared" si="0"/>
        <v>-211.39030023096711</v>
      </c>
      <c r="H37" s="187"/>
      <c r="I37" s="220"/>
      <c r="J37" s="187">
        <v>137894</v>
      </c>
      <c r="K37" s="154">
        <f>J37-J41</f>
        <v>-2100</v>
      </c>
      <c r="L37" s="186">
        <v>133757</v>
      </c>
      <c r="M37" s="154">
        <f>L37-L40</f>
        <v>2082.7142857142899</v>
      </c>
      <c r="N37" s="187">
        <v>133757</v>
      </c>
      <c r="O37" s="220">
        <f>N37-N38</f>
        <v>-679</v>
      </c>
      <c r="P37" s="228">
        <v>141163</v>
      </c>
      <c r="Q37" s="226">
        <f>P37-P38</f>
        <v>-717</v>
      </c>
      <c r="R37" s="186"/>
      <c r="S37" s="154"/>
      <c r="T37" s="187">
        <v>142959</v>
      </c>
      <c r="U37" s="154">
        <f>T37-T39</f>
        <v>-88</v>
      </c>
    </row>
    <row r="38" spans="1:50" x14ac:dyDescent="0.2">
      <c r="A38" s="190">
        <v>16</v>
      </c>
      <c r="B38" s="187"/>
      <c r="C38" s="154"/>
      <c r="D38" s="187"/>
      <c r="E38" s="154"/>
      <c r="F38" s="187">
        <v>143637.39030023097</v>
      </c>
      <c r="G38" s="154">
        <f t="shared" si="0"/>
        <v>-211.54734411084792</v>
      </c>
      <c r="H38" s="187">
        <v>143637.39030023097</v>
      </c>
      <c r="I38" s="220">
        <f t="shared" ref="I38:I39" si="1">H38-H39</f>
        <v>-211.54734411084792</v>
      </c>
      <c r="J38" s="187"/>
      <c r="K38" s="154"/>
      <c r="L38" s="186">
        <v>134436</v>
      </c>
      <c r="M38" s="154">
        <f>L38-L40</f>
        <v>2761.7142857142899</v>
      </c>
      <c r="N38" s="187">
        <v>134436</v>
      </c>
      <c r="O38" s="220">
        <f>N38-N40</f>
        <v>-814.75324675324373</v>
      </c>
      <c r="P38" s="187">
        <v>141880</v>
      </c>
      <c r="Q38" s="154">
        <f>P38-P40</f>
        <v>-860</v>
      </c>
      <c r="R38" s="186">
        <v>143684.25974025973</v>
      </c>
      <c r="S38" s="154">
        <f>R38-R40</f>
        <v>-123.76623376624775</v>
      </c>
      <c r="T38" s="187"/>
      <c r="U38" s="154"/>
    </row>
    <row r="39" spans="1:50" x14ac:dyDescent="0.2">
      <c r="A39" s="190">
        <v>15</v>
      </c>
      <c r="B39" s="187"/>
      <c r="C39" s="154"/>
      <c r="D39" s="187"/>
      <c r="E39" s="154"/>
      <c r="F39" s="187">
        <v>143848.93764434182</v>
      </c>
      <c r="G39" s="154">
        <f t="shared" si="0"/>
        <v>0</v>
      </c>
      <c r="H39" s="187">
        <v>143848.93764434182</v>
      </c>
      <c r="I39" s="220">
        <f t="shared" si="1"/>
        <v>0</v>
      </c>
      <c r="J39" s="187"/>
      <c r="K39" s="154"/>
      <c r="L39" s="186"/>
      <c r="M39" s="154"/>
      <c r="N39" s="187"/>
      <c r="O39" s="220"/>
      <c r="P39" s="187"/>
      <c r="Q39" s="154"/>
      <c r="R39" s="186"/>
      <c r="S39" s="154"/>
      <c r="T39" s="187">
        <v>143047</v>
      </c>
      <c r="U39" s="154">
        <f>T39-T40</f>
        <v>-1508</v>
      </c>
    </row>
    <row r="40" spans="1:50" x14ac:dyDescent="0.2">
      <c r="A40" s="190">
        <v>14</v>
      </c>
      <c r="B40" s="187">
        <v>159288.09090909091</v>
      </c>
      <c r="C40" s="154">
        <f>B40-B41</f>
        <v>0</v>
      </c>
      <c r="D40" s="187">
        <v>129936</v>
      </c>
      <c r="E40" s="154">
        <f>D40-D43</f>
        <v>-2630</v>
      </c>
      <c r="F40" s="187">
        <v>143848.93764434182</v>
      </c>
      <c r="G40" s="154">
        <f t="shared" si="0"/>
        <v>0</v>
      </c>
      <c r="H40" s="187">
        <v>143848.93764434182</v>
      </c>
      <c r="I40" s="220">
        <f>H40-H41</f>
        <v>0</v>
      </c>
      <c r="J40" s="187"/>
      <c r="K40" s="154"/>
      <c r="L40" s="186">
        <v>131674.28571428571</v>
      </c>
      <c r="M40" s="154">
        <f t="shared" ref="M40:M45" si="2">L40-L41</f>
        <v>-4119.7142857142899</v>
      </c>
      <c r="N40" s="187">
        <v>135250.75324675324</v>
      </c>
      <c r="O40" s="220">
        <f>N40-N41</f>
        <v>-543.24675324675627</v>
      </c>
      <c r="P40" s="187">
        <v>142740</v>
      </c>
      <c r="Q40" s="154">
        <f>P40-P42</f>
        <v>-1003</v>
      </c>
      <c r="R40" s="186">
        <v>143808.02597402598</v>
      </c>
      <c r="S40" s="154">
        <f t="shared" ref="S40:S43" si="3">R40-R41</f>
        <v>-577.5324675324664</v>
      </c>
      <c r="T40" s="187">
        <v>144555</v>
      </c>
      <c r="U40" s="154">
        <f>T40-T41</f>
        <v>-581</v>
      </c>
    </row>
    <row r="41" spans="1:50" x14ac:dyDescent="0.2">
      <c r="A41" s="190">
        <v>13</v>
      </c>
      <c r="B41" s="187">
        <v>159288.09090909091</v>
      </c>
      <c r="C41" s="154">
        <f>B41-B42</f>
        <v>0</v>
      </c>
      <c r="D41" s="187"/>
      <c r="E41" s="154"/>
      <c r="F41" s="187">
        <v>143848.93764434182</v>
      </c>
      <c r="G41" s="154">
        <f t="shared" si="0"/>
        <v>0</v>
      </c>
      <c r="H41" s="187">
        <v>143848.93764434182</v>
      </c>
      <c r="I41" s="220">
        <f>H41-H43</f>
        <v>0</v>
      </c>
      <c r="J41" s="187">
        <v>139994</v>
      </c>
      <c r="K41" s="154">
        <f>J41-J45</f>
        <v>1291</v>
      </c>
      <c r="L41" s="186">
        <v>135794</v>
      </c>
      <c r="M41" s="154">
        <f t="shared" si="2"/>
        <v>-407</v>
      </c>
      <c r="N41" s="187">
        <v>135794</v>
      </c>
      <c r="O41" s="220">
        <f>N41-N42</f>
        <v>-407</v>
      </c>
      <c r="P41" s="187"/>
      <c r="Q41" s="154"/>
      <c r="R41" s="186">
        <v>144385.55844155845</v>
      </c>
      <c r="S41" s="154">
        <f t="shared" si="3"/>
        <v>-809.32467532466399</v>
      </c>
      <c r="T41" s="187">
        <v>145136</v>
      </c>
      <c r="U41" s="154">
        <f>T41-T44</f>
        <v>-549</v>
      </c>
    </row>
    <row r="42" spans="1:50" ht="15.75" customHeight="1" x14ac:dyDescent="0.2">
      <c r="A42" s="190">
        <v>12</v>
      </c>
      <c r="B42" s="187">
        <v>159288.09090909091</v>
      </c>
      <c r="C42" s="154">
        <f>B42-B43</f>
        <v>0</v>
      </c>
      <c r="D42" s="187"/>
      <c r="E42" s="154"/>
      <c r="F42" s="187">
        <v>143848.93764434182</v>
      </c>
      <c r="G42" s="154">
        <f t="shared" si="0"/>
        <v>0</v>
      </c>
      <c r="H42" s="187"/>
      <c r="I42" s="220"/>
      <c r="J42" s="187"/>
      <c r="K42" s="154"/>
      <c r="L42" s="186">
        <v>136201</v>
      </c>
      <c r="M42" s="154">
        <f t="shared" si="2"/>
        <v>-408</v>
      </c>
      <c r="N42" s="187">
        <v>136201</v>
      </c>
      <c r="O42" s="220">
        <f>N42-N44</f>
        <v>-815</v>
      </c>
      <c r="P42" s="187">
        <v>143743</v>
      </c>
      <c r="Q42" s="154">
        <f>P42-P43</f>
        <v>-430</v>
      </c>
      <c r="R42" s="186">
        <v>145194.88311688311</v>
      </c>
      <c r="S42" s="154">
        <f t="shared" si="3"/>
        <v>3715.7922077921976</v>
      </c>
      <c r="T42" s="187"/>
      <c r="U42" s="154"/>
    </row>
    <row r="43" spans="1:50" ht="15.75" customHeight="1" x14ac:dyDescent="0.2">
      <c r="A43" s="190">
        <v>11</v>
      </c>
      <c r="B43" s="187">
        <v>159288.09090909091</v>
      </c>
      <c r="C43" s="154">
        <f>B43-B45</f>
        <v>808.59640359639889</v>
      </c>
      <c r="D43" s="187">
        <v>132566</v>
      </c>
      <c r="E43" s="154">
        <f>D43-D46</f>
        <v>1434</v>
      </c>
      <c r="F43" s="187">
        <v>143848.93764434182</v>
      </c>
      <c r="G43" s="154">
        <f>F43-F45</f>
        <v>0</v>
      </c>
      <c r="H43" s="187">
        <v>143848.93764434182</v>
      </c>
      <c r="I43" s="220">
        <f>H43-H46</f>
        <v>211.93764434181503</v>
      </c>
      <c r="J43" s="187"/>
      <c r="K43" s="154"/>
      <c r="L43" s="186">
        <v>136609</v>
      </c>
      <c r="M43" s="154">
        <f t="shared" si="2"/>
        <v>-407</v>
      </c>
      <c r="N43" s="187"/>
      <c r="O43" s="220"/>
      <c r="P43" s="187">
        <v>144173</v>
      </c>
      <c r="Q43" s="154">
        <f>P43-P45</f>
        <v>-716</v>
      </c>
      <c r="R43" s="186">
        <v>141479.09090909091</v>
      </c>
      <c r="S43" s="154">
        <f t="shared" si="3"/>
        <v>-4205.9478505990119</v>
      </c>
      <c r="T43" s="187"/>
      <c r="U43" s="154"/>
    </row>
    <row r="44" spans="1:50" x14ac:dyDescent="0.2">
      <c r="A44" s="190">
        <v>10</v>
      </c>
      <c r="B44" s="187"/>
      <c r="C44" s="154"/>
      <c r="D44" s="187"/>
      <c r="E44" s="154"/>
      <c r="F44" s="187"/>
      <c r="G44" s="154"/>
      <c r="H44" s="187"/>
      <c r="I44" s="220"/>
      <c r="J44" s="187"/>
      <c r="K44" s="154"/>
      <c r="L44" s="186">
        <v>137016</v>
      </c>
      <c r="M44" s="154">
        <f t="shared" si="2"/>
        <v>-272</v>
      </c>
      <c r="N44" s="187">
        <v>137016</v>
      </c>
      <c r="O44" s="220">
        <f t="shared" ref="O44:O45" si="4">N44-N45</f>
        <v>-272</v>
      </c>
      <c r="P44" s="187"/>
      <c r="Q44" s="154"/>
      <c r="R44" s="186">
        <v>145685.03875968992</v>
      </c>
      <c r="S44" s="154">
        <f>R44-R45</f>
        <v>-288.75344810227398</v>
      </c>
      <c r="T44" s="187">
        <v>145685</v>
      </c>
      <c r="U44" s="154">
        <f>T44-T47</f>
        <v>145685</v>
      </c>
    </row>
    <row r="45" spans="1:50" x14ac:dyDescent="0.2">
      <c r="A45" s="190">
        <v>9</v>
      </c>
      <c r="B45" s="187">
        <v>158479.49450549451</v>
      </c>
      <c r="C45" s="154">
        <f>B45-B46</f>
        <v>233.05494505495881</v>
      </c>
      <c r="D45" s="187"/>
      <c r="E45" s="154"/>
      <c r="F45" s="187">
        <v>143848.93764434182</v>
      </c>
      <c r="G45" s="154">
        <f>F45-F49</f>
        <v>846.16628175519872</v>
      </c>
      <c r="H45" s="187"/>
      <c r="I45" s="220"/>
      <c r="J45" s="187">
        <v>138703</v>
      </c>
      <c r="K45" s="154">
        <f>J45-J48</f>
        <v>412</v>
      </c>
      <c r="L45" s="186">
        <v>137288</v>
      </c>
      <c r="M45" s="154">
        <f t="shared" si="2"/>
        <v>792</v>
      </c>
      <c r="N45" s="187">
        <v>137288</v>
      </c>
      <c r="O45" s="220">
        <f t="shared" si="4"/>
        <v>792</v>
      </c>
      <c r="P45" s="187">
        <v>144889</v>
      </c>
      <c r="Q45" s="154">
        <f>P45-P47</f>
        <v>1125.675324675336</v>
      </c>
      <c r="R45" s="186">
        <v>145973.7922077922</v>
      </c>
      <c r="S45" s="154">
        <f>R45-R47</f>
        <v>379.14285714284051</v>
      </c>
      <c r="T45" s="187"/>
      <c r="U45" s="154"/>
    </row>
    <row r="46" spans="1:50" ht="14.25" customHeight="1" x14ac:dyDescent="0.2">
      <c r="A46" s="190">
        <v>8</v>
      </c>
      <c r="B46" s="187">
        <v>158246.43956043955</v>
      </c>
      <c r="C46" s="154">
        <f>B46-B48</f>
        <v>466.10989010988851</v>
      </c>
      <c r="D46" s="187">
        <v>131132</v>
      </c>
      <c r="E46" s="154">
        <f>D46-D49</f>
        <v>1036</v>
      </c>
      <c r="F46" s="187"/>
      <c r="G46" s="154"/>
      <c r="H46" s="187">
        <v>143637</v>
      </c>
      <c r="I46" s="220">
        <f>H46-H48</f>
        <v>422.70438799075782</v>
      </c>
      <c r="J46" s="187"/>
      <c r="K46" s="154"/>
      <c r="L46" s="186">
        <v>136496</v>
      </c>
      <c r="M46" s="154">
        <f>L46-L47</f>
        <v>269.81818181817653</v>
      </c>
      <c r="N46" s="187">
        <v>136496</v>
      </c>
      <c r="O46" s="220">
        <f>N46-N47</f>
        <v>270</v>
      </c>
      <c r="P46" s="187"/>
      <c r="Q46" s="154"/>
      <c r="R46" s="186"/>
      <c r="S46" s="154"/>
      <c r="T46" s="187">
        <v>144423.84415584416</v>
      </c>
      <c r="U46" s="154">
        <f>T46-T48</f>
        <v>712.85714285713038</v>
      </c>
    </row>
    <row r="47" spans="1:50" x14ac:dyDescent="0.2">
      <c r="A47" s="190">
        <v>7</v>
      </c>
      <c r="B47" s="187"/>
      <c r="C47" s="154"/>
      <c r="D47" s="187"/>
      <c r="E47" s="154"/>
      <c r="F47" s="187"/>
      <c r="G47" s="154"/>
      <c r="H47" s="187"/>
      <c r="I47" s="220"/>
      <c r="J47" s="187"/>
      <c r="K47" s="154"/>
      <c r="L47" s="186">
        <v>136226.18181818182</v>
      </c>
      <c r="M47" s="154">
        <f>L47-L48</f>
        <v>404.23376623378135</v>
      </c>
      <c r="N47" s="187">
        <v>136226</v>
      </c>
      <c r="O47" s="220">
        <f>N47-N49</f>
        <v>808</v>
      </c>
      <c r="P47" s="187">
        <v>143763.32467532466</v>
      </c>
      <c r="Q47" s="154">
        <f>P47-P49</f>
        <v>480.05194805192878</v>
      </c>
      <c r="R47" s="186">
        <v>145594.64935064936</v>
      </c>
      <c r="S47" s="154">
        <f>R47-R49</f>
        <v>864.05194805195788</v>
      </c>
      <c r="T47" s="187"/>
      <c r="U47" s="154"/>
    </row>
    <row r="48" spans="1:50" x14ac:dyDescent="0.2">
      <c r="A48" s="190">
        <v>6</v>
      </c>
      <c r="B48" s="187">
        <v>157780.32967032967</v>
      </c>
      <c r="C48" s="154">
        <f>B48-B49</f>
        <v>233.0549450549297</v>
      </c>
      <c r="D48" s="187"/>
      <c r="E48" s="154"/>
      <c r="F48" s="187"/>
      <c r="G48" s="154"/>
      <c r="H48" s="187">
        <v>143214.29561200924</v>
      </c>
      <c r="I48" s="220">
        <f t="shared" ref="I48:I50" si="5">H48-H49</f>
        <v>211.29561200924218</v>
      </c>
      <c r="J48" s="187">
        <v>138291</v>
      </c>
      <c r="K48" s="154">
        <f>J48-J49</f>
        <v>411.15584415584453</v>
      </c>
      <c r="L48" s="186">
        <v>135821.94805194804</v>
      </c>
      <c r="M48" s="154">
        <f>L48-L49</f>
        <v>2359.8961038960842</v>
      </c>
      <c r="N48" s="187"/>
      <c r="O48" s="220"/>
      <c r="P48" s="187"/>
      <c r="Q48" s="154"/>
      <c r="R48" s="186"/>
      <c r="S48" s="154"/>
      <c r="T48" s="187">
        <v>143710.98701298703</v>
      </c>
      <c r="U48" s="154">
        <f>T48-T51</f>
        <v>143710.98701298703</v>
      </c>
    </row>
    <row r="49" spans="1:103" x14ac:dyDescent="0.2">
      <c r="A49" s="190">
        <v>5</v>
      </c>
      <c r="B49" s="187">
        <v>157547.27472527474</v>
      </c>
      <c r="C49" s="154">
        <f>B49-B51</f>
        <v>621.49450549451285</v>
      </c>
      <c r="D49" s="187">
        <v>130096</v>
      </c>
      <c r="E49" s="154">
        <f>D49-D52</f>
        <v>1954</v>
      </c>
      <c r="F49" s="187">
        <v>143002.77136258662</v>
      </c>
      <c r="G49" s="154">
        <f>F49-F51</f>
        <v>563.77136258661631</v>
      </c>
      <c r="H49" s="187">
        <v>143003</v>
      </c>
      <c r="I49" s="220">
        <f t="shared" si="5"/>
        <v>211.79907621245366</v>
      </c>
      <c r="J49" s="187">
        <v>137879.84415584416</v>
      </c>
      <c r="K49" s="154">
        <f>J49-J52</f>
        <v>3429.8441558441555</v>
      </c>
      <c r="L49" s="186">
        <v>133462.05194805196</v>
      </c>
      <c r="M49" s="154">
        <f>L49-L51</f>
        <v>65.506493506516563</v>
      </c>
      <c r="N49" s="187">
        <v>135418</v>
      </c>
      <c r="O49" s="220">
        <f>N49-N52</f>
        <v>135418</v>
      </c>
      <c r="P49" s="187">
        <v>143283.27272727274</v>
      </c>
      <c r="Q49" s="154">
        <f>P49-P51</f>
        <v>2138.2727272727352</v>
      </c>
      <c r="R49" s="186">
        <v>144730.5974025974</v>
      </c>
      <c r="S49" s="154">
        <f>R49-R51</f>
        <v>2160.1818181818235</v>
      </c>
      <c r="T49" s="187"/>
      <c r="U49" s="154"/>
    </row>
    <row r="50" spans="1:103" x14ac:dyDescent="0.2">
      <c r="A50" s="190">
        <v>4</v>
      </c>
      <c r="B50" s="187"/>
      <c r="C50" s="154"/>
      <c r="D50" s="187"/>
      <c r="E50" s="154"/>
      <c r="F50" s="187"/>
      <c r="G50" s="154"/>
      <c r="H50" s="187">
        <v>142791.20092378755</v>
      </c>
      <c r="I50" s="220">
        <f t="shared" si="5"/>
        <v>352.20092378754634</v>
      </c>
      <c r="J50" s="187"/>
      <c r="K50" s="154"/>
      <c r="L50" s="186"/>
      <c r="M50" s="154"/>
      <c r="N50" s="187"/>
      <c r="O50" s="220"/>
      <c r="P50" s="187"/>
      <c r="Q50" s="154"/>
      <c r="R50" s="186"/>
      <c r="S50" s="154"/>
      <c r="T50" s="187">
        <v>142570.41558441558</v>
      </c>
      <c r="U50" s="154">
        <f>T50-T52</f>
        <v>2851.4155844155757</v>
      </c>
    </row>
    <row r="51" spans="1:103" x14ac:dyDescent="0.2">
      <c r="A51" s="190">
        <v>3</v>
      </c>
      <c r="B51" s="187">
        <v>156925.78021978022</v>
      </c>
      <c r="C51" s="154">
        <f>B51-B52</f>
        <v>1553.7142857142899</v>
      </c>
      <c r="D51" s="187"/>
      <c r="E51" s="154"/>
      <c r="F51" s="187">
        <v>142439</v>
      </c>
      <c r="G51" s="154">
        <f>F51-F52</f>
        <v>1411</v>
      </c>
      <c r="H51" s="187">
        <v>142439</v>
      </c>
      <c r="I51" s="220">
        <f>H51-H52</f>
        <v>1411</v>
      </c>
      <c r="J51" s="187"/>
      <c r="K51" s="154"/>
      <c r="L51" s="186">
        <v>133396.54545454544</v>
      </c>
      <c r="M51" s="154">
        <f>L51-L52</f>
        <v>1347.4285714285506</v>
      </c>
      <c r="N51" s="187">
        <v>133397</v>
      </c>
      <c r="O51" s="220"/>
      <c r="P51" s="187">
        <v>141145</v>
      </c>
      <c r="Q51" s="154">
        <f>P51-P52</f>
        <v>1425.9870129870251</v>
      </c>
      <c r="R51" s="186">
        <v>142570.41558441558</v>
      </c>
      <c r="S51" s="154">
        <f>R51-R52</f>
        <v>1072.5714285714203</v>
      </c>
      <c r="T51" s="187"/>
      <c r="U51" s="154"/>
    </row>
    <row r="52" spans="1:103" x14ac:dyDescent="0.2">
      <c r="A52" s="190">
        <v>2</v>
      </c>
      <c r="B52" s="187">
        <v>155372.06593406593</v>
      </c>
      <c r="C52" s="154"/>
      <c r="D52" s="187">
        <v>128142</v>
      </c>
      <c r="E52" s="154">
        <f>D52-D53</f>
        <v>1140</v>
      </c>
      <c r="F52" s="187">
        <v>141028</v>
      </c>
      <c r="G52" s="154"/>
      <c r="H52" s="187">
        <v>141028</v>
      </c>
      <c r="I52" s="220"/>
      <c r="J52" s="187">
        <v>134450</v>
      </c>
      <c r="K52" s="154"/>
      <c r="L52" s="186">
        <v>132049.11688311689</v>
      </c>
      <c r="M52" s="154"/>
      <c r="N52" s="187"/>
      <c r="O52" s="220"/>
      <c r="P52" s="187">
        <v>139719.01298701297</v>
      </c>
      <c r="Q52" s="154"/>
      <c r="R52" s="186">
        <v>141497.84415584416</v>
      </c>
      <c r="S52" s="154"/>
      <c r="T52" s="187">
        <v>139719</v>
      </c>
      <c r="U52" s="154"/>
    </row>
    <row r="53" spans="1:103" ht="13.5" thickBot="1" x14ac:dyDescent="0.25">
      <c r="A53" s="191">
        <v>1</v>
      </c>
      <c r="B53" s="188"/>
      <c r="C53" s="155"/>
      <c r="D53" s="188">
        <v>127002</v>
      </c>
      <c r="E53" s="155"/>
      <c r="F53" s="188"/>
      <c r="G53" s="155"/>
      <c r="H53" s="188"/>
      <c r="I53" s="221"/>
      <c r="J53" s="188"/>
      <c r="K53" s="155"/>
      <c r="L53" s="222"/>
      <c r="M53" s="155"/>
      <c r="N53" s="188"/>
      <c r="O53" s="221"/>
      <c r="P53" s="188"/>
      <c r="Q53" s="155"/>
      <c r="R53" s="222"/>
      <c r="S53" s="155"/>
      <c r="T53" s="188"/>
      <c r="U53" s="155"/>
    </row>
    <row r="54" spans="1:103" ht="13.5" thickBot="1" x14ac:dyDescent="0.25"/>
    <row r="55" spans="1:103" ht="12.75" customHeight="1" x14ac:dyDescent="0.2">
      <c r="A55" s="413" t="s">
        <v>81</v>
      </c>
      <c r="B55" s="411" t="s">
        <v>83</v>
      </c>
      <c r="C55" s="412"/>
      <c r="D55" s="411" t="s">
        <v>84</v>
      </c>
      <c r="E55" s="412"/>
      <c r="F55" s="411" t="s">
        <v>85</v>
      </c>
      <c r="G55" s="412"/>
      <c r="H55" s="411" t="s">
        <v>86</v>
      </c>
      <c r="I55" s="415"/>
      <c r="J55" s="411" t="s">
        <v>87</v>
      </c>
      <c r="K55" s="412"/>
      <c r="L55" s="415" t="s">
        <v>89</v>
      </c>
      <c r="M55" s="412"/>
      <c r="N55" s="411" t="s">
        <v>70</v>
      </c>
      <c r="O55" s="412"/>
      <c r="P55" s="415" t="s">
        <v>88</v>
      </c>
      <c r="Q55" s="412"/>
      <c r="R55" s="411" t="s">
        <v>87</v>
      </c>
      <c r="S55" s="412"/>
      <c r="T55" s="201"/>
      <c r="CV55" s="32"/>
      <c r="CW55" s="32"/>
      <c r="CX55" s="32"/>
      <c r="CY55" s="32"/>
    </row>
    <row r="56" spans="1:103" ht="13.5" thickBot="1" x14ac:dyDescent="0.25">
      <c r="A56" s="414"/>
      <c r="B56" s="196" t="s">
        <v>78</v>
      </c>
      <c r="C56" s="197" t="s">
        <v>79</v>
      </c>
      <c r="D56" s="196" t="s">
        <v>78</v>
      </c>
      <c r="E56" s="197" t="s">
        <v>79</v>
      </c>
      <c r="F56" s="196" t="s">
        <v>78</v>
      </c>
      <c r="G56" s="197" t="s">
        <v>79</v>
      </c>
      <c r="H56" s="196" t="s">
        <v>78</v>
      </c>
      <c r="I56" s="197" t="s">
        <v>79</v>
      </c>
      <c r="J56" s="196" t="s">
        <v>78</v>
      </c>
      <c r="K56" s="197" t="s">
        <v>79</v>
      </c>
      <c r="L56" s="196" t="s">
        <v>78</v>
      </c>
      <c r="M56" s="197" t="s">
        <v>79</v>
      </c>
      <c r="N56" s="196" t="s">
        <v>78</v>
      </c>
      <c r="O56" s="197" t="s">
        <v>79</v>
      </c>
      <c r="P56" s="196" t="s">
        <v>78</v>
      </c>
      <c r="Q56" s="197" t="s">
        <v>79</v>
      </c>
      <c r="R56" s="196" t="s">
        <v>78</v>
      </c>
      <c r="S56" s="197" t="s">
        <v>79</v>
      </c>
      <c r="T56" s="201"/>
      <c r="CV56" s="32"/>
      <c r="CW56" s="32"/>
      <c r="CX56" s="32"/>
      <c r="CY56" s="32"/>
    </row>
    <row r="57" spans="1:103" x14ac:dyDescent="0.2">
      <c r="A57" s="205">
        <v>20</v>
      </c>
      <c r="B57" s="206">
        <v>147727</v>
      </c>
      <c r="C57" s="230">
        <f>B57-B58</f>
        <v>-146</v>
      </c>
      <c r="D57" s="206"/>
      <c r="E57" s="207"/>
      <c r="F57" s="229"/>
      <c r="G57" s="207"/>
      <c r="H57" s="206"/>
      <c r="I57" s="230"/>
      <c r="J57" s="206"/>
      <c r="K57" s="207"/>
      <c r="L57" s="229"/>
      <c r="M57" s="207"/>
      <c r="N57" s="206"/>
      <c r="O57" s="230"/>
      <c r="P57" s="206"/>
      <c r="Q57" s="207"/>
      <c r="R57" s="229"/>
      <c r="S57" s="207"/>
      <c r="CV57" s="32"/>
      <c r="CW57" s="32"/>
      <c r="CX57" s="32"/>
      <c r="CY57" s="32"/>
    </row>
    <row r="58" spans="1:103" x14ac:dyDescent="0.2">
      <c r="A58" s="190">
        <v>19</v>
      </c>
      <c r="B58" s="187">
        <v>147873</v>
      </c>
      <c r="C58" s="220">
        <f>B58-B59</f>
        <v>-218.85245901640155</v>
      </c>
      <c r="D58" s="187"/>
      <c r="E58" s="154"/>
      <c r="F58" s="186"/>
      <c r="G58" s="154"/>
      <c r="H58" s="187"/>
      <c r="I58" s="220"/>
      <c r="J58" s="187"/>
      <c r="K58" s="154"/>
      <c r="L58" s="186"/>
      <c r="M58" s="154"/>
      <c r="N58" s="187"/>
      <c r="O58" s="220"/>
      <c r="P58" s="187"/>
      <c r="Q58" s="154"/>
      <c r="R58" s="186"/>
      <c r="S58" s="154"/>
      <c r="CV58" s="32"/>
      <c r="CW58" s="32"/>
      <c r="CX58" s="32"/>
      <c r="CY58" s="32"/>
    </row>
    <row r="59" spans="1:103" x14ac:dyDescent="0.2">
      <c r="A59" s="190">
        <v>18</v>
      </c>
      <c r="B59" s="187">
        <v>148091.8524590164</v>
      </c>
      <c r="C59" s="220">
        <f>B59-B61</f>
        <v>-437.49180327868089</v>
      </c>
      <c r="D59" s="187"/>
      <c r="E59" s="154"/>
      <c r="F59" s="186"/>
      <c r="G59" s="154"/>
      <c r="H59" s="187"/>
      <c r="I59" s="220"/>
      <c r="J59" s="187"/>
      <c r="K59" s="154"/>
      <c r="L59" s="186"/>
      <c r="M59" s="154"/>
      <c r="N59" s="187"/>
      <c r="O59" s="220"/>
      <c r="P59" s="187"/>
      <c r="Q59" s="154"/>
      <c r="R59" s="186"/>
      <c r="S59" s="154"/>
      <c r="CV59" s="32"/>
      <c r="CW59" s="32"/>
      <c r="CX59" s="32"/>
      <c r="CY59" s="32"/>
    </row>
    <row r="60" spans="1:103" x14ac:dyDescent="0.2">
      <c r="A60" s="190">
        <v>17</v>
      </c>
      <c r="B60" s="187"/>
      <c r="C60" s="220"/>
      <c r="D60" s="187"/>
      <c r="E60" s="154"/>
      <c r="F60" s="186">
        <v>127375</v>
      </c>
      <c r="G60" s="154">
        <f>F60-F63</f>
        <v>-1422</v>
      </c>
      <c r="H60" s="187">
        <v>129093</v>
      </c>
      <c r="I60" s="220">
        <f t="shared" ref="I60:I61" si="6">H60-H61</f>
        <v>-191</v>
      </c>
      <c r="J60" s="187"/>
      <c r="K60" s="154"/>
      <c r="L60" s="186">
        <v>117016</v>
      </c>
      <c r="M60" s="154">
        <f>L60-L61</f>
        <v>-594</v>
      </c>
      <c r="N60" s="187"/>
      <c r="O60" s="220"/>
      <c r="P60" s="187"/>
      <c r="Q60" s="154"/>
      <c r="R60" s="186">
        <v>135030</v>
      </c>
      <c r="S60" s="154">
        <f>R60-R63</f>
        <v>-1507.9462571977056</v>
      </c>
      <c r="CV60" s="32"/>
      <c r="CW60" s="32"/>
      <c r="CX60" s="32"/>
      <c r="CY60" s="32"/>
    </row>
    <row r="61" spans="1:103" x14ac:dyDescent="0.2">
      <c r="A61" s="190">
        <v>16</v>
      </c>
      <c r="B61" s="187">
        <v>148529.34426229508</v>
      </c>
      <c r="C61" s="220">
        <f>B61-B62</f>
        <v>-218.75322198163485</v>
      </c>
      <c r="D61" s="187"/>
      <c r="E61" s="154"/>
      <c r="F61" s="186"/>
      <c r="G61" s="154"/>
      <c r="H61" s="187">
        <v>129284</v>
      </c>
      <c r="I61" s="220">
        <f t="shared" si="6"/>
        <v>-189.91869918699376</v>
      </c>
      <c r="J61" s="187"/>
      <c r="K61" s="154"/>
      <c r="L61" s="186">
        <v>117610</v>
      </c>
      <c r="M61" s="154">
        <f>L61-L64</f>
        <v>-1188</v>
      </c>
      <c r="N61" s="187"/>
      <c r="O61" s="220"/>
      <c r="P61" s="187">
        <v>135715.43186180422</v>
      </c>
      <c r="Q61" s="154">
        <f>P61-P63</f>
        <v>-822.51439539348939</v>
      </c>
      <c r="R61" s="186"/>
      <c r="S61" s="154"/>
      <c r="CV61" s="32"/>
      <c r="CW61" s="32"/>
      <c r="CX61" s="32"/>
      <c r="CY61" s="32"/>
    </row>
    <row r="62" spans="1:103" x14ac:dyDescent="0.2">
      <c r="A62" s="190">
        <v>15</v>
      </c>
      <c r="B62" s="187">
        <v>148748.09748427672</v>
      </c>
      <c r="C62" s="220">
        <f>B62-B64</f>
        <v>0</v>
      </c>
      <c r="D62" s="187"/>
      <c r="E62" s="154"/>
      <c r="F62" s="186"/>
      <c r="G62" s="154"/>
      <c r="H62" s="187">
        <v>129473.91869918699</v>
      </c>
      <c r="I62" s="220">
        <f>H62-H63</f>
        <v>-8.1300813006237149E-2</v>
      </c>
      <c r="J62" s="187"/>
      <c r="K62" s="154"/>
      <c r="L62" s="186"/>
      <c r="M62" s="154"/>
      <c r="N62" s="187"/>
      <c r="O62" s="220"/>
      <c r="P62" s="187"/>
      <c r="Q62" s="154"/>
      <c r="R62" s="186"/>
      <c r="S62" s="154"/>
      <c r="CV62" s="32"/>
      <c r="CW62" s="32"/>
      <c r="CX62" s="32"/>
      <c r="CY62" s="32"/>
    </row>
    <row r="63" spans="1:103" x14ac:dyDescent="0.2">
      <c r="A63" s="190">
        <v>14</v>
      </c>
      <c r="B63" s="187"/>
      <c r="C63" s="220"/>
      <c r="D63" s="187"/>
      <c r="E63" s="154"/>
      <c r="F63" s="186">
        <v>128797</v>
      </c>
      <c r="G63" s="154">
        <f>F63-F67</f>
        <v>-676.91869918699376</v>
      </c>
      <c r="H63" s="187">
        <v>129474</v>
      </c>
      <c r="I63" s="220">
        <f>H63-H66</f>
        <v>8.1300813006237149E-2</v>
      </c>
      <c r="J63" s="187"/>
      <c r="K63" s="154"/>
      <c r="L63" s="186"/>
      <c r="M63" s="154"/>
      <c r="N63" s="187"/>
      <c r="O63" s="220"/>
      <c r="P63" s="187">
        <v>136537.94625719771</v>
      </c>
      <c r="Q63" s="154">
        <f t="shared" ref="Q63:Q67" si="7">P63-P64</f>
        <v>-548.34932821497205</v>
      </c>
      <c r="R63" s="186">
        <v>136537.94625719771</v>
      </c>
      <c r="S63" s="154">
        <f>R63-R66</f>
        <v>-1782.1305182341603</v>
      </c>
      <c r="CV63" s="32"/>
      <c r="CW63" s="32"/>
      <c r="CX63" s="32"/>
      <c r="CY63" s="32"/>
    </row>
    <row r="64" spans="1:103" x14ac:dyDescent="0.2">
      <c r="A64" s="190">
        <v>13</v>
      </c>
      <c r="B64" s="187">
        <v>148748.09748427672</v>
      </c>
      <c r="C64" s="220">
        <f>B64-B66</f>
        <v>2974.968649920891</v>
      </c>
      <c r="D64" s="187"/>
      <c r="E64" s="154"/>
      <c r="F64" s="186"/>
      <c r="G64" s="154"/>
      <c r="H64" s="187"/>
      <c r="I64" s="220"/>
      <c r="J64" s="187"/>
      <c r="K64" s="154"/>
      <c r="L64" s="186">
        <v>118798</v>
      </c>
      <c r="M64" s="154">
        <f t="shared" ref="M64:M66" si="8">L64-L65</f>
        <v>-356.1875</v>
      </c>
      <c r="N64" s="187">
        <v>137086.29558541268</v>
      </c>
      <c r="O64" s="220">
        <f>N64-N65</f>
        <v>-411.24760076773237</v>
      </c>
      <c r="P64" s="187">
        <v>137086.29558541268</v>
      </c>
      <c r="Q64" s="154">
        <f t="shared" si="7"/>
        <v>-411.26210689501022</v>
      </c>
      <c r="R64" s="186"/>
      <c r="S64" s="154"/>
      <c r="CV64" s="32"/>
      <c r="CW64" s="32"/>
      <c r="CX64" s="32"/>
      <c r="CY64" s="32"/>
    </row>
    <row r="65" spans="1:103" x14ac:dyDescent="0.2">
      <c r="A65" s="190">
        <v>12</v>
      </c>
      <c r="B65" s="187"/>
      <c r="C65" s="220"/>
      <c r="D65" s="187"/>
      <c r="E65" s="154"/>
      <c r="F65" s="186"/>
      <c r="G65" s="154"/>
      <c r="H65" s="187"/>
      <c r="I65" s="220"/>
      <c r="J65" s="187"/>
      <c r="K65" s="154"/>
      <c r="L65" s="186">
        <v>119154.1875</v>
      </c>
      <c r="M65" s="154">
        <f t="shared" si="8"/>
        <v>-712.8125</v>
      </c>
      <c r="N65" s="187">
        <v>137497.54318618041</v>
      </c>
      <c r="O65" s="220">
        <f>N65-N67</f>
        <v>-1096.6875830503704</v>
      </c>
      <c r="P65" s="187">
        <v>137497.55769230769</v>
      </c>
      <c r="Q65" s="154">
        <f t="shared" si="7"/>
        <v>-822.519083124178</v>
      </c>
      <c r="R65" s="186"/>
      <c r="S65" s="154"/>
      <c r="CV65" s="32"/>
      <c r="CW65" s="32"/>
      <c r="CX65" s="32"/>
      <c r="CY65" s="32"/>
    </row>
    <row r="66" spans="1:103" x14ac:dyDescent="0.2">
      <c r="A66" s="190">
        <v>10</v>
      </c>
      <c r="B66" s="187">
        <v>145773.12883435583</v>
      </c>
      <c r="C66" s="220">
        <f>B66-B68</f>
        <v>214.37116564417374</v>
      </c>
      <c r="D66" s="187">
        <v>130090</v>
      </c>
      <c r="E66" s="154">
        <f>D66-D68</f>
        <v>-906</v>
      </c>
      <c r="F66" s="186"/>
      <c r="G66" s="154"/>
      <c r="H66" s="187">
        <v>129473.91869918699</v>
      </c>
      <c r="I66" s="220">
        <f t="shared" ref="I66:I72" si="9">H66-H67</f>
        <v>-8.1300813006237149E-2</v>
      </c>
      <c r="J66" s="187">
        <v>120466.29629629629</v>
      </c>
      <c r="K66" s="154">
        <f>J66-J70</f>
        <v>718.29629629629198</v>
      </c>
      <c r="L66" s="186">
        <v>119867</v>
      </c>
      <c r="M66" s="154">
        <f t="shared" si="8"/>
        <v>-238</v>
      </c>
      <c r="N66" s="187"/>
      <c r="O66" s="220"/>
      <c r="P66" s="187">
        <v>138320.07677543187</v>
      </c>
      <c r="Q66" s="154">
        <f t="shared" si="7"/>
        <v>-274.15694104321301</v>
      </c>
      <c r="R66" s="186">
        <v>138320.07677543187</v>
      </c>
      <c r="S66" s="154">
        <f>R66-R68</f>
        <v>-548.32399528103997</v>
      </c>
      <c r="CV66" s="32"/>
      <c r="CW66" s="32"/>
      <c r="CX66" s="32"/>
      <c r="CY66" s="32"/>
    </row>
    <row r="67" spans="1:103" x14ac:dyDescent="0.2">
      <c r="A67" s="190">
        <v>9</v>
      </c>
      <c r="B67" s="187"/>
      <c r="C67" s="220"/>
      <c r="D67" s="187"/>
      <c r="E67" s="154"/>
      <c r="F67" s="186">
        <v>129473.91869918699</v>
      </c>
      <c r="G67" s="154">
        <f>F67-F68</f>
        <v>189.91869918699376</v>
      </c>
      <c r="H67" s="187">
        <v>129474</v>
      </c>
      <c r="I67" s="220">
        <f t="shared" si="9"/>
        <v>190.48780487805197</v>
      </c>
      <c r="J67" s="187"/>
      <c r="K67" s="154"/>
      <c r="L67" s="186">
        <v>120105</v>
      </c>
      <c r="M67" s="154">
        <f>L67-L68</f>
        <v>-237.15625</v>
      </c>
      <c r="N67" s="187">
        <v>138594.23076923078</v>
      </c>
      <c r="O67" s="220"/>
      <c r="P67" s="187">
        <v>138594.23371647508</v>
      </c>
      <c r="Q67" s="154">
        <f t="shared" si="7"/>
        <v>-274.17012967876508</v>
      </c>
      <c r="R67" s="186"/>
      <c r="S67" s="154"/>
      <c r="CV67" s="32"/>
      <c r="CW67" s="32"/>
      <c r="CX67" s="32"/>
      <c r="CY67" s="32"/>
    </row>
    <row r="68" spans="1:103" x14ac:dyDescent="0.2">
      <c r="A68" s="190">
        <v>8</v>
      </c>
      <c r="B68" s="187">
        <v>145558.75766871165</v>
      </c>
      <c r="C68" s="220">
        <f>B68-B70</f>
        <v>428.74156565207522</v>
      </c>
      <c r="D68" s="187">
        <v>130996</v>
      </c>
      <c r="E68" s="154">
        <f>D68-D71</f>
        <v>1035</v>
      </c>
      <c r="F68" s="186">
        <v>129284</v>
      </c>
      <c r="G68" s="154">
        <f>F68-F73</f>
        <v>1079</v>
      </c>
      <c r="H68" s="187">
        <v>129283.51219512195</v>
      </c>
      <c r="I68" s="220">
        <f t="shared" si="9"/>
        <v>190.39024390243867</v>
      </c>
      <c r="J68" s="187"/>
      <c r="K68" s="154"/>
      <c r="L68" s="186">
        <v>120342.15625</v>
      </c>
      <c r="M68" s="154">
        <f>L68-L71</f>
        <v>950.375</v>
      </c>
      <c r="N68" s="187"/>
      <c r="O68" s="220"/>
      <c r="P68" s="187">
        <v>138868.40384615384</v>
      </c>
      <c r="Q68" s="154">
        <f>P68-P69</f>
        <v>274.15674190674326</v>
      </c>
      <c r="R68" s="186">
        <v>138868.40077071291</v>
      </c>
      <c r="S68" s="154">
        <f>R68-R70</f>
        <v>685.41425818882999</v>
      </c>
      <c r="CV68" s="32"/>
      <c r="CW68" s="32"/>
      <c r="CX68" s="32"/>
      <c r="CY68" s="32"/>
    </row>
    <row r="69" spans="1:103" x14ac:dyDescent="0.2">
      <c r="A69" s="190">
        <v>7</v>
      </c>
      <c r="B69" s="187"/>
      <c r="C69" s="220"/>
      <c r="D69" s="187"/>
      <c r="E69" s="154"/>
      <c r="F69" s="186"/>
      <c r="G69" s="154"/>
      <c r="H69" s="187">
        <v>129093.12195121951</v>
      </c>
      <c r="I69" s="220">
        <f t="shared" si="9"/>
        <v>190.12195121950936</v>
      </c>
      <c r="J69" s="187"/>
      <c r="K69" s="154"/>
      <c r="L69" s="186"/>
      <c r="M69" s="154"/>
      <c r="N69" s="187"/>
      <c r="O69" s="220"/>
      <c r="P69" s="187">
        <v>138594.2471042471</v>
      </c>
      <c r="Q69" s="154">
        <f>P69-P74</f>
        <v>4249.6928406812076</v>
      </c>
      <c r="R69" s="186"/>
      <c r="S69" s="154"/>
      <c r="CV69" s="32"/>
      <c r="CW69" s="32"/>
      <c r="CX69" s="32"/>
      <c r="CY69" s="32"/>
    </row>
    <row r="70" spans="1:103" x14ac:dyDescent="0.2">
      <c r="A70" s="190">
        <v>6</v>
      </c>
      <c r="B70" s="187">
        <v>145130.01610305958</v>
      </c>
      <c r="C70" s="220">
        <f>B70-B72</f>
        <v>428.74396135265124</v>
      </c>
      <c r="D70" s="187"/>
      <c r="E70" s="154"/>
      <c r="F70" s="186"/>
      <c r="G70" s="154"/>
      <c r="H70" s="187">
        <v>128903</v>
      </c>
      <c r="I70" s="220">
        <f t="shared" si="9"/>
        <v>191</v>
      </c>
      <c r="J70" s="187">
        <v>119748</v>
      </c>
      <c r="K70" s="154">
        <f>J70-J72</f>
        <v>356.2125603864697</v>
      </c>
      <c r="L70" s="186"/>
      <c r="M70" s="154"/>
      <c r="N70" s="187"/>
      <c r="O70" s="220"/>
      <c r="P70" s="187"/>
      <c r="Q70" s="154"/>
      <c r="R70" s="186">
        <v>138182.98651252408</v>
      </c>
      <c r="S70" s="154"/>
      <c r="CV70" s="32"/>
      <c r="CW70" s="32"/>
      <c r="CX70" s="32"/>
      <c r="CY70" s="32"/>
    </row>
    <row r="71" spans="1:103" x14ac:dyDescent="0.2">
      <c r="A71" s="190">
        <v>5</v>
      </c>
      <c r="B71" s="187"/>
      <c r="C71" s="220"/>
      <c r="D71" s="187">
        <v>129961</v>
      </c>
      <c r="E71" s="154">
        <f>D71-D73</f>
        <v>461</v>
      </c>
      <c r="F71" s="186"/>
      <c r="G71" s="154"/>
      <c r="H71" s="187">
        <v>128712</v>
      </c>
      <c r="I71" s="220">
        <f t="shared" si="9"/>
        <v>190</v>
      </c>
      <c r="J71" s="187"/>
      <c r="K71" s="154"/>
      <c r="L71" s="186">
        <v>119391.78125</v>
      </c>
      <c r="M71" s="154">
        <f>L71-L73</f>
        <v>1781.78125</v>
      </c>
      <c r="N71" s="187"/>
      <c r="O71" s="220"/>
      <c r="P71" s="187"/>
      <c r="Q71" s="154"/>
      <c r="R71" s="186"/>
      <c r="S71" s="154"/>
      <c r="CV71" s="32"/>
      <c r="CW71" s="32"/>
      <c r="CX71" s="32"/>
      <c r="CY71" s="32"/>
    </row>
    <row r="72" spans="1:103" x14ac:dyDescent="0.2">
      <c r="A72" s="190">
        <v>4</v>
      </c>
      <c r="B72" s="187">
        <v>144701.27214170693</v>
      </c>
      <c r="C72" s="220">
        <f>B72-B73</f>
        <v>357.29974906888674</v>
      </c>
      <c r="D72" s="187"/>
      <c r="E72" s="154"/>
      <c r="F72" s="186"/>
      <c r="G72" s="154"/>
      <c r="H72" s="187">
        <v>128522</v>
      </c>
      <c r="I72" s="220">
        <f t="shared" si="9"/>
        <v>317</v>
      </c>
      <c r="J72" s="187">
        <v>119391.78743961353</v>
      </c>
      <c r="K72" s="154">
        <f>J72-J74</f>
        <v>2969.7874396135303</v>
      </c>
      <c r="L72" s="186"/>
      <c r="M72" s="154"/>
      <c r="N72" s="187"/>
      <c r="O72" s="220"/>
      <c r="P72" s="187"/>
      <c r="Q72" s="154"/>
      <c r="R72" s="186"/>
      <c r="S72" s="154"/>
      <c r="CV72" s="32"/>
      <c r="CW72" s="32"/>
      <c r="CX72" s="32"/>
      <c r="CY72" s="32"/>
    </row>
    <row r="73" spans="1:103" x14ac:dyDescent="0.2">
      <c r="A73" s="190">
        <v>3</v>
      </c>
      <c r="B73" s="187">
        <v>144343.97239263804</v>
      </c>
      <c r="C73" s="220">
        <f>B73-B74</f>
        <v>1429.1414747636591</v>
      </c>
      <c r="D73" s="187">
        <v>129500</v>
      </c>
      <c r="E73" s="154">
        <f>D73-D74</f>
        <v>1283</v>
      </c>
      <c r="F73" s="186">
        <v>128205</v>
      </c>
      <c r="G73" s="154">
        <f>F73-F74</f>
        <v>1270</v>
      </c>
      <c r="H73" s="187">
        <v>128205</v>
      </c>
      <c r="I73" s="220">
        <f>H73-H74</f>
        <v>1270</v>
      </c>
      <c r="J73" s="187"/>
      <c r="K73" s="154"/>
      <c r="L73" s="186">
        <v>117610</v>
      </c>
      <c r="M73" s="154">
        <f>L73-L74</f>
        <v>1188</v>
      </c>
      <c r="N73" s="187"/>
      <c r="O73" s="220"/>
      <c r="P73" s="187"/>
      <c r="Q73" s="154"/>
      <c r="R73" s="186"/>
      <c r="S73" s="154"/>
      <c r="CV73" s="32"/>
      <c r="CW73" s="32"/>
      <c r="CX73" s="32"/>
      <c r="CY73" s="32"/>
    </row>
    <row r="74" spans="1:103" ht="13.5" thickBot="1" x14ac:dyDescent="0.25">
      <c r="A74" s="191">
        <v>2</v>
      </c>
      <c r="B74" s="188">
        <v>142914.83091787438</v>
      </c>
      <c r="C74" s="221"/>
      <c r="D74" s="188">
        <v>128217</v>
      </c>
      <c r="E74" s="155"/>
      <c r="F74" s="222">
        <v>126935</v>
      </c>
      <c r="G74" s="155"/>
      <c r="H74" s="188">
        <v>126935</v>
      </c>
      <c r="I74" s="221"/>
      <c r="J74" s="188">
        <v>116422</v>
      </c>
      <c r="K74" s="155"/>
      <c r="L74" s="222">
        <v>116422</v>
      </c>
      <c r="M74" s="155"/>
      <c r="N74" s="188"/>
      <c r="O74" s="221"/>
      <c r="P74" s="188">
        <v>134344.55426356589</v>
      </c>
      <c r="Q74" s="155"/>
      <c r="R74" s="222"/>
      <c r="S74" s="155"/>
      <c r="CV74" s="32"/>
      <c r="CW74" s="32"/>
      <c r="CX74" s="32"/>
      <c r="CY74" s="32"/>
    </row>
    <row r="75" spans="1:103" ht="13.5" thickBot="1" x14ac:dyDescent="0.25"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</row>
    <row r="76" spans="1:103" x14ac:dyDescent="0.2">
      <c r="A76" s="413" t="s">
        <v>90</v>
      </c>
      <c r="B76" s="411" t="s">
        <v>84</v>
      </c>
      <c r="C76" s="412"/>
      <c r="D76" s="411" t="s">
        <v>85</v>
      </c>
      <c r="E76" s="412"/>
      <c r="F76" s="411" t="s">
        <v>86</v>
      </c>
      <c r="G76" s="415"/>
      <c r="H76" s="411" t="s">
        <v>74</v>
      </c>
      <c r="I76" s="415"/>
      <c r="J76" s="411" t="s">
        <v>70</v>
      </c>
      <c r="K76" s="412"/>
      <c r="L76" s="415" t="s">
        <v>88</v>
      </c>
      <c r="M76" s="412"/>
      <c r="N76" s="411" t="s">
        <v>87</v>
      </c>
      <c r="O76" s="412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199"/>
      <c r="AG76" s="199"/>
      <c r="AH76" s="199"/>
      <c r="AI76" s="201"/>
      <c r="AJ76" s="201"/>
      <c r="CX76" s="32"/>
      <c r="CY76" s="32"/>
    </row>
    <row r="77" spans="1:103" ht="13.5" thickBot="1" x14ac:dyDescent="0.25">
      <c r="A77" s="414"/>
      <c r="B77" s="196" t="s">
        <v>78</v>
      </c>
      <c r="C77" s="197" t="s">
        <v>79</v>
      </c>
      <c r="D77" s="196" t="s">
        <v>78</v>
      </c>
      <c r="E77" s="197" t="s">
        <v>79</v>
      </c>
      <c r="F77" s="196" t="s">
        <v>78</v>
      </c>
      <c r="G77" s="197" t="s">
        <v>79</v>
      </c>
      <c r="H77" s="196" t="s">
        <v>78</v>
      </c>
      <c r="I77" s="197" t="s">
        <v>79</v>
      </c>
      <c r="J77" s="196" t="s">
        <v>78</v>
      </c>
      <c r="K77" s="197" t="s">
        <v>79</v>
      </c>
      <c r="L77" s="196" t="s">
        <v>78</v>
      </c>
      <c r="M77" s="197" t="s">
        <v>79</v>
      </c>
      <c r="N77" s="196" t="s">
        <v>78</v>
      </c>
      <c r="O77" s="197" t="s">
        <v>79</v>
      </c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1"/>
      <c r="AJ77" s="201"/>
      <c r="CX77" s="32"/>
      <c r="CY77" s="32"/>
    </row>
    <row r="78" spans="1:103" x14ac:dyDescent="0.2">
      <c r="A78" s="205">
        <v>22</v>
      </c>
      <c r="B78" s="206"/>
      <c r="C78" s="230"/>
      <c r="D78" s="206">
        <v>124492.29585798817</v>
      </c>
      <c r="E78" s="207">
        <f t="shared" ref="E78:E84" si="10">D78-D79</f>
        <v>-246.70414201183303</v>
      </c>
      <c r="F78" s="229">
        <v>124492</v>
      </c>
      <c r="G78" s="207">
        <f t="shared" ref="G78:G79" si="11">F78-F79</f>
        <v>-247</v>
      </c>
      <c r="H78" s="206"/>
      <c r="I78" s="230"/>
      <c r="J78" s="206"/>
      <c r="K78" s="207"/>
      <c r="L78" s="206"/>
      <c r="M78" s="207"/>
      <c r="N78" s="229"/>
      <c r="O78" s="207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CX78" s="32"/>
      <c r="CY78" s="32"/>
    </row>
    <row r="79" spans="1:103" x14ac:dyDescent="0.2">
      <c r="A79" s="190">
        <v>21</v>
      </c>
      <c r="B79" s="187"/>
      <c r="C79" s="220"/>
      <c r="D79" s="187">
        <v>124739</v>
      </c>
      <c r="E79" s="154">
        <f t="shared" si="10"/>
        <v>-123</v>
      </c>
      <c r="F79" s="186">
        <v>124739</v>
      </c>
      <c r="G79" s="154">
        <f t="shared" si="11"/>
        <v>-123</v>
      </c>
      <c r="H79" s="187"/>
      <c r="I79" s="220"/>
      <c r="J79" s="187"/>
      <c r="K79" s="154"/>
      <c r="L79" s="187"/>
      <c r="M79" s="154"/>
      <c r="N79" s="186"/>
      <c r="O79" s="154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1"/>
      <c r="AD79" s="201"/>
      <c r="AE79" s="201"/>
      <c r="AF79" s="201"/>
      <c r="AG79" s="201"/>
      <c r="AH79" s="201"/>
      <c r="AI79" s="201"/>
      <c r="AJ79" s="201"/>
      <c r="CX79" s="32"/>
      <c r="CY79" s="32"/>
    </row>
    <row r="80" spans="1:103" x14ac:dyDescent="0.2">
      <c r="A80" s="190">
        <v>20</v>
      </c>
      <c r="B80" s="187"/>
      <c r="C80" s="220"/>
      <c r="D80" s="187">
        <v>124862</v>
      </c>
      <c r="E80" s="154">
        <f t="shared" si="10"/>
        <v>-123.3372781065118</v>
      </c>
      <c r="F80" s="186">
        <v>124862</v>
      </c>
      <c r="G80" s="154">
        <f>F80-F81</f>
        <v>-123</v>
      </c>
      <c r="H80" s="187"/>
      <c r="I80" s="220"/>
      <c r="J80" s="187"/>
      <c r="K80" s="154"/>
      <c r="L80" s="187"/>
      <c r="M80" s="154"/>
      <c r="N80" s="186"/>
      <c r="O80" s="154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CX80" s="32"/>
      <c r="CY80" s="32"/>
    </row>
    <row r="81" spans="1:103" x14ac:dyDescent="0.2">
      <c r="A81" s="190">
        <v>19</v>
      </c>
      <c r="B81" s="187"/>
      <c r="C81" s="220"/>
      <c r="D81" s="187">
        <v>124985.33727810651</v>
      </c>
      <c r="E81" s="154">
        <f t="shared" si="10"/>
        <v>-184.88757396450092</v>
      </c>
      <c r="F81" s="186">
        <v>124985</v>
      </c>
      <c r="G81" s="154">
        <f>F81-F83</f>
        <v>-370</v>
      </c>
      <c r="H81" s="187"/>
      <c r="I81" s="220"/>
      <c r="J81" s="187"/>
      <c r="K81" s="154"/>
      <c r="L81" s="187"/>
      <c r="M81" s="154"/>
      <c r="N81" s="223"/>
      <c r="O81" s="226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1"/>
      <c r="AD81" s="201"/>
      <c r="AE81" s="201"/>
      <c r="AF81" s="201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  <c r="AQ81" s="201"/>
      <c r="AR81" s="201"/>
      <c r="AS81" s="201"/>
      <c r="AT81" s="201"/>
      <c r="AU81" s="201"/>
      <c r="CX81" s="32"/>
      <c r="CY81" s="32"/>
    </row>
    <row r="82" spans="1:103" x14ac:dyDescent="0.2">
      <c r="A82" s="190">
        <v>18</v>
      </c>
      <c r="B82" s="187"/>
      <c r="C82" s="220"/>
      <c r="D82" s="187">
        <v>125170.22485207101</v>
      </c>
      <c r="E82" s="154">
        <f t="shared" si="10"/>
        <v>-184.77514792898728</v>
      </c>
      <c r="F82" s="186"/>
      <c r="G82" s="154"/>
      <c r="H82" s="187"/>
      <c r="I82" s="220"/>
      <c r="J82" s="227"/>
      <c r="K82" s="225"/>
      <c r="L82" s="227"/>
      <c r="M82" s="225"/>
      <c r="N82" s="224"/>
      <c r="O82" s="225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99"/>
      <c r="AE82" s="199"/>
      <c r="AF82" s="199"/>
      <c r="AG82" s="199"/>
      <c r="AH82" s="199"/>
      <c r="AI82" s="199"/>
      <c r="AJ82" s="199"/>
      <c r="AK82" s="199"/>
      <c r="AL82" s="199"/>
      <c r="AM82" s="199"/>
      <c r="AN82" s="199"/>
      <c r="AO82" s="199"/>
      <c r="AP82" s="199"/>
      <c r="AQ82" s="199"/>
      <c r="AR82" s="199"/>
      <c r="AS82" s="199"/>
      <c r="AT82" s="199"/>
      <c r="AU82" s="199"/>
      <c r="AV82" s="199"/>
      <c r="AW82" s="199"/>
      <c r="AX82" s="199"/>
      <c r="AY82" s="199"/>
      <c r="AZ82" s="201"/>
      <c r="BA82" s="201"/>
      <c r="BB82" s="201"/>
      <c r="BC82" s="201"/>
      <c r="BD82" s="201"/>
      <c r="BE82" s="201"/>
      <c r="CX82" s="32"/>
      <c r="CY82" s="32"/>
    </row>
    <row r="83" spans="1:103" x14ac:dyDescent="0.2">
      <c r="A83" s="190">
        <v>17</v>
      </c>
      <c r="B83" s="187"/>
      <c r="C83" s="220"/>
      <c r="D83" s="187">
        <v>125355</v>
      </c>
      <c r="E83" s="154">
        <f t="shared" si="10"/>
        <v>-185</v>
      </c>
      <c r="F83" s="186">
        <v>125355</v>
      </c>
      <c r="G83" s="154">
        <f t="shared" ref="G83:G96" si="12">F83-F84</f>
        <v>-185</v>
      </c>
      <c r="H83" s="187">
        <v>121235.3325415677</v>
      </c>
      <c r="I83" s="220">
        <f t="shared" ref="I83:I84" si="13">H83-H84</f>
        <v>-615.39192399049352</v>
      </c>
      <c r="J83" s="228">
        <v>117547.01564380266</v>
      </c>
      <c r="K83" s="226">
        <f>J83-J84</f>
        <v>-3580.1103404493042</v>
      </c>
      <c r="L83" s="228">
        <v>118734.35544430537</v>
      </c>
      <c r="M83" s="226">
        <f>L83-L84</f>
        <v>-602.71589486858284</v>
      </c>
      <c r="N83" s="186">
        <v>120515.36745406824</v>
      </c>
      <c r="O83" s="154">
        <f>N83-N86</f>
        <v>-1345.8661417322728</v>
      </c>
      <c r="AV83" s="201"/>
      <c r="AW83" s="201"/>
      <c r="AX83" s="201"/>
      <c r="AY83" s="201"/>
      <c r="AZ83" s="201"/>
      <c r="BA83" s="201"/>
      <c r="BB83" s="201"/>
      <c r="BC83" s="201"/>
      <c r="BD83" s="201"/>
      <c r="BE83" s="201"/>
      <c r="CX83" s="32"/>
      <c r="CY83" s="32"/>
    </row>
    <row r="84" spans="1:103" x14ac:dyDescent="0.2">
      <c r="A84" s="190">
        <v>16</v>
      </c>
      <c r="B84" s="187"/>
      <c r="C84" s="220"/>
      <c r="D84" s="187">
        <v>125540</v>
      </c>
      <c r="E84" s="154">
        <f t="shared" si="10"/>
        <v>-185</v>
      </c>
      <c r="F84" s="186">
        <v>125540</v>
      </c>
      <c r="G84" s="154">
        <f t="shared" si="12"/>
        <v>-185</v>
      </c>
      <c r="H84" s="187">
        <v>121850.72446555819</v>
      </c>
      <c r="I84" s="220">
        <f t="shared" si="13"/>
        <v>-369.25178147268889</v>
      </c>
      <c r="J84" s="187">
        <v>121127.12598425196</v>
      </c>
      <c r="K84" s="154">
        <f>J84-J86</f>
        <v>-734.10761154854845</v>
      </c>
      <c r="L84" s="187">
        <v>119337.07133917396</v>
      </c>
      <c r="M84" s="154">
        <f>L84-L86</f>
        <v>-723.25447536239517</v>
      </c>
      <c r="N84" s="186"/>
      <c r="O84" s="154"/>
      <c r="CX84" s="32"/>
      <c r="CY84" s="32"/>
    </row>
    <row r="85" spans="1:103" x14ac:dyDescent="0.2">
      <c r="A85" s="190">
        <v>15</v>
      </c>
      <c r="B85" s="187"/>
      <c r="C85" s="220"/>
      <c r="D85" s="187">
        <v>125725</v>
      </c>
      <c r="E85" s="154">
        <f>D85-D86</f>
        <v>0</v>
      </c>
      <c r="F85" s="186">
        <v>125725</v>
      </c>
      <c r="G85" s="154">
        <f t="shared" si="12"/>
        <v>0</v>
      </c>
      <c r="H85" s="187">
        <v>122219.97624703088</v>
      </c>
      <c r="I85" s="220">
        <f>H85-H86</f>
        <v>-2896.8677246003354</v>
      </c>
      <c r="J85" s="187"/>
      <c r="K85" s="154"/>
      <c r="L85" s="187"/>
      <c r="M85" s="154"/>
      <c r="N85" s="186"/>
      <c r="O85" s="154"/>
      <c r="CX85" s="32"/>
      <c r="CY85" s="32"/>
    </row>
    <row r="86" spans="1:103" x14ac:dyDescent="0.2">
      <c r="A86" s="190">
        <v>14</v>
      </c>
      <c r="B86" s="187"/>
      <c r="C86" s="220"/>
      <c r="D86" s="187">
        <v>125725</v>
      </c>
      <c r="E86" s="154">
        <f>D86-D87</f>
        <v>0</v>
      </c>
      <c r="F86" s="186">
        <v>125725</v>
      </c>
      <c r="G86" s="154">
        <f t="shared" si="12"/>
        <v>0</v>
      </c>
      <c r="H86" s="187">
        <v>125116.84397163121</v>
      </c>
      <c r="I86" s="220">
        <f>H86-H88</f>
        <v>-879.33806146572169</v>
      </c>
      <c r="J86" s="187">
        <v>121861.23359580051</v>
      </c>
      <c r="K86" s="154">
        <f>J86-J88</f>
        <v>-856.44356955381227</v>
      </c>
      <c r="L86" s="187">
        <v>120060.32581453635</v>
      </c>
      <c r="M86" s="154">
        <f>L86-L88</f>
        <v>-843.79699248119141</v>
      </c>
      <c r="N86" s="186">
        <v>121861.23359580051</v>
      </c>
      <c r="O86" s="154">
        <f>N86-N87</f>
        <v>-489.39632545932545</v>
      </c>
      <c r="CX86" s="32"/>
      <c r="CY86" s="32"/>
    </row>
    <row r="87" spans="1:103" x14ac:dyDescent="0.2">
      <c r="A87" s="190">
        <v>13</v>
      </c>
      <c r="B87" s="187">
        <v>125724.8875739645</v>
      </c>
      <c r="C87" s="220">
        <f>B87-B90</f>
        <v>0</v>
      </c>
      <c r="D87" s="187">
        <v>125725</v>
      </c>
      <c r="E87" s="154">
        <f>D87-D89</f>
        <v>0</v>
      </c>
      <c r="F87" s="186">
        <v>125725</v>
      </c>
      <c r="G87" s="154">
        <f t="shared" si="12"/>
        <v>0</v>
      </c>
      <c r="H87" s="187"/>
      <c r="I87" s="220"/>
      <c r="J87" s="187"/>
      <c r="K87" s="154"/>
      <c r="L87" s="187"/>
      <c r="M87" s="154"/>
      <c r="N87" s="186">
        <v>122350.62992125984</v>
      </c>
      <c r="O87" s="154">
        <f>N87-N90</f>
        <v>723.25492125983874</v>
      </c>
      <c r="CX87" s="32"/>
      <c r="CY87" s="32"/>
    </row>
    <row r="88" spans="1:103" x14ac:dyDescent="0.2">
      <c r="A88" s="190">
        <v>12</v>
      </c>
      <c r="B88" s="187"/>
      <c r="C88" s="220"/>
      <c r="D88" s="187"/>
      <c r="E88" s="154"/>
      <c r="F88" s="186">
        <v>125725</v>
      </c>
      <c r="G88" s="154">
        <f t="shared" si="12"/>
        <v>0</v>
      </c>
      <c r="H88" s="187">
        <v>125996.18203309693</v>
      </c>
      <c r="I88" s="220">
        <f t="shared" ref="I88:I91" si="14">H88-H89</f>
        <v>-376.85579196218168</v>
      </c>
      <c r="J88" s="187">
        <v>122717.67716535433</v>
      </c>
      <c r="K88" s="154">
        <f>J88-J89</f>
        <v>-367.04724409448681</v>
      </c>
      <c r="L88" s="187">
        <v>120904.12280701754</v>
      </c>
      <c r="M88" s="154">
        <f>L88-L89</f>
        <v>-361.61620762960229</v>
      </c>
      <c r="N88" s="186"/>
      <c r="O88" s="154"/>
      <c r="CX88" s="32"/>
      <c r="CY88" s="32"/>
    </row>
    <row r="89" spans="1:103" x14ac:dyDescent="0.2">
      <c r="A89" s="190">
        <v>11</v>
      </c>
      <c r="B89" s="187"/>
      <c r="C89" s="220"/>
      <c r="D89" s="187">
        <v>125725</v>
      </c>
      <c r="E89" s="154">
        <f>D89-D91</f>
        <v>0</v>
      </c>
      <c r="F89" s="186">
        <v>125725</v>
      </c>
      <c r="G89" s="154">
        <f t="shared" si="12"/>
        <v>0</v>
      </c>
      <c r="H89" s="187">
        <v>126373.03782505912</v>
      </c>
      <c r="I89" s="220">
        <f t="shared" si="14"/>
        <v>-1910.9268214055191</v>
      </c>
      <c r="J89" s="187">
        <v>123084.72440944881</v>
      </c>
      <c r="K89" s="154">
        <f>J89-J91</f>
        <v>1216.2599899731431</v>
      </c>
      <c r="L89" s="187">
        <v>121265.73901464714</v>
      </c>
      <c r="M89" s="154">
        <f>L89-L91</f>
        <v>-602.71963196940487</v>
      </c>
      <c r="N89" s="186"/>
      <c r="O89" s="154"/>
      <c r="CX89" s="32"/>
      <c r="CY89" s="32"/>
    </row>
    <row r="90" spans="1:103" x14ac:dyDescent="0.2">
      <c r="A90" s="190">
        <v>10</v>
      </c>
      <c r="B90" s="187">
        <v>125724.8875739645</v>
      </c>
      <c r="C90" s="220">
        <f>B90-B91</f>
        <v>0</v>
      </c>
      <c r="D90" s="187"/>
      <c r="E90" s="154"/>
      <c r="F90" s="186">
        <v>125725</v>
      </c>
      <c r="G90" s="154">
        <f t="shared" si="12"/>
        <v>0</v>
      </c>
      <c r="H90" s="187">
        <v>128283.96464646464</v>
      </c>
      <c r="I90" s="220">
        <f t="shared" si="14"/>
        <v>0</v>
      </c>
      <c r="J90" s="187"/>
      <c r="K90" s="154"/>
      <c r="L90" s="187"/>
      <c r="M90" s="154"/>
      <c r="N90" s="186">
        <v>121627.375</v>
      </c>
      <c r="O90" s="154">
        <f>N90-N92</f>
        <v>738.9263126491569</v>
      </c>
      <c r="CX90" s="32"/>
      <c r="CY90" s="32"/>
    </row>
    <row r="91" spans="1:103" x14ac:dyDescent="0.2">
      <c r="A91" s="190">
        <v>9</v>
      </c>
      <c r="B91" s="187">
        <v>125724.8875739645</v>
      </c>
      <c r="C91" s="220">
        <f>B91-B92</f>
        <v>184.88757396450092</v>
      </c>
      <c r="D91" s="187">
        <v>125725</v>
      </c>
      <c r="E91" s="154">
        <f>D91-D92</f>
        <v>185</v>
      </c>
      <c r="F91" s="186">
        <v>125725</v>
      </c>
      <c r="G91" s="154">
        <f t="shared" si="12"/>
        <v>185</v>
      </c>
      <c r="H91" s="187">
        <v>128283.96464646464</v>
      </c>
      <c r="I91" s="220">
        <f t="shared" si="14"/>
        <v>-253.78787878788717</v>
      </c>
      <c r="J91" s="187">
        <v>121868.46441947567</v>
      </c>
      <c r="K91" s="154">
        <f>J91-J93</f>
        <v>1218.6812869455462</v>
      </c>
      <c r="L91" s="187">
        <v>121868.45864661655</v>
      </c>
      <c r="M91" s="154">
        <f>L91-L92</f>
        <v>-241.0794307867036</v>
      </c>
      <c r="N91" s="186"/>
      <c r="O91" s="154"/>
      <c r="CX91" s="32"/>
      <c r="CY91" s="32"/>
    </row>
    <row r="92" spans="1:103" x14ac:dyDescent="0.2">
      <c r="A92" s="190">
        <v>8</v>
      </c>
      <c r="B92" s="187">
        <v>125540</v>
      </c>
      <c r="C92" s="220">
        <f>B92-B95</f>
        <v>554.6627218934882</v>
      </c>
      <c r="D92" s="187">
        <v>125540</v>
      </c>
      <c r="E92" s="154">
        <f>D92-D94</f>
        <v>370</v>
      </c>
      <c r="F92" s="186">
        <v>125540</v>
      </c>
      <c r="G92" s="154">
        <f t="shared" si="12"/>
        <v>185</v>
      </c>
      <c r="H92" s="187">
        <v>128537.75252525252</v>
      </c>
      <c r="I92" s="220">
        <f>H92-H93</f>
        <v>253.78787878788717</v>
      </c>
      <c r="J92" s="187"/>
      <c r="K92" s="154"/>
      <c r="L92" s="187">
        <v>122109.53807740325</v>
      </c>
      <c r="M92" s="154">
        <f>L92-L93</f>
        <v>241.07365792758355</v>
      </c>
      <c r="N92" s="186">
        <v>120888.44868735084</v>
      </c>
      <c r="O92" s="154">
        <f>N92-N94</f>
        <v>1204.224650011296</v>
      </c>
      <c r="CX92" s="32"/>
      <c r="CY92" s="32"/>
    </row>
    <row r="93" spans="1:103" x14ac:dyDescent="0.2">
      <c r="A93" s="190">
        <v>7</v>
      </c>
      <c r="B93" s="187"/>
      <c r="C93" s="220"/>
      <c r="D93" s="187"/>
      <c r="E93" s="154"/>
      <c r="F93" s="186">
        <v>125355</v>
      </c>
      <c r="G93" s="154">
        <f t="shared" si="12"/>
        <v>184.77514792898728</v>
      </c>
      <c r="H93" s="187">
        <v>128283.96464646464</v>
      </c>
      <c r="I93" s="220">
        <f>H93-H95</f>
        <v>761.32575757574523</v>
      </c>
      <c r="J93" s="187">
        <v>120649.78313253012</v>
      </c>
      <c r="K93" s="154">
        <f>J93-J95</f>
        <v>1321.7644845114701</v>
      </c>
      <c r="L93" s="187">
        <v>121868.46441947567</v>
      </c>
      <c r="M93" s="154">
        <f>L93-L95</f>
        <v>723.25842696629115</v>
      </c>
      <c r="N93" s="186"/>
      <c r="O93" s="154"/>
      <c r="CX93" s="32"/>
      <c r="CY93" s="32"/>
    </row>
    <row r="94" spans="1:103" x14ac:dyDescent="0.2">
      <c r="A94" s="190">
        <v>6</v>
      </c>
      <c r="B94" s="187"/>
      <c r="C94" s="220"/>
      <c r="D94" s="187">
        <v>125170</v>
      </c>
      <c r="E94" s="154">
        <f t="shared" ref="E94:E96" si="15">D94-D95</f>
        <v>184.6627218934882</v>
      </c>
      <c r="F94" s="186">
        <v>125170.22485207101</v>
      </c>
      <c r="G94" s="154">
        <f t="shared" si="12"/>
        <v>185.22485207101272</v>
      </c>
      <c r="H94" s="187"/>
      <c r="I94" s="220"/>
      <c r="J94" s="187"/>
      <c r="K94" s="154"/>
      <c r="L94" s="187"/>
      <c r="M94" s="154"/>
      <c r="N94" s="186">
        <v>119684.22403733955</v>
      </c>
      <c r="O94" s="154">
        <f>N94-N96</f>
        <v>949.87977504447917</v>
      </c>
      <c r="CX94" s="32"/>
      <c r="CY94" s="32"/>
    </row>
    <row r="95" spans="1:103" x14ac:dyDescent="0.2">
      <c r="A95" s="190">
        <v>5</v>
      </c>
      <c r="B95" s="187">
        <v>124985.33727810651</v>
      </c>
      <c r="C95" s="220">
        <f>B95-B96</f>
        <v>185.3372781065118</v>
      </c>
      <c r="D95" s="187">
        <v>124985.33727810651</v>
      </c>
      <c r="E95" s="154">
        <f t="shared" si="15"/>
        <v>184.88757396450092</v>
      </c>
      <c r="F95" s="186">
        <v>124985</v>
      </c>
      <c r="G95" s="154">
        <f t="shared" si="12"/>
        <v>185</v>
      </c>
      <c r="H95" s="187">
        <v>127522.63888888889</v>
      </c>
      <c r="I95" s="220">
        <f>H95-H96</f>
        <v>634.44444444445253</v>
      </c>
      <c r="J95" s="187">
        <v>119328.01864801865</v>
      </c>
      <c r="K95" s="154">
        <f>J95-J97</f>
        <v>1781.0080970221607</v>
      </c>
      <c r="L95" s="187">
        <v>121145.20599250938</v>
      </c>
      <c r="M95" s="154">
        <f>L95-L97</f>
        <v>1808.1398252184881</v>
      </c>
      <c r="N95" s="186"/>
      <c r="O95" s="154"/>
      <c r="CX95" s="32"/>
      <c r="CY95" s="32"/>
    </row>
    <row r="96" spans="1:103" x14ac:dyDescent="0.2">
      <c r="A96" s="190">
        <v>4</v>
      </c>
      <c r="B96" s="187">
        <v>124800</v>
      </c>
      <c r="C96" s="220">
        <f>B96-B98</f>
        <v>1540</v>
      </c>
      <c r="D96" s="187">
        <v>124800.44970414201</v>
      </c>
      <c r="E96" s="154">
        <f t="shared" si="15"/>
        <v>308.44970414201089</v>
      </c>
      <c r="F96" s="186">
        <v>124800</v>
      </c>
      <c r="G96" s="154">
        <f t="shared" si="12"/>
        <v>308</v>
      </c>
      <c r="H96" s="187">
        <v>126888.19444444444</v>
      </c>
      <c r="I96" s="220">
        <f>H96-H97</f>
        <v>2525.0620567375736</v>
      </c>
      <c r="J96" s="187"/>
      <c r="K96" s="154"/>
      <c r="L96" s="187"/>
      <c r="M96" s="154"/>
      <c r="N96" s="186">
        <v>118734.34426229507</v>
      </c>
      <c r="O96" s="154">
        <f>N96-N98</f>
        <v>2374.683840749407</v>
      </c>
      <c r="CX96" s="32"/>
      <c r="CY96" s="32"/>
    </row>
    <row r="97" spans="1:103" x14ac:dyDescent="0.2">
      <c r="A97" s="190">
        <v>3</v>
      </c>
      <c r="B97" s="187"/>
      <c r="C97" s="220"/>
      <c r="D97" s="187">
        <v>124492</v>
      </c>
      <c r="E97" s="154">
        <f>D97-D98</f>
        <v>1232</v>
      </c>
      <c r="F97" s="186">
        <v>124492</v>
      </c>
      <c r="G97" s="154">
        <f>F97-F98</f>
        <v>1232</v>
      </c>
      <c r="H97" s="187">
        <v>124363.13238770686</v>
      </c>
      <c r="I97" s="220">
        <f>H97-H98</f>
        <v>3743.2155230987992</v>
      </c>
      <c r="J97" s="187">
        <v>117547.01055099649</v>
      </c>
      <c r="K97" s="154">
        <f>J97-J98</f>
        <v>1187.3505275498319</v>
      </c>
      <c r="L97" s="187">
        <v>119337.06616729089</v>
      </c>
      <c r="M97" s="154">
        <f>L97-L98</f>
        <v>3568.0532413214387</v>
      </c>
      <c r="N97" s="186"/>
      <c r="O97" s="154"/>
      <c r="CX97" s="32"/>
      <c r="CY97" s="32"/>
    </row>
    <row r="98" spans="1:103" x14ac:dyDescent="0.2">
      <c r="A98" s="190">
        <v>2</v>
      </c>
      <c r="B98" s="187">
        <v>123260</v>
      </c>
      <c r="C98" s="220"/>
      <c r="D98" s="187">
        <v>123260</v>
      </c>
      <c r="E98" s="154"/>
      <c r="F98" s="186">
        <v>123260</v>
      </c>
      <c r="G98" s="154"/>
      <c r="H98" s="187">
        <v>120619.91686460807</v>
      </c>
      <c r="I98" s="220"/>
      <c r="J98" s="187">
        <v>116359.66002344666</v>
      </c>
      <c r="K98" s="154"/>
      <c r="L98" s="187">
        <v>115769.01292596945</v>
      </c>
      <c r="M98" s="154"/>
      <c r="N98" s="186">
        <v>116359.66042154566</v>
      </c>
      <c r="O98" s="154"/>
      <c r="CX98" s="32"/>
      <c r="CY98" s="32"/>
    </row>
    <row r="99" spans="1:103" ht="13.5" thickBot="1" x14ac:dyDescent="0.25">
      <c r="A99" s="191">
        <v>1</v>
      </c>
      <c r="B99" s="188"/>
      <c r="C99" s="221"/>
      <c r="D99" s="188"/>
      <c r="E99" s="155"/>
      <c r="F99" s="222"/>
      <c r="G99" s="155"/>
      <c r="H99" s="188"/>
      <c r="I99" s="221"/>
      <c r="J99" s="188"/>
      <c r="K99" s="155"/>
      <c r="L99" s="188"/>
      <c r="M99" s="155"/>
      <c r="N99" s="222"/>
      <c r="O99" s="155"/>
      <c r="CY99" s="32"/>
    </row>
    <row r="100" spans="1:103" x14ac:dyDescent="0.2">
      <c r="CY100" s="32"/>
    </row>
    <row r="101" spans="1:103" x14ac:dyDescent="0.2">
      <c r="CY101" s="32"/>
    </row>
  </sheetData>
  <mergeCells count="29">
    <mergeCell ref="J31:K31"/>
    <mergeCell ref="A31:A32"/>
    <mergeCell ref="B31:C31"/>
    <mergeCell ref="D31:E31"/>
    <mergeCell ref="F31:G31"/>
    <mergeCell ref="H31:I31"/>
    <mergeCell ref="A55:A56"/>
    <mergeCell ref="B55:C55"/>
    <mergeCell ref="D55:E55"/>
    <mergeCell ref="F55:G55"/>
    <mergeCell ref="H55:I55"/>
    <mergeCell ref="L31:M31"/>
    <mergeCell ref="N31:O31"/>
    <mergeCell ref="P31:Q31"/>
    <mergeCell ref="R31:S31"/>
    <mergeCell ref="T31:U31"/>
    <mergeCell ref="J55:K55"/>
    <mergeCell ref="N55:O55"/>
    <mergeCell ref="P55:Q55"/>
    <mergeCell ref="R55:S55"/>
    <mergeCell ref="L55:M55"/>
    <mergeCell ref="L76:M76"/>
    <mergeCell ref="N76:O76"/>
    <mergeCell ref="A76:A77"/>
    <mergeCell ref="B76:C76"/>
    <mergeCell ref="D76:E76"/>
    <mergeCell ref="F76:G76"/>
    <mergeCell ref="H76:I76"/>
    <mergeCell ref="J76:K7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L29" sqref="L29"/>
    </sheetView>
  </sheetViews>
  <sheetFormatPr defaultRowHeight="15" x14ac:dyDescent="0.25"/>
  <sheetData>
    <row r="1" spans="1:19" ht="18.75" x14ac:dyDescent="0.3">
      <c r="A1" s="29" t="s">
        <v>45</v>
      </c>
    </row>
    <row r="2" spans="1:19" x14ac:dyDescent="0.25">
      <c r="A2" t="s">
        <v>46</v>
      </c>
    </row>
    <row r="3" spans="1:19" x14ac:dyDescent="0.25">
      <c r="A3" t="s">
        <v>47</v>
      </c>
    </row>
    <row r="4" spans="1:19" x14ac:dyDescent="0.25">
      <c r="A4" t="s">
        <v>49</v>
      </c>
    </row>
    <row r="5" spans="1:19" x14ac:dyDescent="0.25">
      <c r="A5" t="s">
        <v>48</v>
      </c>
    </row>
    <row r="9" spans="1:19" ht="15.75" thickBot="1" x14ac:dyDescent="0.3">
      <c r="A9" t="s">
        <v>38</v>
      </c>
      <c r="F9" s="416" t="s">
        <v>37</v>
      </c>
      <c r="G9" s="416"/>
      <c r="H9" s="416"/>
      <c r="I9" s="416"/>
      <c r="J9" s="416"/>
      <c r="K9" s="416"/>
      <c r="L9" s="416"/>
      <c r="M9" s="416"/>
      <c r="N9" s="416"/>
    </row>
    <row r="10" spans="1:19" x14ac:dyDescent="0.25">
      <c r="A10" s="14" t="s">
        <v>3</v>
      </c>
      <c r="B10" s="13">
        <v>1</v>
      </c>
      <c r="C10" s="13" t="s">
        <v>8</v>
      </c>
      <c r="D10" s="12" t="s">
        <v>18</v>
      </c>
      <c r="F10" s="14" t="s">
        <v>3</v>
      </c>
      <c r="G10" s="13">
        <v>2</v>
      </c>
      <c r="H10" s="13" t="s">
        <v>8</v>
      </c>
      <c r="I10" s="12" t="s">
        <v>18</v>
      </c>
      <c r="K10" s="14" t="s">
        <v>3</v>
      </c>
      <c r="L10" s="13">
        <v>2</v>
      </c>
      <c r="M10" s="13" t="s">
        <v>8</v>
      </c>
      <c r="N10" s="12" t="s">
        <v>18</v>
      </c>
      <c r="P10" s="14" t="s">
        <v>3</v>
      </c>
      <c r="Q10" s="13">
        <v>3</v>
      </c>
      <c r="R10" s="13" t="s">
        <v>8</v>
      </c>
      <c r="S10" s="12" t="s">
        <v>18</v>
      </c>
    </row>
    <row r="11" spans="1:19" x14ac:dyDescent="0.25">
      <c r="A11" s="7">
        <v>24</v>
      </c>
      <c r="B11" s="6"/>
      <c r="C11" s="11"/>
      <c r="D11" s="10"/>
      <c r="F11" s="7">
        <v>24</v>
      </c>
      <c r="G11" s="6">
        <v>235000</v>
      </c>
      <c r="H11" s="6">
        <f>G11-G12</f>
        <v>10000</v>
      </c>
      <c r="I11" s="8">
        <f>(G11/G12-1)</f>
        <v>4.4444444444444509E-2</v>
      </c>
      <c r="K11" s="7">
        <v>24</v>
      </c>
      <c r="L11" s="6">
        <v>240000</v>
      </c>
      <c r="M11" s="6">
        <v>0</v>
      </c>
      <c r="N11" s="8">
        <v>0</v>
      </c>
      <c r="P11" s="7">
        <v>24</v>
      </c>
      <c r="Q11" s="6">
        <v>230000</v>
      </c>
      <c r="R11" s="6">
        <v>0</v>
      </c>
      <c r="S11" s="8">
        <v>0</v>
      </c>
    </row>
    <row r="12" spans="1:19" x14ac:dyDescent="0.25">
      <c r="A12" s="7">
        <v>23</v>
      </c>
      <c r="B12" s="6"/>
      <c r="C12" s="11"/>
      <c r="D12" s="10"/>
      <c r="F12" s="7">
        <v>23</v>
      </c>
      <c r="G12" s="6">
        <v>225000</v>
      </c>
      <c r="H12" s="6">
        <f>G12-G18</f>
        <v>23000</v>
      </c>
      <c r="I12" s="8">
        <f>(G12/G13-1)</f>
        <v>2.2727272727272707E-2</v>
      </c>
      <c r="K12" s="7">
        <v>23</v>
      </c>
      <c r="L12" s="6">
        <v>240000</v>
      </c>
      <c r="M12" s="6">
        <f>L12-L13</f>
        <v>15000</v>
      </c>
      <c r="N12" s="8">
        <f>(L12/L13-1)</f>
        <v>6.6666666666666652E-2</v>
      </c>
      <c r="P12" s="7">
        <v>23</v>
      </c>
      <c r="Q12" s="6">
        <v>230000</v>
      </c>
      <c r="R12" s="6">
        <f>Q12-Q13</f>
        <v>25000</v>
      </c>
      <c r="S12" s="8">
        <f>(Q12/Q13-1)</f>
        <v>0.12195121951219523</v>
      </c>
    </row>
    <row r="13" spans="1:19" x14ac:dyDescent="0.25">
      <c r="A13" s="7">
        <v>22</v>
      </c>
      <c r="B13" s="6">
        <v>230000</v>
      </c>
      <c r="C13" s="6">
        <v>0</v>
      </c>
      <c r="D13" s="9">
        <v>0</v>
      </c>
      <c r="F13" s="7">
        <v>22</v>
      </c>
      <c r="G13" s="6">
        <v>220000</v>
      </c>
      <c r="H13" s="6">
        <f>G13-G18</f>
        <v>18000</v>
      </c>
      <c r="I13" s="8">
        <f>(G13/G18-1)</f>
        <v>8.9108910891089188E-2</v>
      </c>
      <c r="K13" s="7">
        <v>22</v>
      </c>
      <c r="L13" s="6">
        <v>225000</v>
      </c>
      <c r="M13" s="6">
        <v>0</v>
      </c>
      <c r="N13" s="8">
        <v>0</v>
      </c>
      <c r="P13" s="7">
        <v>22</v>
      </c>
      <c r="Q13" s="6">
        <v>205000</v>
      </c>
      <c r="R13" s="6">
        <v>0</v>
      </c>
      <c r="S13" s="8">
        <v>0</v>
      </c>
    </row>
    <row r="14" spans="1:19" x14ac:dyDescent="0.25">
      <c r="A14" s="7">
        <v>21</v>
      </c>
      <c r="B14" s="6"/>
      <c r="C14" s="6"/>
      <c r="D14" s="5"/>
      <c r="F14" s="7">
        <v>21</v>
      </c>
      <c r="G14" s="6" t="s">
        <v>36</v>
      </c>
      <c r="H14" s="6"/>
      <c r="I14" s="8"/>
      <c r="K14" s="7">
        <v>21</v>
      </c>
      <c r="L14" s="6">
        <v>225000</v>
      </c>
      <c r="M14" s="6">
        <v>0</v>
      </c>
      <c r="N14" s="8">
        <v>0</v>
      </c>
      <c r="P14" s="7">
        <v>21</v>
      </c>
      <c r="Q14" s="6">
        <v>205000</v>
      </c>
      <c r="R14" s="6">
        <v>0</v>
      </c>
      <c r="S14" s="5">
        <v>0</v>
      </c>
    </row>
    <row r="15" spans="1:19" x14ac:dyDescent="0.25">
      <c r="A15" s="7">
        <v>20</v>
      </c>
      <c r="B15" s="6"/>
      <c r="C15" s="6"/>
      <c r="D15" s="8"/>
      <c r="F15" s="7">
        <v>20</v>
      </c>
      <c r="G15" s="6" t="s">
        <v>36</v>
      </c>
      <c r="H15" s="6"/>
      <c r="I15" s="8"/>
      <c r="K15" s="7">
        <v>20</v>
      </c>
      <c r="L15" s="6" t="s">
        <v>36</v>
      </c>
      <c r="M15" s="6"/>
      <c r="N15" s="8"/>
      <c r="P15" s="7">
        <v>20</v>
      </c>
      <c r="Q15" s="6"/>
      <c r="R15" s="6"/>
      <c r="S15" s="8"/>
    </row>
    <row r="16" spans="1:19" x14ac:dyDescent="0.25">
      <c r="A16" s="7">
        <v>19</v>
      </c>
      <c r="B16" s="6"/>
      <c r="C16" s="6"/>
      <c r="D16" s="8"/>
      <c r="F16" s="7">
        <v>19</v>
      </c>
      <c r="G16" s="6" t="s">
        <v>36</v>
      </c>
      <c r="H16" s="6"/>
      <c r="I16" s="8"/>
      <c r="K16" s="7">
        <v>19</v>
      </c>
      <c r="L16" s="6">
        <v>225000</v>
      </c>
      <c r="M16" s="6">
        <v>0</v>
      </c>
      <c r="N16" s="8">
        <v>0</v>
      </c>
      <c r="P16" s="7">
        <v>19</v>
      </c>
      <c r="Q16" s="6">
        <v>205000</v>
      </c>
      <c r="R16" s="6">
        <v>0</v>
      </c>
      <c r="S16" s="8">
        <v>0</v>
      </c>
    </row>
    <row r="17" spans="1:19" x14ac:dyDescent="0.25">
      <c r="A17" s="7">
        <v>18</v>
      </c>
      <c r="B17" s="6"/>
      <c r="C17" s="6"/>
      <c r="D17" s="5"/>
      <c r="F17" s="7">
        <v>18</v>
      </c>
      <c r="G17" s="6" t="s">
        <v>36</v>
      </c>
      <c r="H17" s="6"/>
      <c r="I17" s="8"/>
      <c r="K17" s="7">
        <v>18</v>
      </c>
      <c r="L17" s="6" t="s">
        <v>36</v>
      </c>
      <c r="M17" s="6"/>
      <c r="N17" s="8"/>
      <c r="P17" s="7">
        <v>18</v>
      </c>
      <c r="Q17" s="6"/>
      <c r="R17" s="6"/>
      <c r="S17" s="5"/>
    </row>
    <row r="18" spans="1:19" x14ac:dyDescent="0.25">
      <c r="A18" s="7">
        <v>17</v>
      </c>
      <c r="B18" s="6"/>
      <c r="C18" s="6"/>
      <c r="D18" s="5"/>
      <c r="F18" s="7">
        <v>17</v>
      </c>
      <c r="G18" s="6">
        <v>202000</v>
      </c>
      <c r="H18" s="6">
        <f>G18-G19</f>
        <v>0</v>
      </c>
      <c r="I18" s="8">
        <f>(G18/G19-1)</f>
        <v>0</v>
      </c>
      <c r="K18" s="7">
        <v>17</v>
      </c>
      <c r="L18" s="6">
        <v>225000</v>
      </c>
      <c r="M18" s="6">
        <v>0</v>
      </c>
      <c r="N18" s="8">
        <v>0</v>
      </c>
      <c r="P18" s="7">
        <v>17</v>
      </c>
      <c r="Q18" s="6"/>
      <c r="R18" s="6"/>
      <c r="S18" s="5"/>
    </row>
    <row r="19" spans="1:19" x14ac:dyDescent="0.25">
      <c r="A19" s="7">
        <v>16</v>
      </c>
      <c r="B19" s="6"/>
      <c r="C19" s="6"/>
      <c r="D19" s="5"/>
      <c r="F19" s="7">
        <v>16</v>
      </c>
      <c r="G19" s="6">
        <v>202000</v>
      </c>
      <c r="H19" s="6">
        <f>G21-G19</f>
        <v>33000</v>
      </c>
      <c r="I19" s="8">
        <f>(G19/G21-1)</f>
        <v>-0.1404255319148936</v>
      </c>
      <c r="K19" s="7">
        <v>16</v>
      </c>
      <c r="L19" s="6">
        <v>225000</v>
      </c>
      <c r="M19" s="6">
        <v>0</v>
      </c>
      <c r="N19" s="8">
        <v>0</v>
      </c>
      <c r="P19" s="7">
        <v>16</v>
      </c>
      <c r="Q19" s="6">
        <v>205000</v>
      </c>
      <c r="R19" s="6">
        <v>0</v>
      </c>
      <c r="S19" s="5">
        <f>(Q19/Q21-1)</f>
        <v>0</v>
      </c>
    </row>
    <row r="20" spans="1:19" x14ac:dyDescent="0.25">
      <c r="A20" s="7">
        <v>15</v>
      </c>
      <c r="B20" s="6"/>
      <c r="C20" s="6"/>
      <c r="D20" s="5"/>
      <c r="F20" s="7">
        <v>15</v>
      </c>
      <c r="G20" s="6" t="s">
        <v>36</v>
      </c>
      <c r="H20" s="6"/>
      <c r="I20" s="5"/>
      <c r="K20" s="7">
        <v>15</v>
      </c>
      <c r="L20" s="6">
        <v>225000</v>
      </c>
      <c r="M20" s="6">
        <v>0</v>
      </c>
      <c r="N20" s="8">
        <v>0</v>
      </c>
      <c r="P20" s="7">
        <v>15</v>
      </c>
      <c r="Q20" s="6"/>
      <c r="R20" s="6"/>
      <c r="S20" s="5"/>
    </row>
    <row r="21" spans="1:19" x14ac:dyDescent="0.25">
      <c r="A21" s="7">
        <v>14</v>
      </c>
      <c r="B21" s="6"/>
      <c r="C21" s="6"/>
      <c r="D21" s="5"/>
      <c r="F21" s="7">
        <v>14</v>
      </c>
      <c r="G21" s="6">
        <v>235000</v>
      </c>
      <c r="H21" s="6">
        <f>G21-G22</f>
        <v>23000</v>
      </c>
      <c r="I21" s="8">
        <f>(G21/G22-1)</f>
        <v>0.10849056603773577</v>
      </c>
      <c r="K21" s="7">
        <v>14</v>
      </c>
      <c r="L21" s="6" t="s">
        <v>36</v>
      </c>
      <c r="M21" s="6"/>
      <c r="N21" s="8"/>
      <c r="P21" s="7">
        <v>14</v>
      </c>
      <c r="Q21" s="6">
        <v>205000</v>
      </c>
      <c r="R21" s="6">
        <f>Q21-Q22</f>
        <v>20000</v>
      </c>
      <c r="S21" s="5">
        <f>(Q21/Q22-1)</f>
        <v>0.10810810810810811</v>
      </c>
    </row>
    <row r="22" spans="1:19" x14ac:dyDescent="0.25">
      <c r="A22" s="7">
        <v>13</v>
      </c>
      <c r="B22" s="6">
        <v>230000</v>
      </c>
      <c r="C22" s="6">
        <v>0</v>
      </c>
      <c r="D22" s="8">
        <v>0</v>
      </c>
      <c r="F22" s="7">
        <v>13</v>
      </c>
      <c r="G22" s="6">
        <v>212000</v>
      </c>
      <c r="H22" s="6">
        <f>G22-G23</f>
        <v>-23000</v>
      </c>
      <c r="I22" s="8">
        <f>(G22/G23-1)</f>
        <v>-9.7872340425531945E-2</v>
      </c>
      <c r="K22" s="7">
        <v>13</v>
      </c>
      <c r="L22" s="6" t="s">
        <v>36</v>
      </c>
      <c r="M22" s="6"/>
      <c r="N22" s="8"/>
      <c r="P22" s="7">
        <v>13</v>
      </c>
      <c r="Q22" s="6">
        <v>185000</v>
      </c>
      <c r="R22" s="6">
        <f>Q22-Q23</f>
        <v>-20000</v>
      </c>
      <c r="S22" s="5">
        <f>(Q22/Q23-1)</f>
        <v>-9.7560975609756073E-2</v>
      </c>
    </row>
    <row r="23" spans="1:19" x14ac:dyDescent="0.25">
      <c r="A23" s="7">
        <v>12</v>
      </c>
      <c r="B23" s="6">
        <v>230000</v>
      </c>
      <c r="C23" s="6">
        <v>0</v>
      </c>
      <c r="D23" s="8">
        <v>0</v>
      </c>
      <c r="F23" s="7">
        <v>12</v>
      </c>
      <c r="G23" s="6">
        <v>235000</v>
      </c>
      <c r="H23" s="6">
        <f>G23-G25</f>
        <v>0</v>
      </c>
      <c r="I23" s="8">
        <f>(G23/G25-1)</f>
        <v>0</v>
      </c>
      <c r="K23" s="7">
        <v>12</v>
      </c>
      <c r="L23" s="6">
        <v>225000</v>
      </c>
      <c r="M23" s="6">
        <v>0</v>
      </c>
      <c r="N23" s="8">
        <v>0</v>
      </c>
      <c r="P23" s="7">
        <v>12</v>
      </c>
      <c r="Q23" s="6">
        <v>205000</v>
      </c>
      <c r="R23" s="6">
        <f>Q23-Q27</f>
        <v>0</v>
      </c>
      <c r="S23" s="8">
        <f>(Q23/Q27-1)</f>
        <v>0</v>
      </c>
    </row>
    <row r="24" spans="1:19" x14ac:dyDescent="0.25">
      <c r="A24" s="7">
        <v>11</v>
      </c>
      <c r="B24" s="6"/>
      <c r="C24" s="6"/>
      <c r="D24" s="5"/>
      <c r="F24" s="7">
        <v>11</v>
      </c>
      <c r="G24" s="6" t="s">
        <v>36</v>
      </c>
      <c r="H24" s="6"/>
      <c r="I24" s="5"/>
      <c r="K24" s="7">
        <v>11</v>
      </c>
      <c r="L24" s="6" t="s">
        <v>36</v>
      </c>
      <c r="M24" s="6"/>
      <c r="N24" s="8"/>
      <c r="P24" s="7">
        <v>11</v>
      </c>
      <c r="Q24" s="6"/>
      <c r="R24" s="6"/>
      <c r="S24" s="5"/>
    </row>
    <row r="25" spans="1:19" x14ac:dyDescent="0.25">
      <c r="A25" s="7">
        <v>10</v>
      </c>
      <c r="B25" s="6"/>
      <c r="C25" s="6"/>
      <c r="D25" s="5"/>
      <c r="F25" s="7">
        <v>10</v>
      </c>
      <c r="G25" s="6">
        <v>235000</v>
      </c>
      <c r="H25" s="6">
        <f>G25-G27</f>
        <v>0</v>
      </c>
      <c r="I25" s="8">
        <f>(G27/G25-1)</f>
        <v>0</v>
      </c>
      <c r="K25" s="7">
        <v>10</v>
      </c>
      <c r="L25" s="6">
        <v>225000</v>
      </c>
      <c r="M25" s="6">
        <v>0</v>
      </c>
      <c r="N25" s="8">
        <f>(L25/L29-1)</f>
        <v>0</v>
      </c>
      <c r="P25" s="7">
        <v>10</v>
      </c>
      <c r="Q25" s="6"/>
      <c r="R25" s="6"/>
      <c r="S25" s="5"/>
    </row>
    <row r="26" spans="1:19" x14ac:dyDescent="0.25">
      <c r="A26" s="7">
        <v>9</v>
      </c>
      <c r="B26" s="6">
        <v>230000</v>
      </c>
      <c r="C26" s="6">
        <v>0</v>
      </c>
      <c r="D26" s="8">
        <v>0</v>
      </c>
      <c r="F26" s="7">
        <v>9</v>
      </c>
      <c r="G26" s="6" t="s">
        <v>36</v>
      </c>
      <c r="H26" s="6"/>
      <c r="I26" s="8"/>
      <c r="K26" s="7">
        <v>9</v>
      </c>
      <c r="L26" s="6" t="s">
        <v>36</v>
      </c>
      <c r="M26" s="6"/>
      <c r="N26" s="8"/>
      <c r="P26" s="7">
        <v>9</v>
      </c>
      <c r="Q26" s="6"/>
      <c r="R26" s="6"/>
      <c r="S26" s="8"/>
    </row>
    <row r="27" spans="1:19" x14ac:dyDescent="0.25">
      <c r="A27" s="7">
        <v>8</v>
      </c>
      <c r="B27" s="6">
        <v>230000</v>
      </c>
      <c r="C27" s="6">
        <v>0</v>
      </c>
      <c r="D27" s="8">
        <v>0</v>
      </c>
      <c r="F27" s="7">
        <v>8</v>
      </c>
      <c r="G27" s="6">
        <v>235000</v>
      </c>
      <c r="H27" s="6">
        <f>G27-G28</f>
        <v>33000</v>
      </c>
      <c r="I27" s="8">
        <f>(G27/G28-1)</f>
        <v>0.16336633663366329</v>
      </c>
      <c r="K27" s="7">
        <v>8</v>
      </c>
      <c r="L27" s="6" t="s">
        <v>36</v>
      </c>
      <c r="M27" s="6"/>
      <c r="N27" s="8"/>
      <c r="P27" s="7">
        <v>8</v>
      </c>
      <c r="Q27" s="6">
        <v>205000</v>
      </c>
      <c r="R27" s="6">
        <f>Q27-Q29</f>
        <v>20000</v>
      </c>
      <c r="S27" s="5">
        <f>(Q27/Q29-1)</f>
        <v>0.10810810810810811</v>
      </c>
    </row>
    <row r="28" spans="1:19" x14ac:dyDescent="0.25">
      <c r="A28" s="7">
        <v>7</v>
      </c>
      <c r="B28" s="6"/>
      <c r="C28" s="6"/>
      <c r="D28" s="5"/>
      <c r="F28" s="7">
        <v>7</v>
      </c>
      <c r="G28" s="6">
        <v>202000</v>
      </c>
      <c r="H28" s="6">
        <f>G28-G29</f>
        <v>-33000</v>
      </c>
      <c r="I28" s="8">
        <f>(G28/G29-1)</f>
        <v>-0.1404255319148936</v>
      </c>
      <c r="K28" s="7">
        <v>7</v>
      </c>
      <c r="L28" s="6" t="s">
        <v>36</v>
      </c>
      <c r="M28" s="6"/>
      <c r="N28" s="8"/>
      <c r="P28" s="7">
        <v>7</v>
      </c>
      <c r="Q28" s="6"/>
      <c r="R28" s="6"/>
      <c r="S28" s="5"/>
    </row>
    <row r="29" spans="1:19" x14ac:dyDescent="0.25">
      <c r="A29" s="7">
        <v>6</v>
      </c>
      <c r="B29" s="6">
        <v>230000</v>
      </c>
      <c r="C29" s="6">
        <f>B29-B31</f>
        <v>10000</v>
      </c>
      <c r="D29" s="8">
        <f>(B29/B31-1)</f>
        <v>4.5454545454545414E-2</v>
      </c>
      <c r="F29" s="7">
        <v>6</v>
      </c>
      <c r="G29" s="6">
        <v>235000</v>
      </c>
      <c r="H29" s="6">
        <f>G29-G30</f>
        <v>0</v>
      </c>
      <c r="I29" s="8">
        <f>(G29/G30-1)</f>
        <v>0</v>
      </c>
      <c r="K29" s="7">
        <v>6</v>
      </c>
      <c r="L29" s="6">
        <v>225000</v>
      </c>
      <c r="M29" s="6">
        <f>L29-L30</f>
        <v>0</v>
      </c>
      <c r="N29" s="8">
        <f>(L29/L30-1)</f>
        <v>0</v>
      </c>
      <c r="P29" s="7">
        <v>6</v>
      </c>
      <c r="Q29" s="6">
        <v>185000</v>
      </c>
      <c r="R29" s="6">
        <f>Q29-Q30</f>
        <v>-20000</v>
      </c>
      <c r="S29" s="8">
        <f>(Q29/Q30-1)</f>
        <v>-9.7560975609756073E-2</v>
      </c>
    </row>
    <row r="30" spans="1:19" x14ac:dyDescent="0.25">
      <c r="A30" s="7">
        <v>5</v>
      </c>
      <c r="B30" s="6"/>
      <c r="C30" s="6"/>
      <c r="D30" s="5"/>
      <c r="F30" s="7">
        <v>5</v>
      </c>
      <c r="G30" s="6">
        <v>235000</v>
      </c>
      <c r="H30" s="6">
        <f>G30-G31</f>
        <v>0</v>
      </c>
      <c r="I30" s="8">
        <f>(G30/G31-1)</f>
        <v>0</v>
      </c>
      <c r="K30" s="7">
        <v>5</v>
      </c>
      <c r="L30" s="6">
        <v>225000</v>
      </c>
      <c r="M30" s="6">
        <f>L30-L31</f>
        <v>0</v>
      </c>
      <c r="N30" s="8">
        <f>(L30/L31-1)</f>
        <v>0</v>
      </c>
      <c r="P30" s="7">
        <v>5</v>
      </c>
      <c r="Q30" s="6">
        <v>205000</v>
      </c>
      <c r="R30" s="6">
        <f>Q30-Q32</f>
        <v>25000</v>
      </c>
      <c r="S30" s="5">
        <f>(Q30/Q32-1)</f>
        <v>0.13888888888888884</v>
      </c>
    </row>
    <row r="31" spans="1:19" x14ac:dyDescent="0.25">
      <c r="A31" s="7">
        <v>4</v>
      </c>
      <c r="B31" s="6">
        <v>220000</v>
      </c>
      <c r="C31" s="6"/>
      <c r="D31" s="5"/>
      <c r="F31" s="7">
        <v>4</v>
      </c>
      <c r="G31" s="6">
        <v>235000</v>
      </c>
      <c r="H31" s="6">
        <f>G31-G32</f>
        <v>37000</v>
      </c>
      <c r="I31" s="8">
        <f>(G31/G32-1)</f>
        <v>0.18686868686868685</v>
      </c>
      <c r="K31" s="7">
        <v>4</v>
      </c>
      <c r="L31" s="6">
        <v>225000</v>
      </c>
      <c r="M31" s="6">
        <f>L31-L32</f>
        <v>25000</v>
      </c>
      <c r="N31" s="8">
        <f>(L31/L32-1)</f>
        <v>0.125</v>
      </c>
      <c r="P31" s="7">
        <v>4</v>
      </c>
      <c r="Q31" s="6"/>
      <c r="R31" s="6"/>
      <c r="S31" s="5"/>
    </row>
    <row r="32" spans="1:19" ht="15.75" thickBot="1" x14ac:dyDescent="0.3">
      <c r="A32" s="4">
        <v>3</v>
      </c>
      <c r="B32" s="3"/>
      <c r="C32" s="3"/>
      <c r="D32" s="2"/>
      <c r="F32" s="4">
        <v>3</v>
      </c>
      <c r="G32" s="3">
        <v>198000</v>
      </c>
      <c r="H32" s="3"/>
      <c r="I32" s="2"/>
      <c r="K32" s="4">
        <v>3</v>
      </c>
      <c r="L32" s="3">
        <v>200000</v>
      </c>
      <c r="M32" s="3"/>
      <c r="N32" s="2"/>
      <c r="P32" s="4">
        <v>3</v>
      </c>
      <c r="Q32" s="3">
        <v>180000</v>
      </c>
      <c r="R32" s="3"/>
      <c r="S32" s="2"/>
    </row>
  </sheetData>
  <mergeCells count="1">
    <mergeCell ref="F9:N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workbookViewId="0">
      <selection activeCell="Y4" sqref="Y4"/>
    </sheetView>
  </sheetViews>
  <sheetFormatPr defaultRowHeight="15" x14ac:dyDescent="0.25"/>
  <sheetData>
    <row r="1" spans="1:25" ht="18.75" x14ac:dyDescent="0.3">
      <c r="A1" s="29" t="s">
        <v>45</v>
      </c>
    </row>
    <row r="2" spans="1:25" x14ac:dyDescent="0.25">
      <c r="A2" t="s">
        <v>53</v>
      </c>
    </row>
    <row r="3" spans="1:25" x14ac:dyDescent="0.25">
      <c r="A3" t="s">
        <v>50</v>
      </c>
    </row>
    <row r="4" spans="1:25" x14ac:dyDescent="0.25">
      <c r="A4" t="s">
        <v>52</v>
      </c>
    </row>
    <row r="5" spans="1:25" x14ac:dyDescent="0.25">
      <c r="A5" t="s">
        <v>51</v>
      </c>
    </row>
    <row r="6" spans="1:25" x14ac:dyDescent="0.25">
      <c r="A6" t="s">
        <v>48</v>
      </c>
    </row>
    <row r="9" spans="1:25" ht="15.75" thickBot="1" x14ac:dyDescent="0.3"/>
    <row r="10" spans="1:25" ht="37.5" thickTop="1" thickBot="1" x14ac:dyDescent="0.3">
      <c r="A10" s="28" t="s">
        <v>1</v>
      </c>
      <c r="B10" s="28" t="s">
        <v>2</v>
      </c>
      <c r="C10" s="28" t="s">
        <v>3</v>
      </c>
      <c r="D10" s="28" t="s">
        <v>44</v>
      </c>
      <c r="E10" s="28" t="s">
        <v>43</v>
      </c>
      <c r="F10" s="28" t="s">
        <v>42</v>
      </c>
      <c r="G10" s="28" t="s">
        <v>41</v>
      </c>
      <c r="H10" s="28" t="s">
        <v>40</v>
      </c>
      <c r="L10" s="14" t="s">
        <v>3</v>
      </c>
      <c r="M10" s="13">
        <v>1</v>
      </c>
      <c r="N10" s="13" t="s">
        <v>8</v>
      </c>
      <c r="O10" s="12" t="s">
        <v>18</v>
      </c>
      <c r="Q10" s="14" t="s">
        <v>3</v>
      </c>
      <c r="R10" s="13">
        <v>2</v>
      </c>
      <c r="S10" s="13" t="s">
        <v>8</v>
      </c>
      <c r="T10" s="12" t="s">
        <v>18</v>
      </c>
      <c r="V10" s="14" t="s">
        <v>3</v>
      </c>
      <c r="W10" s="13">
        <v>3</v>
      </c>
      <c r="X10" s="13" t="s">
        <v>8</v>
      </c>
      <c r="Y10" s="12" t="s">
        <v>18</v>
      </c>
    </row>
    <row r="11" spans="1:25" ht="16.5" thickTop="1" thickBot="1" x14ac:dyDescent="0.3">
      <c r="A11" s="21">
        <v>1</v>
      </c>
      <c r="B11" s="20">
        <v>4</v>
      </c>
      <c r="C11" s="20">
        <v>2</v>
      </c>
      <c r="D11" s="20">
        <v>1</v>
      </c>
      <c r="E11" s="20">
        <v>277</v>
      </c>
      <c r="F11" s="20">
        <v>43.6</v>
      </c>
      <c r="G11" s="19">
        <f t="shared" ref="G11:G42" si="0">H11/F11</f>
        <v>157080</v>
      </c>
      <c r="H11" s="19">
        <v>6848688</v>
      </c>
      <c r="L11" s="7">
        <v>24</v>
      </c>
      <c r="M11" s="6" t="s">
        <v>36</v>
      </c>
      <c r="N11" s="30"/>
      <c r="O11" s="31"/>
      <c r="Q11" s="7">
        <v>24</v>
      </c>
      <c r="R11" s="6">
        <v>182204</v>
      </c>
      <c r="S11" s="26">
        <f>R11-R12</f>
        <v>440</v>
      </c>
      <c r="T11" s="25">
        <f>(R11/R12-1)</f>
        <v>2.4207213749698475E-3</v>
      </c>
      <c r="V11" s="7">
        <v>24</v>
      </c>
      <c r="W11" s="6">
        <v>180440</v>
      </c>
      <c r="X11" s="6">
        <f t="shared" ref="X11:X19" si="1">W11-W12</f>
        <v>1550</v>
      </c>
      <c r="Y11" s="8">
        <f t="shared" ref="Y11:Y19" si="2">(W11/W12-1)</f>
        <v>8.6645424562581397E-3</v>
      </c>
    </row>
    <row r="12" spans="1:25" ht="16.5" thickTop="1" thickBot="1" x14ac:dyDescent="0.3">
      <c r="A12" s="21">
        <v>1</v>
      </c>
      <c r="B12" s="20">
        <v>3</v>
      </c>
      <c r="C12" s="20">
        <v>6</v>
      </c>
      <c r="D12" s="20">
        <v>1</v>
      </c>
      <c r="E12" s="20">
        <v>194</v>
      </c>
      <c r="F12" s="20">
        <v>44.7</v>
      </c>
      <c r="G12" s="19">
        <f t="shared" si="0"/>
        <v>175615.01118568232</v>
      </c>
      <c r="H12" s="19">
        <v>7849991</v>
      </c>
      <c r="L12" s="7">
        <v>23</v>
      </c>
      <c r="M12" s="6" t="s">
        <v>36</v>
      </c>
      <c r="N12" s="30"/>
      <c r="O12" s="31"/>
      <c r="Q12" s="7">
        <v>23</v>
      </c>
      <c r="R12" s="6">
        <v>181764</v>
      </c>
      <c r="S12" s="26">
        <f>R12-R13</f>
        <v>-220</v>
      </c>
      <c r="T12" s="25">
        <f>(R12/R13-1)</f>
        <v>-1.2088974854932433E-3</v>
      </c>
      <c r="V12" s="7">
        <v>23</v>
      </c>
      <c r="W12" s="6">
        <v>178890</v>
      </c>
      <c r="X12" s="6">
        <f t="shared" si="1"/>
        <v>450</v>
      </c>
      <c r="Y12" s="8">
        <f t="shared" si="2"/>
        <v>2.5218560860793549E-3</v>
      </c>
    </row>
    <row r="13" spans="1:25" ht="16.5" thickTop="1" thickBot="1" x14ac:dyDescent="0.3">
      <c r="A13" s="21">
        <v>1</v>
      </c>
      <c r="B13" s="20">
        <v>2</v>
      </c>
      <c r="C13" s="20">
        <v>7</v>
      </c>
      <c r="D13" s="20">
        <v>1</v>
      </c>
      <c r="E13" s="20">
        <v>102</v>
      </c>
      <c r="F13" s="20">
        <v>45.7</v>
      </c>
      <c r="G13" s="19">
        <f t="shared" si="0"/>
        <v>161357.0021881838</v>
      </c>
      <c r="H13" s="19">
        <v>7374015</v>
      </c>
      <c r="L13" s="7">
        <v>22</v>
      </c>
      <c r="M13" s="6">
        <v>163880</v>
      </c>
      <c r="N13" s="6">
        <v>-14828</v>
      </c>
      <c r="O13" s="9">
        <f>(M13/M15-1)</f>
        <v>-0.21070375864526947</v>
      </c>
      <c r="Q13" s="7">
        <v>22</v>
      </c>
      <c r="R13" s="6">
        <v>181984</v>
      </c>
      <c r="S13" s="26">
        <f>R13-R16</f>
        <v>-9148</v>
      </c>
      <c r="T13" s="25">
        <f>(R13/R16-1)</f>
        <v>-4.7862210409559847E-2</v>
      </c>
      <c r="V13" s="7">
        <v>22</v>
      </c>
      <c r="W13" s="6">
        <v>178440</v>
      </c>
      <c r="X13" s="6">
        <f t="shared" si="1"/>
        <v>780</v>
      </c>
      <c r="Y13" s="8">
        <f t="shared" si="2"/>
        <v>4.3904086457278169E-3</v>
      </c>
    </row>
    <row r="14" spans="1:25" ht="16.5" thickTop="1" thickBot="1" x14ac:dyDescent="0.3">
      <c r="A14" s="21">
        <v>1</v>
      </c>
      <c r="B14" s="20">
        <v>1</v>
      </c>
      <c r="C14" s="20">
        <v>8</v>
      </c>
      <c r="D14" s="20">
        <v>1</v>
      </c>
      <c r="E14" s="20">
        <v>26</v>
      </c>
      <c r="F14" s="20">
        <v>44.7</v>
      </c>
      <c r="G14" s="19">
        <f t="shared" si="0"/>
        <v>174500.02237136464</v>
      </c>
      <c r="H14" s="19">
        <v>7800151</v>
      </c>
      <c r="L14" s="7">
        <v>21</v>
      </c>
      <c r="M14" s="6" t="s">
        <v>36</v>
      </c>
      <c r="N14" s="6"/>
      <c r="O14" s="5"/>
      <c r="Q14" s="7">
        <v>21</v>
      </c>
      <c r="R14" s="6" t="s">
        <v>36</v>
      </c>
      <c r="S14" s="26"/>
      <c r="T14" s="25"/>
      <c r="V14" s="7">
        <v>21</v>
      </c>
      <c r="W14" s="6">
        <v>177660</v>
      </c>
      <c r="X14" s="6">
        <f t="shared" si="1"/>
        <v>1440</v>
      </c>
      <c r="Y14" s="8">
        <f t="shared" si="2"/>
        <v>8.1716036772216949E-3</v>
      </c>
    </row>
    <row r="15" spans="1:25" ht="16.5" thickTop="1" thickBot="1" x14ac:dyDescent="0.3">
      <c r="A15" s="21">
        <v>1</v>
      </c>
      <c r="B15" s="20">
        <v>1</v>
      </c>
      <c r="C15" s="20">
        <v>9</v>
      </c>
      <c r="D15" s="20">
        <v>1</v>
      </c>
      <c r="E15" s="20">
        <v>30</v>
      </c>
      <c r="F15" s="20">
        <v>44.7</v>
      </c>
      <c r="G15" s="19">
        <f t="shared" si="0"/>
        <v>174500.02237136464</v>
      </c>
      <c r="H15" s="18">
        <v>7800151</v>
      </c>
      <c r="L15" s="7">
        <v>20</v>
      </c>
      <c r="M15" s="6">
        <v>207628</v>
      </c>
      <c r="N15" s="6">
        <v>2119</v>
      </c>
      <c r="O15" s="8">
        <f>(M16/M15-1)</f>
        <v>-1.0210568902074835E-2</v>
      </c>
      <c r="Q15" s="7">
        <v>20</v>
      </c>
      <c r="R15" s="6" t="s">
        <v>36</v>
      </c>
      <c r="S15" s="26"/>
      <c r="T15" s="25"/>
      <c r="V15" s="7">
        <v>20</v>
      </c>
      <c r="W15" s="6">
        <v>176220</v>
      </c>
      <c r="X15" s="6">
        <f t="shared" si="1"/>
        <v>-7564</v>
      </c>
      <c r="Y15" s="8">
        <f t="shared" si="2"/>
        <v>-4.1157010403517158E-2</v>
      </c>
    </row>
    <row r="16" spans="1:25" ht="16.5" thickTop="1" thickBot="1" x14ac:dyDescent="0.3">
      <c r="A16" s="21">
        <v>1</v>
      </c>
      <c r="B16" s="20">
        <v>5</v>
      </c>
      <c r="C16" s="20">
        <v>9</v>
      </c>
      <c r="D16" s="20">
        <v>1</v>
      </c>
      <c r="E16" s="20">
        <v>416</v>
      </c>
      <c r="F16" s="20">
        <v>47.2</v>
      </c>
      <c r="G16" s="19">
        <f t="shared" si="0"/>
        <v>175847.45762711862</v>
      </c>
      <c r="H16" s="18">
        <v>8300000</v>
      </c>
      <c r="L16" s="7">
        <v>19</v>
      </c>
      <c r="M16" s="6">
        <v>205508</v>
      </c>
      <c r="N16" s="6">
        <v>14209</v>
      </c>
      <c r="O16" s="8">
        <f>(M16/M23-1)</f>
        <v>7.4270778881338151E-2</v>
      </c>
      <c r="Q16" s="7">
        <v>19</v>
      </c>
      <c r="R16" s="6">
        <v>191132</v>
      </c>
      <c r="S16" s="26">
        <f>R16-R17</f>
        <v>0</v>
      </c>
      <c r="T16" s="25">
        <f>(R16/R17-1)</f>
        <v>0</v>
      </c>
      <c r="V16" s="7">
        <v>19</v>
      </c>
      <c r="W16" s="6">
        <v>183784</v>
      </c>
      <c r="X16" s="6">
        <f t="shared" si="1"/>
        <v>-10216</v>
      </c>
      <c r="Y16" s="8">
        <f t="shared" si="2"/>
        <v>-5.2659793814432976E-2</v>
      </c>
    </row>
    <row r="17" spans="1:25" ht="16.5" thickTop="1" thickBot="1" x14ac:dyDescent="0.3">
      <c r="A17" s="21">
        <v>1</v>
      </c>
      <c r="B17" s="20">
        <v>4</v>
      </c>
      <c r="C17" s="20">
        <v>12</v>
      </c>
      <c r="D17" s="20">
        <v>1</v>
      </c>
      <c r="E17" s="20">
        <v>327</v>
      </c>
      <c r="F17" s="20">
        <v>43.6</v>
      </c>
      <c r="G17" s="19">
        <f t="shared" si="0"/>
        <v>162605</v>
      </c>
      <c r="H17" s="19">
        <v>7089578</v>
      </c>
      <c r="L17" s="7">
        <v>18</v>
      </c>
      <c r="M17" s="6" t="s">
        <v>36</v>
      </c>
      <c r="N17" s="6"/>
      <c r="O17" s="5"/>
      <c r="Q17" s="7">
        <v>18</v>
      </c>
      <c r="R17" s="6">
        <v>191132</v>
      </c>
      <c r="S17" s="26">
        <f>R17-R19</f>
        <v>-3868</v>
      </c>
      <c r="T17" s="25">
        <f>(R17/R19-1)</f>
        <v>-1.983589743589742E-2</v>
      </c>
      <c r="V17" s="7">
        <v>18</v>
      </c>
      <c r="W17" s="6">
        <v>194000</v>
      </c>
      <c r="X17" s="6">
        <f t="shared" si="1"/>
        <v>-370</v>
      </c>
      <c r="Y17" s="8">
        <f t="shared" si="2"/>
        <v>-1.9035859443329306E-3</v>
      </c>
    </row>
    <row r="18" spans="1:25" ht="16.5" thickTop="1" thickBot="1" x14ac:dyDescent="0.3">
      <c r="A18" s="21">
        <v>1</v>
      </c>
      <c r="B18" s="20">
        <v>5</v>
      </c>
      <c r="C18" s="20">
        <v>19</v>
      </c>
      <c r="D18" s="20">
        <v>1</v>
      </c>
      <c r="E18" s="20">
        <v>466</v>
      </c>
      <c r="F18" s="20">
        <v>47.2</v>
      </c>
      <c r="G18" s="19">
        <f t="shared" si="0"/>
        <v>205508.47457627117</v>
      </c>
      <c r="H18" s="18">
        <v>9700000</v>
      </c>
      <c r="L18" s="7">
        <v>17</v>
      </c>
      <c r="M18" s="6" t="s">
        <v>36</v>
      </c>
      <c r="N18" s="6"/>
      <c r="O18" s="5"/>
      <c r="Q18" s="7">
        <v>17</v>
      </c>
      <c r="R18" s="6" t="s">
        <v>36</v>
      </c>
      <c r="S18" s="26"/>
      <c r="T18" s="25"/>
      <c r="V18" s="7">
        <v>17</v>
      </c>
      <c r="W18" s="6">
        <v>194370</v>
      </c>
      <c r="X18" s="6">
        <f t="shared" si="1"/>
        <v>4973</v>
      </c>
      <c r="Y18" s="8">
        <f t="shared" si="2"/>
        <v>2.6257015686626417E-2</v>
      </c>
    </row>
    <row r="19" spans="1:25" ht="16.5" thickTop="1" thickBot="1" x14ac:dyDescent="0.3">
      <c r="A19" s="21">
        <v>1</v>
      </c>
      <c r="B19" s="20">
        <v>5</v>
      </c>
      <c r="C19" s="20">
        <v>20</v>
      </c>
      <c r="D19" s="20">
        <v>1</v>
      </c>
      <c r="E19" s="20">
        <v>471</v>
      </c>
      <c r="F19" s="20">
        <v>47.2</v>
      </c>
      <c r="G19" s="19">
        <f t="shared" si="0"/>
        <v>207628.00847457626</v>
      </c>
      <c r="H19" s="18">
        <v>9800042</v>
      </c>
      <c r="L19" s="7">
        <v>16</v>
      </c>
      <c r="M19" s="6" t="s">
        <v>36</v>
      </c>
      <c r="N19" s="6"/>
      <c r="O19" s="5"/>
      <c r="Q19" s="7">
        <v>16</v>
      </c>
      <c r="R19" s="6">
        <v>195000</v>
      </c>
      <c r="S19" s="26">
        <f>R19-R26</f>
        <v>8374</v>
      </c>
      <c r="T19" s="25">
        <f>(R19/R26-1)</f>
        <v>4.487048964238638E-2</v>
      </c>
      <c r="V19" s="7">
        <v>16</v>
      </c>
      <c r="W19" s="6">
        <v>189397</v>
      </c>
      <c r="X19" s="6">
        <f t="shared" si="1"/>
        <v>-6153</v>
      </c>
      <c r="Y19" s="8">
        <f t="shared" si="2"/>
        <v>-3.1465098440296546E-2</v>
      </c>
    </row>
    <row r="20" spans="1:25" ht="16.5" thickTop="1" thickBot="1" x14ac:dyDescent="0.3">
      <c r="A20" s="21">
        <v>1</v>
      </c>
      <c r="B20" s="20">
        <v>4</v>
      </c>
      <c r="C20" s="20">
        <v>22</v>
      </c>
      <c r="D20" s="20">
        <v>1</v>
      </c>
      <c r="E20" s="20">
        <v>377</v>
      </c>
      <c r="F20" s="20">
        <v>43.6</v>
      </c>
      <c r="G20" s="19">
        <f t="shared" si="0"/>
        <v>163880</v>
      </c>
      <c r="H20" s="19">
        <v>7145168</v>
      </c>
      <c r="L20" s="7">
        <v>15</v>
      </c>
      <c r="M20" s="6" t="s">
        <v>36</v>
      </c>
      <c r="N20" s="6"/>
      <c r="O20" s="5"/>
      <c r="Q20" s="7">
        <v>15</v>
      </c>
      <c r="R20" s="6" t="s">
        <v>36</v>
      </c>
      <c r="S20" s="26"/>
      <c r="T20" s="25"/>
      <c r="V20" s="7">
        <v>15</v>
      </c>
      <c r="W20" s="6">
        <v>195550</v>
      </c>
      <c r="X20" s="6">
        <f>W20-W23</f>
        <v>14210</v>
      </c>
      <c r="Y20" s="8">
        <f>(W20/W23-1)</f>
        <v>7.8361089665821115E-2</v>
      </c>
    </row>
    <row r="21" spans="1:25" ht="16.5" thickTop="1" thickBot="1" x14ac:dyDescent="0.3">
      <c r="A21" s="21">
        <v>1</v>
      </c>
      <c r="B21" s="20">
        <v>3</v>
      </c>
      <c r="C21" s="20">
        <v>22</v>
      </c>
      <c r="D21" s="20">
        <v>1</v>
      </c>
      <c r="E21" s="20">
        <v>272</v>
      </c>
      <c r="F21" s="20">
        <v>43.6</v>
      </c>
      <c r="G21" s="19">
        <f t="shared" si="0"/>
        <v>163880</v>
      </c>
      <c r="H21" s="19">
        <v>7145168</v>
      </c>
      <c r="L21" s="7">
        <v>14</v>
      </c>
      <c r="M21" s="6" t="s">
        <v>36</v>
      </c>
      <c r="N21" s="6"/>
      <c r="O21" s="5"/>
      <c r="Q21" s="7">
        <v>14</v>
      </c>
      <c r="R21" s="6" t="s">
        <v>36</v>
      </c>
      <c r="S21" s="26"/>
      <c r="T21" s="25"/>
      <c r="V21" s="7">
        <v>14</v>
      </c>
      <c r="W21" s="6" t="s">
        <v>36</v>
      </c>
      <c r="X21" s="6"/>
      <c r="Y21" s="8"/>
    </row>
    <row r="22" spans="1:25" ht="16.5" thickTop="1" thickBot="1" x14ac:dyDescent="0.3">
      <c r="A22" s="21">
        <v>1</v>
      </c>
      <c r="B22" s="20">
        <v>2</v>
      </c>
      <c r="C22" s="20">
        <v>2</v>
      </c>
      <c r="D22" s="20">
        <v>2</v>
      </c>
      <c r="E22" s="20">
        <v>78</v>
      </c>
      <c r="F22" s="20">
        <v>65.400000000000006</v>
      </c>
      <c r="G22" s="19">
        <f t="shared" si="0"/>
        <v>172303.99082568806</v>
      </c>
      <c r="H22" s="19">
        <v>11268681</v>
      </c>
      <c r="L22" s="7">
        <v>13</v>
      </c>
      <c r="M22" s="6" t="s">
        <v>36</v>
      </c>
      <c r="N22" s="6"/>
      <c r="O22" s="5"/>
      <c r="Q22" s="7">
        <v>13</v>
      </c>
      <c r="R22" s="6" t="s">
        <v>36</v>
      </c>
      <c r="S22" s="26"/>
      <c r="T22" s="25"/>
      <c r="V22" s="7">
        <v>13</v>
      </c>
      <c r="W22" s="6" t="s">
        <v>36</v>
      </c>
      <c r="X22" s="6"/>
      <c r="Y22" s="8"/>
    </row>
    <row r="23" spans="1:25" ht="16.5" thickTop="1" thickBot="1" x14ac:dyDescent="0.3">
      <c r="A23" s="21">
        <v>1</v>
      </c>
      <c r="B23" s="20">
        <v>4</v>
      </c>
      <c r="C23" s="20">
        <v>2</v>
      </c>
      <c r="D23" s="20">
        <v>2</v>
      </c>
      <c r="E23" s="20">
        <v>280</v>
      </c>
      <c r="F23" s="20">
        <v>63.6</v>
      </c>
      <c r="G23" s="19">
        <f t="shared" si="0"/>
        <v>172303.99371069181</v>
      </c>
      <c r="H23" s="19">
        <v>10958534</v>
      </c>
      <c r="L23" s="7">
        <v>12</v>
      </c>
      <c r="M23" s="6">
        <v>191300</v>
      </c>
      <c r="N23" s="6">
        <v>15452</v>
      </c>
      <c r="O23" s="8">
        <f>(M23/M26-1)</f>
        <v>8.7871343432964766E-2</v>
      </c>
      <c r="Q23" s="7">
        <v>12</v>
      </c>
      <c r="R23" s="6" t="s">
        <v>36</v>
      </c>
      <c r="S23" s="26"/>
      <c r="T23" s="25"/>
      <c r="V23" s="7">
        <v>12</v>
      </c>
      <c r="W23" s="6">
        <v>181340</v>
      </c>
      <c r="X23" s="6">
        <f>W23-W25</f>
        <v>-8660</v>
      </c>
      <c r="Y23" s="8">
        <f>(W25/W23-1)</f>
        <v>4.7755597220690449E-2</v>
      </c>
    </row>
    <row r="24" spans="1:25" ht="16.5" thickTop="1" thickBot="1" x14ac:dyDescent="0.3">
      <c r="A24" s="21">
        <v>1</v>
      </c>
      <c r="B24" s="20">
        <v>4</v>
      </c>
      <c r="C24" s="20">
        <v>3</v>
      </c>
      <c r="D24" s="20">
        <v>2</v>
      </c>
      <c r="E24" s="20">
        <v>285</v>
      </c>
      <c r="F24" s="20">
        <v>64.2</v>
      </c>
      <c r="G24" s="19">
        <f t="shared" si="0"/>
        <v>178348.92523364484</v>
      </c>
      <c r="H24" s="19">
        <v>11450001</v>
      </c>
      <c r="L24" s="7">
        <v>11</v>
      </c>
      <c r="M24" s="6" t="s">
        <v>36</v>
      </c>
      <c r="N24" s="6"/>
      <c r="O24" s="5"/>
      <c r="Q24" s="7">
        <v>11</v>
      </c>
      <c r="R24" s="6" t="s">
        <v>36</v>
      </c>
      <c r="S24" s="26"/>
      <c r="T24" s="25"/>
      <c r="V24" s="7">
        <v>11</v>
      </c>
      <c r="W24" s="6" t="s">
        <v>36</v>
      </c>
      <c r="X24" s="6"/>
      <c r="Y24" s="8"/>
    </row>
    <row r="25" spans="1:25" ht="16.5" thickTop="1" thickBot="1" x14ac:dyDescent="0.3">
      <c r="A25" s="21">
        <v>1</v>
      </c>
      <c r="B25" s="20">
        <v>5</v>
      </c>
      <c r="C25" s="20">
        <v>3</v>
      </c>
      <c r="D25" s="20">
        <v>2</v>
      </c>
      <c r="E25" s="20">
        <v>383</v>
      </c>
      <c r="F25" s="20">
        <v>71.900000000000006</v>
      </c>
      <c r="G25" s="19">
        <f t="shared" si="0"/>
        <v>169223.99165507648</v>
      </c>
      <c r="H25" s="18">
        <v>12167205</v>
      </c>
      <c r="L25" s="7">
        <v>10</v>
      </c>
      <c r="M25" s="6" t="s">
        <v>36</v>
      </c>
      <c r="N25" s="6"/>
      <c r="O25" s="5"/>
      <c r="Q25" s="7">
        <v>10</v>
      </c>
      <c r="R25" s="6" t="s">
        <v>36</v>
      </c>
      <c r="S25" s="26"/>
      <c r="T25" s="25"/>
      <c r="V25" s="7">
        <v>10</v>
      </c>
      <c r="W25" s="6">
        <v>190000</v>
      </c>
      <c r="X25" s="6">
        <f>W25-W26</f>
        <v>-3000</v>
      </c>
      <c r="Y25" s="8">
        <f>(W26/W25-1)</f>
        <v>1.5789473684210575E-2</v>
      </c>
    </row>
    <row r="26" spans="1:25" ht="16.5" thickTop="1" thickBot="1" x14ac:dyDescent="0.3">
      <c r="A26" s="21">
        <v>1</v>
      </c>
      <c r="B26" s="20">
        <v>5</v>
      </c>
      <c r="C26" s="20">
        <v>4</v>
      </c>
      <c r="D26" s="20">
        <v>2</v>
      </c>
      <c r="E26" s="20">
        <v>389</v>
      </c>
      <c r="F26" s="20">
        <v>61.7</v>
      </c>
      <c r="G26" s="19">
        <f t="shared" si="0"/>
        <v>176661.28038897892</v>
      </c>
      <c r="H26" s="19">
        <v>10900001</v>
      </c>
      <c r="L26" s="7">
        <v>9</v>
      </c>
      <c r="M26" s="6">
        <v>175848</v>
      </c>
      <c r="N26" s="6">
        <v>233</v>
      </c>
      <c r="O26" s="8">
        <f>(M26/M29-1)</f>
        <v>1.3267659368505491E-3</v>
      </c>
      <c r="Q26" s="7">
        <v>9</v>
      </c>
      <c r="R26" s="6">
        <v>186626</v>
      </c>
      <c r="S26" s="26">
        <f>R26-R31</f>
        <v>9964</v>
      </c>
      <c r="T26" s="25">
        <f>(R26/R31-1)</f>
        <v>5.6401489850675279E-2</v>
      </c>
      <c r="V26" s="7">
        <v>9</v>
      </c>
      <c r="W26" s="6">
        <v>193000</v>
      </c>
      <c r="X26" s="6">
        <f>W26-W27</f>
        <v>14262</v>
      </c>
      <c r="Y26" s="8">
        <f>(W27/W26-1)</f>
        <v>-7.3896373056994813E-2</v>
      </c>
    </row>
    <row r="27" spans="1:25" ht="16.5" thickTop="1" thickBot="1" x14ac:dyDescent="0.3">
      <c r="A27" s="21">
        <v>1</v>
      </c>
      <c r="B27" s="20">
        <v>4</v>
      </c>
      <c r="C27" s="20">
        <v>9</v>
      </c>
      <c r="D27" s="20">
        <v>2</v>
      </c>
      <c r="E27" s="20">
        <v>313</v>
      </c>
      <c r="F27" s="20">
        <v>65.400000000000006</v>
      </c>
      <c r="G27" s="19">
        <f t="shared" si="0"/>
        <v>186625.21406727828</v>
      </c>
      <c r="H27" s="18">
        <v>12205289</v>
      </c>
      <c r="L27" s="7">
        <v>8</v>
      </c>
      <c r="M27" s="6">
        <v>174500</v>
      </c>
      <c r="N27" s="6">
        <f>M27-M28</f>
        <v>13143</v>
      </c>
      <c r="O27" s="8">
        <f>(M27/M28-1)</f>
        <v>8.1452927359829452E-2</v>
      </c>
      <c r="Q27" s="7">
        <v>8</v>
      </c>
      <c r="R27" s="6" t="s">
        <v>36</v>
      </c>
      <c r="S27" s="26"/>
      <c r="T27" s="27"/>
      <c r="V27" s="7">
        <v>8</v>
      </c>
      <c r="W27" s="6">
        <v>178738</v>
      </c>
      <c r="X27" s="6">
        <f>W27-W28</f>
        <v>-12577</v>
      </c>
      <c r="Y27" s="8">
        <f>(W28/W27-1)</f>
        <v>7.0365563002831033E-2</v>
      </c>
    </row>
    <row r="28" spans="1:25" ht="16.5" thickTop="1" thickBot="1" x14ac:dyDescent="0.3">
      <c r="A28" s="21">
        <v>1</v>
      </c>
      <c r="B28" s="20">
        <v>1</v>
      </c>
      <c r="C28" s="20">
        <v>16</v>
      </c>
      <c r="D28" s="20">
        <v>2</v>
      </c>
      <c r="E28" s="20">
        <v>59</v>
      </c>
      <c r="F28" s="20">
        <v>61.7</v>
      </c>
      <c r="G28" s="19">
        <f t="shared" si="0"/>
        <v>195000</v>
      </c>
      <c r="H28" s="18">
        <v>12031500</v>
      </c>
      <c r="L28" s="7">
        <v>7</v>
      </c>
      <c r="M28" s="6">
        <v>161357</v>
      </c>
      <c r="N28" s="6">
        <f>M28-M29</f>
        <v>-14258</v>
      </c>
      <c r="O28" s="8">
        <f>(M28/M29-1)</f>
        <v>-8.1188964496199056E-2</v>
      </c>
      <c r="Q28" s="7">
        <v>7</v>
      </c>
      <c r="R28" s="6" t="s">
        <v>36</v>
      </c>
      <c r="S28" s="26"/>
      <c r="T28" s="27"/>
      <c r="V28" s="7">
        <v>7</v>
      </c>
      <c r="W28" s="6">
        <v>191315</v>
      </c>
      <c r="X28" s="6">
        <f>W32-W28</f>
        <v>-18315</v>
      </c>
      <c r="Y28" s="8">
        <f>(W32/W28-1)</f>
        <v>-9.5732169458746075E-2</v>
      </c>
    </row>
    <row r="29" spans="1:25" ht="16.5" thickTop="1" thickBot="1" x14ac:dyDescent="0.3">
      <c r="A29" s="21">
        <v>1</v>
      </c>
      <c r="B29" s="20">
        <v>4</v>
      </c>
      <c r="C29" s="20">
        <v>18</v>
      </c>
      <c r="D29" s="20">
        <v>2</v>
      </c>
      <c r="E29" s="20">
        <v>358</v>
      </c>
      <c r="F29" s="20">
        <v>65.400000000000006</v>
      </c>
      <c r="G29" s="19">
        <f t="shared" si="0"/>
        <v>191131.51376146788</v>
      </c>
      <c r="H29" s="18">
        <v>12500001</v>
      </c>
      <c r="L29" s="7">
        <v>6</v>
      </c>
      <c r="M29" s="6">
        <v>175615</v>
      </c>
      <c r="N29" s="6">
        <v>9185</v>
      </c>
      <c r="O29" s="8">
        <f>(M29/M33-1)</f>
        <v>0.11799719887955185</v>
      </c>
      <c r="Q29" s="7">
        <v>6</v>
      </c>
      <c r="R29" s="6" t="s">
        <v>36</v>
      </c>
      <c r="S29" s="26"/>
      <c r="T29" s="27"/>
      <c r="V29" s="7">
        <v>6</v>
      </c>
      <c r="W29" s="6" t="s">
        <v>36</v>
      </c>
      <c r="X29" s="6"/>
      <c r="Y29" s="5"/>
    </row>
    <row r="30" spans="1:25" ht="16.5" thickTop="1" thickBot="1" x14ac:dyDescent="0.3">
      <c r="A30" s="21">
        <v>1</v>
      </c>
      <c r="B30" s="20">
        <v>5</v>
      </c>
      <c r="C30" s="20">
        <v>19</v>
      </c>
      <c r="D30" s="20">
        <v>2</v>
      </c>
      <c r="E30" s="20">
        <v>464</v>
      </c>
      <c r="F30" s="20">
        <v>61</v>
      </c>
      <c r="G30" s="19">
        <f t="shared" si="0"/>
        <v>180320</v>
      </c>
      <c r="H30" s="18">
        <v>10999520</v>
      </c>
      <c r="L30" s="7">
        <v>5</v>
      </c>
      <c r="M30" s="6" t="s">
        <v>36</v>
      </c>
      <c r="N30" s="6"/>
      <c r="O30" s="5"/>
      <c r="Q30" s="7">
        <v>5</v>
      </c>
      <c r="R30" s="6" t="s">
        <v>36</v>
      </c>
      <c r="S30" s="26"/>
      <c r="T30" s="27"/>
      <c r="V30" s="7">
        <v>5</v>
      </c>
      <c r="W30" s="6" t="s">
        <v>36</v>
      </c>
      <c r="X30" s="6"/>
      <c r="Y30" s="5"/>
    </row>
    <row r="31" spans="1:25" ht="16.5" thickTop="1" thickBot="1" x14ac:dyDescent="0.3">
      <c r="A31" s="21">
        <v>1</v>
      </c>
      <c r="B31" s="20">
        <v>4</v>
      </c>
      <c r="C31" s="20">
        <v>19</v>
      </c>
      <c r="D31" s="20">
        <v>2</v>
      </c>
      <c r="E31" s="20">
        <v>363</v>
      </c>
      <c r="F31" s="20">
        <v>65.400000000000006</v>
      </c>
      <c r="G31" s="19">
        <f t="shared" si="0"/>
        <v>191131.51376146788</v>
      </c>
      <c r="H31" s="19">
        <v>12500001</v>
      </c>
      <c r="L31" s="7">
        <v>4</v>
      </c>
      <c r="M31" s="6" t="s">
        <v>36</v>
      </c>
      <c r="N31" s="6"/>
      <c r="O31" s="5"/>
      <c r="Q31" s="7">
        <v>4</v>
      </c>
      <c r="R31" s="6">
        <v>176662</v>
      </c>
      <c r="S31" s="26">
        <f>R31-R32</f>
        <v>2876</v>
      </c>
      <c r="T31" s="25">
        <f>(R31/R32-1)</f>
        <v>1.6549089109594517E-2</v>
      </c>
      <c r="V31" s="7">
        <v>4</v>
      </c>
      <c r="W31" s="6" t="s">
        <v>36</v>
      </c>
      <c r="X31" s="6"/>
      <c r="Y31" s="5"/>
    </row>
    <row r="32" spans="1:25" ht="16.5" thickTop="1" thickBot="1" x14ac:dyDescent="0.3">
      <c r="A32" s="21">
        <v>1</v>
      </c>
      <c r="B32" s="20">
        <v>3</v>
      </c>
      <c r="C32" s="20">
        <v>19</v>
      </c>
      <c r="D32" s="20">
        <v>2</v>
      </c>
      <c r="E32" s="20">
        <v>258</v>
      </c>
      <c r="F32" s="20">
        <v>65.400000000000006</v>
      </c>
      <c r="G32" s="19">
        <f t="shared" si="0"/>
        <v>201400.01529051986</v>
      </c>
      <c r="H32" s="18">
        <v>13171561</v>
      </c>
      <c r="L32" s="7">
        <v>3</v>
      </c>
      <c r="M32" s="6" t="s">
        <v>36</v>
      </c>
      <c r="N32" s="6"/>
      <c r="O32" s="5"/>
      <c r="Q32" s="7">
        <v>3</v>
      </c>
      <c r="R32" s="6">
        <v>173786</v>
      </c>
      <c r="S32" s="26">
        <f>R32-R33</f>
        <v>1482</v>
      </c>
      <c r="T32" s="25">
        <f>(R32/R33-1)</f>
        <v>8.6010771659392748E-3</v>
      </c>
      <c r="V32" s="7">
        <v>3</v>
      </c>
      <c r="W32" s="6">
        <v>173000</v>
      </c>
      <c r="X32" s="6">
        <f>W32-W33</f>
        <v>-10963</v>
      </c>
      <c r="Y32" s="8">
        <f>(W32/W33-1)</f>
        <v>-5.9593505215722709E-2</v>
      </c>
    </row>
    <row r="33" spans="1:25" ht="16.5" thickTop="1" thickBot="1" x14ac:dyDescent="0.3">
      <c r="A33" s="21">
        <v>1</v>
      </c>
      <c r="B33" s="20">
        <v>1</v>
      </c>
      <c r="C33" s="20">
        <v>22</v>
      </c>
      <c r="D33" s="20">
        <v>2</v>
      </c>
      <c r="E33" s="20">
        <v>498</v>
      </c>
      <c r="F33" s="20">
        <v>59.7</v>
      </c>
      <c r="G33" s="19">
        <f t="shared" si="0"/>
        <v>181983.98659966499</v>
      </c>
      <c r="H33" s="18">
        <v>10864444</v>
      </c>
      <c r="L33" s="4">
        <v>2</v>
      </c>
      <c r="M33" s="3">
        <v>157080</v>
      </c>
      <c r="N33" s="3"/>
      <c r="O33" s="2"/>
      <c r="Q33" s="1">
        <v>2</v>
      </c>
      <c r="R33" s="3">
        <v>172304</v>
      </c>
      <c r="S33" s="24"/>
      <c r="T33" s="23"/>
      <c r="V33" s="1">
        <v>2</v>
      </c>
      <c r="W33" s="3">
        <v>183963</v>
      </c>
      <c r="X33" s="3"/>
      <c r="Y33" s="2"/>
    </row>
    <row r="34" spans="1:25" ht="16.5" thickTop="1" thickBot="1" x14ac:dyDescent="0.3">
      <c r="A34" s="21">
        <v>1</v>
      </c>
      <c r="B34" s="20">
        <v>2</v>
      </c>
      <c r="C34" s="20">
        <v>23</v>
      </c>
      <c r="D34" s="20">
        <v>2</v>
      </c>
      <c r="E34" s="20">
        <v>518</v>
      </c>
      <c r="F34" s="20">
        <v>60.1</v>
      </c>
      <c r="G34" s="19">
        <f t="shared" si="0"/>
        <v>181280</v>
      </c>
      <c r="H34" s="19">
        <v>10894928</v>
      </c>
    </row>
    <row r="35" spans="1:25" ht="16.5" thickTop="1" thickBot="1" x14ac:dyDescent="0.3">
      <c r="A35" s="21">
        <v>1</v>
      </c>
      <c r="B35" s="20">
        <v>1</v>
      </c>
      <c r="C35" s="20">
        <v>23</v>
      </c>
      <c r="D35" s="20">
        <v>2</v>
      </c>
      <c r="E35" s="20">
        <v>502</v>
      </c>
      <c r="F35" s="20">
        <v>59.7</v>
      </c>
      <c r="G35" s="19">
        <f t="shared" si="0"/>
        <v>182247.98994974873</v>
      </c>
      <c r="H35" s="19">
        <v>10880205</v>
      </c>
      <c r="Q35" t="s">
        <v>39</v>
      </c>
    </row>
    <row r="36" spans="1:25" ht="16.5" thickTop="1" thickBot="1" x14ac:dyDescent="0.3">
      <c r="A36" s="21">
        <v>1</v>
      </c>
      <c r="B36" s="20">
        <v>1</v>
      </c>
      <c r="C36" s="20">
        <v>24</v>
      </c>
      <c r="D36" s="20">
        <v>2</v>
      </c>
      <c r="E36" s="20">
        <v>506</v>
      </c>
      <c r="F36" s="20">
        <v>59.7</v>
      </c>
      <c r="G36" s="19">
        <f t="shared" si="0"/>
        <v>182687.98994974873</v>
      </c>
      <c r="H36" s="18">
        <v>10906473</v>
      </c>
    </row>
    <row r="37" spans="1:25" ht="16.5" thickTop="1" thickBot="1" x14ac:dyDescent="0.3">
      <c r="A37" s="21">
        <v>1</v>
      </c>
      <c r="B37" s="20">
        <v>2</v>
      </c>
      <c r="C37" s="20">
        <v>24</v>
      </c>
      <c r="D37" s="20">
        <v>2</v>
      </c>
      <c r="E37" s="20">
        <v>522</v>
      </c>
      <c r="F37" s="20">
        <v>60.1</v>
      </c>
      <c r="G37" s="19">
        <f t="shared" si="0"/>
        <v>181720</v>
      </c>
      <c r="H37" s="19">
        <v>10921372</v>
      </c>
    </row>
    <row r="38" spans="1:25" ht="16.5" thickTop="1" thickBot="1" x14ac:dyDescent="0.3">
      <c r="A38" s="21">
        <v>1</v>
      </c>
      <c r="B38" s="20">
        <v>1</v>
      </c>
      <c r="C38" s="20">
        <v>2</v>
      </c>
      <c r="D38" s="20">
        <v>3</v>
      </c>
      <c r="E38" s="20">
        <v>4</v>
      </c>
      <c r="F38" s="20">
        <v>85.6</v>
      </c>
      <c r="G38" s="19">
        <f t="shared" si="0"/>
        <v>181924.8831775701</v>
      </c>
      <c r="H38" s="19">
        <v>15572770</v>
      </c>
      <c r="N38" s="22"/>
    </row>
    <row r="39" spans="1:25" ht="16.5" thickTop="1" thickBot="1" x14ac:dyDescent="0.3">
      <c r="A39" s="21">
        <v>1</v>
      </c>
      <c r="B39" s="20">
        <v>4</v>
      </c>
      <c r="C39" s="20">
        <v>2</v>
      </c>
      <c r="D39" s="20">
        <v>3</v>
      </c>
      <c r="E39" s="20">
        <v>281</v>
      </c>
      <c r="F39" s="20">
        <v>86.2</v>
      </c>
      <c r="G39" s="19">
        <f t="shared" si="0"/>
        <v>186000</v>
      </c>
      <c r="H39" s="19">
        <v>16033200</v>
      </c>
    </row>
    <row r="40" spans="1:25" ht="16.5" thickTop="1" thickBot="1" x14ac:dyDescent="0.3">
      <c r="A40" s="21">
        <v>1</v>
      </c>
      <c r="B40" s="20">
        <v>2</v>
      </c>
      <c r="C40" s="20">
        <v>3</v>
      </c>
      <c r="D40" s="20">
        <v>3</v>
      </c>
      <c r="E40" s="20">
        <v>86</v>
      </c>
      <c r="F40" s="20">
        <v>86.2</v>
      </c>
      <c r="G40" s="19">
        <f t="shared" si="0"/>
        <v>173000</v>
      </c>
      <c r="H40" s="19">
        <v>14912600</v>
      </c>
    </row>
    <row r="41" spans="1:25" ht="16.5" thickTop="1" thickBot="1" x14ac:dyDescent="0.3">
      <c r="A41" s="21">
        <v>1</v>
      </c>
      <c r="B41" s="20">
        <v>1</v>
      </c>
      <c r="C41" s="20">
        <v>7</v>
      </c>
      <c r="D41" s="20">
        <v>3</v>
      </c>
      <c r="E41" s="20">
        <v>24</v>
      </c>
      <c r="F41" s="20">
        <v>85.2</v>
      </c>
      <c r="G41" s="19">
        <f t="shared" si="0"/>
        <v>191314.55399061032</v>
      </c>
      <c r="H41" s="19">
        <v>16300000</v>
      </c>
    </row>
    <row r="42" spans="1:25" ht="16.5" thickTop="1" thickBot="1" x14ac:dyDescent="0.3">
      <c r="A42" s="21">
        <v>1</v>
      </c>
      <c r="B42" s="20">
        <v>1</v>
      </c>
      <c r="C42" s="20">
        <v>8</v>
      </c>
      <c r="D42" s="20">
        <v>3</v>
      </c>
      <c r="E42" s="20">
        <v>28</v>
      </c>
      <c r="F42" s="20">
        <v>85.6</v>
      </c>
      <c r="G42" s="19">
        <f t="shared" si="0"/>
        <v>178738.31775700935</v>
      </c>
      <c r="H42" s="19">
        <v>15300000</v>
      </c>
    </row>
    <row r="43" spans="1:25" ht="16.5" thickTop="1" thickBot="1" x14ac:dyDescent="0.3">
      <c r="A43" s="21">
        <v>1</v>
      </c>
      <c r="B43" s="20">
        <v>1</v>
      </c>
      <c r="C43" s="20">
        <v>9</v>
      </c>
      <c r="D43" s="20">
        <v>3</v>
      </c>
      <c r="E43" s="20">
        <v>32</v>
      </c>
      <c r="F43" s="20">
        <v>85.6</v>
      </c>
      <c r="G43" s="19">
        <f t="shared" ref="G43:G74" si="3">H43/F43</f>
        <v>193000</v>
      </c>
      <c r="H43" s="19">
        <v>16520800</v>
      </c>
    </row>
    <row r="44" spans="1:25" ht="16.5" thickTop="1" thickBot="1" x14ac:dyDescent="0.3">
      <c r="A44" s="21">
        <v>1</v>
      </c>
      <c r="B44" s="20">
        <v>5</v>
      </c>
      <c r="C44" s="20">
        <v>10</v>
      </c>
      <c r="D44" s="20">
        <v>3</v>
      </c>
      <c r="E44" s="20">
        <v>422</v>
      </c>
      <c r="F44" s="20">
        <v>92.5</v>
      </c>
      <c r="G44" s="19">
        <f t="shared" si="3"/>
        <v>190000</v>
      </c>
      <c r="H44" s="19">
        <v>17575000</v>
      </c>
    </row>
    <row r="45" spans="1:25" ht="16.5" thickTop="1" thickBot="1" x14ac:dyDescent="0.3">
      <c r="A45" s="21">
        <v>1</v>
      </c>
      <c r="B45" s="20">
        <v>1</v>
      </c>
      <c r="C45" s="20">
        <v>12</v>
      </c>
      <c r="D45" s="20">
        <v>3</v>
      </c>
      <c r="E45" s="20">
        <v>44</v>
      </c>
      <c r="F45" s="20">
        <v>85.6</v>
      </c>
      <c r="G45" s="19">
        <f t="shared" si="3"/>
        <v>181340</v>
      </c>
      <c r="H45" s="19">
        <v>15522704</v>
      </c>
    </row>
    <row r="46" spans="1:25" ht="16.5" thickTop="1" thickBot="1" x14ac:dyDescent="0.3">
      <c r="A46" s="21">
        <v>1</v>
      </c>
      <c r="B46" s="20">
        <v>3</v>
      </c>
      <c r="C46" s="20">
        <v>15</v>
      </c>
      <c r="D46" s="20">
        <v>3</v>
      </c>
      <c r="E46" s="20">
        <v>241</v>
      </c>
      <c r="F46" s="20">
        <v>85.4</v>
      </c>
      <c r="G46" s="19">
        <f t="shared" si="3"/>
        <v>195550.01170960185</v>
      </c>
      <c r="H46" s="19">
        <v>16699971</v>
      </c>
    </row>
    <row r="47" spans="1:25" ht="16.5" thickTop="1" thickBot="1" x14ac:dyDescent="0.3">
      <c r="A47" s="21">
        <v>1</v>
      </c>
      <c r="B47" s="20">
        <v>4</v>
      </c>
      <c r="C47" s="20">
        <v>16</v>
      </c>
      <c r="D47" s="20">
        <v>3</v>
      </c>
      <c r="E47" s="20">
        <v>351</v>
      </c>
      <c r="F47" s="20">
        <v>85.4</v>
      </c>
      <c r="G47" s="19">
        <f t="shared" si="3"/>
        <v>185000.01170960185</v>
      </c>
      <c r="H47" s="18">
        <v>15799001</v>
      </c>
    </row>
    <row r="48" spans="1:25" ht="16.5" thickTop="1" thickBot="1" x14ac:dyDescent="0.3">
      <c r="A48" s="21">
        <v>1</v>
      </c>
      <c r="B48" s="20">
        <v>3</v>
      </c>
      <c r="C48" s="20">
        <v>16</v>
      </c>
      <c r="D48" s="20">
        <v>3</v>
      </c>
      <c r="E48" s="20">
        <v>246</v>
      </c>
      <c r="F48" s="20">
        <v>86.2</v>
      </c>
      <c r="G48" s="19">
        <f t="shared" si="3"/>
        <v>193794.00232018559</v>
      </c>
      <c r="H48" s="19">
        <v>16705043</v>
      </c>
    </row>
    <row r="49" spans="1:8" ht="16.5" thickTop="1" thickBot="1" x14ac:dyDescent="0.3">
      <c r="A49" s="21">
        <v>1</v>
      </c>
      <c r="B49" s="20">
        <v>1</v>
      </c>
      <c r="C49" s="20">
        <v>17</v>
      </c>
      <c r="D49" s="20">
        <v>3</v>
      </c>
      <c r="E49" s="20">
        <v>64</v>
      </c>
      <c r="F49" s="20">
        <v>85.6</v>
      </c>
      <c r="G49" s="19">
        <f t="shared" si="3"/>
        <v>186033.00233644861</v>
      </c>
      <c r="H49" s="19">
        <v>15924425</v>
      </c>
    </row>
    <row r="50" spans="1:8" ht="16.5" thickTop="1" thickBot="1" x14ac:dyDescent="0.3">
      <c r="A50" s="21">
        <v>1</v>
      </c>
      <c r="B50" s="20">
        <v>4</v>
      </c>
      <c r="C50" s="20">
        <v>17</v>
      </c>
      <c r="D50" s="20">
        <v>3</v>
      </c>
      <c r="E50" s="20">
        <v>356</v>
      </c>
      <c r="F50" s="20">
        <v>86.2</v>
      </c>
      <c r="G50" s="19">
        <f t="shared" si="3"/>
        <v>194370</v>
      </c>
      <c r="H50" s="19">
        <v>16754694</v>
      </c>
    </row>
    <row r="51" spans="1:8" ht="16.5" thickTop="1" thickBot="1" x14ac:dyDescent="0.3">
      <c r="A51" s="21">
        <v>1</v>
      </c>
      <c r="B51" s="20">
        <v>1</v>
      </c>
      <c r="C51" s="20">
        <v>18</v>
      </c>
      <c r="D51" s="20">
        <v>3</v>
      </c>
      <c r="E51" s="20">
        <v>68</v>
      </c>
      <c r="F51" s="20">
        <v>85.6</v>
      </c>
      <c r="G51" s="19">
        <f t="shared" si="3"/>
        <v>194000</v>
      </c>
      <c r="H51" s="18">
        <v>16606400</v>
      </c>
    </row>
    <row r="52" spans="1:8" ht="16.5" thickTop="1" thickBot="1" x14ac:dyDescent="0.3">
      <c r="A52" s="21">
        <v>1</v>
      </c>
      <c r="B52" s="20">
        <v>5</v>
      </c>
      <c r="C52" s="20">
        <v>19</v>
      </c>
      <c r="D52" s="20">
        <v>3</v>
      </c>
      <c r="E52" s="20">
        <v>467</v>
      </c>
      <c r="F52" s="20">
        <v>90.8</v>
      </c>
      <c r="G52" s="19">
        <f t="shared" si="3"/>
        <v>183783.81057268722</v>
      </c>
      <c r="H52" s="19">
        <v>16687570</v>
      </c>
    </row>
    <row r="53" spans="1:8" ht="16.5" thickTop="1" thickBot="1" x14ac:dyDescent="0.3">
      <c r="A53" s="21">
        <v>1</v>
      </c>
      <c r="B53" s="20">
        <v>2</v>
      </c>
      <c r="C53" s="20">
        <v>20</v>
      </c>
      <c r="D53" s="20">
        <v>3</v>
      </c>
      <c r="E53" s="20">
        <v>171</v>
      </c>
      <c r="F53" s="20">
        <v>86.2</v>
      </c>
      <c r="G53" s="19">
        <f t="shared" si="3"/>
        <v>176220</v>
      </c>
      <c r="H53" s="19">
        <v>15190164</v>
      </c>
    </row>
    <row r="54" spans="1:8" ht="16.5" thickTop="1" thickBot="1" x14ac:dyDescent="0.3">
      <c r="A54" s="21">
        <v>1</v>
      </c>
      <c r="B54" s="20">
        <v>4</v>
      </c>
      <c r="C54" s="20">
        <v>21</v>
      </c>
      <c r="D54" s="20">
        <v>3</v>
      </c>
      <c r="E54" s="20">
        <v>376</v>
      </c>
      <c r="F54" s="20">
        <v>86.2</v>
      </c>
      <c r="G54" s="19">
        <f t="shared" si="3"/>
        <v>176220</v>
      </c>
      <c r="H54" s="18">
        <v>15190164</v>
      </c>
    </row>
    <row r="55" spans="1:8" ht="16.5" thickTop="1" thickBot="1" x14ac:dyDescent="0.3">
      <c r="A55" s="21">
        <v>1</v>
      </c>
      <c r="B55" s="20">
        <v>2</v>
      </c>
      <c r="C55" s="20">
        <v>21</v>
      </c>
      <c r="D55" s="20">
        <v>3</v>
      </c>
      <c r="E55" s="20">
        <v>512</v>
      </c>
      <c r="F55" s="20">
        <v>86.7</v>
      </c>
      <c r="G55" s="19">
        <f t="shared" si="3"/>
        <v>179100</v>
      </c>
      <c r="H55" s="18">
        <v>15527970</v>
      </c>
    </row>
    <row r="56" spans="1:8" ht="16.5" thickTop="1" thickBot="1" x14ac:dyDescent="0.3">
      <c r="A56" s="21">
        <v>1</v>
      </c>
      <c r="B56" s="20">
        <v>2</v>
      </c>
      <c r="C56" s="20">
        <v>22</v>
      </c>
      <c r="D56" s="20">
        <v>3</v>
      </c>
      <c r="E56" s="20">
        <v>516</v>
      </c>
      <c r="F56" s="20">
        <v>86.7</v>
      </c>
      <c r="G56" s="19">
        <f t="shared" si="3"/>
        <v>179550</v>
      </c>
      <c r="H56" s="18">
        <v>15566985</v>
      </c>
    </row>
    <row r="57" spans="1:8" ht="16.5" thickTop="1" thickBot="1" x14ac:dyDescent="0.3">
      <c r="A57" s="21">
        <v>1</v>
      </c>
      <c r="B57" s="20">
        <v>2</v>
      </c>
      <c r="C57" s="20">
        <v>22</v>
      </c>
      <c r="D57" s="20">
        <v>3</v>
      </c>
      <c r="E57" s="20">
        <v>513</v>
      </c>
      <c r="F57" s="20">
        <v>91.8</v>
      </c>
      <c r="G57" s="19">
        <f t="shared" si="3"/>
        <v>176850</v>
      </c>
      <c r="H57" s="18">
        <v>16234830</v>
      </c>
    </row>
    <row r="58" spans="1:8" ht="16.5" thickTop="1" thickBot="1" x14ac:dyDescent="0.3">
      <c r="A58" s="21">
        <v>1</v>
      </c>
      <c r="B58" s="20">
        <v>1</v>
      </c>
      <c r="C58" s="20">
        <v>22</v>
      </c>
      <c r="D58" s="20">
        <v>3</v>
      </c>
      <c r="E58" s="20">
        <v>497</v>
      </c>
      <c r="F58" s="20">
        <v>91</v>
      </c>
      <c r="G58" s="19">
        <f t="shared" si="3"/>
        <v>178920</v>
      </c>
      <c r="H58" s="19">
        <v>16281720</v>
      </c>
    </row>
    <row r="59" spans="1:8" ht="16.5" thickTop="1" thickBot="1" x14ac:dyDescent="0.3">
      <c r="A59" s="21">
        <v>1</v>
      </c>
      <c r="B59" s="20">
        <v>2</v>
      </c>
      <c r="C59" s="20">
        <v>23</v>
      </c>
      <c r="D59" s="20">
        <v>3</v>
      </c>
      <c r="E59" s="20">
        <v>520</v>
      </c>
      <c r="F59" s="20">
        <v>86.7</v>
      </c>
      <c r="G59" s="19">
        <f t="shared" si="3"/>
        <v>180000</v>
      </c>
      <c r="H59" s="18">
        <v>15606000</v>
      </c>
    </row>
    <row r="60" spans="1:8" ht="16.5" thickTop="1" thickBot="1" x14ac:dyDescent="0.3">
      <c r="A60" s="21">
        <v>1</v>
      </c>
      <c r="B60" s="20">
        <v>2</v>
      </c>
      <c r="C60" s="20">
        <v>23</v>
      </c>
      <c r="D60" s="20">
        <v>3</v>
      </c>
      <c r="E60" s="20">
        <v>517</v>
      </c>
      <c r="F60" s="20">
        <v>91.8</v>
      </c>
      <c r="G60" s="19">
        <f t="shared" si="3"/>
        <v>177300</v>
      </c>
      <c r="H60" s="18">
        <v>16276140</v>
      </c>
    </row>
    <row r="61" spans="1:8" ht="16.5" thickTop="1" thickBot="1" x14ac:dyDescent="0.3">
      <c r="A61" s="21">
        <v>1</v>
      </c>
      <c r="B61" s="20">
        <v>1</v>
      </c>
      <c r="C61" s="20">
        <v>23</v>
      </c>
      <c r="D61" s="20">
        <v>3</v>
      </c>
      <c r="E61" s="20">
        <v>501</v>
      </c>
      <c r="F61" s="20">
        <v>91</v>
      </c>
      <c r="G61" s="19">
        <f t="shared" si="3"/>
        <v>179370</v>
      </c>
      <c r="H61" s="18">
        <v>16322670</v>
      </c>
    </row>
    <row r="62" spans="1:8" ht="16.5" thickTop="1" thickBot="1" x14ac:dyDescent="0.3">
      <c r="A62" s="21">
        <v>1</v>
      </c>
      <c r="B62" s="20">
        <v>4</v>
      </c>
      <c r="C62" s="20">
        <v>24</v>
      </c>
      <c r="D62" s="20">
        <v>3</v>
      </c>
      <c r="E62" s="20">
        <v>535</v>
      </c>
      <c r="F62" s="20">
        <v>85.9</v>
      </c>
      <c r="G62" s="19">
        <f t="shared" si="3"/>
        <v>181800</v>
      </c>
      <c r="H62" s="18">
        <v>15616620</v>
      </c>
    </row>
    <row r="63" spans="1:8" ht="16.5" thickTop="1" thickBot="1" x14ac:dyDescent="0.3">
      <c r="A63" s="21">
        <v>1</v>
      </c>
      <c r="B63" s="20">
        <v>3</v>
      </c>
      <c r="C63" s="20">
        <v>24</v>
      </c>
      <c r="D63" s="20">
        <v>3</v>
      </c>
      <c r="E63" s="20">
        <v>529</v>
      </c>
      <c r="F63" s="20">
        <v>85.9</v>
      </c>
      <c r="G63" s="19">
        <f t="shared" si="3"/>
        <v>180900</v>
      </c>
      <c r="H63" s="18">
        <v>15539310</v>
      </c>
    </row>
    <row r="64" spans="1:8" ht="16.5" thickTop="1" thickBot="1" x14ac:dyDescent="0.3">
      <c r="A64" s="21">
        <v>1</v>
      </c>
      <c r="B64" s="20">
        <v>1</v>
      </c>
      <c r="C64" s="20">
        <v>24</v>
      </c>
      <c r="D64" s="20">
        <v>3</v>
      </c>
      <c r="E64" s="20">
        <v>508</v>
      </c>
      <c r="F64" s="20">
        <v>86.2</v>
      </c>
      <c r="G64" s="19">
        <f t="shared" si="3"/>
        <v>180450</v>
      </c>
      <c r="H64" s="18">
        <v>15554790</v>
      </c>
    </row>
    <row r="65" spans="1:8" ht="16.5" thickTop="1" thickBot="1" x14ac:dyDescent="0.3">
      <c r="A65" s="21">
        <v>1</v>
      </c>
      <c r="B65" s="20">
        <v>2</v>
      </c>
      <c r="C65" s="20">
        <v>24</v>
      </c>
      <c r="D65" s="20">
        <v>3</v>
      </c>
      <c r="E65" s="20">
        <v>524</v>
      </c>
      <c r="F65" s="20">
        <v>86.7</v>
      </c>
      <c r="G65" s="19">
        <f t="shared" si="3"/>
        <v>180450</v>
      </c>
      <c r="H65" s="18">
        <v>15645015</v>
      </c>
    </row>
    <row r="66" spans="1:8" ht="16.5" thickTop="1" thickBot="1" x14ac:dyDescent="0.3">
      <c r="A66" s="21">
        <v>1</v>
      </c>
      <c r="B66" s="20">
        <v>2</v>
      </c>
      <c r="C66" s="20">
        <v>24</v>
      </c>
      <c r="D66" s="20">
        <v>3</v>
      </c>
      <c r="E66" s="20">
        <v>521</v>
      </c>
      <c r="F66" s="20">
        <v>91.8</v>
      </c>
      <c r="G66" s="19">
        <f t="shared" si="3"/>
        <v>177750</v>
      </c>
      <c r="H66" s="18">
        <v>16317450</v>
      </c>
    </row>
    <row r="67" spans="1:8" ht="16.5" thickTop="1" thickBot="1" x14ac:dyDescent="0.3">
      <c r="A67" s="21">
        <v>1</v>
      </c>
      <c r="B67" s="20">
        <v>1</v>
      </c>
      <c r="C67" s="20">
        <v>24</v>
      </c>
      <c r="D67" s="20">
        <v>3</v>
      </c>
      <c r="E67" s="20">
        <v>505</v>
      </c>
      <c r="F67" s="20">
        <v>91</v>
      </c>
      <c r="G67" s="19">
        <f t="shared" si="3"/>
        <v>179820</v>
      </c>
      <c r="H67" s="18">
        <v>16363620</v>
      </c>
    </row>
    <row r="68" spans="1:8" ht="16.5" thickTop="1" thickBot="1" x14ac:dyDescent="0.3">
      <c r="A68" s="21">
        <v>1</v>
      </c>
      <c r="B68" s="20">
        <v>3</v>
      </c>
      <c r="C68" s="20">
        <v>23</v>
      </c>
      <c r="D68" s="20">
        <v>4</v>
      </c>
      <c r="E68" s="20">
        <v>527</v>
      </c>
      <c r="F68" s="20">
        <v>102</v>
      </c>
      <c r="G68" s="19">
        <f t="shared" si="3"/>
        <v>192700</v>
      </c>
      <c r="H68" s="18">
        <v>19655400</v>
      </c>
    </row>
    <row r="69" spans="1:8" ht="16.5" thickTop="1" thickBot="1" x14ac:dyDescent="0.3">
      <c r="A69" s="21">
        <v>1</v>
      </c>
      <c r="B69" s="20">
        <v>3</v>
      </c>
      <c r="C69" s="20">
        <v>24</v>
      </c>
      <c r="D69" s="20">
        <v>4</v>
      </c>
      <c r="E69" s="20">
        <v>530</v>
      </c>
      <c r="F69" s="20">
        <v>102</v>
      </c>
      <c r="G69" s="19">
        <f t="shared" si="3"/>
        <v>193170</v>
      </c>
      <c r="H69" s="18">
        <v>19703340</v>
      </c>
    </row>
    <row r="70" spans="1:8" ht="16.5" thickTop="1" thickBot="1" x14ac:dyDescent="0.3">
      <c r="A70" s="21">
        <v>1</v>
      </c>
      <c r="B70" s="20">
        <v>4</v>
      </c>
      <c r="C70" s="20">
        <v>23</v>
      </c>
      <c r="D70" s="20">
        <v>4</v>
      </c>
      <c r="E70" s="20">
        <v>533</v>
      </c>
      <c r="F70" s="20">
        <v>102</v>
      </c>
      <c r="G70" s="19">
        <f t="shared" si="3"/>
        <v>191572</v>
      </c>
      <c r="H70" s="18">
        <v>19540344</v>
      </c>
    </row>
    <row r="71" spans="1:8" ht="16.5" thickTop="1" thickBot="1" x14ac:dyDescent="0.3">
      <c r="A71" s="21">
        <v>1</v>
      </c>
      <c r="B71" s="20">
        <v>4</v>
      </c>
      <c r="C71" s="20">
        <v>24</v>
      </c>
      <c r="D71" s="20">
        <v>4</v>
      </c>
      <c r="E71" s="20">
        <v>536</v>
      </c>
      <c r="F71" s="20">
        <v>102</v>
      </c>
      <c r="G71" s="19">
        <f t="shared" si="3"/>
        <v>192042</v>
      </c>
      <c r="H71" s="18">
        <v>19588284</v>
      </c>
    </row>
    <row r="72" spans="1:8" ht="16.5" thickTop="1" thickBot="1" x14ac:dyDescent="0.3">
      <c r="A72" s="21">
        <v>1</v>
      </c>
      <c r="B72" s="20">
        <v>1</v>
      </c>
      <c r="C72" s="20">
        <v>12</v>
      </c>
      <c r="D72" s="20">
        <v>4</v>
      </c>
      <c r="E72" s="20">
        <v>41</v>
      </c>
      <c r="F72" s="20">
        <v>110.6</v>
      </c>
      <c r="G72" s="19">
        <f t="shared" si="3"/>
        <v>188281.99819168175</v>
      </c>
      <c r="H72" s="18">
        <v>20823989</v>
      </c>
    </row>
    <row r="73" spans="1:8" ht="16.5" thickTop="1" thickBot="1" x14ac:dyDescent="0.3">
      <c r="A73" s="21">
        <v>1</v>
      </c>
      <c r="B73" s="20">
        <v>3</v>
      </c>
      <c r="C73" s="20">
        <v>23</v>
      </c>
      <c r="D73" s="20">
        <v>4</v>
      </c>
      <c r="E73" s="20">
        <v>525</v>
      </c>
      <c r="F73" s="20">
        <v>113</v>
      </c>
      <c r="G73" s="19">
        <f t="shared" si="3"/>
        <v>190162</v>
      </c>
      <c r="H73" s="18">
        <v>21488306</v>
      </c>
    </row>
    <row r="74" spans="1:8" ht="16.5" thickTop="1" thickBot="1" x14ac:dyDescent="0.3">
      <c r="A74" s="21">
        <v>1</v>
      </c>
      <c r="B74" s="20">
        <v>3</v>
      </c>
      <c r="C74" s="20">
        <v>24</v>
      </c>
      <c r="D74" s="20">
        <v>4</v>
      </c>
      <c r="E74" s="20">
        <v>528</v>
      </c>
      <c r="F74" s="20">
        <v>113</v>
      </c>
      <c r="G74" s="19">
        <f t="shared" si="3"/>
        <v>190632</v>
      </c>
      <c r="H74" s="18">
        <v>21541416</v>
      </c>
    </row>
    <row r="75" spans="1:8" ht="16.5" thickTop="1" thickBot="1" x14ac:dyDescent="0.3">
      <c r="A75" s="21">
        <v>1</v>
      </c>
      <c r="B75" s="20">
        <v>1</v>
      </c>
      <c r="C75" s="20">
        <v>14</v>
      </c>
      <c r="D75" s="20">
        <v>4</v>
      </c>
      <c r="E75" s="20">
        <v>49</v>
      </c>
      <c r="F75" s="20">
        <v>110.6</v>
      </c>
      <c r="G75" s="19">
        <f t="shared" ref="G75:G76" si="4">H75/F75</f>
        <v>188751.99819168175</v>
      </c>
      <c r="H75" s="18">
        <v>20875971</v>
      </c>
    </row>
    <row r="76" spans="1:8" ht="16.5" thickTop="1" thickBot="1" x14ac:dyDescent="0.3">
      <c r="A76" s="21">
        <v>1</v>
      </c>
      <c r="B76" s="20">
        <v>4</v>
      </c>
      <c r="C76" s="20">
        <v>23</v>
      </c>
      <c r="D76" s="20">
        <v>4</v>
      </c>
      <c r="E76" s="20">
        <v>531</v>
      </c>
      <c r="F76" s="20">
        <v>113</v>
      </c>
      <c r="G76" s="19">
        <f t="shared" si="4"/>
        <v>191102</v>
      </c>
      <c r="H76" s="18">
        <v>21594526</v>
      </c>
    </row>
    <row r="77" spans="1:8" ht="15.75" thickTop="1" x14ac:dyDescent="0.25">
      <c r="A77" s="17">
        <v>1</v>
      </c>
      <c r="B77" s="16">
        <v>1</v>
      </c>
      <c r="C77" s="16">
        <v>20</v>
      </c>
      <c r="D77" s="16">
        <v>4</v>
      </c>
      <c r="E77" s="16">
        <v>73</v>
      </c>
      <c r="F77" s="16">
        <v>110.6</v>
      </c>
      <c r="G77" s="15">
        <v>201800</v>
      </c>
      <c r="H77" s="15">
        <v>22319080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шахматка</vt:lpstr>
      <vt:lpstr>конкуренты</vt:lpstr>
      <vt:lpstr>мичурино-запад (панель)</vt:lpstr>
      <vt:lpstr>внуково 2016 (монолит)</vt:lpstr>
      <vt:lpstr>лучи панель</vt:lpstr>
      <vt:lpstr>первый московский панель исх</vt:lpstr>
      <vt:lpstr>первый мосмковский сводная</vt:lpstr>
      <vt:lpstr>переделкино ближнее монолит исх</vt:lpstr>
      <vt:lpstr>переделкино ближнее сводная</vt:lpstr>
      <vt:lpstr>Лобачевский_монолит</vt:lpstr>
      <vt:lpstr>О7_монолит</vt:lpstr>
    </vt:vector>
  </TitlesOfParts>
  <Company>diakov.net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MRS9</dc:creator>
  <cp:lastModifiedBy>MRS9</cp:lastModifiedBy>
  <cp:lastPrinted>2016-07-01T08:01:12Z</cp:lastPrinted>
  <dcterms:created xsi:type="dcterms:W3CDTF">2016-06-08T08:03:30Z</dcterms:created>
  <dcterms:modified xsi:type="dcterms:W3CDTF">2016-07-01T08:26:35Z</dcterms:modified>
</cp:coreProperties>
</file>