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2760" yWindow="32760" windowWidth="15345" windowHeight="4215"/>
  </bookViews>
  <sheets>
    <sheet name="T0121" sheetId="1" r:id="rId1"/>
    <sheet name="Cálculos " sheetId="2" r:id="rId2"/>
  </sheets>
  <externalReferences>
    <externalReference r:id="rId3"/>
  </externalReferences>
  <definedNames>
    <definedName name="_xlnm.Print_Area" localSheetId="0">'T0121'!$A$1:$Y$6</definedName>
  </definedNames>
  <calcPr calcId="125725"/>
</workbook>
</file>

<file path=xl/calcChain.xml><?xml version="1.0" encoding="utf-8"?>
<calcChain xmlns="http://schemas.openxmlformats.org/spreadsheetml/2006/main">
  <c r="J8" i="2"/>
  <c r="I8"/>
  <c r="X8"/>
  <c r="W8"/>
  <c r="V8"/>
  <c r="U8"/>
  <c r="T8"/>
  <c r="S8"/>
  <c r="R8"/>
  <c r="Q8"/>
  <c r="P8"/>
  <c r="O8"/>
  <c r="N8"/>
  <c r="M8"/>
  <c r="L8"/>
  <c r="K8"/>
  <c r="H8"/>
  <c r="G8"/>
  <c r="F8"/>
  <c r="E8"/>
  <c r="D8"/>
  <c r="C8"/>
  <c r="D4"/>
  <c r="E4"/>
  <c r="F4"/>
  <c r="G4"/>
  <c r="H4"/>
  <c r="I4"/>
  <c r="J4"/>
  <c r="K4"/>
  <c r="L4"/>
  <c r="M4"/>
  <c r="N4"/>
  <c r="O4"/>
  <c r="P4"/>
  <c r="Q4"/>
  <c r="R4"/>
  <c r="S4"/>
  <c r="T4"/>
  <c r="U4"/>
  <c r="V4"/>
  <c r="W4"/>
  <c r="X4"/>
  <c r="C4"/>
  <c r="C10"/>
</calcChain>
</file>

<file path=xl/sharedStrings.xml><?xml version="1.0" encoding="utf-8"?>
<sst xmlns="http://schemas.openxmlformats.org/spreadsheetml/2006/main" count="32" uniqueCount="30">
  <si>
    <t>Características</t>
  </si>
  <si>
    <t>Centro</t>
  </si>
  <si>
    <t>Arganzuela</t>
  </si>
  <si>
    <t xml:space="preserve">Retiro </t>
  </si>
  <si>
    <t>Salamanca</t>
  </si>
  <si>
    <t>Chamartín</t>
  </si>
  <si>
    <t>Chamberí</t>
  </si>
  <si>
    <t>Latina</t>
  </si>
  <si>
    <t>Carabanchel</t>
  </si>
  <si>
    <t>Usera</t>
  </si>
  <si>
    <t>Moratalaz</t>
  </si>
  <si>
    <t>Hortaleza</t>
  </si>
  <si>
    <t>Villaverde</t>
  </si>
  <si>
    <t>Vicálvaro</t>
  </si>
  <si>
    <t>Barajas</t>
  </si>
  <si>
    <t>Tetuán</t>
  </si>
  <si>
    <t xml:space="preserve">  De 0 a 15 años</t>
  </si>
  <si>
    <t xml:space="preserve">  De 16 a 64 años</t>
  </si>
  <si>
    <t xml:space="preserve">  De 65 años y más</t>
  </si>
  <si>
    <t>San Blas-Canillejas</t>
  </si>
  <si>
    <r>
      <t>Número de turismos 2018</t>
    </r>
    <r>
      <rPr>
        <b/>
        <vertAlign val="superscript"/>
        <sz val="8"/>
        <rFont val="Arial"/>
        <family val="2"/>
      </rPr>
      <t>(3)</t>
    </r>
  </si>
  <si>
    <r>
      <t>Superficie (Ha)</t>
    </r>
    <r>
      <rPr>
        <b/>
        <vertAlign val="superscript"/>
        <sz val="8"/>
        <rFont val="Arial"/>
        <family val="2"/>
      </rPr>
      <t>(1)</t>
    </r>
  </si>
  <si>
    <t>Población a 1-1-2021</t>
  </si>
  <si>
    <t>Densidad (hab./Ha) 01/01/2021</t>
  </si>
  <si>
    <t>Fuencarral- El Pardo</t>
  </si>
  <si>
    <t>Moncloa-Aravaca</t>
  </si>
  <si>
    <t>Puente de Vallecas</t>
  </si>
  <si>
    <t>Ciudad Lineal</t>
  </si>
  <si>
    <t>Villa de Vallecas</t>
  </si>
  <si>
    <t>City of Madrid</t>
  </si>
</sst>
</file>

<file path=xl/styles.xml><?xml version="1.0" encoding="utf-8"?>
<styleSheet xmlns="http://schemas.openxmlformats.org/spreadsheetml/2006/main">
  <numFmts count="2">
    <numFmt numFmtId="164" formatCode="General_)"/>
    <numFmt numFmtId="165" formatCode="0.00_)"/>
  </numFmts>
  <fonts count="6">
    <font>
      <sz val="10"/>
      <name val="Courier"/>
    </font>
    <font>
      <sz val="8"/>
      <name val="Arial"/>
      <family val="2"/>
    </font>
    <font>
      <sz val="10"/>
      <name val="Courier"/>
      <family val="3"/>
    </font>
    <font>
      <b/>
      <sz val="8"/>
      <name val="Arial"/>
      <family val="2"/>
    </font>
    <font>
      <b/>
      <sz val="7"/>
      <color indexed="61"/>
      <name val="Arial"/>
      <family val="2"/>
    </font>
    <font>
      <b/>
      <vertAlign val="superscript"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/>
      <top/>
      <bottom style="thin">
        <color indexed="22"/>
      </bottom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 style="thick">
        <color indexed="16"/>
      </left>
      <right style="thick">
        <color indexed="16"/>
      </right>
      <top style="thick">
        <color indexed="16"/>
      </top>
      <bottom style="thick">
        <color indexed="16"/>
      </bottom>
      <diagonal/>
    </border>
    <border>
      <left/>
      <right/>
      <top/>
      <bottom style="thin">
        <color indexed="22"/>
      </bottom>
      <diagonal/>
    </border>
  </borders>
  <cellStyleXfs count="3">
    <xf numFmtId="164" fontId="0" fillId="0" borderId="0"/>
    <xf numFmtId="0" fontId="2" fillId="0" borderId="0"/>
    <xf numFmtId="165" fontId="2" fillId="0" borderId="0"/>
  </cellStyleXfs>
  <cellXfs count="24">
    <xf numFmtId="164" fontId="0" fillId="0" borderId="0" xfId="0"/>
    <xf numFmtId="164" fontId="1" fillId="0" borderId="0" xfId="0" applyFont="1"/>
    <xf numFmtId="3" fontId="3" fillId="0" borderId="0" xfId="0" applyNumberFormat="1" applyFont="1" applyBorder="1" applyAlignment="1" applyProtection="1">
      <alignment horizontal="left"/>
    </xf>
    <xf numFmtId="3" fontId="3" fillId="2" borderId="1" xfId="0" applyNumberFormat="1" applyFont="1" applyFill="1" applyBorder="1" applyAlignment="1" applyProtection="1">
      <alignment horizontal="left"/>
    </xf>
    <xf numFmtId="3" fontId="3" fillId="0" borderId="0" xfId="0" applyNumberFormat="1" applyFont="1" applyBorder="1" applyAlignment="1" applyProtection="1">
      <alignment horizontal="right"/>
    </xf>
    <xf numFmtId="164" fontId="1" fillId="0" borderId="2" xfId="0" applyFont="1" applyBorder="1" applyAlignment="1">
      <alignment horizontal="left"/>
    </xf>
    <xf numFmtId="164" fontId="3" fillId="2" borderId="0" xfId="0" applyFont="1" applyFill="1" applyBorder="1" applyAlignment="1" applyProtection="1">
      <alignment horizontal="right"/>
    </xf>
    <xf numFmtId="164" fontId="3" fillId="2" borderId="0" xfId="0" applyFont="1" applyFill="1" applyBorder="1" applyAlignment="1">
      <alignment horizontal="right"/>
    </xf>
    <xf numFmtId="164" fontId="3" fillId="2" borderId="3" xfId="0" applyFont="1" applyFill="1" applyBorder="1" applyAlignment="1" applyProtection="1">
      <alignment horizontal="right"/>
    </xf>
    <xf numFmtId="3" fontId="1" fillId="0" borderId="3" xfId="0" applyNumberFormat="1" applyFont="1" applyBorder="1" applyAlignment="1">
      <alignment horizontal="right"/>
    </xf>
    <xf numFmtId="3" fontId="1" fillId="0" borderId="0" xfId="0" applyNumberFormat="1" applyFont="1" applyBorder="1" applyAlignment="1">
      <alignment horizontal="right"/>
    </xf>
    <xf numFmtId="164" fontId="4" fillId="2" borderId="4" xfId="0" applyFont="1" applyFill="1" applyBorder="1" applyAlignment="1">
      <alignment horizontal="center" wrapText="1"/>
    </xf>
    <xf numFmtId="3" fontId="3" fillId="0" borderId="0" xfId="0" applyNumberFormat="1" applyFont="1" applyAlignment="1">
      <alignment horizontal="right"/>
    </xf>
    <xf numFmtId="3" fontId="3" fillId="0" borderId="2" xfId="0" applyNumberFormat="1" applyFont="1" applyBorder="1" applyAlignment="1" applyProtection="1">
      <alignment horizontal="left"/>
    </xf>
    <xf numFmtId="1" fontId="3" fillId="0" borderId="0" xfId="0" applyNumberFormat="1" applyFont="1" applyBorder="1" applyProtection="1"/>
    <xf numFmtId="4" fontId="3" fillId="0" borderId="0" xfId="1" applyNumberFormat="1" applyFont="1" applyBorder="1" applyProtection="1"/>
    <xf numFmtId="3" fontId="3" fillId="0" borderId="0" xfId="2" applyNumberFormat="1" applyFont="1" applyBorder="1" applyAlignment="1" applyProtection="1">
      <alignment horizontal="left"/>
    </xf>
    <xf numFmtId="164" fontId="3" fillId="2" borderId="5" xfId="0" applyFont="1" applyFill="1" applyBorder="1" applyAlignment="1">
      <alignment horizontal="right" wrapText="1"/>
    </xf>
    <xf numFmtId="3" fontId="3" fillId="2" borderId="5" xfId="0" applyNumberFormat="1" applyFont="1" applyFill="1" applyBorder="1" applyAlignment="1" applyProtection="1">
      <alignment horizontal="right" wrapText="1"/>
    </xf>
    <xf numFmtId="1" fontId="3" fillId="0" borderId="0" xfId="0" applyNumberFormat="1" applyFont="1" applyBorder="1" applyAlignment="1" applyProtection="1">
      <alignment horizontal="right"/>
    </xf>
    <xf numFmtId="1" fontId="3" fillId="0" borderId="3" xfId="0" applyNumberFormat="1" applyFont="1" applyBorder="1" applyProtection="1"/>
    <xf numFmtId="1" fontId="3" fillId="0" borderId="0" xfId="0" applyNumberFormat="1" applyFont="1" applyAlignment="1">
      <alignment horizontal="right"/>
    </xf>
    <xf numFmtId="1" fontId="1" fillId="0" borderId="0" xfId="0" applyNumberFormat="1" applyFont="1" applyBorder="1" applyAlignment="1">
      <alignment horizontal="right"/>
    </xf>
    <xf numFmtId="1" fontId="1" fillId="0" borderId="3" xfId="0" applyNumberFormat="1" applyFont="1" applyBorder="1" applyAlignment="1">
      <alignment horizontal="right"/>
    </xf>
  </cellXfs>
  <cellStyles count="3">
    <cellStyle name="Normal" xfId="0" builtinId="0"/>
    <cellStyle name="Normal_0110406" xfId="1"/>
    <cellStyle name="Normal_D01T0101yD01T0202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G%20DE%20PADRON/DDE/WEB/WEB2019/15.O.Trafico,%20Transportes%20y%20Comunicaciones/Parque%20movil/IVTM/Tablas%20anuales/O12110119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O12110119"/>
    </sheetNames>
    <sheetDataSet>
      <sheetData sheetId="0">
        <row r="8">
          <cell r="C8">
            <v>1389403</v>
          </cell>
        </row>
        <row r="10">
          <cell r="C10">
            <v>45716</v>
          </cell>
        </row>
        <row r="19">
          <cell r="C19">
            <v>61017</v>
          </cell>
        </row>
        <row r="29">
          <cell r="C29">
            <v>55436</v>
          </cell>
        </row>
        <row r="38">
          <cell r="C38">
            <v>69826</v>
          </cell>
        </row>
        <row r="47">
          <cell r="C47">
            <v>76481</v>
          </cell>
        </row>
        <row r="56">
          <cell r="C56">
            <v>61989</v>
          </cell>
        </row>
        <row r="65">
          <cell r="C65">
            <v>60935</v>
          </cell>
        </row>
        <row r="74">
          <cell r="C74">
            <v>109995</v>
          </cell>
        </row>
        <row r="85">
          <cell r="C85">
            <v>55010</v>
          </cell>
        </row>
        <row r="95">
          <cell r="C95">
            <v>88670</v>
          </cell>
        </row>
        <row r="105">
          <cell r="C105">
            <v>87461</v>
          </cell>
        </row>
        <row r="115">
          <cell r="C115">
            <v>46503</v>
          </cell>
        </row>
        <row r="125">
          <cell r="C125">
            <v>81462</v>
          </cell>
        </row>
        <row r="134">
          <cell r="C134">
            <v>38535</v>
          </cell>
        </row>
        <row r="143">
          <cell r="C143">
            <v>84464</v>
          </cell>
        </row>
        <row r="155">
          <cell r="C155">
            <v>81106</v>
          </cell>
        </row>
        <row r="164">
          <cell r="C164">
            <v>53847</v>
          </cell>
        </row>
        <row r="172">
          <cell r="C172">
            <v>41597</v>
          </cell>
        </row>
        <row r="178">
          <cell r="C178">
            <v>27864</v>
          </cell>
        </row>
        <row r="185">
          <cell r="C185">
            <v>66446</v>
          </cell>
        </row>
        <row r="196">
          <cell r="C196">
            <v>23671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W6"/>
  <sheetViews>
    <sheetView showGridLines="0" tabSelected="1" zoomScaleNormal="100" zoomScaleSheetLayoutView="100" workbookViewId="0">
      <selection activeCell="B2" sqref="B2"/>
    </sheetView>
  </sheetViews>
  <sheetFormatPr baseColWidth="10" defaultRowHeight="11.25"/>
  <cols>
    <col min="1" max="1" width="37.625" style="1" customWidth="1"/>
    <col min="2" max="2" width="11" style="1" bestFit="1" customWidth="1"/>
    <col min="3" max="3" width="6.625" style="1" customWidth="1"/>
    <col min="4" max="4" width="10" style="1" customWidth="1"/>
    <col min="5" max="5" width="6.625" style="1" customWidth="1"/>
    <col min="6" max="6" width="8" style="1" customWidth="1"/>
    <col min="7" max="7" width="8.125" style="1" customWidth="1"/>
    <col min="8" max="8" width="6.625" style="1" customWidth="1"/>
    <col min="9" max="9" width="8.625" style="1" customWidth="1"/>
    <col min="10" max="10" width="9.25" style="1" customWidth="1"/>
    <col min="11" max="11" width="8.125" style="1" customWidth="1"/>
    <col min="12" max="12" width="7.125" style="1" customWidth="1"/>
    <col min="13" max="13" width="9" style="1" customWidth="1"/>
    <col min="14" max="14" width="6.625" style="1" customWidth="1"/>
    <col min="15" max="15" width="8.375" style="1" customWidth="1"/>
    <col min="16" max="16" width="7.625" style="1" customWidth="1"/>
    <col min="17" max="17" width="7.125" style="1" customWidth="1"/>
    <col min="18" max="18" width="8.375" style="1" customWidth="1"/>
    <col min="19" max="19" width="9" style="1" customWidth="1"/>
    <col min="20" max="20" width="7.625" style="1" customWidth="1"/>
    <col min="21" max="21" width="8.375" style="1" customWidth="1"/>
    <col min="22" max="22" width="7.875" style="1" customWidth="1"/>
    <col min="23" max="23" width="7.125" style="1" customWidth="1"/>
    <col min="24" max="16384" width="11" style="1"/>
  </cols>
  <sheetData>
    <row r="1" spans="1:23" ht="11.25" customHeight="1">
      <c r="A1" s="3" t="s">
        <v>0</v>
      </c>
      <c r="B1" s="18" t="s">
        <v>29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15</v>
      </c>
      <c r="I1" s="6" t="s">
        <v>6</v>
      </c>
      <c r="J1" s="7" t="s">
        <v>24</v>
      </c>
      <c r="K1" s="7" t="s">
        <v>25</v>
      </c>
      <c r="L1" s="6" t="s">
        <v>7</v>
      </c>
      <c r="M1" s="6" t="s">
        <v>8</v>
      </c>
      <c r="N1" s="6" t="s">
        <v>9</v>
      </c>
      <c r="O1" s="7" t="s">
        <v>26</v>
      </c>
      <c r="P1" s="6" t="s">
        <v>10</v>
      </c>
      <c r="Q1" s="7" t="s">
        <v>27</v>
      </c>
      <c r="R1" s="6" t="s">
        <v>11</v>
      </c>
      <c r="S1" s="6" t="s">
        <v>12</v>
      </c>
      <c r="T1" s="7" t="s">
        <v>28</v>
      </c>
      <c r="U1" s="6" t="s">
        <v>13</v>
      </c>
      <c r="V1" s="17" t="s">
        <v>19</v>
      </c>
      <c r="W1" s="8" t="s">
        <v>14</v>
      </c>
    </row>
    <row r="2" spans="1:23">
      <c r="A2" s="13" t="s">
        <v>23</v>
      </c>
      <c r="B2" s="19">
        <v>54.798275350052648</v>
      </c>
      <c r="C2" s="14">
        <v>270.14030003430753</v>
      </c>
      <c r="D2" s="14">
        <v>238.68585140491754</v>
      </c>
      <c r="E2" s="14">
        <v>216.89063298459556</v>
      </c>
      <c r="F2" s="14">
        <v>270.7809149888223</v>
      </c>
      <c r="G2" s="14">
        <v>158.79275160200294</v>
      </c>
      <c r="H2" s="14">
        <v>297.40870926039452</v>
      </c>
      <c r="I2" s="14">
        <v>296.34861677944428</v>
      </c>
      <c r="J2" s="14">
        <v>10.414299392272522</v>
      </c>
      <c r="K2" s="14">
        <v>25.96841842797976</v>
      </c>
      <c r="L2" s="14">
        <v>94.448060243586141</v>
      </c>
      <c r="M2" s="14">
        <v>184.10249430318186</v>
      </c>
      <c r="N2" s="14">
        <v>183.15658058019639</v>
      </c>
      <c r="O2" s="14">
        <v>159.70558763338315</v>
      </c>
      <c r="P2" s="14">
        <v>153.7070640024719</v>
      </c>
      <c r="Q2" s="14">
        <v>189.76379369553339</v>
      </c>
      <c r="R2" s="14">
        <v>70.470342339931079</v>
      </c>
      <c r="S2" s="14">
        <v>76.68474950350533</v>
      </c>
      <c r="T2" s="14">
        <v>22.292433507246049</v>
      </c>
      <c r="U2" s="14">
        <v>21.404018923674855</v>
      </c>
      <c r="V2" s="14">
        <v>71.889099723555034</v>
      </c>
      <c r="W2" s="20">
        <v>11.945048054610357</v>
      </c>
    </row>
    <row r="3" spans="1:23">
      <c r="A3" s="2" t="s">
        <v>22</v>
      </c>
      <c r="B3" s="21">
        <v>3312310</v>
      </c>
      <c r="C3" s="22">
        <v>141236</v>
      </c>
      <c r="D3" s="22">
        <v>154243</v>
      </c>
      <c r="E3" s="22">
        <v>118557</v>
      </c>
      <c r="F3" s="22">
        <v>146016</v>
      </c>
      <c r="G3" s="22">
        <v>145700</v>
      </c>
      <c r="H3" s="22">
        <v>159849</v>
      </c>
      <c r="I3" s="22">
        <v>138667</v>
      </c>
      <c r="J3" s="22">
        <v>247692</v>
      </c>
      <c r="K3" s="22">
        <v>120834</v>
      </c>
      <c r="L3" s="22">
        <v>240155</v>
      </c>
      <c r="M3" s="22">
        <v>258633</v>
      </c>
      <c r="N3" s="22">
        <v>142454</v>
      </c>
      <c r="O3" s="22">
        <v>239057</v>
      </c>
      <c r="P3" s="22">
        <v>93810</v>
      </c>
      <c r="Q3" s="22">
        <v>216818</v>
      </c>
      <c r="R3" s="22">
        <v>193228</v>
      </c>
      <c r="S3" s="22">
        <v>154808</v>
      </c>
      <c r="T3" s="22">
        <v>114733</v>
      </c>
      <c r="U3" s="22">
        <v>75485</v>
      </c>
      <c r="V3" s="22">
        <v>160258</v>
      </c>
      <c r="W3" s="23">
        <v>50077</v>
      </c>
    </row>
    <row r="4" spans="1:23">
      <c r="A4" s="5" t="s">
        <v>16</v>
      </c>
      <c r="B4" s="21">
        <v>455915</v>
      </c>
      <c r="C4" s="22">
        <v>10608</v>
      </c>
      <c r="D4" s="22">
        <v>18571</v>
      </c>
      <c r="E4" s="22">
        <v>14443</v>
      </c>
      <c r="F4" s="22">
        <v>16147</v>
      </c>
      <c r="G4" s="22">
        <v>19913</v>
      </c>
      <c r="H4" s="22">
        <v>18293</v>
      </c>
      <c r="I4" s="22">
        <v>14767</v>
      </c>
      <c r="J4" s="22">
        <v>43940</v>
      </c>
      <c r="K4" s="22">
        <v>17036</v>
      </c>
      <c r="L4" s="22">
        <v>28946</v>
      </c>
      <c r="M4" s="22">
        <v>36742</v>
      </c>
      <c r="N4" s="22">
        <v>21188</v>
      </c>
      <c r="O4" s="22">
        <v>32422</v>
      </c>
      <c r="P4" s="22">
        <v>10702</v>
      </c>
      <c r="Q4" s="22">
        <v>26603</v>
      </c>
      <c r="R4" s="22">
        <v>33962</v>
      </c>
      <c r="S4" s="22">
        <v>24755</v>
      </c>
      <c r="T4" s="22">
        <v>21691</v>
      </c>
      <c r="U4" s="22">
        <v>13130</v>
      </c>
      <c r="V4" s="22">
        <v>23211</v>
      </c>
      <c r="W4" s="23">
        <v>8845</v>
      </c>
    </row>
    <row r="5" spans="1:23">
      <c r="A5" s="5" t="s">
        <v>17</v>
      </c>
      <c r="B5" s="21">
        <v>2193001</v>
      </c>
      <c r="C5" s="22">
        <v>108667</v>
      </c>
      <c r="D5" s="22">
        <v>105078</v>
      </c>
      <c r="E5" s="22">
        <v>73037</v>
      </c>
      <c r="F5" s="22">
        <v>95122</v>
      </c>
      <c r="G5" s="22">
        <v>91663</v>
      </c>
      <c r="H5" s="22">
        <v>111262</v>
      </c>
      <c r="I5" s="22">
        <v>90307</v>
      </c>
      <c r="J5" s="22">
        <v>151598</v>
      </c>
      <c r="K5" s="22">
        <v>77360</v>
      </c>
      <c r="L5" s="22">
        <v>153183</v>
      </c>
      <c r="M5" s="22">
        <v>173880</v>
      </c>
      <c r="N5" s="22">
        <v>97802</v>
      </c>
      <c r="O5" s="22">
        <v>164930</v>
      </c>
      <c r="P5" s="22">
        <v>58667</v>
      </c>
      <c r="Q5" s="22">
        <v>140979</v>
      </c>
      <c r="R5" s="22">
        <v>123390</v>
      </c>
      <c r="S5" s="22">
        <v>104295</v>
      </c>
      <c r="T5" s="22">
        <v>78516</v>
      </c>
      <c r="U5" s="22">
        <v>51726</v>
      </c>
      <c r="V5" s="22">
        <v>109264</v>
      </c>
      <c r="W5" s="23">
        <v>32275</v>
      </c>
    </row>
    <row r="6" spans="1:23">
      <c r="A6" s="5" t="s">
        <v>18</v>
      </c>
      <c r="B6" s="21">
        <v>663394</v>
      </c>
      <c r="C6" s="22">
        <v>21961</v>
      </c>
      <c r="D6" s="22">
        <v>30594</v>
      </c>
      <c r="E6" s="22">
        <v>31077</v>
      </c>
      <c r="F6" s="22">
        <v>34747</v>
      </c>
      <c r="G6" s="22">
        <v>34124</v>
      </c>
      <c r="H6" s="22">
        <v>30294</v>
      </c>
      <c r="I6" s="22">
        <v>33593</v>
      </c>
      <c r="J6" s="22">
        <v>52154</v>
      </c>
      <c r="K6" s="22">
        <v>26438</v>
      </c>
      <c r="L6" s="22">
        <v>58026</v>
      </c>
      <c r="M6" s="22">
        <v>48011</v>
      </c>
      <c r="N6" s="22">
        <v>23464</v>
      </c>
      <c r="O6" s="22">
        <v>41705</v>
      </c>
      <c r="P6" s="22">
        <v>24441</v>
      </c>
      <c r="Q6" s="22">
        <v>49236</v>
      </c>
      <c r="R6" s="22">
        <v>35876</v>
      </c>
      <c r="S6" s="22">
        <v>25758</v>
      </c>
      <c r="T6" s="22">
        <v>14526</v>
      </c>
      <c r="U6" s="22">
        <v>10629</v>
      </c>
      <c r="V6" s="22">
        <v>27783</v>
      </c>
      <c r="W6" s="23">
        <v>8957</v>
      </c>
    </row>
  </sheetData>
  <phoneticPr fontId="0" type="noConversion"/>
  <pageMargins left="0.78740157480314965" right="0.78740157480314965" top="0.39370078740157483" bottom="0.78740157480314965" header="0" footer="0.39370078740157483"/>
  <pageSetup paperSize="9" scale="52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0"/>
  <sheetViews>
    <sheetView workbookViewId="0">
      <selection activeCell="C4" sqref="C4:X4"/>
    </sheetView>
  </sheetViews>
  <sheetFormatPr baseColWidth="10" defaultRowHeight="12"/>
  <cols>
    <col min="2" max="2" width="21.75" customWidth="1"/>
    <col min="4" max="4" width="11.25" customWidth="1"/>
  </cols>
  <sheetData>
    <row r="1" spans="1:24" s="1" customFormat="1" thickBot="1">
      <c r="B1" s="13" t="s">
        <v>21</v>
      </c>
      <c r="C1" s="15">
        <v>60445.515462683579</v>
      </c>
      <c r="D1" s="15">
        <v>522.82462106565799</v>
      </c>
      <c r="E1" s="15">
        <v>646.21760817458403</v>
      </c>
      <c r="F1" s="15">
        <v>546.62111668243597</v>
      </c>
      <c r="G1" s="15">
        <v>539.24036709170389</v>
      </c>
      <c r="H1" s="15">
        <v>917.54817855402803</v>
      </c>
      <c r="I1" s="15">
        <v>537.47249163455103</v>
      </c>
      <c r="J1" s="15">
        <v>467.91849918841393</v>
      </c>
      <c r="K1" s="15">
        <v>23783.837075376294</v>
      </c>
      <c r="L1" s="15">
        <v>4653.113563119693</v>
      </c>
      <c r="M1" s="15">
        <v>2542.720299184849</v>
      </c>
      <c r="N1" s="15">
        <v>1404.8315911140267</v>
      </c>
      <c r="O1" s="15">
        <v>777.77167246046895</v>
      </c>
      <c r="P1" s="15">
        <v>1496.8605891784721</v>
      </c>
      <c r="Q1" s="15">
        <v>610.31677762377501</v>
      </c>
      <c r="R1" s="15">
        <v>1142.5677985120478</v>
      </c>
      <c r="S1" s="15">
        <v>2741.9761786868735</v>
      </c>
      <c r="T1" s="15">
        <v>2018.758631961412</v>
      </c>
      <c r="U1" s="15">
        <v>5146.7238856047989</v>
      </c>
      <c r="V1" s="15">
        <v>3526.6741385892956</v>
      </c>
      <c r="W1" s="15">
        <v>2229.2392117339341</v>
      </c>
      <c r="X1" s="15">
        <v>4192.2811671462541</v>
      </c>
    </row>
    <row r="2" spans="1:24" s="1" customFormat="1" ht="12.75" thickTop="1" thickBot="1">
      <c r="A2" s="11"/>
      <c r="B2" s="2" t="s">
        <v>22</v>
      </c>
      <c r="C2" s="12">
        <v>3312310</v>
      </c>
      <c r="D2" s="10">
        <v>141236</v>
      </c>
      <c r="E2" s="10">
        <v>154243</v>
      </c>
      <c r="F2" s="10">
        <v>118557</v>
      </c>
      <c r="G2" s="10">
        <v>146016</v>
      </c>
      <c r="H2" s="10">
        <v>145700</v>
      </c>
      <c r="I2" s="10">
        <v>159849</v>
      </c>
      <c r="J2" s="10">
        <v>138667</v>
      </c>
      <c r="K2" s="10">
        <v>247692</v>
      </c>
      <c r="L2" s="10">
        <v>120834</v>
      </c>
      <c r="M2" s="10">
        <v>240155</v>
      </c>
      <c r="N2" s="10">
        <v>258633</v>
      </c>
      <c r="O2" s="10">
        <v>142454</v>
      </c>
      <c r="P2" s="10">
        <v>239057</v>
      </c>
      <c r="Q2" s="10">
        <v>93810</v>
      </c>
      <c r="R2" s="10">
        <v>216818</v>
      </c>
      <c r="S2" s="10">
        <v>193228</v>
      </c>
      <c r="T2" s="10">
        <v>154808</v>
      </c>
      <c r="U2" s="10">
        <v>114733</v>
      </c>
      <c r="V2" s="10">
        <v>75485</v>
      </c>
      <c r="W2" s="10">
        <v>160258</v>
      </c>
      <c r="X2" s="9">
        <v>50077</v>
      </c>
    </row>
    <row r="3" spans="1:24" ht="12.75" thickTop="1"/>
    <row r="4" spans="1:24" s="1" customFormat="1" ht="11.25">
      <c r="B4" s="13" t="s">
        <v>23</v>
      </c>
      <c r="C4" s="4">
        <f>C2/C1</f>
        <v>54.798275350052648</v>
      </c>
      <c r="D4" s="4">
        <f t="shared" ref="D4:X4" si="0">D2/D1</f>
        <v>270.14030003430753</v>
      </c>
      <c r="E4" s="4">
        <f t="shared" si="0"/>
        <v>238.68585140491754</v>
      </c>
      <c r="F4" s="4">
        <f t="shared" si="0"/>
        <v>216.89063298459556</v>
      </c>
      <c r="G4" s="4">
        <f t="shared" si="0"/>
        <v>270.7809149888223</v>
      </c>
      <c r="H4" s="4">
        <f t="shared" si="0"/>
        <v>158.79275160200294</v>
      </c>
      <c r="I4" s="4">
        <f t="shared" si="0"/>
        <v>297.40870926039452</v>
      </c>
      <c r="J4" s="4">
        <f t="shared" si="0"/>
        <v>296.34861677944428</v>
      </c>
      <c r="K4" s="4">
        <f t="shared" si="0"/>
        <v>10.414299392272522</v>
      </c>
      <c r="L4" s="4">
        <f t="shared" si="0"/>
        <v>25.96841842797976</v>
      </c>
      <c r="M4" s="4">
        <f t="shared" si="0"/>
        <v>94.448060243586141</v>
      </c>
      <c r="N4" s="4">
        <f t="shared" si="0"/>
        <v>184.10249430318186</v>
      </c>
      <c r="O4" s="4">
        <f t="shared" si="0"/>
        <v>183.15658058019639</v>
      </c>
      <c r="P4" s="4">
        <f t="shared" si="0"/>
        <v>159.70558763338315</v>
      </c>
      <c r="Q4" s="4">
        <f t="shared" si="0"/>
        <v>153.7070640024719</v>
      </c>
      <c r="R4" s="4">
        <f t="shared" si="0"/>
        <v>189.76379369553339</v>
      </c>
      <c r="S4" s="4">
        <f t="shared" si="0"/>
        <v>70.470342339931079</v>
      </c>
      <c r="T4" s="4">
        <f t="shared" si="0"/>
        <v>76.68474950350533</v>
      </c>
      <c r="U4" s="4">
        <f t="shared" si="0"/>
        <v>22.292433507246049</v>
      </c>
      <c r="V4" s="4">
        <f t="shared" si="0"/>
        <v>21.404018923674855</v>
      </c>
      <c r="W4" s="4">
        <f t="shared" si="0"/>
        <v>71.889099723555034</v>
      </c>
      <c r="X4" s="4">
        <f t="shared" si="0"/>
        <v>11.945048054610357</v>
      </c>
    </row>
    <row r="8" spans="1:24" ht="12.75">
      <c r="B8" s="16" t="s">
        <v>20</v>
      </c>
      <c r="C8">
        <f>[1]O12110119!$C$8</f>
        <v>1389403</v>
      </c>
      <c r="D8">
        <f>[1]O12110119!$C$10</f>
        <v>45716</v>
      </c>
      <c r="E8">
        <f>[1]O12110119!$C$19</f>
        <v>61017</v>
      </c>
      <c r="F8">
        <f>[1]O12110119!$C$29</f>
        <v>55436</v>
      </c>
      <c r="G8">
        <f>[1]O12110119!$C$38</f>
        <v>69826</v>
      </c>
      <c r="H8">
        <f>[1]O12110119!$C$47</f>
        <v>76481</v>
      </c>
      <c r="I8">
        <f>[1]O12110119!$C$56</f>
        <v>61989</v>
      </c>
      <c r="J8">
        <f>[1]O12110119!$C$65</f>
        <v>60935</v>
      </c>
      <c r="K8">
        <f>[1]O12110119!$C$74</f>
        <v>109995</v>
      </c>
      <c r="L8">
        <f>[1]O12110119!$C$85</f>
        <v>55010</v>
      </c>
      <c r="M8">
        <f>[1]O12110119!$C$95</f>
        <v>88670</v>
      </c>
      <c r="N8">
        <f>[1]O12110119!$C$105</f>
        <v>87461</v>
      </c>
      <c r="O8">
        <f>[1]O12110119!$C$115</f>
        <v>46503</v>
      </c>
      <c r="P8">
        <f>[1]O12110119!$C$125</f>
        <v>81462</v>
      </c>
      <c r="Q8">
        <f>[1]O12110119!$C$134</f>
        <v>38535</v>
      </c>
      <c r="R8">
        <f>[1]O12110119!$C$143</f>
        <v>84464</v>
      </c>
      <c r="S8">
        <f>[1]O12110119!$C$155</f>
        <v>81106</v>
      </c>
      <c r="T8">
        <f>[1]O12110119!$C$164</f>
        <v>53847</v>
      </c>
      <c r="U8">
        <f>[1]O12110119!$C$172</f>
        <v>41597</v>
      </c>
      <c r="V8">
        <f>[1]O12110119!$C$178</f>
        <v>27864</v>
      </c>
      <c r="W8">
        <f>[1]O12110119!$C$185</f>
        <v>66446</v>
      </c>
      <c r="X8">
        <f>[1]O12110119!$C$196</f>
        <v>23671</v>
      </c>
    </row>
    <row r="10" spans="1:24">
      <c r="C10">
        <f>SUM(D8:X8)</f>
        <v>1318031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T0121</vt:lpstr>
      <vt:lpstr>Cálculos </vt:lpstr>
      <vt:lpstr>'T0121'!Área_de_impresión</vt:lpstr>
    </vt:vector>
  </TitlesOfParts>
  <Company>AYUNTAMIENTO DE MADRID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CEMI</dc:creator>
  <cp:lastModifiedBy>Gorka Outeiral Ramos</cp:lastModifiedBy>
  <cp:lastPrinted>2005-05-23T11:13:46Z</cp:lastPrinted>
  <dcterms:created xsi:type="dcterms:W3CDTF">2004-08-02T10:37:49Z</dcterms:created>
  <dcterms:modified xsi:type="dcterms:W3CDTF">2023-03-21T08:46:53Z</dcterms:modified>
</cp:coreProperties>
</file>