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alex/Downloads/"/>
    </mc:Choice>
  </mc:AlternateContent>
  <xr:revisionPtr revIDLastSave="0" documentId="8_{2AA4A23D-AA8E-1E48-B057-A22CD0A43B3D}" xr6:coauthVersionLast="47" xr6:coauthVersionMax="47" xr10:uidLastSave="{00000000-0000-0000-0000-000000000000}"/>
  <bookViews>
    <workbookView xWindow="2100" yWindow="520" windowWidth="26700" windowHeight="1606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Checklist'!$A$179:$A$181</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<sst xmlns="http://schemas.openxmlformats.org/spreadsheetml/2006/main" count="789" uniqueCount="495">
  <si>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</si>
  <si>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</si>
  <si>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</si>
  <si>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</si>
  <si>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</si>
  <si>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</si>
  <si>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</si>
  <si>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</si>
  <si>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</si>
  <si>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</si>
  <si>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</si>
  <si>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</si>
  <si>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</si>
  <si>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</si>
  <si>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</si>
  <si>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</si>
  <si>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</si>
  <si>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</si>
  <si>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</si>
  <si>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</si>
  <si>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</si>
  <si>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</si>
  <si>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</si>
  <si>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</si>
  <si>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</si>
  <si>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</si>
  <si>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</si>
  <si>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</si>
  <si>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</si>
  <si>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</si>
  <si>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</si>
  <si>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</si>
  <si>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</si>
  <si>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</si>
  <si>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</si>
  <si>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</si>
  <si>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</si>
  <si>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</si>
  <si>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</si>
  <si>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</si>
  <si>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</si>
  <si>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</si>
  <si>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</si>
  <si>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</si>
  <si>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</si>
  <si>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</si>
  <si>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</si>
  <si>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</si>
  <si>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</si>
  <si>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</si>
  <si>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</si>
  <si>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</si>
  <si>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</si>
  <si>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</si>
  <si>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</si>
  <si>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</si>
  <si>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</si>
  <si>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</si>
  <si>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</si>
  <si>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</si>
  <si>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</si>
  <si>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</si>
  <si>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</si>
  <si>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</si>
  <si>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</si>
  <si>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</si>
  <si>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</si>
  <si>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</si>
  <si>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</si>
  <si>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</si>
  <si>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</si>
  <si>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</si>
  <si>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</si>
  <si>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</si>
  <si>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</si>
  <si>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</si>
  <si>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</si>
  <si>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</si>
  <si>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</si>
  <si>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</si>
  <si>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</si>
  <si>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</si>
  <si>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</si>
  <si>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</si>
  <si>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</si>
  <si>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</si>
  <si>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</si>
  <si>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</si>
  <si>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</si>
  <si>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</si>
  <si>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</si>
  <si>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</si>
  <si>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</si>
  <si>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</si>
  <si>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</si>
  <si>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</si>
  <si>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</si>
  <si>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</si>
  <si>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</si>
  <si>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</si>
  <si>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</si>
  <si>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</si>
  <si>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</si>
  <si>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</si>
  <si>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</si>
  <si>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</si>
  <si>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</si>
  <si>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</si>
  <si>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</si>
  <si>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</si>
  <si>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</si>
  <si>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</si>
  <si>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</si>
  <si>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</si>
  <si>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</si>
  <si>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</si>
  <si>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</si>
  <si>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</si>
  <si>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</si>
  <si>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</si>
  <si>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</si>
  <si>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</si>
  <si>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</si>
  <si>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</si>
  <si>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</si>
  <si>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</si>
  <si>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</si>
  <si>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</si>
  <si>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</si>
  <si>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</si>
  <si>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</si>
  <si>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</si>
  <si>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</si>
  <si>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</si>
  <si>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</si>
  <si>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</si>
  <si>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</si>
  <si>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</si>
  <si>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</si>
  <si>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</si>
  <si>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</si>
  <si>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</si>
  <si>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</si>
  <si>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</si>
  <si>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</si>
  <si>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</si>
  <si>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</si>
  <si>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</si>
  <si>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</si>
  <si>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</si>
  <si>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</si>
  <si>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</si>
  <si>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</si>
  <si>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</si>
  <si>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</si>
  <si>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</si>
  <si>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</si>
  <si>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</si>
  <si>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</si>
  <si>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</si>
  <si>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</si>
  <si>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</si>
  <si>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</si>
  <si>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</si>
  <si>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</si>
  <si>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</si>
  <si>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</si>
  <si>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</si>
  <si>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</si>
  <si>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</si>
  <si>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</si>
  <si>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</si>
  <si>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</si>
  <si>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</si>
  <si>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</si>
  <si>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</si>
  <si>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</si>
  <si>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</si>
  <si>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</si>
  <si>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</si>
  <si>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</si>
  <si>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</si>
  <si>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</si>
  <si>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</si>
  <si>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</si>
  <si>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</si>
  <si>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</si>
  <si>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</si>
  <si>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</si>
  <si>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</si>
  <si>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</si>
  <si>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</si>
  <si>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</si>
  <si>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</si>
  <si>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</si>
  <si>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</si>
  <si>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</si>
  <si>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</si>
  <si>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</si>
  <si>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</si>
  <si>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</si>
  <si>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</si>
  <si>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</si>
  <si>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</si>
  <si>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</si>
  <si>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</si>
  <si>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</si>
  <si>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</si>
  <si>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</si>
  <si>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</si>
  <si>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</si>
  <si>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</si>
  <si>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</si>
  <si>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</si>
  <si>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</si>
  <si>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</si>
  <si>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</si>
  <si>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</si>
  <si>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</si>
  <si>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</si>
  <si>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</si>
  <si>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</si>
  <si>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</si>
  <si>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</si>
  <si>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</si>
  <si>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</si>
  <si>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</si>
  <si>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</si>
  <si>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</si>
  <si>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</si>
  <si>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</si>
  <si>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</si>
  <si>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</si>
  <si>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</si>
  <si>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</si>
  <si>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</si>
  <si>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</si>
  <si>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</si>
  <si>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</si>
  <si>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</si>
  <si>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</si>
  <si>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</si>
  <si>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</si>
  <si>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</si>
  <si>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</si>
  <si>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</si>
  <si>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</si>
  <si>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</si>
  <si>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</si>
  <si>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</si>
  <si>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</si>
  <si>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</si>
  <si>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</si>
  <si>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</si>
  <si>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</si>
  <si>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</si>
  <si>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</si>
  <si>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</si>
  <si>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</si>
  <si>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</si>
  <si>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</si>
  <si>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</si>
  <si>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</si>
  <si>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</si>
  <si>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</si>
  <si>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</si>
  <si>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</si>
  <si>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</si>
  <si>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</si>
  <si>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</si>
  <si>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</si>
  <si>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</si>
  <si>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</si>
  <si>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</si>
  <si>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</si>
  <si>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</si>
  <si>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</si>
  <si>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</si>
  <si>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</si>
  <si>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</si>
  <si>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</si>
  <si>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</si>
  <si>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</si>
  <si>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</si>
  <si>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</si>
  <si>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</si>
  <si>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</si>
  <si>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</si>
  <si>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</si>
  <si>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</si>
  <si>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</si>
  <si>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</si>
  <si>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</si>
  <si>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</si>
  <si>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</si>
  <si>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</si>
  <si>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</si>
  <si>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</si>
  <si>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</si>
  <si>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</si>
  <si>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</si>
  <si>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</si>
  <si>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</si>
  <si>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</si>
  <si>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</si>
  <si>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</si>
  <si>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</si>
  <si>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</si>
  <si>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</si>
  <si>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</si>
  <si>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</si>
  <si>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</si>
  <si>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</si>
  <si>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</si>
  <si>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</si>
  <si>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</si>
  <si>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</si>
  <si>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</si>
  <si>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</si>
  <si>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</si>
  <si>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</si>
  <si>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</si>
  <si>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</si>
  <si>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</si>
  <si>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</si>
  <si>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</si>
  <si>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</si>
  <si>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</si>
  <si>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</si>
  <si>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</si>
  <si>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</si>
  <si>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</si>
  <si>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</si>
  <si>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</si>
  <si>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</si>
  <si>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</si>
  <si>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</si>
  <si>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</si>
  <si>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</si>
  <si>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</si>
  <si>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</si>
  <si>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</si>
  <si>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</si>
  <si>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</si>
  <si>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</si>
  <si>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</si>
  <si>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</si>
  <si>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</si>
  <si>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</si>
  <si>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</si>
  <si>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</si>
  <si>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</si>
  <si>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</si>
  <si>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</si>
  <si>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</si>
  <si>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</si>
  <si>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</si>
  <si>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</si>
  <si>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</si>
  <si>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</si>
  <si>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</si>
  <si>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</si>
  <si>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</si>
  <si>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</si>
  <si>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</si>
  <si>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</si>
  <si>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</si>
  <si>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</si>
  <si>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</si>
  <si>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</si>
  <si>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</si>
  <si>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</si>
  <si>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</si>
  <si>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</si>
  <si>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</si>
  <si>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</si>
  <si>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</si>
  <si>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</si>
  <si>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</si>
  <si>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</si>
  <si>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</si>
  <si>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</si>
  <si>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</si>
  <si>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</si>
  <si>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</si>
  <si>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</si>
  <si>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</si>
  <si>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</si>
  <si>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</si>
  <si>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</si>
  <si>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</si>
  <si>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</si>
  <si>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</si>
  <si>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</si>
  <si>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</si>
  <si>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</si>
  <si>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</si>
  <si>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</si>
  <si>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</si>
  <si>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</si>
  <si>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</si>
  <si>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</si>
  <si>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</si>
  <si>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</si>
  <si>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</si>
  <si>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</si>
  <si>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</si>
  <si>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</si>
  <si>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</si>
  <si>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</si>
  <si>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</si>
  <si>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</si>
  <si>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</si>
  <si>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</si>
  <si>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</si>
  <si>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</si>
  <si>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</si>
  <si>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</si>
  <si>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</si>
  <si>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</si>
  <si>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</si>
  <si>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</si>
  <si>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</si>
  <si>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</si>
  <si>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</si>
  <si>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</si>
  <si>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</si>
  <si>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</si>
  <si>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</si>
  <si>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</si>
  <si>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</si>
  <si>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</si>
  <si>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</si>
  <si>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</si>
  <si>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</si>
  <si>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</si>
  <si>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</si>
  <si>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</si>
  <si>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</si>
  <si>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</si>
  <si>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</si>
  <si>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</si>
  <si>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</si>
  <si>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</si>
  <si>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</si>
  <si>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</si>
  <si>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</si>
  <si>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</si>
  <si>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</si>
  <si>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</si>
  <si>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</si>
  <si>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</si>
  <si>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</si>
  <si>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</si>
  <si>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</si>
  <si>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</si>
  <si>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</si>
  <si>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</si>
  <si>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</si>
  <si>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</si>
  <si>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</si>
  <si>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</si>
  <si>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</si>
  <si>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API Testing</t>
  </si>
  <si>
    <t>WSTG-APIT-01</t>
  </si>
  <si>
    <t>Testing GraphQL</t>
  </si>
  <si>
    <t>Assess that a secure and production-ready configuration is deployed.
Validate all input fields against generic attacks.
Ensure that proper access controls are applied.</t>
  </si>
  <si>
    <t>OTG-INPVAL-017</t>
  </si>
  <si>
    <t>Testing for Race Conditions</t>
  </si>
  <si>
    <t>Testing Race Condition when withdrawing funds</t>
  </si>
  <si>
    <t>Testing Race Condition when transferring funds (behind two wallets Spot-futures)</t>
  </si>
  <si>
    <t>Testing Race Condition when transferring funds (from the main account to the sub-account)</t>
  </si>
  <si>
    <t>Testing Race Condition when canceling the order</t>
  </si>
  <si>
    <t>OTG-INPVAL-018</t>
  </si>
  <si>
    <t>Testing for Wrong Rounding</t>
  </si>
  <si>
    <t>Testing for race conditions with currency opperations</t>
  </si>
  <si>
    <t>Testing for wrong rounding with currency opperations</t>
  </si>
  <si>
    <t>Check the correctness of rounding of numbers when inputting/outputting funds.</t>
  </si>
  <si>
    <t>Check the correctness of rounding numbers when buying and selling funds.</t>
  </si>
  <si>
    <t>Testing for Wrong Rounding when buying and selling</t>
  </si>
  <si>
    <t>Testing for Wrong Rounding when withdrawing funds</t>
  </si>
  <si>
    <t>Testing for Wrong Rounding when transferring funds (behind two wallets Spot-futures)</t>
  </si>
  <si>
    <t>Testing for Wrong Rounding when canceling the order</t>
  </si>
  <si>
    <t>OTG-BUSLOGIC-010</t>
  </si>
  <si>
    <t>Check for the ability to download executable files to the system server</t>
  </si>
  <si>
    <t>Test KYC verification process</t>
  </si>
  <si>
    <t>Testing possibility to upload executable files</t>
  </si>
  <si>
    <t>Check for the possibility of stealing scanned documents – brute-force the names of files and directories.</t>
  </si>
  <si>
    <t>Testing file enumeration</t>
  </si>
  <si>
    <t>Check for unauthorized access to the server file system</t>
  </si>
  <si>
    <t>Testing for IDORs</t>
  </si>
  <si>
    <t>OTG-BUSLOGIC-011</t>
  </si>
  <si>
    <t>Test NFT mint functionality</t>
  </si>
  <si>
    <t>Check for the possibility of stealing other NFTS – brute-force the names of files and directories.</t>
  </si>
  <si>
    <t>CryptoExchange Testing Checklist (based on OWASP: Testing Guide 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</si>
</sst>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
      <i/>
      <sz val="9"/>
      <color indexed="23"/>
      <name val="Arial"/>
      <family val="2"/>
    </font>
    <font>
      <i/>
      <sz val="10"/>
      <color theme="0" tint="-0.499984740745262"/>
      <name val="Arial"/>
      <family val="2"/>
    </font>
    <font>
      <sz val="10"/>
      <color rgb="FF0000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7">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0" fillId="0" borderId="0" xfId="0" applyAlignment="1">
      <alignment vertical="center" wrapText="1"/>
    </xf>
    <xf numFmtId="0" fontId="6" fillId="0" borderId="0" xfId="0" applyFont="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Alignment="1">
      <alignment wrapText="1"/>
    </xf>
    <xf numFmtId="0" fontId="20" fillId="7" borderId="0" xfId="0" applyFont="1" applyFill="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1" xfId="0"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5" fillId="0" borderId="0" xfId="0" applyFont="1" applyAlignment="1">
      <alignment wrapText="1"/>
    </xf>
    <xf numFmtId="0" fontId="17" fillId="0" borderId="0" xfId="0" applyFont="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Border="1" applyAlignment="1">
      <alignment horizontal="center" vertical="center" wrapText="1"/>
    </xf>
    <xf numFmtId="0" fontId="27" fillId="0" borderId="0" xfId="0" applyFont="1" applyAlignment="1">
      <alignment wrapText="1"/>
    </xf>
    <xf numFmtId="0" fontId="28" fillId="0" borderId="0" xfId="0" applyFont="1" applyAlignment="1">
      <alignment vertical="center" wrapText="1"/>
    </xf>
    <xf numFmtId="0" fontId="29" fillId="7" borderId="0" xfId="0" applyFont="1" applyFill="1" applyAlignment="1">
      <alignment horizontal="center" vertical="center" wrapText="1"/>
    </xf>
    <xf numFmtId="0" fontId="22"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wrapText="1"/>
    </xf>
    <xf numFmtId="0" fontId="2" fillId="0" borderId="0" xfId="0"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Font="1" applyAlignment="1">
      <alignment vertical="center" wrapText="1"/>
    </xf>
    <xf numFmtId="0" fontId="16" fillId="0" borderId="1" xfId="0" applyFont="1" applyBorder="1" applyAlignment="1">
      <alignment vertical="center"/>
    </xf>
  </cellXfs>
  <cellStyles count="1">
    <cellStyle name="Normal" xfId="0" builtinId="0"/>
  </cellStyles>
  <dxfs count="9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7">
  <autoFilter ref="A4:F14" xr:uid="{00000000-0009-0000-0100-000001000000}"/>
  <tableColumns count="6">
    <tableColumn id="1" xr3:uid="{00000000-0010-0000-0000-000001000000}" name="Information Gathering" dataDxfId="86"/>
    <tableColumn id="2" xr3:uid="{00000000-0010-0000-0000-000002000000}" name="Test Name" dataDxfId="85"/>
    <tableColumn id="3" xr3:uid="{00000000-0010-0000-0000-000003000000}" name="Description" dataDxfId="84"/>
    <tableColumn id="4" xr3:uid="{00000000-0010-0000-0000-000004000000}" name="Tools" dataDxfId="83"/>
    <tableColumn id="5" xr3:uid="{00000000-0010-0000-0000-000005000000}" name="Result" dataDxfId="82"/>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106:F109" totalsRowShown="0" headerRowDxfId="33">
  <autoFilter ref="A106:F109" xr:uid="{00000000-0009-0000-0100-00000E000000}"/>
  <tableColumns count="6">
    <tableColumn id="1" xr3:uid="{00000000-0010-0000-0900-000001000000}" name="Cryptography" dataDxfId="32"/>
    <tableColumn id="2" xr3:uid="{00000000-0010-0000-0900-000002000000}" name="Test Name" dataDxfId="31"/>
    <tableColumn id="3" xr3:uid="{00000000-0010-0000-0900-000003000000}" name="Description" dataDxfId="30"/>
    <tableColumn id="4" xr3:uid="{00000000-0010-0000-0900-000004000000}" name="Tools" dataDxfId="29"/>
    <tableColumn id="5" xr3:uid="{00000000-0010-0000-0900-000005000000}" name="Result" dataDxfId="28"/>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29:F141" totalsRowShown="0" headerRowDxfId="27">
  <autoFilter ref="A129:F141" xr:uid="{00000000-0009-0000-0100-00000F000000}"/>
  <tableColumns count="6">
    <tableColumn id="1" xr3:uid="{00000000-0010-0000-0A00-000001000000}" name="Client Side Testing" dataDxfId="26"/>
    <tableColumn id="2" xr3:uid="{00000000-0010-0000-0A00-000002000000}" name="Test Name" dataDxfId="25"/>
    <tableColumn id="3" xr3:uid="{00000000-0010-0000-0A00-000003000000}" name="Description" dataDxfId="24"/>
    <tableColumn id="4" xr3:uid="{00000000-0010-0000-0A00-000004000000}" name="Tools" dataDxfId="23"/>
    <tableColumn id="5" xr3:uid="{00000000-0010-0000-0A00-000005000000}" name="Result" dataDxfId="22"/>
    <tableColumn id="6" xr3:uid="{00000000-0010-0000-0A00-000006000000}" name="Remark"/>
  </tableColumns>
  <tableStyleInfo name="TableStyleLight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D87EE6-90FB-D548-8DFA-4783E4B72BC6}" name="Table6168" displayName="Table6168" ref="A145:F157" totalsRowShown="0" headerRowDxfId="21">
  <autoFilter ref="A145:F157" xr:uid="{9ED87EE6-90FB-D548-8DFA-4783E4B72BC6}"/>
  <tableColumns count="6">
    <tableColumn id="1" xr3:uid="{C752095B-04A6-C84A-BF79-87688E24F2D9}" name="API Testing" dataDxfId="20"/>
    <tableColumn id="2" xr3:uid="{51179B7B-9063-0C49-9647-8AFE444C7F6A}" name="Test Name" dataDxfId="19"/>
    <tableColumn id="3" xr3:uid="{B421BC28-509A-C443-936C-26EB7B14CC47}" name="Description" dataDxfId="18"/>
    <tableColumn id="4" xr3:uid="{21AA1D5B-1FDC-4A47-80B3-79A40310CD74}" name="Tools" dataDxfId="17"/>
    <tableColumn id="5" xr3:uid="{11DD3DC8-1915-514F-8E6B-C69139033E66}" name="Result" dataDxfId="16"/>
    <tableColumn id="6" xr3:uid="{A74BBCD0-CEAE-DC48-B7DA-70DDDAE68003}"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81">
  <autoFilter ref="A16:F24" xr:uid="{00000000-0009-0000-0100-000002000000}"/>
  <tableColumns count="6">
    <tableColumn id="1" xr3:uid="{00000000-0010-0000-0100-000001000000}" name="Configuration and Deploy Management Testing" dataDxfId="80"/>
    <tableColumn id="2" xr3:uid="{00000000-0010-0000-0100-000002000000}" name="Test Name" dataDxfId="79"/>
    <tableColumn id="3" xr3:uid="{00000000-0010-0000-0100-000003000000}" name="Description" dataDxfId="78"/>
    <tableColumn id="4" xr3:uid="{00000000-0010-0000-0100-000004000000}" name="Tools" dataDxfId="77"/>
    <tableColumn id="5" xr3:uid="{00000000-0010-0000-0100-000005000000}" name="Result" dataDxfId="76"/>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75">
  <autoFilter ref="A35:F45" xr:uid="{00000000-0009-0000-0100-000003000000}"/>
  <tableColumns count="6">
    <tableColumn id="1" xr3:uid="{00000000-0010-0000-0200-000001000000}" name="Authentication Testing" dataDxfId="74"/>
    <tableColumn id="2" xr3:uid="{00000000-0010-0000-0200-000002000000}" name="Test Name" dataDxfId="73"/>
    <tableColumn id="3" xr3:uid="{00000000-0010-0000-0200-000003000000}" name="Description" dataDxfId="72"/>
    <tableColumn id="4" xr3:uid="{00000000-0010-0000-0200-000004000000}" name="Tools" dataDxfId="71"/>
    <tableColumn id="5" xr3:uid="{00000000-0010-0000-0200-000005000000}" name="Result" dataDxfId="70"/>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9">
  <autoFilter ref="A53:F61" xr:uid="{00000000-0009-0000-0100-000004000000}"/>
  <tableColumns count="6">
    <tableColumn id="1" xr3:uid="{00000000-0010-0000-0300-000001000000}" name="Session Management Testing" dataDxfId="68"/>
    <tableColumn id="2" xr3:uid="{00000000-0010-0000-0300-000002000000}" name="Test Name" dataDxfId="67"/>
    <tableColumn id="3" xr3:uid="{00000000-0010-0000-0300-000003000000}" name="Description" dataDxfId="66"/>
    <tableColumn id="4" xr3:uid="{00000000-0010-0000-0300-000004000000}" name="Tools" dataDxfId="65"/>
    <tableColumn id="5" xr3:uid="{00000000-0010-0000-0300-000005000000}" name="Result" dataDxfId="64"/>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63">
  <autoFilter ref="A47:F51" xr:uid="{00000000-0009-0000-0100-000005000000}"/>
  <tableColumns count="6">
    <tableColumn id="1" xr3:uid="{00000000-0010-0000-0400-000001000000}" name="Authorization Testing " dataDxfId="62"/>
    <tableColumn id="2" xr3:uid="{00000000-0010-0000-0400-000002000000}" name="Test Name" dataDxfId="61"/>
    <tableColumn id="3" xr3:uid="{00000000-0010-0000-0400-000003000000}" name="Description" dataDxfId="60"/>
    <tableColumn id="4" xr3:uid="{00000000-0010-0000-0400-000004000000}" name="Tools" dataDxfId="59"/>
    <tableColumn id="5" xr3:uid="{00000000-0010-0000-0400-000005000000}" name="Result" dataDxfId="58"/>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11:F128" totalsRowShown="0" headerRowDxfId="57">
  <autoFilter ref="A111:F128" xr:uid="{00000000-0009-0000-0100-000006000000}"/>
  <tableColumns count="6">
    <tableColumn id="1" xr3:uid="{00000000-0010-0000-0500-000001000000}" name="Business logic Testing" dataDxfId="56"/>
    <tableColumn id="2" xr3:uid="{00000000-0010-0000-0500-000002000000}" name="Test Name" dataDxfId="55"/>
    <tableColumn id="3" xr3:uid="{00000000-0010-0000-0500-000003000000}" name="Description" dataDxfId="54"/>
    <tableColumn id="4" xr3:uid="{00000000-0010-0000-0500-000004000000}" name="Tools" dataDxfId="53"/>
    <tableColumn id="5" xr3:uid="{00000000-0010-0000-0500-000005000000}" name="Result" dataDxfId="52"/>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100" totalsRowShown="0" headerRowDxfId="51">
  <autoFilter ref="A63:F100" xr:uid="{00000000-0009-0000-0100-000009000000}"/>
  <tableColumns count="6">
    <tableColumn id="1" xr3:uid="{00000000-0010-0000-0600-000001000000}" name="Data Validation Testing" dataDxfId="50"/>
    <tableColumn id="2" xr3:uid="{00000000-0010-0000-0600-000002000000}" name="Test Name" dataDxfId="49"/>
    <tableColumn id="3" xr3:uid="{00000000-0010-0000-0600-000003000000}" name="Description" dataDxfId="48"/>
    <tableColumn id="4" xr3:uid="{00000000-0010-0000-0600-000004000000}" name="Tools" dataDxfId="47"/>
    <tableColumn id="5" xr3:uid="{00000000-0010-0000-0600-000005000000}" name="Result" dataDxfId="46"/>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45">
  <autoFilter ref="A26:F33" xr:uid="{00000000-0009-0000-0100-000008000000}"/>
  <tableColumns count="6">
    <tableColumn id="1" xr3:uid="{00000000-0010-0000-0700-000001000000}" name="Identity Management Testing" dataDxfId="44"/>
    <tableColumn id="2" xr3:uid="{00000000-0010-0000-0700-000002000000}" name="Test Name" dataDxfId="43"/>
    <tableColumn id="3" xr3:uid="{00000000-0010-0000-0700-000003000000}" name="Description" dataDxfId="42"/>
    <tableColumn id="4" xr3:uid="{00000000-0010-0000-0700-000004000000}" name="Tools" dataDxfId="41"/>
    <tableColumn id="5" xr3:uid="{00000000-0010-0000-0700-000005000000}" name="Result" dataDxfId="40"/>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102:F104" totalsRowShown="0" headerRowDxfId="39">
  <autoFilter ref="A102:F104" xr:uid="{00000000-0009-0000-0100-00000D000000}"/>
  <tableColumns count="6">
    <tableColumn id="1" xr3:uid="{00000000-0010-0000-0800-000001000000}" name="Error Handling" dataDxfId="38"/>
    <tableColumn id="2" xr3:uid="{00000000-0010-0000-0800-000002000000}" name="Test Name" dataDxfId="37"/>
    <tableColumn id="3" xr3:uid="{00000000-0010-0000-0800-000003000000}" name="Description" dataDxfId="36"/>
    <tableColumn id="4" xr3:uid="{00000000-0010-0000-0800-000004000000}" name="Tools" dataDxfId="35"/>
    <tableColumn id="5" xr3:uid="{00000000-0010-0000-0800-000005000000}" name="Result" dataDxfId="34"/>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1"/>
  <sheetViews>
    <sheetView showGridLines="0" tabSelected="1" workbookViewId="0">
      <selection activeCell="H8" sqref="H8"/>
    </sheetView>
  </sheetViews>
  <sheetFormatPr baseColWidth="10" defaultColWidth="8.83203125" defaultRowHeight="13" x14ac:dyDescent="0.15"/>
  <cols>
    <col min="1" max="1" width="20.83203125" style="6" customWidth="1"/>
    <col min="2" max="2" width="51.1640625" style="6" bestFit="1" customWidth="1"/>
    <col min="3" max="3" width="53.6640625" style="32" customWidth="1"/>
    <col min="4" max="4" width="25.6640625" style="6" customWidth="1"/>
    <col min="5" max="5" width="10.83203125" bestFit="1" customWidth="1"/>
  </cols>
  <sheetData>
    <row r="1" spans="1:6" ht="18" x14ac:dyDescent="0.15">
      <c r="A1" s="56" t="s">
        <v>494</v>
      </c>
      <c r="B1" s="56"/>
    </row>
    <row r="2" spans="1:6" x14ac:dyDescent="0.15">
      <c r="A2" s="42"/>
      <c r="B2" s="42"/>
    </row>
    <row r="3" spans="1:6" x14ac:dyDescent="0.15">
      <c r="A3" s="29"/>
      <c r="B3" s="29"/>
    </row>
    <row r="4" spans="1:6" s="17" customFormat="1" ht="14" x14ac:dyDescent="0.15">
      <c r="A4" s="22" t="s">
        <v>0</v>
      </c>
      <c r="B4" s="23" t="s">
        <v>6</v>
      </c>
      <c r="C4" s="23" t="s">
        <v>97</v>
      </c>
      <c r="D4" s="23" t="s">
        <v>5</v>
      </c>
      <c r="E4" s="23" t="s">
        <v>111</v>
      </c>
      <c r="F4" s="23" t="s">
        <v>117</v>
      </c>
    </row>
    <row r="5" spans="1:6" ht="28" x14ac:dyDescent="0.15">
      <c r="A5" s="17" t="s">
        <v>119</v>
      </c>
      <c r="B5" s="6" t="s">
        <v>129</v>
      </c>
      <c r="C5" s="31" t="s">
        <v>313</v>
      </c>
      <c r="D5" s="35" t="s">
        <v>318</v>
      </c>
      <c r="E5" s="20" t="s">
        <v>116</v>
      </c>
    </row>
    <row r="6" spans="1:6" ht="39" x14ac:dyDescent="0.15">
      <c r="A6" s="17" t="s">
        <v>120</v>
      </c>
      <c r="B6" s="6" t="s">
        <v>130</v>
      </c>
      <c r="C6" s="33" t="s">
        <v>314</v>
      </c>
      <c r="D6" s="35" t="s">
        <v>315</v>
      </c>
      <c r="E6" s="20" t="s">
        <v>116</v>
      </c>
    </row>
    <row r="7" spans="1:6" ht="15" x14ac:dyDescent="0.15">
      <c r="A7" s="17" t="s">
        <v>121</v>
      </c>
      <c r="B7" s="6" t="s">
        <v>131</v>
      </c>
      <c r="C7" s="33" t="s">
        <v>321</v>
      </c>
      <c r="D7" s="35" t="s">
        <v>316</v>
      </c>
      <c r="E7" s="20" t="s">
        <v>116</v>
      </c>
    </row>
    <row r="8" spans="1:6" ht="42" x14ac:dyDescent="0.15">
      <c r="A8" s="17" t="s">
        <v>122</v>
      </c>
      <c r="B8" s="6" t="s">
        <v>132</v>
      </c>
      <c r="C8" s="33" t="s">
        <v>317</v>
      </c>
      <c r="D8" s="35" t="s">
        <v>448</v>
      </c>
      <c r="E8" s="20" t="s">
        <v>116</v>
      </c>
    </row>
    <row r="9" spans="1:6" ht="28" x14ac:dyDescent="0.15">
      <c r="A9" s="17" t="s">
        <v>123</v>
      </c>
      <c r="B9" s="6" t="s">
        <v>133</v>
      </c>
      <c r="C9" s="33" t="s">
        <v>319</v>
      </c>
      <c r="D9" s="35" t="s">
        <v>316</v>
      </c>
      <c r="E9" s="20" t="s">
        <v>116</v>
      </c>
    </row>
    <row r="10" spans="1:6" ht="15" x14ac:dyDescent="0.15">
      <c r="A10" s="17" t="s">
        <v>124</v>
      </c>
      <c r="B10" s="6" t="s">
        <v>4</v>
      </c>
      <c r="C10" s="33" t="s">
        <v>98</v>
      </c>
      <c r="D10" s="35" t="s">
        <v>431</v>
      </c>
      <c r="E10" s="20" t="s">
        <v>116</v>
      </c>
    </row>
    <row r="11" spans="1:6" ht="15.75" customHeight="1" x14ac:dyDescent="0.15">
      <c r="A11" s="17" t="s">
        <v>125</v>
      </c>
      <c r="B11" s="6" t="s">
        <v>134</v>
      </c>
      <c r="C11" s="36" t="s">
        <v>320</v>
      </c>
      <c r="D11" s="35" t="s">
        <v>430</v>
      </c>
      <c r="E11" s="20" t="s">
        <v>116</v>
      </c>
    </row>
    <row r="12" spans="1:6" s="17" customFormat="1" ht="28" x14ac:dyDescent="0.15">
      <c r="A12" s="17" t="s">
        <v>126</v>
      </c>
      <c r="B12" s="6" t="s">
        <v>135</v>
      </c>
      <c r="C12" s="33" t="s">
        <v>322</v>
      </c>
      <c r="D12" s="35" t="s">
        <v>323</v>
      </c>
      <c r="E12" s="20" t="s">
        <v>116</v>
      </c>
      <c r="F12"/>
    </row>
    <row r="13" spans="1:6" ht="28" x14ac:dyDescent="0.15">
      <c r="A13" s="17" t="s">
        <v>127</v>
      </c>
      <c r="B13" s="6" t="s">
        <v>136</v>
      </c>
      <c r="C13" s="33" t="s">
        <v>324</v>
      </c>
      <c r="D13" s="35" t="s">
        <v>447</v>
      </c>
      <c r="E13" s="20" t="s">
        <v>116</v>
      </c>
    </row>
    <row r="14" spans="1:6" ht="26" x14ac:dyDescent="0.15">
      <c r="A14" s="17" t="s">
        <v>128</v>
      </c>
      <c r="B14" s="6" t="s">
        <v>137</v>
      </c>
      <c r="C14" s="33" t="s">
        <v>325</v>
      </c>
      <c r="D14" s="35" t="s">
        <v>316</v>
      </c>
      <c r="E14" s="20" t="s">
        <v>116</v>
      </c>
    </row>
    <row r="15" spans="1:6" x14ac:dyDescent="0.15">
      <c r="A15" s="17"/>
      <c r="C15" s="33"/>
      <c r="D15" s="35"/>
      <c r="E15" s="18"/>
    </row>
    <row r="16" spans="1:6" ht="42" x14ac:dyDescent="0.15">
      <c r="A16" s="22" t="s">
        <v>118</v>
      </c>
      <c r="B16" s="23" t="s">
        <v>6</v>
      </c>
      <c r="C16" s="23" t="s">
        <v>97</v>
      </c>
      <c r="D16" s="23" t="s">
        <v>5</v>
      </c>
      <c r="E16" s="23" t="s">
        <v>111</v>
      </c>
      <c r="F16" s="23" t="s">
        <v>117</v>
      </c>
    </row>
    <row r="17" spans="1:6" ht="39" x14ac:dyDescent="0.15">
      <c r="A17" s="17" t="s">
        <v>138</v>
      </c>
      <c r="B17" s="6" t="s">
        <v>146</v>
      </c>
      <c r="C17" s="33" t="s">
        <v>336</v>
      </c>
      <c r="D17" s="35" t="s">
        <v>335</v>
      </c>
      <c r="E17" s="20" t="s">
        <v>116</v>
      </c>
    </row>
    <row r="18" spans="1:6" ht="26" x14ac:dyDescent="0.15">
      <c r="A18" s="17" t="s">
        <v>139</v>
      </c>
      <c r="B18" s="6" t="s">
        <v>147</v>
      </c>
      <c r="C18" s="33" t="s">
        <v>337</v>
      </c>
      <c r="D18" s="35" t="s">
        <v>338</v>
      </c>
      <c r="E18" s="20" t="s">
        <v>116</v>
      </c>
    </row>
    <row r="19" spans="1:6" ht="15" customHeight="1" x14ac:dyDescent="0.15">
      <c r="A19" s="17" t="s">
        <v>140</v>
      </c>
      <c r="B19" s="6" t="s">
        <v>148</v>
      </c>
      <c r="C19" s="33" t="s">
        <v>99</v>
      </c>
      <c r="D19" s="35" t="s">
        <v>338</v>
      </c>
      <c r="E19" s="20" t="s">
        <v>116</v>
      </c>
    </row>
    <row r="20" spans="1:6" ht="26" x14ac:dyDescent="0.15">
      <c r="A20" s="17" t="s">
        <v>141</v>
      </c>
      <c r="B20" s="6" t="s">
        <v>149</v>
      </c>
      <c r="C20" s="33" t="s">
        <v>100</v>
      </c>
      <c r="D20" s="35" t="s">
        <v>339</v>
      </c>
      <c r="E20" s="20" t="s">
        <v>116</v>
      </c>
    </row>
    <row r="21" spans="1:6" ht="39" x14ac:dyDescent="0.15">
      <c r="A21" s="17" t="s">
        <v>142</v>
      </c>
      <c r="B21" s="6" t="s">
        <v>150</v>
      </c>
      <c r="C21" s="33" t="s">
        <v>101</v>
      </c>
      <c r="D21" s="35" t="s">
        <v>387</v>
      </c>
      <c r="E21" s="20" t="s">
        <v>116</v>
      </c>
    </row>
    <row r="22" spans="1:6" ht="26" x14ac:dyDescent="0.15">
      <c r="A22" s="17" t="s">
        <v>143</v>
      </c>
      <c r="B22" s="6" t="s">
        <v>151</v>
      </c>
      <c r="C22" s="33" t="s">
        <v>341</v>
      </c>
      <c r="D22" s="35" t="s">
        <v>340</v>
      </c>
      <c r="E22" s="20" t="s">
        <v>116</v>
      </c>
    </row>
    <row r="23" spans="1:6" s="17" customFormat="1" ht="26" x14ac:dyDescent="0.15">
      <c r="A23" s="17" t="s">
        <v>144</v>
      </c>
      <c r="B23" s="6" t="s">
        <v>152</v>
      </c>
      <c r="C23" s="33" t="s">
        <v>342</v>
      </c>
      <c r="D23" s="35" t="s">
        <v>432</v>
      </c>
      <c r="E23" s="20" t="s">
        <v>116</v>
      </c>
      <c r="F23"/>
    </row>
    <row r="24" spans="1:6" ht="26" x14ac:dyDescent="0.15">
      <c r="A24" s="17" t="s">
        <v>145</v>
      </c>
      <c r="B24" s="6" t="s">
        <v>153</v>
      </c>
      <c r="C24" s="33" t="s">
        <v>343</v>
      </c>
      <c r="D24" s="35" t="s">
        <v>433</v>
      </c>
      <c r="E24" s="20" t="s">
        <v>116</v>
      </c>
    </row>
    <row r="25" spans="1:6" x14ac:dyDescent="0.15">
      <c r="A25" s="17"/>
      <c r="C25" s="33"/>
      <c r="D25" s="35"/>
      <c r="E25" s="18"/>
    </row>
    <row r="26" spans="1:6" ht="28" x14ac:dyDescent="0.15">
      <c r="A26" s="22" t="s">
        <v>154</v>
      </c>
      <c r="B26" s="23" t="s">
        <v>6</v>
      </c>
      <c r="C26" s="23" t="s">
        <v>97</v>
      </c>
      <c r="D26" s="23" t="s">
        <v>5</v>
      </c>
      <c r="E26" s="23" t="s">
        <v>111</v>
      </c>
      <c r="F26" s="23" t="s">
        <v>117</v>
      </c>
    </row>
    <row r="27" spans="1:6" ht="26" x14ac:dyDescent="0.15">
      <c r="A27" s="17" t="s">
        <v>155</v>
      </c>
      <c r="B27" s="6" t="s">
        <v>162</v>
      </c>
      <c r="C27" s="33" t="s">
        <v>344</v>
      </c>
      <c r="D27" s="35" t="s">
        <v>434</v>
      </c>
      <c r="E27" s="20" t="s">
        <v>116</v>
      </c>
    </row>
    <row r="28" spans="1:6" ht="24" customHeight="1" x14ac:dyDescent="0.15">
      <c r="A28" s="17" t="s">
        <v>156</v>
      </c>
      <c r="B28" s="6" t="s">
        <v>163</v>
      </c>
      <c r="C28" s="33" t="s">
        <v>345</v>
      </c>
      <c r="D28" s="35" t="s">
        <v>434</v>
      </c>
      <c r="E28" s="20" t="s">
        <v>116</v>
      </c>
    </row>
    <row r="29" spans="1:6" ht="24" customHeight="1" x14ac:dyDescent="0.15">
      <c r="A29" s="17" t="s">
        <v>157</v>
      </c>
      <c r="B29" s="6" t="s">
        <v>164</v>
      </c>
      <c r="C29" s="33" t="s">
        <v>346</v>
      </c>
      <c r="D29" s="35" t="s">
        <v>434</v>
      </c>
      <c r="E29" s="20" t="s">
        <v>116</v>
      </c>
    </row>
    <row r="30" spans="1:6" ht="26" x14ac:dyDescent="0.15">
      <c r="A30" s="17" t="s">
        <v>158</v>
      </c>
      <c r="B30" s="6" t="s">
        <v>165</v>
      </c>
      <c r="C30" s="33" t="s">
        <v>102</v>
      </c>
      <c r="D30" s="35" t="s">
        <v>435</v>
      </c>
      <c r="E30" s="20" t="s">
        <v>116</v>
      </c>
    </row>
    <row r="31" spans="1:6" ht="39" x14ac:dyDescent="0.15">
      <c r="A31" s="17" t="s">
        <v>159</v>
      </c>
      <c r="B31" s="6" t="s">
        <v>166</v>
      </c>
      <c r="C31" s="33" t="s">
        <v>347</v>
      </c>
      <c r="D31" s="35" t="s">
        <v>435</v>
      </c>
      <c r="E31" s="20" t="s">
        <v>116</v>
      </c>
    </row>
    <row r="32" spans="1:6" ht="52" x14ac:dyDescent="0.15">
      <c r="A32" s="17" t="s">
        <v>160</v>
      </c>
      <c r="B32" s="6" t="s">
        <v>167</v>
      </c>
      <c r="C32" s="33" t="s">
        <v>348</v>
      </c>
      <c r="D32" s="35" t="s">
        <v>434</v>
      </c>
      <c r="E32" s="20" t="s">
        <v>116</v>
      </c>
    </row>
    <row r="33" spans="1:6" ht="26" x14ac:dyDescent="0.15">
      <c r="A33" s="17" t="s">
        <v>161</v>
      </c>
      <c r="B33" s="6" t="s">
        <v>168</v>
      </c>
      <c r="C33" s="33" t="s">
        <v>349</v>
      </c>
      <c r="D33" s="35" t="s">
        <v>434</v>
      </c>
      <c r="E33" s="20" t="s">
        <v>116</v>
      </c>
    </row>
    <row r="34" spans="1:6" x14ac:dyDescent="0.15">
      <c r="A34" s="17"/>
      <c r="C34" s="33"/>
      <c r="D34" s="35"/>
      <c r="E34" s="18"/>
    </row>
    <row r="35" spans="1:6" s="17" customFormat="1" ht="14" x14ac:dyDescent="0.15">
      <c r="A35" s="22" t="s">
        <v>1</v>
      </c>
      <c r="B35" s="23" t="s">
        <v>6</v>
      </c>
      <c r="C35" s="23" t="s">
        <v>97</v>
      </c>
      <c r="D35" s="23" t="s">
        <v>5</v>
      </c>
      <c r="E35" s="23" t="s">
        <v>111</v>
      </c>
      <c r="F35" s="23" t="s">
        <v>117</v>
      </c>
    </row>
    <row r="36" spans="1:6" ht="26" x14ac:dyDescent="0.15">
      <c r="A36" s="17" t="s">
        <v>169</v>
      </c>
      <c r="B36" s="6" t="s">
        <v>179</v>
      </c>
      <c r="C36" s="33" t="s">
        <v>350</v>
      </c>
      <c r="D36" s="35" t="s">
        <v>434</v>
      </c>
      <c r="E36" s="20" t="s">
        <v>116</v>
      </c>
    </row>
    <row r="37" spans="1:6" ht="26" x14ac:dyDescent="0.15">
      <c r="A37" s="17" t="s">
        <v>170</v>
      </c>
      <c r="B37" s="6" t="s">
        <v>180</v>
      </c>
      <c r="C37" s="33" t="s">
        <v>351</v>
      </c>
      <c r="D37" s="35" t="s">
        <v>436</v>
      </c>
      <c r="E37" s="20" t="s">
        <v>116</v>
      </c>
    </row>
    <row r="38" spans="1:6" ht="39" x14ac:dyDescent="0.15">
      <c r="A38" s="17" t="s">
        <v>171</v>
      </c>
      <c r="B38" s="6" t="s">
        <v>181</v>
      </c>
      <c r="C38" s="33" t="s">
        <v>352</v>
      </c>
      <c r="D38" s="35" t="s">
        <v>353</v>
      </c>
      <c r="E38" s="20" t="s">
        <v>116</v>
      </c>
    </row>
    <row r="39" spans="1:6" ht="25.5" customHeight="1" x14ac:dyDescent="0.15">
      <c r="A39" s="17" t="s">
        <v>172</v>
      </c>
      <c r="B39" s="6" t="s">
        <v>182</v>
      </c>
      <c r="C39" s="33" t="s">
        <v>354</v>
      </c>
      <c r="D39" s="35" t="s">
        <v>434</v>
      </c>
      <c r="E39" s="20" t="s">
        <v>116</v>
      </c>
    </row>
    <row r="40" spans="1:6" ht="39" x14ac:dyDescent="0.15">
      <c r="A40" s="17" t="s">
        <v>173</v>
      </c>
      <c r="B40" s="6" t="s">
        <v>183</v>
      </c>
      <c r="C40" s="33" t="s">
        <v>355</v>
      </c>
      <c r="D40" s="35" t="s">
        <v>434</v>
      </c>
      <c r="E40" s="20" t="s">
        <v>116</v>
      </c>
    </row>
    <row r="41" spans="1:6" ht="39" x14ac:dyDescent="0.15">
      <c r="A41" s="17" t="s">
        <v>174</v>
      </c>
      <c r="B41" s="6" t="s">
        <v>184</v>
      </c>
      <c r="C41" s="33" t="s">
        <v>356</v>
      </c>
      <c r="D41" s="35" t="s">
        <v>437</v>
      </c>
      <c r="E41" s="20" t="s">
        <v>116</v>
      </c>
    </row>
    <row r="42" spans="1:6" s="17" customFormat="1" ht="49.5" customHeight="1" x14ac:dyDescent="0.15">
      <c r="A42" s="17" t="s">
        <v>175</v>
      </c>
      <c r="B42" s="6" t="s">
        <v>185</v>
      </c>
      <c r="C42" s="33" t="s">
        <v>357</v>
      </c>
      <c r="D42" s="35" t="s">
        <v>436</v>
      </c>
      <c r="E42" s="20" t="s">
        <v>116</v>
      </c>
      <c r="F42"/>
    </row>
    <row r="43" spans="1:6" ht="39" x14ac:dyDescent="0.15">
      <c r="A43" s="17" t="s">
        <v>176</v>
      </c>
      <c r="B43" s="6" t="s">
        <v>186</v>
      </c>
      <c r="C43" s="33" t="s">
        <v>358</v>
      </c>
      <c r="D43" s="35" t="s">
        <v>353</v>
      </c>
      <c r="E43" s="20" t="s">
        <v>116</v>
      </c>
    </row>
    <row r="44" spans="1:6" ht="39" x14ac:dyDescent="0.15">
      <c r="A44" s="17" t="s">
        <v>177</v>
      </c>
      <c r="B44" s="6" t="s">
        <v>187</v>
      </c>
      <c r="C44" s="33" t="s">
        <v>359</v>
      </c>
      <c r="D44" s="35" t="s">
        <v>435</v>
      </c>
      <c r="E44" s="20" t="s">
        <v>116</v>
      </c>
    </row>
    <row r="45" spans="1:6" ht="26" x14ac:dyDescent="0.15">
      <c r="A45" s="17" t="s">
        <v>178</v>
      </c>
      <c r="B45" s="6" t="s">
        <v>188</v>
      </c>
      <c r="C45" s="33" t="s">
        <v>360</v>
      </c>
      <c r="D45" s="35" t="s">
        <v>353</v>
      </c>
      <c r="E45" s="20" t="s">
        <v>116</v>
      </c>
    </row>
    <row r="46" spans="1:6" x14ac:dyDescent="0.15">
      <c r="A46" s="17"/>
      <c r="C46" s="33"/>
      <c r="D46" s="35"/>
      <c r="E46" s="18"/>
    </row>
    <row r="47" spans="1:6" ht="14" x14ac:dyDescent="0.15">
      <c r="A47" s="22" t="s">
        <v>2</v>
      </c>
      <c r="B47" s="23" t="s">
        <v>6</v>
      </c>
      <c r="C47" s="23" t="s">
        <v>97</v>
      </c>
      <c r="D47" s="23" t="s">
        <v>5</v>
      </c>
      <c r="E47" s="23" t="s">
        <v>111</v>
      </c>
      <c r="F47" s="23" t="s">
        <v>117</v>
      </c>
    </row>
    <row r="48" spans="1:6" s="17" customFormat="1" ht="26" x14ac:dyDescent="0.15">
      <c r="A48" s="17" t="s">
        <v>189</v>
      </c>
      <c r="B48" s="6" t="s">
        <v>193</v>
      </c>
      <c r="C48" s="33" t="s">
        <v>361</v>
      </c>
      <c r="D48" s="35" t="s">
        <v>438</v>
      </c>
      <c r="E48" s="20" t="s">
        <v>116</v>
      </c>
    </row>
    <row r="49" spans="1:6" ht="26" x14ac:dyDescent="0.15">
      <c r="A49" s="17" t="s">
        <v>190</v>
      </c>
      <c r="B49" s="6" t="s">
        <v>194</v>
      </c>
      <c r="C49" s="33" t="s">
        <v>362</v>
      </c>
      <c r="D49" s="35" t="s">
        <v>452</v>
      </c>
      <c r="E49" s="20" t="s">
        <v>116</v>
      </c>
    </row>
    <row r="50" spans="1:6" ht="26" x14ac:dyDescent="0.15">
      <c r="A50" s="17" t="s">
        <v>191</v>
      </c>
      <c r="B50" s="6" t="s">
        <v>195</v>
      </c>
      <c r="C50" s="33" t="s">
        <v>103</v>
      </c>
      <c r="D50" s="35" t="s">
        <v>452</v>
      </c>
      <c r="E50" s="20" t="s">
        <v>116</v>
      </c>
    </row>
    <row r="51" spans="1:6" s="17" customFormat="1" ht="15" x14ac:dyDescent="0.15">
      <c r="A51" s="17" t="s">
        <v>192</v>
      </c>
      <c r="B51" s="6" t="s">
        <v>196</v>
      </c>
      <c r="C51" s="33" t="s">
        <v>363</v>
      </c>
      <c r="D51" s="35" t="s">
        <v>452</v>
      </c>
      <c r="E51" s="20" t="s">
        <v>116</v>
      </c>
      <c r="F51"/>
    </row>
    <row r="52" spans="1:6" s="17" customFormat="1" x14ac:dyDescent="0.15">
      <c r="A52" s="6"/>
      <c r="B52" s="6"/>
      <c r="C52" s="32"/>
      <c r="D52" s="6"/>
      <c r="E52"/>
      <c r="F52"/>
    </row>
    <row r="53" spans="1:6" ht="28" x14ac:dyDescent="0.15">
      <c r="A53" s="22" t="s">
        <v>197</v>
      </c>
      <c r="B53" s="23" t="s">
        <v>6</v>
      </c>
      <c r="C53" s="23" t="s">
        <v>97</v>
      </c>
      <c r="D53" s="23" t="s">
        <v>5</v>
      </c>
      <c r="E53" s="23" t="s">
        <v>111</v>
      </c>
      <c r="F53" s="23" t="s">
        <v>117</v>
      </c>
    </row>
    <row r="54" spans="1:6" ht="28" x14ac:dyDescent="0.15">
      <c r="A54" s="17" t="s">
        <v>198</v>
      </c>
      <c r="B54" s="6" t="s">
        <v>206</v>
      </c>
      <c r="C54" s="18" t="s">
        <v>366</v>
      </c>
      <c r="D54" s="35" t="s">
        <v>453</v>
      </c>
      <c r="E54" s="20" t="s">
        <v>116</v>
      </c>
    </row>
    <row r="55" spans="1:6" ht="28" x14ac:dyDescent="0.15">
      <c r="A55" s="17" t="s">
        <v>199</v>
      </c>
      <c r="B55" s="6" t="s">
        <v>207</v>
      </c>
      <c r="C55" s="18" t="s">
        <v>365</v>
      </c>
      <c r="D55" s="35" t="s">
        <v>434</v>
      </c>
      <c r="E55" s="20" t="s">
        <v>116</v>
      </c>
    </row>
    <row r="56" spans="1:6" ht="28" x14ac:dyDescent="0.15">
      <c r="A56" s="17" t="s">
        <v>200</v>
      </c>
      <c r="B56" s="6" t="s">
        <v>208</v>
      </c>
      <c r="C56" s="18" t="s">
        <v>364</v>
      </c>
      <c r="D56" s="35" t="s">
        <v>434</v>
      </c>
      <c r="E56" s="20" t="s">
        <v>116</v>
      </c>
      <c r="F56" s="17"/>
    </row>
    <row r="57" spans="1:6" ht="28" x14ac:dyDescent="0.15">
      <c r="A57" s="17" t="s">
        <v>201</v>
      </c>
      <c r="B57" s="6" t="s">
        <v>209</v>
      </c>
      <c r="C57" s="18" t="s">
        <v>367</v>
      </c>
      <c r="D57" s="35" t="s">
        <v>434</v>
      </c>
      <c r="E57" s="20" t="s">
        <v>116</v>
      </c>
    </row>
    <row r="58" spans="1:6" ht="42" x14ac:dyDescent="0.15">
      <c r="A58" s="17" t="s">
        <v>202</v>
      </c>
      <c r="B58" s="6" t="s">
        <v>210</v>
      </c>
      <c r="C58" s="18" t="s">
        <v>368</v>
      </c>
      <c r="D58" s="35" t="s">
        <v>454</v>
      </c>
      <c r="E58" s="20" t="s">
        <v>116</v>
      </c>
    </row>
    <row r="59" spans="1:6" ht="15" x14ac:dyDescent="0.15">
      <c r="A59" s="17" t="s">
        <v>203</v>
      </c>
      <c r="B59" s="6" t="s">
        <v>211</v>
      </c>
      <c r="C59" s="33" t="s">
        <v>370</v>
      </c>
      <c r="D59" s="35" t="s">
        <v>434</v>
      </c>
      <c r="E59" s="20" t="s">
        <v>116</v>
      </c>
    </row>
    <row r="60" spans="1:6" ht="26" x14ac:dyDescent="0.15">
      <c r="A60" s="17" t="s">
        <v>204</v>
      </c>
      <c r="B60" s="6" t="s">
        <v>212</v>
      </c>
      <c r="C60" s="33" t="s">
        <v>369</v>
      </c>
      <c r="D60" s="35" t="s">
        <v>434</v>
      </c>
      <c r="E60" s="20" t="s">
        <v>116</v>
      </c>
    </row>
    <row r="61" spans="1:6" ht="52" x14ac:dyDescent="0.15">
      <c r="A61" s="17" t="s">
        <v>205</v>
      </c>
      <c r="B61" s="6" t="s">
        <v>213</v>
      </c>
      <c r="C61" s="33" t="s">
        <v>371</v>
      </c>
      <c r="D61" s="35" t="s">
        <v>434</v>
      </c>
      <c r="E61" s="20" t="s">
        <v>116</v>
      </c>
      <c r="F61" s="17"/>
    </row>
    <row r="62" spans="1:6" x14ac:dyDescent="0.15">
      <c r="A62" s="17"/>
      <c r="C62" s="33"/>
      <c r="D62" s="35"/>
      <c r="E62" s="18"/>
      <c r="F62" s="17"/>
    </row>
    <row r="63" spans="1:6" ht="14" x14ac:dyDescent="0.15">
      <c r="A63" s="24" t="s">
        <v>3</v>
      </c>
      <c r="B63" s="23" t="s">
        <v>6</v>
      </c>
      <c r="C63" s="23" t="s">
        <v>97</v>
      </c>
      <c r="D63" s="23" t="s">
        <v>5</v>
      </c>
      <c r="E63" s="23" t="s">
        <v>111</v>
      </c>
      <c r="F63" s="23" t="s">
        <v>117</v>
      </c>
    </row>
    <row r="64" spans="1:6" ht="26" x14ac:dyDescent="0.15">
      <c r="A64" s="17" t="s">
        <v>241</v>
      </c>
      <c r="B64" s="6" t="s">
        <v>214</v>
      </c>
      <c r="C64" s="33" t="s">
        <v>374</v>
      </c>
      <c r="D64" s="35" t="s">
        <v>439</v>
      </c>
      <c r="E64" s="20" t="s">
        <v>116</v>
      </c>
    </row>
    <row r="65" spans="1:6" ht="28" x14ac:dyDescent="0.15">
      <c r="A65" s="17" t="s">
        <v>242</v>
      </c>
      <c r="B65" s="6" t="s">
        <v>215</v>
      </c>
      <c r="C65" s="33" t="s">
        <v>372</v>
      </c>
      <c r="D65" s="35" t="s">
        <v>440</v>
      </c>
      <c r="E65" s="20" t="s">
        <v>116</v>
      </c>
    </row>
    <row r="66" spans="1:6" ht="26" x14ac:dyDescent="0.15">
      <c r="A66" s="17" t="s">
        <v>243</v>
      </c>
      <c r="B66" s="6" t="s">
        <v>216</v>
      </c>
      <c r="C66" s="33" t="s">
        <v>375</v>
      </c>
      <c r="D66" s="35" t="s">
        <v>373</v>
      </c>
      <c r="E66" s="20" t="s">
        <v>116</v>
      </c>
      <c r="F66" s="17"/>
    </row>
    <row r="67" spans="1:6" ht="28" x14ac:dyDescent="0.15">
      <c r="A67" s="17" t="s">
        <v>244</v>
      </c>
      <c r="B67" s="6" t="s">
        <v>217</v>
      </c>
      <c r="C67" s="33" t="s">
        <v>376</v>
      </c>
      <c r="D67" s="35" t="s">
        <v>377</v>
      </c>
      <c r="E67" s="20" t="s">
        <v>116</v>
      </c>
    </row>
    <row r="68" spans="1:6" ht="28" x14ac:dyDescent="0.15">
      <c r="A68" s="30" t="s">
        <v>245</v>
      </c>
      <c r="B68" s="6" t="s">
        <v>218</v>
      </c>
      <c r="C68" s="33" t="s">
        <v>378</v>
      </c>
      <c r="D68" s="35" t="s">
        <v>450</v>
      </c>
      <c r="E68" s="20" t="s">
        <v>116</v>
      </c>
    </row>
    <row r="69" spans="1:6" ht="26" x14ac:dyDescent="0.15">
      <c r="A69" s="17"/>
      <c r="B69" s="6" t="s">
        <v>219</v>
      </c>
      <c r="C69" s="33" t="s">
        <v>380</v>
      </c>
      <c r="D69" s="35" t="s">
        <v>379</v>
      </c>
      <c r="E69" s="20" t="s">
        <v>116</v>
      </c>
    </row>
    <row r="70" spans="1:6" ht="28" x14ac:dyDescent="0.15">
      <c r="A70" s="17"/>
      <c r="B70" s="6" t="s">
        <v>220</v>
      </c>
      <c r="C70" s="33" t="s">
        <v>382</v>
      </c>
      <c r="D70" s="35" t="s">
        <v>381</v>
      </c>
      <c r="E70" s="20" t="s">
        <v>116</v>
      </c>
    </row>
    <row r="71" spans="1:6" ht="28" x14ac:dyDescent="0.15">
      <c r="A71" s="17"/>
      <c r="B71" s="6" t="s">
        <v>221</v>
      </c>
      <c r="C71" s="34" t="s">
        <v>383</v>
      </c>
      <c r="D71" s="35" t="s">
        <v>384</v>
      </c>
      <c r="E71" s="20" t="s">
        <v>116</v>
      </c>
    </row>
    <row r="72" spans="1:6" s="17" customFormat="1" ht="26" x14ac:dyDescent="0.15">
      <c r="B72" s="6" t="s">
        <v>222</v>
      </c>
      <c r="C72" s="34" t="s">
        <v>385</v>
      </c>
      <c r="D72" s="35" t="s">
        <v>386</v>
      </c>
      <c r="E72" s="20" t="s">
        <v>116</v>
      </c>
      <c r="F72"/>
    </row>
    <row r="73" spans="1:6" ht="26" x14ac:dyDescent="0.15">
      <c r="A73" s="17"/>
      <c r="B73" s="6" t="s">
        <v>223</v>
      </c>
      <c r="C73" s="33" t="s">
        <v>388</v>
      </c>
      <c r="D73" s="35" t="s">
        <v>386</v>
      </c>
      <c r="E73" s="20" t="s">
        <v>116</v>
      </c>
    </row>
    <row r="74" spans="1:6" ht="26" x14ac:dyDescent="0.15">
      <c r="A74" s="17"/>
      <c r="B74" s="6" t="s">
        <v>224</v>
      </c>
      <c r="C74" s="33" t="s">
        <v>390</v>
      </c>
      <c r="D74" s="35" t="s">
        <v>389</v>
      </c>
      <c r="E74" s="20" t="s">
        <v>116</v>
      </c>
    </row>
    <row r="75" spans="1:6" ht="39" x14ac:dyDescent="0.15">
      <c r="A75" s="17" t="s">
        <v>246</v>
      </c>
      <c r="B75" s="6" t="s">
        <v>225</v>
      </c>
      <c r="C75" s="34" t="s">
        <v>391</v>
      </c>
      <c r="D75" s="35" t="s">
        <v>434</v>
      </c>
      <c r="E75" s="20" t="s">
        <v>116</v>
      </c>
    </row>
    <row r="76" spans="1:6" ht="15" x14ac:dyDescent="0.15">
      <c r="A76" s="17" t="s">
        <v>247</v>
      </c>
      <c r="B76" s="6" t="s">
        <v>226</v>
      </c>
      <c r="C76" s="34" t="s">
        <v>106</v>
      </c>
      <c r="D76" s="35" t="s">
        <v>392</v>
      </c>
      <c r="E76" s="20" t="s">
        <v>116</v>
      </c>
    </row>
    <row r="77" spans="1:6" ht="28" x14ac:dyDescent="0.15">
      <c r="A77" s="17" t="s">
        <v>248</v>
      </c>
      <c r="B77" s="6" t="s">
        <v>227</v>
      </c>
      <c r="C77" s="19" t="s">
        <v>393</v>
      </c>
      <c r="D77" s="35" t="s">
        <v>438</v>
      </c>
      <c r="E77" s="20" t="s">
        <v>116</v>
      </c>
    </row>
    <row r="78" spans="1:6" ht="56" x14ac:dyDescent="0.15">
      <c r="A78" s="17" t="s">
        <v>249</v>
      </c>
      <c r="B78" s="6" t="s">
        <v>228</v>
      </c>
      <c r="C78" s="19" t="s">
        <v>395</v>
      </c>
      <c r="D78" s="35" t="s">
        <v>434</v>
      </c>
      <c r="E78" s="20" t="s">
        <v>116</v>
      </c>
    </row>
    <row r="79" spans="1:6" ht="39.75" customHeight="1" x14ac:dyDescent="0.15">
      <c r="A79" s="17" t="s">
        <v>250</v>
      </c>
      <c r="B79" s="6" t="s">
        <v>229</v>
      </c>
      <c r="C79" s="18" t="s">
        <v>394</v>
      </c>
      <c r="D79" s="35" t="s">
        <v>434</v>
      </c>
      <c r="E79" s="20" t="s">
        <v>116</v>
      </c>
    </row>
    <row r="80" spans="1:6" ht="70" x14ac:dyDescent="0.15">
      <c r="A80" s="17" t="s">
        <v>251</v>
      </c>
      <c r="B80" s="6" t="s">
        <v>230</v>
      </c>
      <c r="C80" s="18" t="s">
        <v>396</v>
      </c>
      <c r="D80" s="35" t="s">
        <v>434</v>
      </c>
      <c r="E80" s="20" t="s">
        <v>116</v>
      </c>
    </row>
    <row r="81" spans="1:6" ht="28" x14ac:dyDescent="0.15">
      <c r="A81" s="17" t="s">
        <v>252</v>
      </c>
      <c r="B81" s="6" t="s">
        <v>231</v>
      </c>
      <c r="C81" s="34" t="s">
        <v>397</v>
      </c>
      <c r="D81" s="35" t="s">
        <v>456</v>
      </c>
      <c r="E81" s="20" t="s">
        <v>116</v>
      </c>
    </row>
    <row r="82" spans="1:6" s="17" customFormat="1" ht="26" x14ac:dyDescent="0.15">
      <c r="B82" s="6" t="s">
        <v>232</v>
      </c>
      <c r="C82" s="34" t="s">
        <v>398</v>
      </c>
      <c r="D82" s="35" t="s">
        <v>451</v>
      </c>
      <c r="E82" s="20" t="s">
        <v>116</v>
      </c>
      <c r="F82"/>
    </row>
    <row r="83" spans="1:6" ht="26" x14ac:dyDescent="0.15">
      <c r="A83" s="17"/>
      <c r="B83" s="6" t="s">
        <v>233</v>
      </c>
      <c r="C83" s="34" t="s">
        <v>399</v>
      </c>
      <c r="D83" s="35" t="s">
        <v>451</v>
      </c>
      <c r="E83" s="20" t="s">
        <v>116</v>
      </c>
    </row>
    <row r="84" spans="1:6" ht="56" x14ac:dyDescent="0.15">
      <c r="A84" s="17" t="s">
        <v>253</v>
      </c>
      <c r="B84" s="6" t="s">
        <v>234</v>
      </c>
      <c r="C84" s="19" t="s">
        <v>400</v>
      </c>
      <c r="D84" s="35" t="s">
        <v>455</v>
      </c>
      <c r="E84" s="20" t="s">
        <v>116</v>
      </c>
    </row>
    <row r="85" spans="1:6" ht="42" x14ac:dyDescent="0.15">
      <c r="A85" s="17" t="s">
        <v>254</v>
      </c>
      <c r="B85" s="6" t="s">
        <v>235</v>
      </c>
      <c r="C85" s="18" t="s">
        <v>107</v>
      </c>
      <c r="D85" s="35" t="s">
        <v>446</v>
      </c>
      <c r="E85" s="20" t="s">
        <v>116</v>
      </c>
    </row>
    <row r="86" spans="1:6" ht="15" x14ac:dyDescent="0.15">
      <c r="A86" s="17"/>
      <c r="B86" s="6" t="s">
        <v>236</v>
      </c>
      <c r="C86" s="34"/>
      <c r="D86" s="35"/>
      <c r="E86" s="20" t="s">
        <v>116</v>
      </c>
    </row>
    <row r="87" spans="1:6" ht="15" x14ac:dyDescent="0.15">
      <c r="A87" s="17"/>
      <c r="B87" s="6" t="s">
        <v>237</v>
      </c>
      <c r="C87" s="34"/>
      <c r="D87" s="35"/>
      <c r="E87" s="20" t="s">
        <v>116</v>
      </c>
    </row>
    <row r="88" spans="1:6" ht="15" x14ac:dyDescent="0.15">
      <c r="A88" s="17"/>
      <c r="B88" s="6" t="s">
        <v>238</v>
      </c>
      <c r="C88" s="34"/>
      <c r="D88" s="35"/>
      <c r="E88" s="20" t="s">
        <v>116</v>
      </c>
    </row>
    <row r="89" spans="1:6" ht="28" x14ac:dyDescent="0.15">
      <c r="A89" s="17" t="s">
        <v>255</v>
      </c>
      <c r="B89" s="6" t="s">
        <v>239</v>
      </c>
      <c r="C89" s="19" t="s">
        <v>401</v>
      </c>
      <c r="D89" s="35" t="s">
        <v>402</v>
      </c>
      <c r="E89" s="20" t="s">
        <v>116</v>
      </c>
    </row>
    <row r="90" spans="1:6" ht="70" x14ac:dyDescent="0.15">
      <c r="A90" s="17" t="s">
        <v>256</v>
      </c>
      <c r="B90" s="6" t="s">
        <v>240</v>
      </c>
      <c r="C90" s="19" t="s">
        <v>108</v>
      </c>
      <c r="D90" s="35" t="s">
        <v>441</v>
      </c>
      <c r="E90" s="20" t="s">
        <v>116</v>
      </c>
    </row>
    <row r="91" spans="1:6" ht="15" x14ac:dyDescent="0.15">
      <c r="A91" s="21" t="s">
        <v>467</v>
      </c>
      <c r="B91" s="6" t="s">
        <v>468</v>
      </c>
      <c r="C91" s="34" t="s">
        <v>475</v>
      </c>
      <c r="D91" s="35" t="s">
        <v>434</v>
      </c>
      <c r="E91" s="20" t="s">
        <v>116</v>
      </c>
    </row>
    <row r="92" spans="1:6" ht="14" x14ac:dyDescent="0.15">
      <c r="B92" s="21" t="s">
        <v>469</v>
      </c>
      <c r="C92" s="39"/>
      <c r="D92" s="40"/>
      <c r="E92" s="41"/>
    </row>
    <row r="93" spans="1:6" s="17" customFormat="1" ht="28" x14ac:dyDescent="0.15">
      <c r="A93" s="6"/>
      <c r="B93" s="21" t="s">
        <v>470</v>
      </c>
      <c r="C93" s="39"/>
      <c r="D93" s="40"/>
      <c r="E93" s="41"/>
      <c r="F93"/>
    </row>
    <row r="94" spans="1:6" s="17" customFormat="1" ht="62.25" customHeight="1" x14ac:dyDescent="0.15">
      <c r="A94" s="6"/>
      <c r="B94" s="21" t="s">
        <v>471</v>
      </c>
      <c r="C94" s="34"/>
      <c r="D94" s="35"/>
      <c r="E94" s="20"/>
      <c r="F94"/>
    </row>
    <row r="95" spans="1:6" s="17" customFormat="1" ht="14" x14ac:dyDescent="0.15">
      <c r="A95" s="6"/>
      <c r="B95" s="21" t="s">
        <v>472</v>
      </c>
      <c r="C95" s="34" t="s">
        <v>476</v>
      </c>
      <c r="D95" s="35"/>
      <c r="E95" s="20"/>
      <c r="F95"/>
    </row>
    <row r="96" spans="1:6" s="17" customFormat="1" ht="26" x14ac:dyDescent="0.15">
      <c r="A96" s="21" t="s">
        <v>473</v>
      </c>
      <c r="B96" s="21" t="s">
        <v>474</v>
      </c>
      <c r="C96" s="34" t="s">
        <v>477</v>
      </c>
      <c r="D96" s="35"/>
      <c r="E96" s="20"/>
      <c r="F96"/>
    </row>
    <row r="97" spans="1:6" ht="26" x14ac:dyDescent="0.15">
      <c r="A97" s="21"/>
      <c r="B97" s="21" t="s">
        <v>479</v>
      </c>
      <c r="C97" s="34" t="s">
        <v>478</v>
      </c>
      <c r="D97" s="35"/>
      <c r="E97" s="20"/>
    </row>
    <row r="98" spans="1:6" ht="39" customHeight="1" x14ac:dyDescent="0.15">
      <c r="A98" s="21"/>
      <c r="B98" s="21" t="s">
        <v>480</v>
      </c>
      <c r="C98" s="34"/>
      <c r="D98" s="35"/>
      <c r="E98" s="20"/>
    </row>
    <row r="99" spans="1:6" ht="28" x14ac:dyDescent="0.15">
      <c r="A99" s="21"/>
      <c r="B99" s="21" t="s">
        <v>481</v>
      </c>
      <c r="C99" s="34"/>
      <c r="D99" s="35"/>
      <c r="E99" s="20"/>
    </row>
    <row r="100" spans="1:6" ht="14" x14ac:dyDescent="0.15">
      <c r="A100" s="21"/>
      <c r="B100" s="21" t="s">
        <v>482</v>
      </c>
      <c r="C100" s="34"/>
      <c r="D100" s="35"/>
      <c r="E100" s="20"/>
    </row>
    <row r="101" spans="1:6" x14ac:dyDescent="0.15">
      <c r="A101" s="17"/>
      <c r="C101" s="34"/>
      <c r="D101" s="35"/>
      <c r="E101" s="18"/>
    </row>
    <row r="102" spans="1:6" ht="14" x14ac:dyDescent="0.15">
      <c r="A102" s="22" t="s">
        <v>257</v>
      </c>
      <c r="B102" s="23" t="s">
        <v>6</v>
      </c>
      <c r="C102" s="23" t="s">
        <v>97</v>
      </c>
      <c r="D102" s="23" t="s">
        <v>5</v>
      </c>
      <c r="E102" s="23" t="s">
        <v>111</v>
      </c>
      <c r="F102" s="23" t="s">
        <v>117</v>
      </c>
    </row>
    <row r="103" spans="1:6" ht="48.75" customHeight="1" x14ac:dyDescent="0.15">
      <c r="A103" s="17" t="s">
        <v>260</v>
      </c>
      <c r="B103" s="6" t="s">
        <v>258</v>
      </c>
      <c r="C103" s="33" t="s">
        <v>403</v>
      </c>
      <c r="D103" s="35" t="s">
        <v>434</v>
      </c>
      <c r="E103" s="20" t="s">
        <v>116</v>
      </c>
    </row>
    <row r="104" spans="1:6" ht="70" x14ac:dyDescent="0.15">
      <c r="A104" s="17" t="s">
        <v>261</v>
      </c>
      <c r="B104" s="6" t="s">
        <v>259</v>
      </c>
      <c r="C104" s="18" t="s">
        <v>404</v>
      </c>
      <c r="D104" s="35" t="s">
        <v>434</v>
      </c>
      <c r="E104" s="20" t="s">
        <v>116</v>
      </c>
    </row>
    <row r="105" spans="1:6" x14ac:dyDescent="0.15">
      <c r="A105" s="17"/>
      <c r="C105" s="33"/>
      <c r="D105" s="35"/>
      <c r="E105" s="18"/>
    </row>
    <row r="106" spans="1:6" ht="14" x14ac:dyDescent="0.15">
      <c r="A106" s="22" t="s">
        <v>262</v>
      </c>
      <c r="B106" s="23" t="s">
        <v>6</v>
      </c>
      <c r="C106" s="23" t="s">
        <v>97</v>
      </c>
      <c r="D106" s="23" t="s">
        <v>5</v>
      </c>
      <c r="E106" s="23" t="s">
        <v>111</v>
      </c>
      <c r="F106" s="23" t="s">
        <v>117</v>
      </c>
    </row>
    <row r="107" spans="1:6" ht="28" x14ac:dyDescent="0.15">
      <c r="A107" s="17" t="s">
        <v>266</v>
      </c>
      <c r="B107" s="6" t="s">
        <v>263</v>
      </c>
      <c r="C107" s="33" t="s">
        <v>405</v>
      </c>
      <c r="D107" s="35" t="s">
        <v>406</v>
      </c>
      <c r="E107" s="20" t="s">
        <v>116</v>
      </c>
    </row>
    <row r="108" spans="1:6" ht="65" x14ac:dyDescent="0.15">
      <c r="A108" s="17" t="s">
        <v>267</v>
      </c>
      <c r="B108" s="6" t="s">
        <v>264</v>
      </c>
      <c r="C108" s="33" t="s">
        <v>407</v>
      </c>
      <c r="D108" s="35" t="s">
        <v>408</v>
      </c>
      <c r="E108" s="20" t="s">
        <v>116</v>
      </c>
    </row>
    <row r="109" spans="1:6" ht="65" x14ac:dyDescent="0.15">
      <c r="A109" s="17" t="s">
        <v>268</v>
      </c>
      <c r="B109" s="6" t="s">
        <v>265</v>
      </c>
      <c r="C109" s="33" t="s">
        <v>409</v>
      </c>
      <c r="D109" s="35" t="s">
        <v>442</v>
      </c>
      <c r="E109" s="20" t="s">
        <v>116</v>
      </c>
    </row>
    <row r="110" spans="1:6" x14ac:dyDescent="0.15">
      <c r="C110" s="34"/>
      <c r="D110" s="35"/>
      <c r="E110" s="18"/>
    </row>
    <row r="111" spans="1:6" ht="14" x14ac:dyDescent="0.15">
      <c r="A111" s="22" t="s">
        <v>269</v>
      </c>
      <c r="B111" s="23" t="s">
        <v>6</v>
      </c>
      <c r="C111" s="23" t="s">
        <v>97</v>
      </c>
      <c r="D111" s="23" t="s">
        <v>5</v>
      </c>
      <c r="E111" s="23" t="s">
        <v>111</v>
      </c>
      <c r="F111" s="23" t="s">
        <v>117</v>
      </c>
    </row>
    <row r="112" spans="1:6" ht="52" x14ac:dyDescent="0.15">
      <c r="A112" s="17" t="s">
        <v>270</v>
      </c>
      <c r="B112" s="17" t="s">
        <v>279</v>
      </c>
      <c r="C112" s="33" t="s">
        <v>411</v>
      </c>
      <c r="D112" s="35" t="s">
        <v>434</v>
      </c>
      <c r="E112" s="20" t="s">
        <v>116</v>
      </c>
    </row>
    <row r="113" spans="1:6" ht="17.25" customHeight="1" x14ac:dyDescent="0.15">
      <c r="A113" s="17" t="s">
        <v>271</v>
      </c>
      <c r="B113" s="17" t="s">
        <v>280</v>
      </c>
      <c r="C113" s="33" t="s">
        <v>412</v>
      </c>
      <c r="D113" s="35" t="s">
        <v>434</v>
      </c>
      <c r="E113" s="20" t="s">
        <v>116</v>
      </c>
    </row>
    <row r="114" spans="1:6" ht="130" x14ac:dyDescent="0.15">
      <c r="A114" s="17" t="s">
        <v>272</v>
      </c>
      <c r="B114" s="17" t="s">
        <v>281</v>
      </c>
      <c r="C114" s="33" t="s">
        <v>413</v>
      </c>
      <c r="D114" s="35" t="s">
        <v>434</v>
      </c>
      <c r="E114" s="20" t="s">
        <v>116</v>
      </c>
      <c r="F114" s="17"/>
    </row>
    <row r="115" spans="1:6" ht="91" x14ac:dyDescent="0.15">
      <c r="A115" s="17" t="s">
        <v>273</v>
      </c>
      <c r="B115" s="17" t="s">
        <v>282</v>
      </c>
      <c r="C115" s="33" t="s">
        <v>414</v>
      </c>
      <c r="D115" s="35" t="s">
        <v>434</v>
      </c>
      <c r="E115" s="20" t="s">
        <v>116</v>
      </c>
      <c r="F115" s="17"/>
    </row>
    <row r="116" spans="1:6" ht="91" x14ac:dyDescent="0.15">
      <c r="A116" s="17" t="s">
        <v>274</v>
      </c>
      <c r="B116" s="17" t="s">
        <v>283</v>
      </c>
      <c r="C116" s="33" t="s">
        <v>416</v>
      </c>
      <c r="D116" s="35" t="s">
        <v>434</v>
      </c>
      <c r="E116" s="20" t="s">
        <v>116</v>
      </c>
      <c r="F116" s="17"/>
    </row>
    <row r="117" spans="1:6" ht="65" x14ac:dyDescent="0.15">
      <c r="A117" s="17" t="s">
        <v>275</v>
      </c>
      <c r="B117" s="17" t="s">
        <v>284</v>
      </c>
      <c r="C117" s="33" t="s">
        <v>415</v>
      </c>
      <c r="D117" s="35" t="s">
        <v>434</v>
      </c>
      <c r="E117" s="20" t="s">
        <v>116</v>
      </c>
      <c r="F117" s="17"/>
    </row>
    <row r="118" spans="1:6" ht="24" customHeight="1" x14ac:dyDescent="0.15">
      <c r="A118" s="17" t="s">
        <v>276</v>
      </c>
      <c r="B118" s="17" t="s">
        <v>285</v>
      </c>
      <c r="C118" s="33" t="s">
        <v>410</v>
      </c>
      <c r="D118" s="35" t="s">
        <v>434</v>
      </c>
      <c r="E118" s="20" t="s">
        <v>116</v>
      </c>
      <c r="F118" s="17"/>
    </row>
    <row r="119" spans="1:6" ht="104" x14ac:dyDescent="0.15">
      <c r="A119" s="17" t="s">
        <v>277</v>
      </c>
      <c r="B119" s="17" t="s">
        <v>286</v>
      </c>
      <c r="C119" s="33" t="s">
        <v>417</v>
      </c>
      <c r="D119" s="35" t="s">
        <v>434</v>
      </c>
      <c r="E119" s="20" t="s">
        <v>116</v>
      </c>
      <c r="F119" s="17"/>
    </row>
    <row r="120" spans="1:6" ht="65" x14ac:dyDescent="0.15">
      <c r="A120" s="30" t="s">
        <v>278</v>
      </c>
      <c r="B120" s="17" t="s">
        <v>287</v>
      </c>
      <c r="C120" s="33" t="s">
        <v>418</v>
      </c>
      <c r="D120" s="35" t="s">
        <v>434</v>
      </c>
      <c r="E120" s="20" t="s">
        <v>116</v>
      </c>
      <c r="F120" s="17"/>
    </row>
    <row r="121" spans="1:6" ht="25.5" customHeight="1" x14ac:dyDescent="0.15">
      <c r="A121" s="21" t="s">
        <v>483</v>
      </c>
      <c r="B121" s="21" t="s">
        <v>485</v>
      </c>
      <c r="C121" s="33"/>
      <c r="D121" s="35"/>
      <c r="E121" s="20"/>
      <c r="F121" s="17"/>
    </row>
    <row r="122" spans="1:6" ht="14" x14ac:dyDescent="0.15">
      <c r="A122" s="21"/>
      <c r="B122" s="21" t="s">
        <v>486</v>
      </c>
      <c r="C122" s="33" t="s">
        <v>484</v>
      </c>
      <c r="D122" s="35"/>
      <c r="E122" s="20"/>
      <c r="F122" s="17"/>
    </row>
    <row r="123" spans="1:6" ht="26" x14ac:dyDescent="0.15">
      <c r="A123" s="21"/>
      <c r="B123" s="21" t="s">
        <v>488</v>
      </c>
      <c r="C123" s="33" t="s">
        <v>487</v>
      </c>
      <c r="D123" s="35"/>
      <c r="E123" s="20"/>
      <c r="F123" s="17"/>
    </row>
    <row r="124" spans="1:6" ht="14" x14ac:dyDescent="0.15">
      <c r="A124" s="21"/>
      <c r="B124" s="21" t="s">
        <v>490</v>
      </c>
      <c r="C124" s="33" t="s">
        <v>489</v>
      </c>
      <c r="D124" s="35"/>
      <c r="E124" s="20"/>
      <c r="F124" s="17"/>
    </row>
    <row r="125" spans="1:6" ht="14" x14ac:dyDescent="0.15">
      <c r="A125" s="21" t="s">
        <v>491</v>
      </c>
      <c r="B125" s="21" t="s">
        <v>492</v>
      </c>
      <c r="C125" s="33"/>
      <c r="D125" s="35"/>
      <c r="E125" s="20"/>
      <c r="F125" s="17"/>
    </row>
    <row r="126" spans="1:6" ht="14" x14ac:dyDescent="0.15">
      <c r="A126" s="21"/>
      <c r="B126" s="21" t="s">
        <v>486</v>
      </c>
      <c r="C126" s="33" t="s">
        <v>484</v>
      </c>
      <c r="D126" s="35"/>
      <c r="E126" s="20"/>
      <c r="F126" s="17"/>
    </row>
    <row r="127" spans="1:6" ht="26" x14ac:dyDescent="0.15">
      <c r="A127" s="21"/>
      <c r="B127" s="21" t="s">
        <v>488</v>
      </c>
      <c r="C127" s="33" t="s">
        <v>493</v>
      </c>
      <c r="D127" s="35"/>
      <c r="E127" s="20"/>
      <c r="F127" s="17"/>
    </row>
    <row r="128" spans="1:6" ht="14" x14ac:dyDescent="0.15">
      <c r="A128" s="21"/>
      <c r="B128" s="21" t="s">
        <v>490</v>
      </c>
      <c r="C128" s="33" t="s">
        <v>489</v>
      </c>
      <c r="D128" s="35"/>
      <c r="E128" s="20"/>
      <c r="F128" s="17"/>
    </row>
    <row r="129" spans="1:6" ht="14" x14ac:dyDescent="0.15">
      <c r="A129" s="22" t="s">
        <v>288</v>
      </c>
      <c r="B129" s="23" t="s">
        <v>6</v>
      </c>
      <c r="C129" s="23" t="s">
        <v>97</v>
      </c>
      <c r="D129" s="23" t="s">
        <v>5</v>
      </c>
      <c r="E129" s="23" t="s">
        <v>111</v>
      </c>
      <c r="F129" s="23" t="s">
        <v>117</v>
      </c>
    </row>
    <row r="130" spans="1:6" ht="15" x14ac:dyDescent="0.15">
      <c r="A130" s="17" t="s">
        <v>289</v>
      </c>
      <c r="B130" s="17" t="s">
        <v>301</v>
      </c>
      <c r="C130" s="33" t="s">
        <v>104</v>
      </c>
      <c r="D130" s="35" t="s">
        <v>422</v>
      </c>
      <c r="E130" s="20" t="s">
        <v>116</v>
      </c>
    </row>
    <row r="131" spans="1:6" ht="26" x14ac:dyDescent="0.15">
      <c r="A131" s="17" t="s">
        <v>290</v>
      </c>
      <c r="B131" s="17" t="s">
        <v>302</v>
      </c>
      <c r="C131" s="33" t="s">
        <v>419</v>
      </c>
      <c r="D131" s="35" t="s">
        <v>434</v>
      </c>
      <c r="E131" s="20" t="s">
        <v>116</v>
      </c>
    </row>
    <row r="132" spans="1:6" ht="26" x14ac:dyDescent="0.15">
      <c r="A132" s="17" t="s">
        <v>291</v>
      </c>
      <c r="B132" s="17" t="s">
        <v>303</v>
      </c>
      <c r="C132" s="33" t="s">
        <v>420</v>
      </c>
      <c r="D132" s="35" t="s">
        <v>434</v>
      </c>
      <c r="E132" s="20" t="s">
        <v>116</v>
      </c>
      <c r="F132" s="17"/>
    </row>
    <row r="133" spans="1:6" ht="26" x14ac:dyDescent="0.15">
      <c r="A133" s="17" t="s">
        <v>292</v>
      </c>
      <c r="B133" s="17" t="s">
        <v>304</v>
      </c>
      <c r="C133" s="33" t="s">
        <v>421</v>
      </c>
      <c r="D133" s="35" t="s">
        <v>434</v>
      </c>
      <c r="E133" s="20" t="s">
        <v>116</v>
      </c>
      <c r="F133" s="17"/>
    </row>
    <row r="134" spans="1:6" ht="52" x14ac:dyDescent="0.15">
      <c r="A134" s="17" t="s">
        <v>293</v>
      </c>
      <c r="B134" s="17" t="s">
        <v>305</v>
      </c>
      <c r="C134" s="33" t="s">
        <v>423</v>
      </c>
      <c r="D134" s="35" t="s">
        <v>434</v>
      </c>
      <c r="E134" s="20" t="s">
        <v>116</v>
      </c>
      <c r="F134" s="17"/>
    </row>
    <row r="135" spans="1:6" ht="26" x14ac:dyDescent="0.15">
      <c r="A135" s="17" t="s">
        <v>294</v>
      </c>
      <c r="B135" s="17" t="s">
        <v>306</v>
      </c>
      <c r="C135" s="33" t="s">
        <v>424</v>
      </c>
      <c r="D135" s="35" t="s">
        <v>434</v>
      </c>
      <c r="E135" s="20" t="s">
        <v>116</v>
      </c>
      <c r="F135" s="17"/>
    </row>
    <row r="136" spans="1:6" ht="26" x14ac:dyDescent="0.15">
      <c r="A136" s="17" t="s">
        <v>295</v>
      </c>
      <c r="B136" s="17" t="s">
        <v>307</v>
      </c>
      <c r="C136" s="33" t="s">
        <v>425</v>
      </c>
      <c r="D136" s="35" t="s">
        <v>434</v>
      </c>
      <c r="E136" s="20" t="s">
        <v>116</v>
      </c>
      <c r="F136" s="17"/>
    </row>
    <row r="137" spans="1:6" ht="28" x14ac:dyDescent="0.15">
      <c r="A137" s="17" t="s">
        <v>296</v>
      </c>
      <c r="B137" s="17" t="s">
        <v>308</v>
      </c>
      <c r="C137" s="33" t="s">
        <v>105</v>
      </c>
      <c r="D137" s="35" t="s">
        <v>449</v>
      </c>
      <c r="E137" s="20" t="s">
        <v>116</v>
      </c>
      <c r="F137" s="17"/>
    </row>
    <row r="138" spans="1:6" ht="26" x14ac:dyDescent="0.15">
      <c r="A138" s="17" t="s">
        <v>297</v>
      </c>
      <c r="B138" s="17" t="s">
        <v>309</v>
      </c>
      <c r="C138" s="33" t="s">
        <v>427</v>
      </c>
      <c r="D138" s="35" t="s">
        <v>426</v>
      </c>
      <c r="E138" s="20" t="s">
        <v>116</v>
      </c>
      <c r="F138" s="17"/>
    </row>
    <row r="139" spans="1:6" ht="52" x14ac:dyDescent="0.15">
      <c r="A139" s="17" t="s">
        <v>298</v>
      </c>
      <c r="B139" s="17" t="s">
        <v>310</v>
      </c>
      <c r="C139" s="33" t="s">
        <v>429</v>
      </c>
      <c r="D139" s="35" t="s">
        <v>443</v>
      </c>
      <c r="E139" s="20" t="s">
        <v>116</v>
      </c>
    </row>
    <row r="140" spans="1:6" ht="39" x14ac:dyDescent="0.15">
      <c r="A140" s="17" t="s">
        <v>299</v>
      </c>
      <c r="B140" s="17" t="s">
        <v>311</v>
      </c>
      <c r="C140" s="33" t="s">
        <v>428</v>
      </c>
      <c r="D140" s="35" t="s">
        <v>434</v>
      </c>
      <c r="E140" s="20" t="s">
        <v>116</v>
      </c>
    </row>
    <row r="141" spans="1:6" ht="39" x14ac:dyDescent="0.15">
      <c r="A141" s="17" t="s">
        <v>300</v>
      </c>
      <c r="B141" s="17" t="s">
        <v>312</v>
      </c>
      <c r="C141" s="33" t="s">
        <v>444</v>
      </c>
      <c r="D141" s="35" t="s">
        <v>445</v>
      </c>
      <c r="E141" s="20" t="s">
        <v>116</v>
      </c>
    </row>
    <row r="142" spans="1:6" x14ac:dyDescent="0.15">
      <c r="A142" s="17"/>
      <c r="C142" s="33"/>
      <c r="D142" s="35"/>
      <c r="E142" s="18"/>
    </row>
    <row r="143" spans="1:6" x14ac:dyDescent="0.15">
      <c r="A143" s="30"/>
      <c r="C143" s="33"/>
      <c r="D143" s="35"/>
      <c r="E143" s="18"/>
    </row>
    <row r="145" spans="1:6" ht="14" x14ac:dyDescent="0.15">
      <c r="A145" s="22" t="s">
        <v>463</v>
      </c>
      <c r="B145" s="23" t="s">
        <v>6</v>
      </c>
      <c r="C145" s="23" t="s">
        <v>97</v>
      </c>
      <c r="D145" s="23" t="s">
        <v>5</v>
      </c>
      <c r="E145" s="23" t="s">
        <v>111</v>
      </c>
      <c r="F145" s="23" t="s">
        <v>117</v>
      </c>
    </row>
    <row r="146" spans="1:6" ht="39" x14ac:dyDescent="0.15">
      <c r="A146" s="17" t="s">
        <v>464</v>
      </c>
      <c r="B146" s="17" t="s">
        <v>465</v>
      </c>
      <c r="C146" s="33" t="s">
        <v>466</v>
      </c>
      <c r="D146" s="35" t="s">
        <v>422</v>
      </c>
      <c r="E146" s="20" t="s">
        <v>116</v>
      </c>
    </row>
    <row r="147" spans="1:6" x14ac:dyDescent="0.15">
      <c r="B147" s="32"/>
      <c r="C147" s="6"/>
      <c r="D147" s="32"/>
      <c r="E147" s="6"/>
      <c r="F147" s="32"/>
    </row>
    <row r="148" spans="1:6" x14ac:dyDescent="0.15">
      <c r="B148" s="32"/>
      <c r="C148" s="6"/>
      <c r="D148" s="32"/>
      <c r="E148" s="6"/>
      <c r="F148" s="32"/>
    </row>
    <row r="149" spans="1:6" x14ac:dyDescent="0.15">
      <c r="B149" s="32"/>
      <c r="C149" s="6"/>
      <c r="D149" s="32"/>
      <c r="E149" s="6"/>
      <c r="F149" s="32"/>
    </row>
    <row r="150" spans="1:6" x14ac:dyDescent="0.15">
      <c r="B150" s="32"/>
      <c r="C150" s="6"/>
      <c r="D150" s="32"/>
      <c r="E150" s="6"/>
      <c r="F150" s="32"/>
    </row>
    <row r="151" spans="1:6" x14ac:dyDescent="0.15">
      <c r="B151" s="32"/>
      <c r="C151" s="6"/>
      <c r="D151" s="32"/>
      <c r="E151" s="6"/>
      <c r="F151" s="32"/>
    </row>
    <row r="152" spans="1:6" x14ac:dyDescent="0.15">
      <c r="B152" s="32"/>
      <c r="C152" s="6"/>
      <c r="D152" s="32"/>
      <c r="E152" s="6"/>
      <c r="F152" s="32"/>
    </row>
    <row r="153" spans="1:6" x14ac:dyDescent="0.15">
      <c r="B153" s="32"/>
      <c r="C153" s="6"/>
      <c r="D153" s="32"/>
      <c r="E153" s="6"/>
      <c r="F153" s="32"/>
    </row>
    <row r="154" spans="1:6" x14ac:dyDescent="0.15">
      <c r="B154" s="32"/>
      <c r="C154" s="6"/>
      <c r="D154" s="32"/>
      <c r="E154" s="6"/>
      <c r="F154" s="32"/>
    </row>
    <row r="155" spans="1:6" x14ac:dyDescent="0.15">
      <c r="B155" s="32"/>
      <c r="C155" s="6"/>
      <c r="D155" s="32"/>
      <c r="E155" s="6"/>
      <c r="F155" s="32"/>
    </row>
    <row r="156" spans="1:6" x14ac:dyDescent="0.15">
      <c r="B156" s="32"/>
      <c r="C156" s="6"/>
      <c r="D156" s="32"/>
      <c r="E156" s="6"/>
      <c r="F156" s="32"/>
    </row>
    <row r="157" spans="1:6" x14ac:dyDescent="0.15">
      <c r="B157" s="32"/>
      <c r="C157" s="6"/>
      <c r="D157" s="32"/>
      <c r="E157" s="6"/>
      <c r="F157" s="32"/>
    </row>
    <row r="178" spans="1:1" ht="14" x14ac:dyDescent="0.15">
      <c r="A178" s="21" t="s">
        <v>116</v>
      </c>
    </row>
    <row r="179" spans="1:1" ht="14" x14ac:dyDescent="0.15">
      <c r="A179" s="21" t="s">
        <v>109</v>
      </c>
    </row>
    <row r="180" spans="1:1" ht="14" x14ac:dyDescent="0.15">
      <c r="A180" s="21" t="s">
        <v>110</v>
      </c>
    </row>
    <row r="181" spans="1:1" ht="14" x14ac:dyDescent="0.15">
      <c r="A181" s="21" t="s">
        <v>7</v>
      </c>
    </row>
  </sheetData>
  <mergeCells count="1">
    <mergeCell ref="A2:B2"/>
  </mergeCells>
  <phoneticPr fontId="5" type="noConversion"/>
  <dataValidations count="1">
    <dataValidation type="list" errorStyle="information" allowBlank="1" showInputMessage="1" showErrorMessage="1" promptTitle="result" sqref="E17:E24 E64:E100 E130:E141 E146:E157 E36:E45 E48:E51 E5:E14 E27:E33 E54:E61 E103:E104 E107:E109 E112:E128" xr:uid="{00000000-0002-0000-0000-000000000000}">
      <formula1>$A$178:$A$181</formula1>
    </dataValidation>
  </dataValidations>
  <pageMargins left="0.75" right="0.75" top="1" bottom="1" header="0.5" footer="0.5"/>
  <pageSetup paperSize="9" orientation="portrait" horizontalDpi="300" verticalDpi="300" r:id="rId1"/>
  <headerFooter alignWithMargins="0"/>
  <tableParts count="12">
    <tablePart r:id="rId2"/>
    <tablePart r:id="rId3"/>
    <tablePart r:id="rId4"/>
    <tablePart r:id="rId5"/>
    <tablePart r:id="rId6"/>
    <tablePart r:id="rId7"/>
    <tablePart r:id="rId8"/>
    <tablePart r:id="rId9"/>
    <tablePart r:id="rId10"/>
    <tablePart r:id="rId11"/>
    <tablePart r:id="rId12"/>
    <tablePart r:id="rId13"/>
  </tableParts>
  <extLst>
    <ext xmlns:x14="http://schemas.microsoft.com/office/spreadsheetml/2009/9/main" uri="{78C0D931-6437-407d-A8EE-F0AAD7539E65}">
      <x14:conditionalFormattings>
        <x14:conditionalFormatting xmlns:xm="http://schemas.microsoft.com/office/excel/2006/main">
          <x14:cfRule type="containsText" priority="68" operator="containsText" id="{008552C7-C685-4749-A33D-9EF7091021CE}">
            <xm:f>NOT(ISERROR(SEARCH($A$181,E5)))</xm:f>
            <xm:f>$A$181</xm:f>
            <x14:dxf>
              <fill>
                <patternFill>
                  <bgColor theme="3" tint="0.79998168889431442"/>
                </patternFill>
              </fill>
            </x14:dxf>
          </x14:cfRule>
          <x14:cfRule type="containsText" priority="69" operator="containsText" id="{3B899D41-0C5C-43DC-9D89-94A14AF45622}">
            <xm:f>NOT(ISERROR(SEARCH($A$180,E5)))</xm:f>
            <xm:f>$A$180</xm:f>
            <x14:dxf>
              <fill>
                <patternFill>
                  <bgColor rgb="FFFF0000"/>
                </patternFill>
              </fill>
            </x14:dxf>
          </x14:cfRule>
          <x14:cfRule type="containsText" priority="70" operator="containsText" id="{EAE4179F-0266-4AC7-82CC-613998F928E7}">
            <xm:f>NOT(ISERROR(SEARCH($A$179,E5)))</xm:f>
            <xm:f>$A$179</xm:f>
            <x14:dxf>
              <fill>
                <patternFill>
                  <bgColor theme="6" tint="-0.24994659260841701"/>
                </patternFill>
              </fill>
            </x14:dxf>
          </x14:cfRule>
          <x14:cfRule type="containsText" priority="71" operator="containsText" id="{4FA9379C-E461-480C-BB32-12C52394960B}">
            <xm:f>NOT(ISERROR(SEARCH($A$178,E5)))</xm:f>
            <xm:f>$A$178</xm:f>
            <x14:dxf>
              <fill>
                <patternFill>
                  <bgColor theme="6" tint="0.79998168889431442"/>
                </patternFill>
              </fill>
            </x14:dxf>
          </x14:cfRule>
          <xm:sqref>E5:E14 E17:E24 E27:E33 E36:E45 E48:E51 E54:E61 E103:E104 E107:E109 E130:E141 E64:E100 E112:E128</xm:sqref>
        </x14:conditionalFormatting>
        <x14:conditionalFormatting xmlns:xm="http://schemas.microsoft.com/office/excel/2006/main">
          <x14:cfRule type="containsText" priority="1" operator="containsText" id="{8125A9BA-2712-AC4D-B2CA-D5A0729409EF}">
            <xm:f>NOT(ISERROR(SEARCH($A$181,E146)))</xm:f>
            <xm:f>$A$181</xm:f>
            <x14:dxf>
              <fill>
                <patternFill>
                  <bgColor theme="3" tint="0.79998168889431442"/>
                </patternFill>
              </fill>
            </x14:dxf>
          </x14:cfRule>
          <x14:cfRule type="containsText" priority="2" operator="containsText" id="{0E11C161-DECA-1A4A-A33C-4EE3DECB5DB8}">
            <xm:f>NOT(ISERROR(SEARCH($A$180,E146)))</xm:f>
            <xm:f>$A$180</xm:f>
            <x14:dxf>
              <fill>
                <patternFill>
                  <bgColor rgb="FFFF0000"/>
                </patternFill>
              </fill>
            </x14:dxf>
          </x14:cfRule>
          <x14:cfRule type="containsText" priority="3" operator="containsText" id="{11CE6A84-F75F-014E-8792-D477E339B3FF}">
            <xm:f>NOT(ISERROR(SEARCH($A$179,E146)))</xm:f>
            <xm:f>$A$179</xm:f>
            <x14:dxf>
              <fill>
                <patternFill>
                  <bgColor theme="6" tint="-0.24994659260841701"/>
                </patternFill>
              </fill>
            </x14:dxf>
          </x14:cfRule>
          <x14:cfRule type="containsText" priority="4" operator="containsText" id="{DD0F6595-BEC4-394A-96E7-25E1A38CA06B}">
            <xm:f>NOT(ISERROR(SEARCH($A$178,E146)))</xm:f>
            <xm:f>$A$178</xm:f>
            <x14:dxf>
              <fill>
                <patternFill>
                  <bgColor theme="6" tint="0.79998168889431442"/>
                </patternFill>
              </fill>
            </x14:dxf>
          </x14:cfRule>
          <xm:sqref>E146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election activeCell="J3" sqref="J3"/>
    </sheetView>
  </sheetViews>
  <sheetFormatPr baseColWidth="10" defaultColWidth="8.83203125" defaultRowHeight="13" x14ac:dyDescent="0.15"/>
  <cols>
    <col min="1" max="1" width="4.5" bestFit="1" customWidth="1"/>
    <col min="2" max="2" width="19.6640625" customWidth="1"/>
    <col min="3" max="3" width="15.6640625"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2" x14ac:dyDescent="0.15">
      <c r="A1" s="27" t="s">
        <v>326</v>
      </c>
      <c r="B1" s="27" t="s">
        <v>327</v>
      </c>
      <c r="C1" s="27" t="s">
        <v>330</v>
      </c>
      <c r="D1" s="27" t="s">
        <v>329</v>
      </c>
      <c r="E1" s="27" t="s">
        <v>50</v>
      </c>
      <c r="F1" s="27" t="s">
        <v>51</v>
      </c>
      <c r="G1" s="27" t="s">
        <v>114</v>
      </c>
      <c r="H1" s="27" t="s">
        <v>332</v>
      </c>
      <c r="I1" s="27" t="s">
        <v>112</v>
      </c>
      <c r="J1" s="37" t="s">
        <v>333</v>
      </c>
    </row>
    <row r="2" spans="1:10" ht="28" x14ac:dyDescent="0.15">
      <c r="A2" s="25">
        <v>1</v>
      </c>
      <c r="B2" s="26" t="s">
        <v>328</v>
      </c>
      <c r="C2" s="26" t="s">
        <v>245</v>
      </c>
      <c r="D2" s="26" t="s">
        <v>331</v>
      </c>
      <c r="E2" s="25" t="s">
        <v>113</v>
      </c>
      <c r="F2" s="26" t="s">
        <v>115</v>
      </c>
      <c r="G2" s="28" t="s">
        <v>113</v>
      </c>
      <c r="H2" s="25"/>
      <c r="I2" s="25"/>
      <c r="J2" s="38" t="s">
        <v>334</v>
      </c>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baseColWidth="10" defaultColWidth="8.83203125" defaultRowHeight="13" x14ac:dyDescent="0.15"/>
  <cols>
    <col min="1" max="1" width="18.5" bestFit="1" customWidth="1"/>
    <col min="2" max="4" width="14.6640625" customWidth="1"/>
    <col min="5" max="5" width="5.5" bestFit="1" customWidth="1"/>
    <col min="6" max="6" width="20.6640625" bestFit="1" customWidth="1"/>
    <col min="7" max="7" width="42.6640625" customWidth="1"/>
    <col min="8" max="8" width="3.6640625" customWidth="1"/>
    <col min="10" max="10" width="40.5" bestFit="1" customWidth="1"/>
  </cols>
  <sheetData>
    <row r="1" spans="1:10" ht="21" x14ac:dyDescent="0.25">
      <c r="A1" s="50" t="s">
        <v>8</v>
      </c>
      <c r="B1" s="50"/>
      <c r="C1" s="50"/>
      <c r="D1" s="50"/>
      <c r="E1" s="50"/>
      <c r="F1" s="50"/>
      <c r="G1" s="50"/>
    </row>
    <row r="3" spans="1:10" ht="15" x14ac:dyDescent="0.15">
      <c r="A3" s="51" t="s">
        <v>9</v>
      </c>
      <c r="B3" s="51"/>
      <c r="C3" s="51"/>
      <c r="D3" s="51"/>
      <c r="E3" s="2"/>
      <c r="F3" s="51" t="s">
        <v>10</v>
      </c>
      <c r="G3" s="51"/>
      <c r="I3" t="s">
        <v>11</v>
      </c>
      <c r="J3" t="s">
        <v>12</v>
      </c>
    </row>
    <row r="4" spans="1:10" ht="15" x14ac:dyDescent="0.15">
      <c r="A4" s="52" t="s">
        <v>13</v>
      </c>
      <c r="B4" s="52"/>
      <c r="C4" s="52"/>
      <c r="D4" s="52"/>
      <c r="E4" s="3"/>
      <c r="F4" s="52" t="s">
        <v>14</v>
      </c>
      <c r="G4" s="52"/>
    </row>
    <row r="5" spans="1:10" ht="16" x14ac:dyDescent="0.2">
      <c r="A5" s="4" t="s">
        <v>15</v>
      </c>
      <c r="B5" s="47" t="s">
        <v>458</v>
      </c>
      <c r="C5" s="48"/>
      <c r="D5" s="48"/>
      <c r="E5" s="5">
        <f>VLOOKUP(B5,References!A2:B8,2,FALSE)</f>
        <v>3</v>
      </c>
      <c r="F5" s="4" t="s">
        <v>16</v>
      </c>
      <c r="G5" s="5" t="s">
        <v>74</v>
      </c>
      <c r="H5" s="6">
        <f>VLOOKUP(G5,References!A$11:B$16,2,FALSE)</f>
        <v>2</v>
      </c>
    </row>
    <row r="6" spans="1:10" ht="16" x14ac:dyDescent="0.2">
      <c r="A6" s="4" t="s">
        <v>18</v>
      </c>
      <c r="B6" s="55" t="s">
        <v>59</v>
      </c>
      <c r="C6" s="55"/>
      <c r="D6" s="55"/>
      <c r="E6" s="5">
        <f>VLOOKUP(B6,References!C2:D6,2,FALSE)</f>
        <v>4</v>
      </c>
      <c r="F6" s="4" t="s">
        <v>20</v>
      </c>
      <c r="G6" s="5" t="s">
        <v>96</v>
      </c>
      <c r="H6" s="6">
        <f>VLOOKUP(G6,References!C$11:D$17,2,FALSE)</f>
        <v>9</v>
      </c>
    </row>
    <row r="7" spans="1:10" ht="16" x14ac:dyDescent="0.2">
      <c r="A7" s="4" t="s">
        <v>22</v>
      </c>
      <c r="B7" s="55" t="s">
        <v>55</v>
      </c>
      <c r="C7" s="55"/>
      <c r="D7" s="55"/>
      <c r="E7" s="5">
        <f>VLOOKUP(B7,References!E2:F6,2,FALSE)</f>
        <v>0</v>
      </c>
      <c r="F7" s="4" t="s">
        <v>24</v>
      </c>
      <c r="G7" s="5" t="s">
        <v>76</v>
      </c>
      <c r="H7" s="6">
        <f>VLOOKUP(G7,References!E$11:F$16,2,FALSE)</f>
        <v>1</v>
      </c>
    </row>
    <row r="8" spans="1:10" ht="16" x14ac:dyDescent="0.2">
      <c r="A8" s="4" t="s">
        <v>26</v>
      </c>
      <c r="B8" s="55" t="s">
        <v>27</v>
      </c>
      <c r="C8" s="55"/>
      <c r="D8" s="55"/>
      <c r="E8" s="5">
        <f>VLOOKUP(B8,References!G3:H8,2,FALSE)</f>
        <v>2</v>
      </c>
      <c r="F8" s="4" t="s">
        <v>28</v>
      </c>
      <c r="G8" s="5" t="s">
        <v>54</v>
      </c>
      <c r="H8" s="6">
        <f>VLOOKUP(G8,References!G$11:H$16,2,FALSE)</f>
        <v>0</v>
      </c>
    </row>
    <row r="9" spans="1:10" ht="15" x14ac:dyDescent="0.2">
      <c r="A9" s="4"/>
      <c r="B9" s="5"/>
      <c r="C9" s="5"/>
      <c r="D9" s="5"/>
      <c r="E9" s="5"/>
      <c r="F9" s="4"/>
      <c r="G9" s="5"/>
      <c r="H9" s="6"/>
    </row>
    <row r="10" spans="1:10" ht="15" x14ac:dyDescent="0.15">
      <c r="A10" s="52" t="s">
        <v>30</v>
      </c>
      <c r="B10" s="52"/>
      <c r="C10" s="52"/>
      <c r="D10" s="52"/>
      <c r="E10" s="3"/>
      <c r="F10" s="52" t="s">
        <v>31</v>
      </c>
      <c r="G10" s="52"/>
      <c r="H10" s="3"/>
    </row>
    <row r="11" spans="1:10" ht="16" x14ac:dyDescent="0.2">
      <c r="A11" s="4" t="s">
        <v>32</v>
      </c>
      <c r="B11" s="46" t="s">
        <v>57</v>
      </c>
      <c r="C11" s="46"/>
      <c r="D11" s="46"/>
      <c r="E11" s="5">
        <f>VLOOKUP(B11,References!I2:J7,2,FALSE)</f>
        <v>1</v>
      </c>
      <c r="F11" s="4" t="s">
        <v>34</v>
      </c>
      <c r="G11" s="5" t="s">
        <v>84</v>
      </c>
      <c r="H11" s="6">
        <f>VLOOKUP(G11,References!I$11:J$16,2,FALSE)</f>
        <v>3</v>
      </c>
    </row>
    <row r="12" spans="1:10" ht="16" x14ac:dyDescent="0.2">
      <c r="A12" s="4" t="s">
        <v>36</v>
      </c>
      <c r="B12" s="46" t="s">
        <v>67</v>
      </c>
      <c r="C12" s="46"/>
      <c r="D12" s="46"/>
      <c r="E12" s="5">
        <f>VLOOKUP(B12,References!K$2:L$7,2,FALSE)</f>
        <v>5</v>
      </c>
      <c r="F12" s="4" t="s">
        <v>37</v>
      </c>
      <c r="G12" s="5" t="s">
        <v>85</v>
      </c>
      <c r="H12" s="6">
        <f>VLOOKUP(G12,References!K$11:L$16,2,FALSE)</f>
        <v>4</v>
      </c>
    </row>
    <row r="13" spans="1:10" ht="16" x14ac:dyDescent="0.2">
      <c r="A13" s="4" t="s">
        <v>39</v>
      </c>
      <c r="B13" s="46" t="s">
        <v>61</v>
      </c>
      <c r="C13" s="46"/>
      <c r="D13" s="46"/>
      <c r="E13" s="5">
        <f>VLOOKUP(B13,References!M$2:N$7,2,FALSE)</f>
        <v>4</v>
      </c>
      <c r="F13" s="4" t="s">
        <v>41</v>
      </c>
      <c r="G13" s="16" t="s">
        <v>86</v>
      </c>
      <c r="H13" s="6">
        <f>VLOOKUP(G13,References!M$11:O$16,2,FALSE)</f>
        <v>5</v>
      </c>
    </row>
    <row r="14" spans="1:10" ht="16" x14ac:dyDescent="0.2">
      <c r="A14" s="4" t="s">
        <v>43</v>
      </c>
      <c r="B14" s="46" t="s">
        <v>62</v>
      </c>
      <c r="C14" s="46"/>
      <c r="D14" s="46"/>
      <c r="E14" s="5">
        <f>VLOOKUP(B14,References!O$2:P$7,2,FALSE)</f>
        <v>3</v>
      </c>
      <c r="F14" s="4" t="s">
        <v>45</v>
      </c>
      <c r="G14" s="5" t="s">
        <v>81</v>
      </c>
      <c r="H14" s="6">
        <f>VLOOKUP(G14,References!O$11:P$16,2,FALSE)</f>
        <v>3</v>
      </c>
    </row>
    <row r="15" spans="1:10" ht="15" x14ac:dyDescent="0.2">
      <c r="E15" s="4"/>
    </row>
    <row r="16" spans="1:10" ht="15" customHeight="1" x14ac:dyDescent="0.2">
      <c r="A16" s="53" t="s">
        <v>47</v>
      </c>
      <c r="B16" s="49">
        <f>IFERROR(AVERAGE(E5:E8,E11:E14),"All factors require a selection.")</f>
        <v>2.75</v>
      </c>
      <c r="C16" s="49"/>
      <c r="D16" s="49"/>
      <c r="E16" s="4"/>
      <c r="F16" s="54" t="s">
        <v>48</v>
      </c>
      <c r="G16" s="49">
        <f>IFERROR(AVERAGE(H5:H8,H11:H14),"All factors require a selection.")</f>
        <v>3.375</v>
      </c>
    </row>
    <row r="17" spans="1:7" ht="15" customHeight="1" x14ac:dyDescent="0.15">
      <c r="A17" s="53"/>
      <c r="B17" s="49"/>
      <c r="C17" s="49"/>
      <c r="D17" s="49"/>
      <c r="F17" s="54"/>
      <c r="G17" s="49"/>
    </row>
    <row r="20" spans="1:7" ht="19" x14ac:dyDescent="0.25">
      <c r="B20" s="43" t="s">
        <v>49</v>
      </c>
      <c r="C20" s="43"/>
      <c r="D20" s="43"/>
      <c r="E20" s="44" t="str">
        <f>IFERROR(IF(AND($B$16&lt;3,$G$16&lt;3),"Note",IF(OR(AND($B$16&lt;3,$G$16&gt;=3,$G$16&lt;6),AND($B$16&gt;=3,$B$16&lt;6,$G$16&lt;3)),"Low",IF(OR(AND($B16&lt;3,$G16&gt;=6),AND($B16&gt;=3,$B16&lt;6,$G16&gt;=3,$G16&lt;6),AND($B16&gt;=6,$G16&lt;3)),"MODERATE",IF(OR(AND($B16&gt;=6,$B16&gt;=3,$G16&lt;6),AND($B16&gt;=3,$B16&lt;6,$G16&gt;6)),"High","Critical")))),"Note")</f>
        <v>Low</v>
      </c>
      <c r="F20" s="44"/>
      <c r="G20" s="1"/>
    </row>
    <row r="22" spans="1:7" ht="15" x14ac:dyDescent="0.2">
      <c r="B22" s="45" t="s">
        <v>50</v>
      </c>
      <c r="C22" s="45"/>
      <c r="D22" s="45"/>
    </row>
    <row r="23" spans="1:7" ht="15" x14ac:dyDescent="0.2">
      <c r="A23" s="7" t="s">
        <v>51</v>
      </c>
      <c r="B23" s="1" t="str">
        <f>IF($G16&lt;3,"-&gt;Low&lt;-","Low")</f>
        <v>Low</v>
      </c>
      <c r="C23" s="1" t="str">
        <f>IF(AND($G16&gt;=3,$G16&lt;6),"-&gt;Moderate&lt;-","Moderate")</f>
        <v>-&gt;Moderate&lt;-</v>
      </c>
      <c r="D23" s="1" t="str">
        <f>IF($G16&gt;=6,"-&gt;High&lt;-","High")</f>
        <v>High</v>
      </c>
    </row>
    <row r="24" spans="1:7" x14ac:dyDescent="0.15">
      <c r="A24" s="8" t="str">
        <f>IF($B16&lt;3,"-&gt;Low&lt;-","Low")</f>
        <v>-&gt;Low&lt;-</v>
      </c>
      <c r="B24" s="9" t="str">
        <f>IF(AND($B$16&lt;3,$G$16&lt;3),"-&gt;Note&lt;-","Note")</f>
        <v>Note</v>
      </c>
      <c r="C24" s="10" t="str">
        <f>IF(AND($B$16&lt;3,$G$16&gt;=3,$G$16&lt;6),"-&gt;Low&lt;-","Low")</f>
        <v>-&gt;Low&lt;-</v>
      </c>
      <c r="D24" s="11" t="str">
        <f>IF(AND($B16&lt;3,$G16&gt;=6),"-&gt;Moderate&lt;-","Moderate")</f>
        <v>Moderate</v>
      </c>
      <c r="F24" s="12"/>
    </row>
    <row r="25" spans="1:7" x14ac:dyDescent="0.15">
      <c r="A25" s="8" t="str">
        <f>IF(AND($B16&gt;=3,$B16&lt;6),"-&gt;Moderate&lt;-","Moderate")</f>
        <v>Moderate</v>
      </c>
      <c r="B25" s="10" t="str">
        <f>IF(AND($B$16&gt;=3,$B$16&lt;6,$G$16&lt;3),"-&gt;Low&lt;-","Low")</f>
        <v>Low</v>
      </c>
      <c r="C25" s="11" t="str">
        <f>IF(AND($B16&gt;=3,$B16&lt;6,$G16&gt;=3,$G16&lt;6),"-&gt;Moderate&lt;-","Moderate")</f>
        <v>Moderate</v>
      </c>
      <c r="D25" s="13" t="str">
        <f>IF(AND($B16&gt;=3,$B16&lt;6,$G16&gt;6),"-&gt;High&lt;-","High")</f>
        <v>High</v>
      </c>
      <c r="F25" s="12"/>
    </row>
    <row r="26" spans="1:7" x14ac:dyDescent="0.15">
      <c r="A26" s="8" t="str">
        <f>IF($B16&gt;=6,"-&gt;High&lt;-","High")</f>
        <v>High</v>
      </c>
      <c r="B26" s="11" t="str">
        <f>IF(AND($B16&gt;=6,$G16&lt;3),"-&gt;Moderate&lt;-","Moderate")</f>
        <v>Moderate</v>
      </c>
      <c r="C26" s="13" t="str">
        <f>IF(AND($B16&gt;=6,$B16&gt;=3,$G16&lt;6),"-&gt;High&lt;-","High")</f>
        <v>High</v>
      </c>
      <c r="D26" s="14"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6" x14ac:dyDescent="0.15">
      <c r="A1" s="15" t="s">
        <v>15</v>
      </c>
      <c r="B1" s="6"/>
      <c r="C1" s="15" t="s">
        <v>18</v>
      </c>
      <c r="D1" s="6"/>
      <c r="E1" s="15" t="s">
        <v>22</v>
      </c>
      <c r="F1" s="6"/>
      <c r="G1" s="15" t="s">
        <v>26</v>
      </c>
      <c r="H1" s="6"/>
      <c r="I1" s="15" t="s">
        <v>32</v>
      </c>
      <c r="J1" s="6"/>
      <c r="K1" s="15" t="s">
        <v>36</v>
      </c>
      <c r="L1" s="6"/>
      <c r="M1" s="15" t="s">
        <v>39</v>
      </c>
      <c r="N1" s="6"/>
      <c r="O1" s="15" t="s">
        <v>43</v>
      </c>
      <c r="P1" s="6"/>
    </row>
    <row r="2" spans="1:16" ht="14" x14ac:dyDescent="0.15">
      <c r="A2" s="6" t="s">
        <v>52</v>
      </c>
      <c r="B2" s="6" t="s">
        <v>53</v>
      </c>
      <c r="C2" s="6" t="s">
        <v>52</v>
      </c>
      <c r="D2" s="6" t="s">
        <v>53</v>
      </c>
      <c r="E2" s="6" t="s">
        <v>52</v>
      </c>
      <c r="F2" s="6" t="s">
        <v>53</v>
      </c>
      <c r="G2" s="6" t="s">
        <v>52</v>
      </c>
      <c r="H2" s="6" t="s">
        <v>53</v>
      </c>
      <c r="I2" s="6" t="s">
        <v>52</v>
      </c>
      <c r="J2" s="6" t="s">
        <v>53</v>
      </c>
      <c r="K2" s="6" t="s">
        <v>52</v>
      </c>
      <c r="L2" s="6" t="s">
        <v>53</v>
      </c>
      <c r="M2" s="6" t="s">
        <v>52</v>
      </c>
      <c r="N2" s="6" t="s">
        <v>53</v>
      </c>
      <c r="O2" s="6" t="s">
        <v>52</v>
      </c>
      <c r="P2" s="6" t="s">
        <v>53</v>
      </c>
    </row>
    <row r="3" spans="1:16" ht="14" x14ac:dyDescent="0.15">
      <c r="A3" s="6" t="s">
        <v>54</v>
      </c>
      <c r="B3" s="6">
        <v>0</v>
      </c>
      <c r="C3" s="6" t="s">
        <v>54</v>
      </c>
      <c r="D3" s="6">
        <v>0</v>
      </c>
      <c r="E3" s="6" t="s">
        <v>55</v>
      </c>
      <c r="F3" s="6">
        <v>0</v>
      </c>
      <c r="G3" s="6" t="s">
        <v>54</v>
      </c>
      <c r="H3" s="6">
        <v>0</v>
      </c>
      <c r="I3" s="6" t="s">
        <v>54</v>
      </c>
      <c r="J3" s="6">
        <v>0</v>
      </c>
      <c r="K3" s="6" t="s">
        <v>54</v>
      </c>
      <c r="L3" s="6">
        <v>0</v>
      </c>
      <c r="M3" s="6" t="s">
        <v>54</v>
      </c>
      <c r="N3" s="6">
        <v>0</v>
      </c>
      <c r="O3" s="6" t="s">
        <v>54</v>
      </c>
      <c r="P3" s="6">
        <v>0</v>
      </c>
    </row>
    <row r="4" spans="1:16" ht="14" x14ac:dyDescent="0.15">
      <c r="A4" s="6" t="s">
        <v>457</v>
      </c>
      <c r="B4" s="6">
        <v>1</v>
      </c>
      <c r="C4" s="6" t="s">
        <v>19</v>
      </c>
      <c r="D4" s="6">
        <v>1</v>
      </c>
      <c r="E4" s="6" t="s">
        <v>56</v>
      </c>
      <c r="F4" s="6">
        <v>4</v>
      </c>
      <c r="G4" s="6" t="s">
        <v>27</v>
      </c>
      <c r="H4" s="6">
        <v>2</v>
      </c>
      <c r="I4" s="6" t="s">
        <v>57</v>
      </c>
      <c r="J4" s="6">
        <v>1</v>
      </c>
      <c r="K4" s="6" t="s">
        <v>58</v>
      </c>
      <c r="L4" s="6">
        <v>1</v>
      </c>
      <c r="M4" s="6" t="s">
        <v>40</v>
      </c>
      <c r="N4" s="6">
        <v>1</v>
      </c>
      <c r="O4" s="6" t="s">
        <v>44</v>
      </c>
      <c r="P4" s="6">
        <v>1</v>
      </c>
    </row>
    <row r="5" spans="1:16" ht="14" x14ac:dyDescent="0.15">
      <c r="A5" s="6" t="s">
        <v>458</v>
      </c>
      <c r="B5" s="6">
        <v>3</v>
      </c>
      <c r="C5" s="6" t="s">
        <v>59</v>
      </c>
      <c r="D5" s="6">
        <v>4</v>
      </c>
      <c r="E5" s="6" t="s">
        <v>23</v>
      </c>
      <c r="F5" s="6">
        <v>7</v>
      </c>
      <c r="G5" s="6" t="s">
        <v>60</v>
      </c>
      <c r="H5" s="6">
        <v>4</v>
      </c>
      <c r="I5" s="6" t="s">
        <v>33</v>
      </c>
      <c r="J5" s="6">
        <v>3</v>
      </c>
      <c r="K5" s="6" t="s">
        <v>33</v>
      </c>
      <c r="L5" s="6">
        <v>3</v>
      </c>
      <c r="M5" s="6" t="s">
        <v>61</v>
      </c>
      <c r="N5" s="6">
        <v>4</v>
      </c>
      <c r="O5" s="6" t="s">
        <v>62</v>
      </c>
      <c r="P5" s="6">
        <v>3</v>
      </c>
    </row>
    <row r="6" spans="1:16" ht="14" x14ac:dyDescent="0.15">
      <c r="A6" s="6" t="s">
        <v>459</v>
      </c>
      <c r="B6" s="6">
        <v>5</v>
      </c>
      <c r="C6" s="6" t="s">
        <v>63</v>
      </c>
      <c r="D6" s="6">
        <v>9</v>
      </c>
      <c r="E6" s="6" t="s">
        <v>64</v>
      </c>
      <c r="F6" s="6">
        <v>9</v>
      </c>
      <c r="G6" s="6" t="s">
        <v>65</v>
      </c>
      <c r="H6" s="6">
        <v>5</v>
      </c>
      <c r="I6" s="6" t="s">
        <v>66</v>
      </c>
      <c r="J6" s="6">
        <v>7</v>
      </c>
      <c r="K6" s="6" t="s">
        <v>67</v>
      </c>
      <c r="L6" s="6">
        <v>5</v>
      </c>
      <c r="M6" s="6" t="s">
        <v>68</v>
      </c>
      <c r="N6" s="6">
        <v>6</v>
      </c>
      <c r="O6" s="6" t="s">
        <v>69</v>
      </c>
      <c r="P6" s="6">
        <v>8</v>
      </c>
    </row>
    <row r="7" spans="1:16" ht="14" x14ac:dyDescent="0.15">
      <c r="A7" s="6" t="s">
        <v>460</v>
      </c>
      <c r="B7" s="6">
        <v>6</v>
      </c>
      <c r="C7" s="6"/>
      <c r="D7" s="6"/>
      <c r="E7" s="6"/>
      <c r="F7" s="6"/>
      <c r="G7" s="6" t="s">
        <v>70</v>
      </c>
      <c r="H7" s="6">
        <v>6</v>
      </c>
      <c r="I7" s="6" t="s">
        <v>71</v>
      </c>
      <c r="J7" s="6">
        <v>9</v>
      </c>
      <c r="K7" s="6" t="s">
        <v>71</v>
      </c>
      <c r="L7" s="6">
        <v>9</v>
      </c>
      <c r="M7" s="6" t="s">
        <v>462</v>
      </c>
      <c r="N7" s="6">
        <v>9</v>
      </c>
      <c r="O7" s="6" t="s">
        <v>72</v>
      </c>
      <c r="P7" s="6">
        <v>9</v>
      </c>
    </row>
    <row r="8" spans="1:16" ht="14" x14ac:dyDescent="0.15">
      <c r="A8" s="6" t="s">
        <v>461</v>
      </c>
      <c r="B8" s="6">
        <v>9</v>
      </c>
      <c r="C8" s="6"/>
      <c r="D8" s="6"/>
      <c r="E8" s="6"/>
      <c r="F8" s="6"/>
      <c r="G8" s="6" t="s">
        <v>73</v>
      </c>
      <c r="H8" s="6">
        <v>9</v>
      </c>
      <c r="I8" s="6"/>
      <c r="J8" s="6"/>
      <c r="K8" s="6"/>
      <c r="L8" s="6"/>
      <c r="M8" s="6"/>
      <c r="N8" s="6"/>
      <c r="O8" s="6"/>
      <c r="P8" s="6"/>
    </row>
    <row r="10" spans="1:16" ht="16" x14ac:dyDescent="0.2">
      <c r="A10" s="15" t="s">
        <v>16</v>
      </c>
      <c r="B10" s="15"/>
      <c r="C10" s="15" t="s">
        <v>20</v>
      </c>
      <c r="D10" s="15"/>
      <c r="E10" s="15" t="s">
        <v>24</v>
      </c>
      <c r="F10" s="15"/>
      <c r="G10" s="15" t="s">
        <v>28</v>
      </c>
      <c r="H10" s="15"/>
      <c r="I10" s="15" t="s">
        <v>34</v>
      </c>
      <c r="J10" s="15"/>
      <c r="K10" s="15" t="s">
        <v>37</v>
      </c>
      <c r="L10" s="15"/>
      <c r="M10" s="15" t="s">
        <v>41</v>
      </c>
      <c r="N10" s="15"/>
      <c r="O10" s="15" t="s">
        <v>45</v>
      </c>
      <c r="P10" s="7"/>
    </row>
    <row r="11" spans="1:16" ht="14" x14ac:dyDescent="0.15">
      <c r="A11" s="6" t="s">
        <v>52</v>
      </c>
      <c r="B11" s="6" t="s">
        <v>53</v>
      </c>
      <c r="C11" s="6" t="s">
        <v>52</v>
      </c>
      <c r="D11" s="6" t="s">
        <v>53</v>
      </c>
      <c r="E11" s="6" t="s">
        <v>52</v>
      </c>
      <c r="F11" s="6" t="s">
        <v>53</v>
      </c>
      <c r="G11" s="6" t="s">
        <v>52</v>
      </c>
      <c r="H11" s="6" t="s">
        <v>53</v>
      </c>
      <c r="I11" s="6" t="s">
        <v>52</v>
      </c>
      <c r="J11" s="6" t="s">
        <v>53</v>
      </c>
      <c r="K11" s="6" t="s">
        <v>52</v>
      </c>
      <c r="L11" s="6" t="s">
        <v>53</v>
      </c>
      <c r="M11" s="6" t="s">
        <v>52</v>
      </c>
      <c r="N11" s="6" t="s">
        <v>53</v>
      </c>
      <c r="O11" s="6" t="s">
        <v>52</v>
      </c>
      <c r="P11" s="6" t="s">
        <v>53</v>
      </c>
    </row>
    <row r="12" spans="1:16" ht="14" x14ac:dyDescent="0.15">
      <c r="A12" s="6" t="s">
        <v>54</v>
      </c>
      <c r="B12" s="6">
        <v>0</v>
      </c>
      <c r="C12" s="6" t="s">
        <v>54</v>
      </c>
      <c r="D12" s="6">
        <v>0</v>
      </c>
      <c r="E12" s="6" t="s">
        <v>54</v>
      </c>
      <c r="F12" s="6">
        <v>0</v>
      </c>
      <c r="G12" s="6" t="s">
        <v>54</v>
      </c>
      <c r="H12" s="6">
        <v>0</v>
      </c>
      <c r="I12" s="6" t="s">
        <v>54</v>
      </c>
      <c r="J12" s="6">
        <v>0</v>
      </c>
      <c r="K12" s="6" t="s">
        <v>54</v>
      </c>
      <c r="L12" s="6">
        <v>0</v>
      </c>
      <c r="M12" s="6" t="s">
        <v>54</v>
      </c>
      <c r="N12" s="6">
        <v>0</v>
      </c>
      <c r="O12" s="6" t="s">
        <v>54</v>
      </c>
      <c r="P12" s="6">
        <v>0</v>
      </c>
    </row>
    <row r="13" spans="1:16" ht="14" x14ac:dyDescent="0.15">
      <c r="A13" s="6" t="s">
        <v>74</v>
      </c>
      <c r="B13" s="6">
        <v>2</v>
      </c>
      <c r="C13" s="6" t="s">
        <v>75</v>
      </c>
      <c r="D13" s="6">
        <v>1</v>
      </c>
      <c r="E13" s="6" t="s">
        <v>76</v>
      </c>
      <c r="F13" s="6">
        <v>1</v>
      </c>
      <c r="G13" s="6" t="s">
        <v>77</v>
      </c>
      <c r="H13" s="6">
        <v>1</v>
      </c>
      <c r="I13" s="6" t="s">
        <v>78</v>
      </c>
      <c r="J13" s="6">
        <v>1</v>
      </c>
      <c r="K13" s="6" t="s">
        <v>79</v>
      </c>
      <c r="L13" s="6">
        <v>1</v>
      </c>
      <c r="M13" s="6" t="s">
        <v>80</v>
      </c>
      <c r="N13" s="6">
        <v>2</v>
      </c>
      <c r="O13" s="6" t="s">
        <v>81</v>
      </c>
      <c r="P13">
        <v>3</v>
      </c>
    </row>
    <row r="14" spans="1:16" ht="14" x14ac:dyDescent="0.15">
      <c r="A14" s="6" t="s">
        <v>17</v>
      </c>
      <c r="B14" s="6">
        <v>6</v>
      </c>
      <c r="C14" s="6" t="s">
        <v>82</v>
      </c>
      <c r="D14" s="6">
        <v>3</v>
      </c>
      <c r="E14" s="6" t="s">
        <v>25</v>
      </c>
      <c r="F14" s="6">
        <v>5</v>
      </c>
      <c r="G14" s="6" t="s">
        <v>83</v>
      </c>
      <c r="H14" s="6">
        <v>7</v>
      </c>
      <c r="I14" s="6" t="s">
        <v>84</v>
      </c>
      <c r="J14" s="6">
        <v>3</v>
      </c>
      <c r="K14" s="6" t="s">
        <v>85</v>
      </c>
      <c r="L14" s="6">
        <v>4</v>
      </c>
      <c r="M14" s="6" t="s">
        <v>86</v>
      </c>
      <c r="N14" s="6">
        <v>5</v>
      </c>
      <c r="O14" s="6" t="s">
        <v>87</v>
      </c>
      <c r="P14">
        <v>5</v>
      </c>
    </row>
    <row r="15" spans="1:16" ht="14" x14ac:dyDescent="0.15">
      <c r="A15" s="6" t="s">
        <v>88</v>
      </c>
      <c r="B15" s="6">
        <v>7</v>
      </c>
      <c r="C15" s="6" t="s">
        <v>89</v>
      </c>
      <c r="D15" s="6">
        <v>5</v>
      </c>
      <c r="E15" s="6" t="s">
        <v>90</v>
      </c>
      <c r="F15" s="6">
        <v>7</v>
      </c>
      <c r="G15" s="6" t="s">
        <v>29</v>
      </c>
      <c r="H15" s="6">
        <v>9</v>
      </c>
      <c r="I15" s="6" t="s">
        <v>91</v>
      </c>
      <c r="J15" s="6">
        <v>7</v>
      </c>
      <c r="K15" s="6" t="s">
        <v>92</v>
      </c>
      <c r="L15" s="6">
        <v>5</v>
      </c>
      <c r="M15" s="6" t="s">
        <v>42</v>
      </c>
      <c r="N15" s="6">
        <v>7</v>
      </c>
      <c r="O15" s="6" t="s">
        <v>46</v>
      </c>
      <c r="P15">
        <v>7</v>
      </c>
    </row>
    <row r="16" spans="1:16" ht="14" x14ac:dyDescent="0.15">
      <c r="A16" s="6" t="s">
        <v>93</v>
      </c>
      <c r="B16" s="6">
        <v>9</v>
      </c>
      <c r="C16" s="6" t="s">
        <v>21</v>
      </c>
      <c r="D16" s="6">
        <v>7</v>
      </c>
      <c r="E16" s="6" t="s">
        <v>94</v>
      </c>
      <c r="F16" s="6">
        <v>9</v>
      </c>
      <c r="G16" s="6"/>
      <c r="H16" s="6"/>
      <c r="I16" s="6" t="s">
        <v>35</v>
      </c>
      <c r="J16" s="6">
        <v>9</v>
      </c>
      <c r="K16" s="6" t="s">
        <v>38</v>
      </c>
      <c r="L16" s="6">
        <v>9</v>
      </c>
      <c r="M16" s="6"/>
      <c r="N16" s="6"/>
      <c r="O16" s="6" t="s">
        <v>95</v>
      </c>
      <c r="P16">
        <v>9</v>
      </c>
    </row>
    <row r="17" spans="1:15" ht="14" x14ac:dyDescent="0.15">
      <c r="A17" s="6"/>
      <c r="B17" s="6"/>
      <c r="C17" s="6" t="s">
        <v>96</v>
      </c>
      <c r="D17" s="6">
        <v>9</v>
      </c>
      <c r="E17" s="6"/>
      <c r="F17" s="6"/>
      <c r="G17" s="6"/>
      <c r="H17" s="6"/>
      <c r="I17" s="6"/>
      <c r="J17" s="6"/>
      <c r="K17" s="6"/>
      <c r="L17" s="6"/>
      <c r="M17" s="6"/>
      <c r="N17" s="6"/>
      <c r="O17" s="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gorlanson</cp:lastModifiedBy>
  <dcterms:created xsi:type="dcterms:W3CDTF">1996-10-14T23:33:28Z</dcterms:created>
  <dcterms:modified xsi:type="dcterms:W3CDTF">2022-12-26T17:28:44Z</dcterms:modified>
</cp:coreProperties>
</file>