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15" windowWidth="7980" windowHeight="11550" activeTab="12"/>
  </bookViews>
  <sheets>
    <sheet name="budget" sheetId="1" r:id="rId1"/>
    <sheet name="jan" sheetId="4" r:id="rId2"/>
    <sheet name="feb" sheetId="6" r:id="rId3"/>
    <sheet name="mar" sheetId="7" r:id="rId4"/>
    <sheet name="apr" sheetId="8" r:id="rId5"/>
    <sheet name="may" sheetId="9" r:id="rId6"/>
    <sheet name="jun" sheetId="10" r:id="rId7"/>
    <sheet name="jul" sheetId="11" r:id="rId8"/>
    <sheet name="aug" sheetId="12" r:id="rId9"/>
    <sheet name="sep" sheetId="15" r:id="rId10"/>
    <sheet name="oct" sheetId="16" r:id="rId11"/>
    <sheet name="nov" sheetId="13" r:id="rId12"/>
    <sheet name="dec" sheetId="14" r:id="rId13"/>
  </sheets>
  <definedNames>
    <definedName name="HowPaid" localSheetId="4">budget!#REF!</definedName>
    <definedName name="HowPaid" localSheetId="8">budget!#REF!</definedName>
    <definedName name="HowPaid" localSheetId="12">budget!#REF!</definedName>
    <definedName name="HowPaid" localSheetId="2">budget!#REF!</definedName>
    <definedName name="HowPaid" localSheetId="7">budget!#REF!</definedName>
    <definedName name="HowPaid" localSheetId="6">budget!#REF!</definedName>
    <definedName name="HowPaid" localSheetId="3">budget!#REF!</definedName>
    <definedName name="HowPaid" localSheetId="5">budget!#REF!</definedName>
    <definedName name="HowPaid" localSheetId="11">budget!#REF!</definedName>
    <definedName name="HowPaid" localSheetId="10">budget!#REF!</definedName>
    <definedName name="HowPaid" localSheetId="9">budget!#REF!</definedName>
    <definedName name="HowPaid">budget!#REF!</definedName>
  </definedNames>
  <calcPr calcId="125725"/>
</workbook>
</file>

<file path=xl/calcChain.xml><?xml version="1.0" encoding="utf-8"?>
<calcChain xmlns="http://schemas.openxmlformats.org/spreadsheetml/2006/main">
  <c r="L52" i="14"/>
  <c r="I52"/>
  <c r="F52"/>
  <c r="C52"/>
  <c r="L52" i="13"/>
  <c r="I52"/>
  <c r="F52"/>
  <c r="C52"/>
  <c r="L52" i="16"/>
  <c r="I52"/>
  <c r="F52"/>
  <c r="C52"/>
  <c r="L52" i="15"/>
  <c r="I52"/>
  <c r="F52"/>
  <c r="C52"/>
  <c r="L52" i="12"/>
  <c r="I52"/>
  <c r="F52"/>
  <c r="C52"/>
  <c r="L52" i="11"/>
  <c r="I52"/>
  <c r="F52"/>
  <c r="C52"/>
  <c r="L52" i="10"/>
  <c r="I52"/>
  <c r="F52"/>
  <c r="C52"/>
  <c r="L52" i="9"/>
  <c r="I52"/>
  <c r="F52"/>
  <c r="C52"/>
  <c r="L52" i="8"/>
  <c r="I52"/>
  <c r="F52"/>
  <c r="C52"/>
  <c r="L52" i="7"/>
  <c r="I52"/>
  <c r="F52"/>
  <c r="C52"/>
  <c r="L52" i="6"/>
  <c r="I52"/>
  <c r="F52"/>
  <c r="C52"/>
  <c r="L52" i="4"/>
  <c r="I52"/>
  <c r="C52"/>
  <c r="M37" i="14"/>
  <c r="L37"/>
  <c r="K37"/>
  <c r="J37"/>
  <c r="I37"/>
  <c r="H37"/>
  <c r="G37"/>
  <c r="F37"/>
  <c r="E37"/>
  <c r="D37"/>
  <c r="C37"/>
  <c r="M37" i="13"/>
  <c r="L37"/>
  <c r="K37"/>
  <c r="J37"/>
  <c r="I37"/>
  <c r="H37"/>
  <c r="G37"/>
  <c r="F37"/>
  <c r="E37"/>
  <c r="D37"/>
  <c r="C37"/>
  <c r="M37" i="16"/>
  <c r="L37"/>
  <c r="K37"/>
  <c r="J37"/>
  <c r="I37"/>
  <c r="H37"/>
  <c r="G37"/>
  <c r="F37"/>
  <c r="E37"/>
  <c r="D37"/>
  <c r="C37"/>
  <c r="B43"/>
  <c r="C43"/>
  <c r="E43"/>
  <c r="F43"/>
  <c r="H43"/>
  <c r="I43"/>
  <c r="K43"/>
  <c r="L43"/>
  <c r="B44"/>
  <c r="C44"/>
  <c r="E44"/>
  <c r="F44"/>
  <c r="H44"/>
  <c r="I44"/>
  <c r="K44"/>
  <c r="L44"/>
  <c r="B45"/>
  <c r="C45"/>
  <c r="E45"/>
  <c r="F45"/>
  <c r="H45"/>
  <c r="I45"/>
  <c r="K45"/>
  <c r="L45"/>
  <c r="B46"/>
  <c r="C46"/>
  <c r="E46"/>
  <c r="F46"/>
  <c r="H46"/>
  <c r="I46"/>
  <c r="K46"/>
  <c r="L46"/>
  <c r="B47"/>
  <c r="C47"/>
  <c r="E47"/>
  <c r="F47"/>
  <c r="K47"/>
  <c r="L47"/>
  <c r="B48"/>
  <c r="C48"/>
  <c r="C51" s="1"/>
  <c r="B49"/>
  <c r="C49"/>
  <c r="B50"/>
  <c r="C50"/>
  <c r="H50"/>
  <c r="I50"/>
  <c r="K50"/>
  <c r="L50"/>
  <c r="F51"/>
  <c r="M37" i="15"/>
  <c r="L37"/>
  <c r="K37"/>
  <c r="J37"/>
  <c r="I37"/>
  <c r="H37"/>
  <c r="G37"/>
  <c r="F37"/>
  <c r="E37"/>
  <c r="D37"/>
  <c r="C37"/>
  <c r="M37" i="12"/>
  <c r="L37"/>
  <c r="K37"/>
  <c r="J37"/>
  <c r="I37"/>
  <c r="H37"/>
  <c r="G37"/>
  <c r="F37"/>
  <c r="E37"/>
  <c r="D37"/>
  <c r="C37"/>
  <c r="M37" i="11"/>
  <c r="L37"/>
  <c r="K37"/>
  <c r="J37"/>
  <c r="I37"/>
  <c r="H37"/>
  <c r="G37"/>
  <c r="F37"/>
  <c r="E37"/>
  <c r="D37"/>
  <c r="C37"/>
  <c r="M37" i="10"/>
  <c r="L37"/>
  <c r="K37"/>
  <c r="J37"/>
  <c r="I37"/>
  <c r="H37"/>
  <c r="G37"/>
  <c r="F37"/>
  <c r="E37"/>
  <c r="D37"/>
  <c r="C37"/>
  <c r="M37" i="9"/>
  <c r="L37"/>
  <c r="K37"/>
  <c r="J37"/>
  <c r="I37"/>
  <c r="H37"/>
  <c r="G37"/>
  <c r="F37"/>
  <c r="E37"/>
  <c r="D37"/>
  <c r="C37"/>
  <c r="M37" i="8"/>
  <c r="L37"/>
  <c r="K37"/>
  <c r="J37"/>
  <c r="I37"/>
  <c r="H37"/>
  <c r="G37"/>
  <c r="F37"/>
  <c r="E37"/>
  <c r="D37"/>
  <c r="C37"/>
  <c r="M37" i="7"/>
  <c r="L37"/>
  <c r="K37"/>
  <c r="J37"/>
  <c r="I37"/>
  <c r="H37"/>
  <c r="G37"/>
  <c r="F37"/>
  <c r="E37"/>
  <c r="D37"/>
  <c r="C37"/>
  <c r="M37" i="6"/>
  <c r="L37"/>
  <c r="K37"/>
  <c r="J37"/>
  <c r="I37"/>
  <c r="H37"/>
  <c r="G37"/>
  <c r="F37"/>
  <c r="E37"/>
  <c r="D37"/>
  <c r="C37"/>
  <c r="M37" i="4"/>
  <c r="L37"/>
  <c r="K37"/>
  <c r="J37"/>
  <c r="I37"/>
  <c r="H37"/>
  <c r="G37"/>
  <c r="F37"/>
  <c r="E37"/>
  <c r="D37"/>
  <c r="C37"/>
  <c r="L50" i="14"/>
  <c r="K50"/>
  <c r="I50"/>
  <c r="H50"/>
  <c r="C50"/>
  <c r="B50"/>
  <c r="C49"/>
  <c r="B49"/>
  <c r="C48"/>
  <c r="B48"/>
  <c r="L47"/>
  <c r="K47"/>
  <c r="F47"/>
  <c r="E47"/>
  <c r="C47"/>
  <c r="B47"/>
  <c r="L46"/>
  <c r="K46"/>
  <c r="I46"/>
  <c r="H46"/>
  <c r="F46"/>
  <c r="E46"/>
  <c r="C46"/>
  <c r="B46"/>
  <c r="L45"/>
  <c r="K45"/>
  <c r="I45"/>
  <c r="H45"/>
  <c r="F45"/>
  <c r="E45"/>
  <c r="C45"/>
  <c r="B45"/>
  <c r="L44"/>
  <c r="K44"/>
  <c r="I44"/>
  <c r="H44"/>
  <c r="F44"/>
  <c r="E44"/>
  <c r="C44"/>
  <c r="B44"/>
  <c r="L43"/>
  <c r="K43"/>
  <c r="I43"/>
  <c r="I51" s="1"/>
  <c r="H43"/>
  <c r="F43"/>
  <c r="F51" s="1"/>
  <c r="E43"/>
  <c r="C43"/>
  <c r="B43"/>
  <c r="L50" i="13"/>
  <c r="K50"/>
  <c r="I50"/>
  <c r="H50"/>
  <c r="C50"/>
  <c r="B50"/>
  <c r="C49"/>
  <c r="B49"/>
  <c r="C48"/>
  <c r="B48"/>
  <c r="L47"/>
  <c r="K47"/>
  <c r="F47"/>
  <c r="E47"/>
  <c r="C47"/>
  <c r="B47"/>
  <c r="L46"/>
  <c r="K46"/>
  <c r="I46"/>
  <c r="H46"/>
  <c r="F46"/>
  <c r="E46"/>
  <c r="C46"/>
  <c r="B46"/>
  <c r="L45"/>
  <c r="K45"/>
  <c r="I45"/>
  <c r="H45"/>
  <c r="F45"/>
  <c r="E45"/>
  <c r="C45"/>
  <c r="B45"/>
  <c r="L44"/>
  <c r="K44"/>
  <c r="I44"/>
  <c r="H44"/>
  <c r="F44"/>
  <c r="E44"/>
  <c r="C44"/>
  <c r="B44"/>
  <c r="L43"/>
  <c r="L51" s="1"/>
  <c r="K43"/>
  <c r="I43"/>
  <c r="I51" s="1"/>
  <c r="H43"/>
  <c r="F43"/>
  <c r="F51" s="1"/>
  <c r="E43"/>
  <c r="C43"/>
  <c r="B43"/>
  <c r="L50" i="15"/>
  <c r="K50"/>
  <c r="I50"/>
  <c r="H50"/>
  <c r="C50"/>
  <c r="B50"/>
  <c r="C49"/>
  <c r="B49"/>
  <c r="C48"/>
  <c r="B48"/>
  <c r="L47"/>
  <c r="K47"/>
  <c r="F47"/>
  <c r="E47"/>
  <c r="C47"/>
  <c r="B47"/>
  <c r="L46"/>
  <c r="K46"/>
  <c r="I46"/>
  <c r="H46"/>
  <c r="F46"/>
  <c r="E46"/>
  <c r="C46"/>
  <c r="B46"/>
  <c r="L45"/>
  <c r="K45"/>
  <c r="I45"/>
  <c r="H45"/>
  <c r="F45"/>
  <c r="E45"/>
  <c r="C45"/>
  <c r="B45"/>
  <c r="L44"/>
  <c r="K44"/>
  <c r="I44"/>
  <c r="H44"/>
  <c r="F44"/>
  <c r="E44"/>
  <c r="C44"/>
  <c r="B44"/>
  <c r="L43"/>
  <c r="L51" s="1"/>
  <c r="K43"/>
  <c r="I43"/>
  <c r="I51" s="1"/>
  <c r="I53" s="1"/>
  <c r="H43"/>
  <c r="F43"/>
  <c r="F51" s="1"/>
  <c r="E43"/>
  <c r="C43"/>
  <c r="B43"/>
  <c r="L50" i="12"/>
  <c r="K50"/>
  <c r="I50"/>
  <c r="H50"/>
  <c r="C50"/>
  <c r="B50"/>
  <c r="C49"/>
  <c r="B49"/>
  <c r="C48"/>
  <c r="B48"/>
  <c r="L47"/>
  <c r="K47"/>
  <c r="F47"/>
  <c r="E47"/>
  <c r="C47"/>
  <c r="B47"/>
  <c r="L46"/>
  <c r="K46"/>
  <c r="I46"/>
  <c r="H46"/>
  <c r="F46"/>
  <c r="E46"/>
  <c r="C46"/>
  <c r="B46"/>
  <c r="L45"/>
  <c r="K45"/>
  <c r="I45"/>
  <c r="H45"/>
  <c r="F45"/>
  <c r="E45"/>
  <c r="C45"/>
  <c r="B45"/>
  <c r="L44"/>
  <c r="K44"/>
  <c r="I44"/>
  <c r="H44"/>
  <c r="F44"/>
  <c r="E44"/>
  <c r="C44"/>
  <c r="B44"/>
  <c r="L43"/>
  <c r="K43"/>
  <c r="I43"/>
  <c r="I51" s="1"/>
  <c r="I53" s="1"/>
  <c r="H43"/>
  <c r="F43"/>
  <c r="F51" s="1"/>
  <c r="E43"/>
  <c r="C43"/>
  <c r="B43"/>
  <c r="L50" i="11"/>
  <c r="K50"/>
  <c r="I50"/>
  <c r="H50"/>
  <c r="C50"/>
  <c r="B50"/>
  <c r="C49"/>
  <c r="B49"/>
  <c r="C48"/>
  <c r="B48"/>
  <c r="L47"/>
  <c r="K47"/>
  <c r="F47"/>
  <c r="E47"/>
  <c r="C47"/>
  <c r="B47"/>
  <c r="L46"/>
  <c r="K46"/>
  <c r="I46"/>
  <c r="H46"/>
  <c r="F46"/>
  <c r="E46"/>
  <c r="C46"/>
  <c r="B46"/>
  <c r="L45"/>
  <c r="K45"/>
  <c r="I45"/>
  <c r="H45"/>
  <c r="F45"/>
  <c r="E45"/>
  <c r="C45"/>
  <c r="B45"/>
  <c r="L44"/>
  <c r="K44"/>
  <c r="I44"/>
  <c r="H44"/>
  <c r="F44"/>
  <c r="E44"/>
  <c r="C44"/>
  <c r="B44"/>
  <c r="L43"/>
  <c r="K43"/>
  <c r="I43"/>
  <c r="I51" s="1"/>
  <c r="I53" s="1"/>
  <c r="H43"/>
  <c r="F43"/>
  <c r="F51" s="1"/>
  <c r="E43"/>
  <c r="C43"/>
  <c r="C51" s="1"/>
  <c r="B43"/>
  <c r="L50" i="10"/>
  <c r="K50"/>
  <c r="I50"/>
  <c r="H50"/>
  <c r="C50"/>
  <c r="B50"/>
  <c r="C49"/>
  <c r="B49"/>
  <c r="C48"/>
  <c r="B48"/>
  <c r="L47"/>
  <c r="K47"/>
  <c r="F47"/>
  <c r="E47"/>
  <c r="C47"/>
  <c r="B47"/>
  <c r="L46"/>
  <c r="K46"/>
  <c r="I46"/>
  <c r="H46"/>
  <c r="F46"/>
  <c r="E46"/>
  <c r="C46"/>
  <c r="B46"/>
  <c r="L45"/>
  <c r="K45"/>
  <c r="I45"/>
  <c r="H45"/>
  <c r="F45"/>
  <c r="E45"/>
  <c r="C45"/>
  <c r="B45"/>
  <c r="L44"/>
  <c r="K44"/>
  <c r="I44"/>
  <c r="H44"/>
  <c r="F44"/>
  <c r="E44"/>
  <c r="C44"/>
  <c r="B44"/>
  <c r="L43"/>
  <c r="K43"/>
  <c r="I43"/>
  <c r="I51" s="1"/>
  <c r="H43"/>
  <c r="F43"/>
  <c r="F51" s="1"/>
  <c r="E43"/>
  <c r="C43"/>
  <c r="C51" s="1"/>
  <c r="B43"/>
  <c r="I51" i="9"/>
  <c r="L50"/>
  <c r="K50"/>
  <c r="I50"/>
  <c r="H50"/>
  <c r="C50"/>
  <c r="B50"/>
  <c r="C49"/>
  <c r="B49"/>
  <c r="C48"/>
  <c r="B48"/>
  <c r="L47"/>
  <c r="K47"/>
  <c r="F47"/>
  <c r="E47"/>
  <c r="C47"/>
  <c r="B47"/>
  <c r="L46"/>
  <c r="K46"/>
  <c r="I46"/>
  <c r="H46"/>
  <c r="F46"/>
  <c r="E46"/>
  <c r="C46"/>
  <c r="B46"/>
  <c r="L45"/>
  <c r="K45"/>
  <c r="I45"/>
  <c r="H45"/>
  <c r="F45"/>
  <c r="E45"/>
  <c r="C45"/>
  <c r="B45"/>
  <c r="L44"/>
  <c r="K44"/>
  <c r="I44"/>
  <c r="H44"/>
  <c r="F44"/>
  <c r="E44"/>
  <c r="C44"/>
  <c r="B44"/>
  <c r="L43"/>
  <c r="L51" s="1"/>
  <c r="K43"/>
  <c r="I43"/>
  <c r="H43"/>
  <c r="F43"/>
  <c r="F51" s="1"/>
  <c r="E43"/>
  <c r="C43"/>
  <c r="B43"/>
  <c r="L50" i="8"/>
  <c r="K50"/>
  <c r="I50"/>
  <c r="H50"/>
  <c r="C50"/>
  <c r="B50"/>
  <c r="C49"/>
  <c r="B49"/>
  <c r="C48"/>
  <c r="B48"/>
  <c r="L47"/>
  <c r="K47"/>
  <c r="F47"/>
  <c r="E47"/>
  <c r="C47"/>
  <c r="B47"/>
  <c r="L46"/>
  <c r="K46"/>
  <c r="I46"/>
  <c r="H46"/>
  <c r="F46"/>
  <c r="E46"/>
  <c r="C46"/>
  <c r="B46"/>
  <c r="L45"/>
  <c r="K45"/>
  <c r="I45"/>
  <c r="H45"/>
  <c r="F45"/>
  <c r="E45"/>
  <c r="C45"/>
  <c r="B45"/>
  <c r="L44"/>
  <c r="K44"/>
  <c r="I44"/>
  <c r="H44"/>
  <c r="F44"/>
  <c r="E44"/>
  <c r="C44"/>
  <c r="B44"/>
  <c r="L43"/>
  <c r="K43"/>
  <c r="I43"/>
  <c r="I51" s="1"/>
  <c r="H43"/>
  <c r="F43"/>
  <c r="F51" s="1"/>
  <c r="E43"/>
  <c r="C43"/>
  <c r="B43"/>
  <c r="L50" i="7"/>
  <c r="K50"/>
  <c r="I50"/>
  <c r="H50"/>
  <c r="C50"/>
  <c r="B50"/>
  <c r="C49"/>
  <c r="B49"/>
  <c r="C48"/>
  <c r="B48"/>
  <c r="L47"/>
  <c r="K47"/>
  <c r="F47"/>
  <c r="E47"/>
  <c r="C47"/>
  <c r="B47"/>
  <c r="L46"/>
  <c r="K46"/>
  <c r="I46"/>
  <c r="H46"/>
  <c r="F46"/>
  <c r="E46"/>
  <c r="C46"/>
  <c r="B46"/>
  <c r="L45"/>
  <c r="K45"/>
  <c r="I45"/>
  <c r="H45"/>
  <c r="F45"/>
  <c r="E45"/>
  <c r="C45"/>
  <c r="B45"/>
  <c r="L44"/>
  <c r="K44"/>
  <c r="I44"/>
  <c r="H44"/>
  <c r="F44"/>
  <c r="E44"/>
  <c r="C44"/>
  <c r="B44"/>
  <c r="L43"/>
  <c r="K43"/>
  <c r="I43"/>
  <c r="I51" s="1"/>
  <c r="H43"/>
  <c r="F43"/>
  <c r="F51" s="1"/>
  <c r="E43"/>
  <c r="C43"/>
  <c r="B43"/>
  <c r="L50" i="6"/>
  <c r="K50"/>
  <c r="I50"/>
  <c r="H50"/>
  <c r="C50"/>
  <c r="B50"/>
  <c r="C49"/>
  <c r="B49"/>
  <c r="C48"/>
  <c r="B48"/>
  <c r="L47"/>
  <c r="K47"/>
  <c r="F47"/>
  <c r="E47"/>
  <c r="C47"/>
  <c r="B47"/>
  <c r="L46"/>
  <c r="K46"/>
  <c r="I46"/>
  <c r="H46"/>
  <c r="F46"/>
  <c r="E46"/>
  <c r="C46"/>
  <c r="B46"/>
  <c r="L45"/>
  <c r="K45"/>
  <c r="I45"/>
  <c r="H45"/>
  <c r="F45"/>
  <c r="E45"/>
  <c r="C45"/>
  <c r="B45"/>
  <c r="L44"/>
  <c r="K44"/>
  <c r="I44"/>
  <c r="H44"/>
  <c r="F44"/>
  <c r="E44"/>
  <c r="C44"/>
  <c r="B44"/>
  <c r="L43"/>
  <c r="K43"/>
  <c r="I43"/>
  <c r="I51" s="1"/>
  <c r="H43"/>
  <c r="F43"/>
  <c r="F51" s="1"/>
  <c r="E43"/>
  <c r="C43"/>
  <c r="B43"/>
  <c r="H40" i="1"/>
  <c r="L47" i="4"/>
  <c r="L44"/>
  <c r="K47"/>
  <c r="K45"/>
  <c r="F47"/>
  <c r="F46"/>
  <c r="E47"/>
  <c r="K40" i="16"/>
  <c r="L38"/>
  <c r="L39" s="1"/>
  <c r="K38"/>
  <c r="K39" s="1"/>
  <c r="J38"/>
  <c r="J39" s="1"/>
  <c r="I38"/>
  <c r="I39" s="1"/>
  <c r="H38"/>
  <c r="H39" s="1"/>
  <c r="G38"/>
  <c r="G39" s="1"/>
  <c r="F38"/>
  <c r="F39" s="1"/>
  <c r="E38"/>
  <c r="E39" s="1"/>
  <c r="D38"/>
  <c r="D39" s="1"/>
  <c r="C38"/>
  <c r="C39" s="1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L5"/>
  <c r="L40" s="1"/>
  <c r="K5"/>
  <c r="J5"/>
  <c r="J40" s="1"/>
  <c r="I5"/>
  <c r="I40" s="1"/>
  <c r="H5"/>
  <c r="H40" s="1"/>
  <c r="G5"/>
  <c r="G40" s="1"/>
  <c r="F5"/>
  <c r="F40" s="1"/>
  <c r="E5"/>
  <c r="E40" s="1"/>
  <c r="D5"/>
  <c r="D40" s="1"/>
  <c r="C5"/>
  <c r="C40" s="1"/>
  <c r="L38" i="15"/>
  <c r="L39" s="1"/>
  <c r="K38"/>
  <c r="K39" s="1"/>
  <c r="J38"/>
  <c r="J39" s="1"/>
  <c r="I38"/>
  <c r="I39" s="1"/>
  <c r="H38"/>
  <c r="H39" s="1"/>
  <c r="G38"/>
  <c r="G39" s="1"/>
  <c r="F38"/>
  <c r="F39" s="1"/>
  <c r="E38"/>
  <c r="E39" s="1"/>
  <c r="D38"/>
  <c r="D39" s="1"/>
  <c r="C38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L5"/>
  <c r="L40" s="1"/>
  <c r="K5"/>
  <c r="K40" s="1"/>
  <c r="J5"/>
  <c r="J40" s="1"/>
  <c r="I5"/>
  <c r="I40" s="1"/>
  <c r="H5"/>
  <c r="H40" s="1"/>
  <c r="G5"/>
  <c r="G40" s="1"/>
  <c r="F5"/>
  <c r="F40" s="1"/>
  <c r="E5"/>
  <c r="E40" s="1"/>
  <c r="D5"/>
  <c r="D40" s="1"/>
  <c r="C5"/>
  <c r="C40" s="1"/>
  <c r="L38" i="14"/>
  <c r="L39" s="1"/>
  <c r="K38"/>
  <c r="K39" s="1"/>
  <c r="J38"/>
  <c r="J39" s="1"/>
  <c r="I38"/>
  <c r="I39" s="1"/>
  <c r="H38"/>
  <c r="H39" s="1"/>
  <c r="G38"/>
  <c r="G39" s="1"/>
  <c r="F38"/>
  <c r="F39" s="1"/>
  <c r="E38"/>
  <c r="E39" s="1"/>
  <c r="D38"/>
  <c r="D39" s="1"/>
  <c r="C38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L5"/>
  <c r="L40" s="1"/>
  <c r="K5"/>
  <c r="K40" s="1"/>
  <c r="J5"/>
  <c r="J40" s="1"/>
  <c r="I5"/>
  <c r="I40" s="1"/>
  <c r="H5"/>
  <c r="H40" s="1"/>
  <c r="G5"/>
  <c r="G40" s="1"/>
  <c r="F5"/>
  <c r="F40" s="1"/>
  <c r="E5"/>
  <c r="E40" s="1"/>
  <c r="D5"/>
  <c r="D40" s="1"/>
  <c r="C5"/>
  <c r="C40" s="1"/>
  <c r="L39" i="13"/>
  <c r="L38"/>
  <c r="K38"/>
  <c r="K39" s="1"/>
  <c r="J38"/>
  <c r="J39" s="1"/>
  <c r="I38"/>
  <c r="I39" s="1"/>
  <c r="H38"/>
  <c r="H39" s="1"/>
  <c r="G38"/>
  <c r="G39" s="1"/>
  <c r="F38"/>
  <c r="F39" s="1"/>
  <c r="E38"/>
  <c r="E39" s="1"/>
  <c r="D38"/>
  <c r="D39" s="1"/>
  <c r="C38"/>
  <c r="C39" s="1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L5"/>
  <c r="L40" s="1"/>
  <c r="K5"/>
  <c r="K40" s="1"/>
  <c r="J5"/>
  <c r="J40" s="1"/>
  <c r="I5"/>
  <c r="I40" s="1"/>
  <c r="H5"/>
  <c r="H40" s="1"/>
  <c r="G5"/>
  <c r="G40" s="1"/>
  <c r="F5"/>
  <c r="F40" s="1"/>
  <c r="E5"/>
  <c r="E40" s="1"/>
  <c r="D5"/>
  <c r="D40" s="1"/>
  <c r="C5"/>
  <c r="C40" s="1"/>
  <c r="L38" i="12"/>
  <c r="L39" s="1"/>
  <c r="K38"/>
  <c r="K39" s="1"/>
  <c r="J38"/>
  <c r="J39" s="1"/>
  <c r="I38"/>
  <c r="I39" s="1"/>
  <c r="H38"/>
  <c r="H39" s="1"/>
  <c r="G38"/>
  <c r="G39" s="1"/>
  <c r="F38"/>
  <c r="F39" s="1"/>
  <c r="E38"/>
  <c r="E39" s="1"/>
  <c r="D38"/>
  <c r="D39" s="1"/>
  <c r="C38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L5"/>
  <c r="L40" s="1"/>
  <c r="K5"/>
  <c r="K40" s="1"/>
  <c r="J5"/>
  <c r="J40" s="1"/>
  <c r="I5"/>
  <c r="I40" s="1"/>
  <c r="H5"/>
  <c r="H40" s="1"/>
  <c r="G5"/>
  <c r="G40" s="1"/>
  <c r="F5"/>
  <c r="F40" s="1"/>
  <c r="E5"/>
  <c r="E40" s="1"/>
  <c r="D5"/>
  <c r="D40" s="1"/>
  <c r="C5"/>
  <c r="C40" s="1"/>
  <c r="L38" i="11"/>
  <c r="L39" s="1"/>
  <c r="K38"/>
  <c r="K39" s="1"/>
  <c r="J38"/>
  <c r="J39" s="1"/>
  <c r="I38"/>
  <c r="I39" s="1"/>
  <c r="H38"/>
  <c r="H39" s="1"/>
  <c r="G38"/>
  <c r="G39" s="1"/>
  <c r="F38"/>
  <c r="F39" s="1"/>
  <c r="E38"/>
  <c r="E39" s="1"/>
  <c r="D38"/>
  <c r="D39" s="1"/>
  <c r="C38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L5"/>
  <c r="L40" s="1"/>
  <c r="K5"/>
  <c r="K40" s="1"/>
  <c r="J5"/>
  <c r="J40" s="1"/>
  <c r="I5"/>
  <c r="I40" s="1"/>
  <c r="H5"/>
  <c r="H40" s="1"/>
  <c r="G5"/>
  <c r="G40" s="1"/>
  <c r="F5"/>
  <c r="F40" s="1"/>
  <c r="E5"/>
  <c r="E40" s="1"/>
  <c r="D5"/>
  <c r="D40" s="1"/>
  <c r="C5"/>
  <c r="C40" s="1"/>
  <c r="L38" i="10"/>
  <c r="L39" s="1"/>
  <c r="K38"/>
  <c r="K39" s="1"/>
  <c r="J38"/>
  <c r="J39" s="1"/>
  <c r="I38"/>
  <c r="I39" s="1"/>
  <c r="H38"/>
  <c r="H39" s="1"/>
  <c r="G38"/>
  <c r="G39" s="1"/>
  <c r="F38"/>
  <c r="F39" s="1"/>
  <c r="E38"/>
  <c r="E39" s="1"/>
  <c r="D38"/>
  <c r="D39" s="1"/>
  <c r="C38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L5"/>
  <c r="L40" s="1"/>
  <c r="K5"/>
  <c r="K40" s="1"/>
  <c r="J5"/>
  <c r="J40" s="1"/>
  <c r="I5"/>
  <c r="I40" s="1"/>
  <c r="H5"/>
  <c r="H40" s="1"/>
  <c r="G5"/>
  <c r="G40" s="1"/>
  <c r="F5"/>
  <c r="F40" s="1"/>
  <c r="E5"/>
  <c r="E40" s="1"/>
  <c r="D5"/>
  <c r="D40" s="1"/>
  <c r="C5"/>
  <c r="C40" s="1"/>
  <c r="L38" i="9"/>
  <c r="L39" s="1"/>
  <c r="K38"/>
  <c r="K39" s="1"/>
  <c r="J38"/>
  <c r="J39" s="1"/>
  <c r="I38"/>
  <c r="I39" s="1"/>
  <c r="H38"/>
  <c r="H39" s="1"/>
  <c r="G38"/>
  <c r="G39" s="1"/>
  <c r="F38"/>
  <c r="F39" s="1"/>
  <c r="E38"/>
  <c r="E39" s="1"/>
  <c r="D38"/>
  <c r="D39" s="1"/>
  <c r="C38"/>
  <c r="C39" s="1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L5"/>
  <c r="L40" s="1"/>
  <c r="K5"/>
  <c r="K40" s="1"/>
  <c r="J5"/>
  <c r="J40" s="1"/>
  <c r="I5"/>
  <c r="I40" s="1"/>
  <c r="H5"/>
  <c r="H40" s="1"/>
  <c r="G5"/>
  <c r="G40" s="1"/>
  <c r="F5"/>
  <c r="F40" s="1"/>
  <c r="E5"/>
  <c r="E40" s="1"/>
  <c r="D5"/>
  <c r="D40" s="1"/>
  <c r="C5"/>
  <c r="C40" s="1"/>
  <c r="L38" i="8"/>
  <c r="L39" s="1"/>
  <c r="K38"/>
  <c r="K39" s="1"/>
  <c r="J38"/>
  <c r="J39" s="1"/>
  <c r="I38"/>
  <c r="I39" s="1"/>
  <c r="H38"/>
  <c r="H39" s="1"/>
  <c r="G38"/>
  <c r="G39" s="1"/>
  <c r="F38"/>
  <c r="F39" s="1"/>
  <c r="E38"/>
  <c r="E39" s="1"/>
  <c r="D38"/>
  <c r="D39" s="1"/>
  <c r="C38"/>
  <c r="C39" s="1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L5"/>
  <c r="L40" s="1"/>
  <c r="K5"/>
  <c r="K40" s="1"/>
  <c r="J5"/>
  <c r="J40" s="1"/>
  <c r="I5"/>
  <c r="I40" s="1"/>
  <c r="H5"/>
  <c r="H40" s="1"/>
  <c r="G5"/>
  <c r="G40" s="1"/>
  <c r="F5"/>
  <c r="F40" s="1"/>
  <c r="E5"/>
  <c r="E40" s="1"/>
  <c r="D5"/>
  <c r="D40" s="1"/>
  <c r="C5"/>
  <c r="C40" s="1"/>
  <c r="F39" i="7"/>
  <c r="L38"/>
  <c r="L39" s="1"/>
  <c r="K38"/>
  <c r="K39" s="1"/>
  <c r="J38"/>
  <c r="J39" s="1"/>
  <c r="I38"/>
  <c r="I39" s="1"/>
  <c r="H38"/>
  <c r="H39" s="1"/>
  <c r="G38"/>
  <c r="G39" s="1"/>
  <c r="F38"/>
  <c r="E38"/>
  <c r="E39" s="1"/>
  <c r="D38"/>
  <c r="D39" s="1"/>
  <c r="C38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L5"/>
  <c r="L40" s="1"/>
  <c r="K5"/>
  <c r="K40" s="1"/>
  <c r="J5"/>
  <c r="J40" s="1"/>
  <c r="I5"/>
  <c r="I40" s="1"/>
  <c r="H5"/>
  <c r="H40" s="1"/>
  <c r="G5"/>
  <c r="G40" s="1"/>
  <c r="F5"/>
  <c r="F40" s="1"/>
  <c r="E5"/>
  <c r="E40" s="1"/>
  <c r="D5"/>
  <c r="D40" s="1"/>
  <c r="C5"/>
  <c r="C40" s="1"/>
  <c r="E8" i="1"/>
  <c r="L50" i="4"/>
  <c r="K50"/>
  <c r="I50"/>
  <c r="H50"/>
  <c r="C50"/>
  <c r="B50"/>
  <c r="C49"/>
  <c r="B49"/>
  <c r="C48"/>
  <c r="B48"/>
  <c r="C47"/>
  <c r="B47"/>
  <c r="L46"/>
  <c r="K46"/>
  <c r="I46"/>
  <c r="H46"/>
  <c r="E46"/>
  <c r="C46"/>
  <c r="B46"/>
  <c r="L45"/>
  <c r="I45"/>
  <c r="H45"/>
  <c r="F45"/>
  <c r="E45"/>
  <c r="C45"/>
  <c r="B45"/>
  <c r="K44"/>
  <c r="I44"/>
  <c r="H44"/>
  <c r="F44"/>
  <c r="E44"/>
  <c r="C44"/>
  <c r="B44"/>
  <c r="L43"/>
  <c r="K43"/>
  <c r="I43"/>
  <c r="H43"/>
  <c r="F43"/>
  <c r="E43"/>
  <c r="C43"/>
  <c r="B43"/>
  <c r="L38"/>
  <c r="L39" s="1"/>
  <c r="K38"/>
  <c r="K39" s="1"/>
  <c r="J38"/>
  <c r="J39" s="1"/>
  <c r="I38"/>
  <c r="I39" s="1"/>
  <c r="H38"/>
  <c r="H39" s="1"/>
  <c r="G38"/>
  <c r="G39" s="1"/>
  <c r="F38"/>
  <c r="F39" s="1"/>
  <c r="E38"/>
  <c r="E39" s="1"/>
  <c r="D38"/>
  <c r="D39" s="1"/>
  <c r="C38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L5"/>
  <c r="L40" s="1"/>
  <c r="K5"/>
  <c r="K40" s="1"/>
  <c r="J5"/>
  <c r="J40" s="1"/>
  <c r="I5"/>
  <c r="I40" s="1"/>
  <c r="H5"/>
  <c r="H40" s="1"/>
  <c r="G5"/>
  <c r="G40" s="1"/>
  <c r="F5"/>
  <c r="F40" s="1"/>
  <c r="E5"/>
  <c r="E40" s="1"/>
  <c r="D5"/>
  <c r="D40" s="1"/>
  <c r="C5"/>
  <c r="C40" s="1"/>
  <c r="M6" i="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L38"/>
  <c r="L39" s="1"/>
  <c r="K38"/>
  <c r="K39" s="1"/>
  <c r="J38"/>
  <c r="J39" s="1"/>
  <c r="I38"/>
  <c r="I39" s="1"/>
  <c r="H38"/>
  <c r="H39" s="1"/>
  <c r="G38"/>
  <c r="G39" s="1"/>
  <c r="F38"/>
  <c r="F39" s="1"/>
  <c r="E38"/>
  <c r="E39" s="1"/>
  <c r="D38"/>
  <c r="D39" s="1"/>
  <c r="C38"/>
  <c r="C39" s="1"/>
  <c r="L5"/>
  <c r="L40" s="1"/>
  <c r="K5"/>
  <c r="K40" s="1"/>
  <c r="J5"/>
  <c r="J40" s="1"/>
  <c r="I5"/>
  <c r="I40" s="1"/>
  <c r="H5"/>
  <c r="H40" s="1"/>
  <c r="G5"/>
  <c r="G40" s="1"/>
  <c r="F5"/>
  <c r="F40" s="1"/>
  <c r="E5"/>
  <c r="E40" s="1"/>
  <c r="D5"/>
  <c r="D40" s="1"/>
  <c r="C5"/>
  <c r="C40" s="1"/>
  <c r="J24" i="1"/>
  <c r="J16"/>
  <c r="F52" i="4" s="1"/>
  <c r="E40" i="1"/>
  <c r="E32"/>
  <c r="E19"/>
  <c r="I27"/>
  <c r="L51" i="7" l="1"/>
  <c r="L53" s="1"/>
  <c r="L51" i="8"/>
  <c r="L53" s="1"/>
  <c r="C51" i="12"/>
  <c r="C53" i="16"/>
  <c r="L51"/>
  <c r="I53" i="14"/>
  <c r="F53"/>
  <c r="F53" i="7"/>
  <c r="L53" i="13"/>
  <c r="F53"/>
  <c r="L53" i="15"/>
  <c r="C53" i="12"/>
  <c r="F53" i="10"/>
  <c r="L53" i="9"/>
  <c r="F53"/>
  <c r="I53" i="8"/>
  <c r="I53" i="6"/>
  <c r="C53" i="11"/>
  <c r="C51" i="6"/>
  <c r="C53" s="1"/>
  <c r="I53" i="7"/>
  <c r="L51" i="10"/>
  <c r="L53" s="1"/>
  <c r="L51" i="14"/>
  <c r="L53" s="1"/>
  <c r="L51" i="4"/>
  <c r="I53" i="9"/>
  <c r="I53" i="10"/>
  <c r="I53" i="13"/>
  <c r="F53" i="16"/>
  <c r="I51" i="4"/>
  <c r="I53" s="1"/>
  <c r="L53" i="16"/>
  <c r="I51"/>
  <c r="I53" s="1"/>
  <c r="F53" i="8"/>
  <c r="F53" i="11"/>
  <c r="L51" i="12"/>
  <c r="L53" s="1"/>
  <c r="C51" i="15"/>
  <c r="C53" s="1"/>
  <c r="C53" i="10"/>
  <c r="F53" i="12"/>
  <c r="M38"/>
  <c r="M39" s="1"/>
  <c r="M38" i="15"/>
  <c r="M39" s="1"/>
  <c r="C51" i="13"/>
  <c r="C53" s="1"/>
  <c r="M38" i="11"/>
  <c r="M39" s="1"/>
  <c r="L51"/>
  <c r="L53" s="1"/>
  <c r="F51" i="4"/>
  <c r="F53" s="1"/>
  <c r="M38" i="10"/>
  <c r="O3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C51" i="9"/>
  <c r="C53" s="1"/>
  <c r="C51" i="14"/>
  <c r="C53" s="1"/>
  <c r="F53" i="6"/>
  <c r="C51" i="8"/>
  <c r="C53" s="1"/>
  <c r="C51" i="4"/>
  <c r="C53" s="1"/>
  <c r="M38" i="7"/>
  <c r="M39" s="1"/>
  <c r="L51" i="6"/>
  <c r="L53" s="1"/>
  <c r="C51" i="7"/>
  <c r="C53" s="1"/>
  <c r="F53" i="15"/>
  <c r="M38" i="14"/>
  <c r="O3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C39" i="15"/>
  <c r="M38" i="16"/>
  <c r="M39" i="14"/>
  <c r="C39"/>
  <c r="M38" i="13"/>
  <c r="O3" i="12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C39"/>
  <c r="C39" i="11"/>
  <c r="C39" i="10"/>
  <c r="M38" i="9"/>
  <c r="M38" i="8"/>
  <c r="C39" i="7"/>
  <c r="M38" i="4"/>
  <c r="O3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L53"/>
  <c r="C39"/>
  <c r="M38" i="6"/>
  <c r="I28" i="1"/>
  <c r="J29" s="1"/>
  <c r="H37" s="1"/>
  <c r="I33"/>
  <c r="H43" s="1"/>
  <c r="I32"/>
  <c r="M39" i="10" l="1"/>
  <c r="O3" i="7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" i="1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" i="1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M39" i="16"/>
  <c r="O3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M39" i="13"/>
  <c r="O3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M39" i="9"/>
  <c r="O3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M39" i="8"/>
  <c r="O3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M39" i="4"/>
  <c r="O3" i="6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M39"/>
</calcChain>
</file>

<file path=xl/comments1.xml><?xml version="1.0" encoding="utf-8"?>
<comments xmlns="http://schemas.openxmlformats.org/spreadsheetml/2006/main">
  <authors>
    <author>David Weliver</author>
  </authors>
  <commentList>
    <comment ref="E2" authorId="0">
      <text>
        <r>
          <rPr>
            <b/>
            <sz val="8"/>
            <color indexed="81"/>
            <rFont val="Tahoma"/>
            <family val="2"/>
          </rPr>
          <t xml:space="preserve">David Weliver:
</t>
        </r>
        <r>
          <rPr>
            <sz val="8"/>
            <color indexed="81"/>
            <rFont val="Tahoma"/>
            <family val="2"/>
          </rPr>
          <t>Include all income you receive on a monthly basis including your paychecks, second jobs, business income, or interest.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8"/>
            <color indexed="81"/>
            <rFont val="Tahoma"/>
            <family val="2"/>
          </rPr>
          <t>David Weliver:</t>
        </r>
        <r>
          <rPr>
            <sz val="8"/>
            <color indexed="81"/>
            <rFont val="Tahoma"/>
            <family val="2"/>
          </rPr>
          <t xml:space="preserve">
These expenses are the exact same amount month after month.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Include any debts here except your primary mortgage (e.g., car loans, credit cards, student loans, etc.).</t>
        </r>
      </text>
    </comment>
    <comment ref="J18" authorId="0">
      <text>
        <r>
          <rPr>
            <b/>
            <sz val="8"/>
            <color indexed="81"/>
            <rFont val="Tahoma"/>
            <family val="2"/>
          </rPr>
          <t>David Weliver:</t>
        </r>
        <r>
          <rPr>
            <sz val="8"/>
            <color indexed="81"/>
            <rFont val="Tahoma"/>
            <family val="2"/>
          </rPr>
          <t xml:space="preserve">
Set your savings goals! Ideally, you will "pay yourself first" and take this money out of your paycheck every period before you spend on anything else.</t>
        </r>
      </text>
    </comment>
    <comment ref="E21" authorId="0">
      <text>
        <r>
          <rPr>
            <b/>
            <sz val="8"/>
            <color indexed="81"/>
            <rFont val="Tahoma"/>
            <family val="2"/>
          </rPr>
          <t>David Weliver:</t>
        </r>
        <r>
          <rPr>
            <sz val="8"/>
            <color indexed="81"/>
            <rFont val="Tahoma"/>
            <family val="2"/>
          </rPr>
          <t xml:space="preserve">
These expenses come up every month, but in different amount. (Example: You buy groceries every month, but you may spend $150 on them in June and $180 on them in July).</t>
        </r>
      </text>
    </comment>
    <comment ref="E34" authorId="0">
      <text>
        <r>
          <rPr>
            <b/>
            <sz val="8"/>
            <color indexed="81"/>
            <rFont val="Tahoma"/>
            <family val="2"/>
          </rPr>
          <t>David Weliver:</t>
        </r>
        <r>
          <rPr>
            <sz val="8"/>
            <color indexed="81"/>
            <rFont val="Tahoma"/>
            <family val="2"/>
          </rPr>
          <t xml:space="preserve">
Here you want to estimated how much you're going to want to set aside each month for things that don't come up </t>
        </r>
        <r>
          <rPr>
            <b/>
            <i/>
            <sz val="8"/>
            <color indexed="81"/>
            <rFont val="Tahoma"/>
            <family val="2"/>
          </rPr>
          <t>every</t>
        </r>
        <r>
          <rPr>
            <sz val="8"/>
            <color indexed="81"/>
            <rFont val="Tahoma"/>
            <family val="2"/>
          </rPr>
          <t xml:space="preserve"> month. </t>
        </r>
      </text>
    </comment>
  </commentList>
</comments>
</file>

<file path=xl/comments10.xml><?xml version="1.0" encoding="utf-8"?>
<comments xmlns="http://schemas.openxmlformats.org/spreadsheetml/2006/main">
  <authors>
    <author>David Weliver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This optional feature can help you track how much money you have left to spend on variable expenses. Perfect if you use cash or a designated checking account or credit card just for variable expenses. 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Enter income or other deposits to your bank account here.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These values are imported from your pre-set budget, but you can change the values in each month if you wish.</t>
        </r>
      </text>
    </comment>
  </commentList>
</comments>
</file>

<file path=xl/comments11.xml><?xml version="1.0" encoding="utf-8"?>
<comments xmlns="http://schemas.openxmlformats.org/spreadsheetml/2006/main">
  <authors>
    <author>David Weliver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This optional feature can help you track how much money you have left to spend on variable expenses. Perfect if you use cash or a designated checking account or credit card just for variable expenses. 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Enter income or other deposits to your bank account here.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These values are imported from your pre-set budget, but you can change the values in each month if you wish.</t>
        </r>
      </text>
    </comment>
  </commentList>
</comments>
</file>

<file path=xl/comments12.xml><?xml version="1.0" encoding="utf-8"?>
<comments xmlns="http://schemas.openxmlformats.org/spreadsheetml/2006/main">
  <authors>
    <author>David Weliver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This optional feature can help you track how much money you have left to spend on variable expenses. Perfect if you use cash or a designated checking account or credit card just for variable expenses. 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Enter income or other deposits to your bank account here.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These values are imported from your pre-set budget, but you can change the values in each month if you wish.</t>
        </r>
      </text>
    </comment>
  </commentList>
</comments>
</file>

<file path=xl/comments13.xml><?xml version="1.0" encoding="utf-8"?>
<comments xmlns="http://schemas.openxmlformats.org/spreadsheetml/2006/main">
  <authors>
    <author>David Weliver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This optional feature can help you track how much money you have left to spend on variable expenses. Perfect if you use cash or a designated checking account or credit card just for variable expenses. 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Enter income or other deposits to your bank account here.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These values are imported from your pre-set budget, but you can change the values in each month if you wish.</t>
        </r>
      </text>
    </comment>
  </commentList>
</comments>
</file>

<file path=xl/comments2.xml><?xml version="1.0" encoding="utf-8"?>
<comments xmlns="http://schemas.openxmlformats.org/spreadsheetml/2006/main">
  <authors>
    <author>David Weliver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This optional feature can help you track how much money you have left to spend on variable expenses. Perfect if you use cash or a designated checking account or credit card just for variable expenses. 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Enter income or other deposits to your bank account here.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These values are imported from your pre-set budget, but you can change the values in each month if you wish.</t>
        </r>
      </text>
    </comment>
  </commentList>
</comments>
</file>

<file path=xl/comments3.xml><?xml version="1.0" encoding="utf-8"?>
<comments xmlns="http://schemas.openxmlformats.org/spreadsheetml/2006/main">
  <authors>
    <author>David Weliver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This optional feature can help you track how much money you have left to spend on variable expenses. Perfect if you use cash or a designated checking account or credit card just for variable expenses. 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Enter income or other deposits to your bank account here.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These values are imported from your pre-set budget, but you can change the values in each month if you wish.</t>
        </r>
      </text>
    </comment>
  </commentList>
</comments>
</file>

<file path=xl/comments4.xml><?xml version="1.0" encoding="utf-8"?>
<comments xmlns="http://schemas.openxmlformats.org/spreadsheetml/2006/main">
  <authors>
    <author>David Weliver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This optional feature can help you track how much money you have left to spend on variable expenses. Perfect if you use cash or a designated checking account or credit card just for variable expenses. 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Enter income or other deposits to your bank account here.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These values are imported from your pre-set budget, but you can change the values in each month if you wish.</t>
        </r>
      </text>
    </comment>
  </commentList>
</comments>
</file>

<file path=xl/comments5.xml><?xml version="1.0" encoding="utf-8"?>
<comments xmlns="http://schemas.openxmlformats.org/spreadsheetml/2006/main">
  <authors>
    <author>David Weliver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This optional feature can help you track how much money you have left to spend on variable expenses. Perfect if you use cash or a designated checking account or credit card just for variable expenses. 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Enter income or other deposits to your bank account here.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These values are imported from your pre-set budget, but you can change the values in each month if you wish.</t>
        </r>
      </text>
    </comment>
  </commentList>
</comments>
</file>

<file path=xl/comments6.xml><?xml version="1.0" encoding="utf-8"?>
<comments xmlns="http://schemas.openxmlformats.org/spreadsheetml/2006/main">
  <authors>
    <author>David Weliver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This optional feature can help you track how much money you have left to spend on variable expenses. Perfect if you use cash or a designated checking account or credit card just for variable expenses. 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Enter income or other deposits to your bank account here.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These values are imported from your pre-set budget, but you can change the values in each month if you wish.</t>
        </r>
      </text>
    </comment>
  </commentList>
</comments>
</file>

<file path=xl/comments7.xml><?xml version="1.0" encoding="utf-8"?>
<comments xmlns="http://schemas.openxmlformats.org/spreadsheetml/2006/main">
  <authors>
    <author>David Weliver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This optional feature can help you track how much money you have left to spend on variable expenses. Perfect if you use cash or a designated checking account or credit card just for variable expenses. 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Enter income or other deposits to your bank account here.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These values are imported from your pre-set budget, but you can change the values in each month if you wish.</t>
        </r>
      </text>
    </comment>
  </commentList>
</comments>
</file>

<file path=xl/comments8.xml><?xml version="1.0" encoding="utf-8"?>
<comments xmlns="http://schemas.openxmlformats.org/spreadsheetml/2006/main">
  <authors>
    <author>David Weliver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This optional feature can help you track how much money you have left to spend on variable expenses. Perfect if you use cash or a designated checking account or credit card just for variable expenses. 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Enter income or other deposits to your bank account here.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These values are imported from your pre-set budget, but you can change the values in each month if you wish.</t>
        </r>
      </text>
    </comment>
  </commentList>
</comments>
</file>

<file path=xl/comments9.xml><?xml version="1.0" encoding="utf-8"?>
<comments xmlns="http://schemas.openxmlformats.org/spreadsheetml/2006/main">
  <authors>
    <author>David Weliver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This optional feature can help you track how much money you have left to spend on variable expenses. Perfect if you use cash or a designated checking account or credit card just for variable expenses. 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Enter income or other deposits to your bank account here.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David Weliver: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These values are imported from your pre-set budget, but you can change the values in each month if you wish.</t>
        </r>
      </text>
    </comment>
  </commentList>
</comments>
</file>

<file path=xl/sharedStrings.xml><?xml version="1.0" encoding="utf-8"?>
<sst xmlns="http://schemas.openxmlformats.org/spreadsheetml/2006/main" count="376" uniqueCount="61">
  <si>
    <t>misc.</t>
  </si>
  <si>
    <t>car payment</t>
  </si>
  <si>
    <t>groceries</t>
  </si>
  <si>
    <t>savings</t>
  </si>
  <si>
    <t>student loan</t>
  </si>
  <si>
    <t>total</t>
  </si>
  <si>
    <t>gas</t>
  </si>
  <si>
    <t>dining out</t>
  </si>
  <si>
    <t>electricity</t>
  </si>
  <si>
    <t>a simple budgeting spreadsheet.</t>
  </si>
  <si>
    <t>car repairs</t>
  </si>
  <si>
    <t xml:space="preserve">medical </t>
  </si>
  <si>
    <t>gifts</t>
  </si>
  <si>
    <t>travel</t>
  </si>
  <si>
    <t>income</t>
  </si>
  <si>
    <t>variable expenses</t>
  </si>
  <si>
    <t>occasional expenses</t>
  </si>
  <si>
    <t>expenses</t>
  </si>
  <si>
    <t>remaining</t>
  </si>
  <si>
    <t>http://www.moneyunder30.com</t>
  </si>
  <si>
    <t>savings ratio</t>
  </si>
  <si>
    <t>debt-to-income ratio</t>
  </si>
  <si>
    <t>emergency fund</t>
  </si>
  <si>
    <t>other savings</t>
  </si>
  <si>
    <t>retirement</t>
  </si>
  <si>
    <t>fixed expenses</t>
  </si>
  <si>
    <t>debt</t>
  </si>
  <si>
    <t>your bottom line</t>
  </si>
  <si>
    <t>savings and debt</t>
  </si>
  <si>
    <t>how are you doing?</t>
  </si>
  <si>
    <t>budget</t>
  </si>
  <si>
    <t>left to spend</t>
  </si>
  <si>
    <t>spent</t>
  </si>
  <si>
    <t>january</t>
  </si>
  <si>
    <t>wages &amp; tips</t>
  </si>
  <si>
    <t>second job</t>
  </si>
  <si>
    <t>interest</t>
  </si>
  <si>
    <t>rent</t>
  </si>
  <si>
    <t>cell phone</t>
  </si>
  <si>
    <t>car inusrance</t>
  </si>
  <si>
    <t>parking</t>
  </si>
  <si>
    <t>visa</t>
  </si>
  <si>
    <t>amex</t>
  </si>
  <si>
    <t>starting balance</t>
  </si>
  <si>
    <t xml:space="preserve">your variable expense budget </t>
  </si>
  <si>
    <t>difference</t>
  </si>
  <si>
    <t>february</t>
  </si>
  <si>
    <t>gym</t>
  </si>
  <si>
    <t>charity</t>
  </si>
  <si>
    <t>feel free to change and add categories as you wish!</t>
  </si>
  <si>
    <r>
      <t xml:space="preserve">This worksheet is a free and easy budget spreadsheet to help you track where your money is going. Please send feedback to </t>
    </r>
    <r>
      <rPr>
        <b/>
        <sz val="8"/>
        <color theme="6" tint="-0.499984740745262"/>
        <rFont val="Arial"/>
        <family val="2"/>
      </rPr>
      <t>david@moneyunder30.com</t>
    </r>
    <r>
      <rPr>
        <sz val="8"/>
        <rFont val="Arial"/>
        <family val="2"/>
      </rPr>
      <t xml:space="preserve">.
You are free to use and distribute this budgeting tool as you wish. You may even modify the sheet to meet your needs. I only ask that if you do modify this worksheet, you </t>
    </r>
    <r>
      <rPr>
        <b/>
        <u/>
        <sz val="8"/>
        <rFont val="Arial"/>
        <family val="2"/>
      </rPr>
      <t>do not</t>
    </r>
    <r>
      <rPr>
        <sz val="8"/>
        <rFont val="Arial"/>
        <family val="2"/>
      </rPr>
      <t xml:space="preserve"> distribute any modified versions. Thank you, and enjoy!</t>
    </r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</si>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</sst>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u/>
      <sz val="11"/>
      <color theme="10"/>
      <name val="Calibri"/>
      <family val="2"/>
    </font>
    <font>
      <b/>
      <u/>
      <sz val="8"/>
      <name val="Arial"/>
      <family val="2"/>
    </font>
    <font>
      <u/>
      <sz val="8"/>
      <color theme="10"/>
      <name val="Arial"/>
      <family val="2"/>
    </font>
    <font>
      <sz val="8"/>
      <color theme="0"/>
      <name val="Arial"/>
      <family val="2"/>
    </font>
    <font>
      <sz val="8"/>
      <color indexed="81"/>
      <name val="Tahoma"/>
      <family val="2"/>
    </font>
    <font>
      <b/>
      <sz val="8"/>
      <color theme="3" tint="-0.499984740745262"/>
      <name val="Arial"/>
      <family val="2"/>
    </font>
    <font>
      <sz val="8"/>
      <color theme="0" tint="-0.499984740745262"/>
      <name val="Arial"/>
      <family val="2"/>
    </font>
    <font>
      <b/>
      <sz val="8"/>
      <color theme="6" tint="-0.499984740745262"/>
      <name val="Arial"/>
      <family val="2"/>
    </font>
    <font>
      <b/>
      <sz val="8"/>
      <color indexed="81"/>
      <name val="Tahoma"/>
      <family val="2"/>
    </font>
    <font>
      <b/>
      <i/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lightUp">
        <fgColor theme="0"/>
        <bgColor theme="6"/>
      </patternFill>
    </fill>
    <fill>
      <patternFill patternType="lightUp">
        <fgColor theme="0"/>
        <bgColor theme="2"/>
      </patternFill>
    </fill>
    <fill>
      <patternFill patternType="lightUp">
        <fgColor theme="0"/>
        <bgColor theme="6" tint="0.39997558519241921"/>
      </patternFill>
    </fill>
    <fill>
      <patternFill patternType="lightUp">
        <fgColor theme="0"/>
        <bgColor theme="7" tint="0.59999389629810485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0" fontId="5" fillId="3" borderId="0" xfId="0" applyFont="1" applyFill="1" applyBorder="1"/>
    <xf numFmtId="0" fontId="5" fillId="2" borderId="0" xfId="0" applyFont="1" applyFill="1"/>
    <xf numFmtId="0" fontId="5" fillId="2" borderId="0" xfId="0" applyFont="1" applyFill="1" applyBorder="1"/>
    <xf numFmtId="0" fontId="5" fillId="6" borderId="0" xfId="0" applyFont="1" applyFill="1"/>
    <xf numFmtId="0" fontId="5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44" fontId="4" fillId="3" borderId="0" xfId="1" applyNumberFormat="1" applyFont="1" applyFill="1" applyAlignment="1">
      <alignment horizontal="left"/>
    </xf>
    <xf numFmtId="0" fontId="5" fillId="6" borderId="0" xfId="0" applyFont="1" applyFill="1" applyBorder="1" applyAlignment="1">
      <alignment horizontal="center"/>
    </xf>
    <xf numFmtId="44" fontId="5" fillId="6" borderId="0" xfId="1" applyNumberFormat="1" applyFont="1" applyFill="1" applyBorder="1" applyAlignment="1">
      <alignment horizontal="right"/>
    </xf>
    <xf numFmtId="0" fontId="4" fillId="3" borderId="0" xfId="0" applyFont="1" applyFill="1" applyAlignment="1">
      <alignment horizontal="center"/>
    </xf>
    <xf numFmtId="44" fontId="4" fillId="3" borderId="0" xfId="0" applyNumberFormat="1" applyFont="1" applyFill="1" applyBorder="1"/>
    <xf numFmtId="0" fontId="5" fillId="7" borderId="1" xfId="0" applyFont="1" applyFill="1" applyBorder="1"/>
    <xf numFmtId="0" fontId="4" fillId="7" borderId="1" xfId="0" applyFont="1" applyFill="1" applyBorder="1" applyAlignment="1">
      <alignment horizontal="left" vertical="center"/>
    </xf>
    <xf numFmtId="0" fontId="9" fillId="2" borderId="0" xfId="0" applyFont="1" applyFill="1"/>
    <xf numFmtId="0" fontId="5" fillId="2" borderId="2" xfId="0" applyFont="1" applyFill="1" applyBorder="1"/>
    <xf numFmtId="0" fontId="5" fillId="2" borderId="2" xfId="0" applyFont="1" applyFill="1" applyBorder="1" applyAlignment="1">
      <alignment horizontal="left"/>
    </xf>
    <xf numFmtId="0" fontId="4" fillId="3" borderId="0" xfId="0" applyFont="1" applyFill="1" applyAlignment="1">
      <alignment horizontal="center" vertical="top"/>
    </xf>
    <xf numFmtId="0" fontId="5" fillId="2" borderId="0" xfId="0" applyFont="1" applyFill="1" applyBorder="1" applyAlignment="1">
      <alignment vertical="top" wrapText="1"/>
    </xf>
    <xf numFmtId="0" fontId="5" fillId="2" borderId="0" xfId="0" applyFont="1" applyFill="1" applyAlignment="1">
      <alignment horizontal="left" vertical="top"/>
    </xf>
    <xf numFmtId="0" fontId="12" fillId="2" borderId="0" xfId="3" applyFont="1" applyFill="1" applyAlignment="1" applyProtection="1"/>
    <xf numFmtId="0" fontId="5" fillId="5" borderId="0" xfId="0" applyFont="1" applyFill="1" applyBorder="1" applyAlignment="1">
      <alignment horizontal="center"/>
    </xf>
    <xf numFmtId="44" fontId="5" fillId="5" borderId="0" xfId="1" applyNumberFormat="1" applyFont="1" applyFill="1" applyBorder="1" applyAlignment="1">
      <alignment horizontal="right"/>
    </xf>
    <xf numFmtId="0" fontId="6" fillId="8" borderId="1" xfId="0" applyFont="1" applyFill="1" applyBorder="1" applyAlignment="1">
      <alignment horizontal="left" vertical="center"/>
    </xf>
    <xf numFmtId="0" fontId="13" fillId="8" borderId="1" xfId="0" applyFont="1" applyFill="1" applyBorder="1"/>
    <xf numFmtId="0" fontId="4" fillId="4" borderId="0" xfId="0" applyFont="1" applyFill="1" applyAlignment="1">
      <alignment horizontal="center"/>
    </xf>
    <xf numFmtId="44" fontId="4" fillId="4" borderId="0" xfId="0" applyNumberFormat="1" applyFont="1" applyFill="1" applyBorder="1"/>
    <xf numFmtId="9" fontId="5" fillId="5" borderId="0" xfId="2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8" fontId="2" fillId="12" borderId="0" xfId="0" applyNumberFormat="1" applyFont="1" applyFill="1" applyAlignment="1">
      <alignment horizontal="center"/>
    </xf>
    <xf numFmtId="44" fontId="2" fillId="10" borderId="13" xfId="0" applyNumberFormat="1" applyFont="1" applyFill="1" applyBorder="1" applyAlignment="1">
      <alignment horizontal="center"/>
    </xf>
    <xf numFmtId="8" fontId="2" fillId="12" borderId="5" xfId="1" applyNumberFormat="1" applyFont="1" applyFill="1" applyBorder="1" applyAlignment="1">
      <alignment horizontal="right"/>
    </xf>
    <xf numFmtId="8" fontId="2" fillId="15" borderId="5" xfId="1" applyNumberFormat="1" applyFont="1" applyFill="1" applyBorder="1" applyAlignment="1">
      <alignment horizontal="right"/>
    </xf>
    <xf numFmtId="8" fontId="2" fillId="12" borderId="10" xfId="1" applyNumberFormat="1" applyFont="1" applyFill="1" applyBorder="1" applyAlignment="1">
      <alignment horizontal="right"/>
    </xf>
    <xf numFmtId="8" fontId="2" fillId="9" borderId="5" xfId="1" applyNumberFormat="1" applyFont="1" applyFill="1" applyBorder="1" applyAlignment="1">
      <alignment horizontal="right"/>
    </xf>
    <xf numFmtId="8" fontId="2" fillId="16" borderId="5" xfId="1" applyNumberFormat="1" applyFont="1" applyFill="1" applyBorder="1" applyAlignment="1">
      <alignment horizontal="right"/>
    </xf>
    <xf numFmtId="8" fontId="2" fillId="9" borderId="9" xfId="0" applyNumberFormat="1" applyFont="1" applyFill="1" applyBorder="1" applyAlignment="1">
      <alignment horizontal="right"/>
    </xf>
    <xf numFmtId="8" fontId="2" fillId="10" borderId="12" xfId="1" applyNumberFormat="1" applyFont="1" applyFill="1" applyBorder="1" applyAlignment="1">
      <alignment horizontal="right"/>
    </xf>
    <xf numFmtId="8" fontId="2" fillId="10" borderId="11" xfId="0" applyNumberFormat="1" applyFont="1" applyFill="1" applyBorder="1" applyAlignment="1">
      <alignment horizontal="right"/>
    </xf>
    <xf numFmtId="8" fontId="2" fillId="15" borderId="9" xfId="0" applyNumberFormat="1" applyFont="1" applyFill="1" applyBorder="1" applyAlignment="1">
      <alignment horizontal="right"/>
    </xf>
    <xf numFmtId="8" fontId="2" fillId="10" borderId="0" xfId="0" applyNumberFormat="1" applyFont="1" applyFill="1" applyBorder="1" applyAlignment="1">
      <alignment horizontal="right"/>
    </xf>
    <xf numFmtId="44" fontId="2" fillId="10" borderId="8" xfId="0" applyNumberFormat="1" applyFont="1" applyFill="1" applyBorder="1" applyAlignment="1">
      <alignment horizontal="center"/>
    </xf>
    <xf numFmtId="8" fontId="2" fillId="6" borderId="16" xfId="0" applyNumberFormat="1" applyFont="1" applyFill="1" applyBorder="1" applyAlignment="1">
      <alignment horizontal="right"/>
    </xf>
    <xf numFmtId="8" fontId="2" fillId="9" borderId="15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8" fontId="2" fillId="12" borderId="7" xfId="1" applyNumberFormat="1" applyFont="1" applyFill="1" applyBorder="1" applyAlignment="1">
      <alignment horizontal="right"/>
    </xf>
    <xf numFmtId="8" fontId="2" fillId="15" borderId="7" xfId="1" applyNumberFormat="1" applyFont="1" applyFill="1" applyBorder="1" applyAlignment="1">
      <alignment horizontal="right"/>
    </xf>
    <xf numFmtId="8" fontId="2" fillId="15" borderId="13" xfId="0" applyNumberFormat="1" applyFont="1" applyFill="1" applyBorder="1" applyAlignment="1">
      <alignment horizontal="right"/>
    </xf>
    <xf numFmtId="17" fontId="6" fillId="10" borderId="18" xfId="0" applyNumberFormat="1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14" borderId="19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14" borderId="19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8" fontId="2" fillId="9" borderId="13" xfId="0" applyNumberFormat="1" applyFont="1" applyFill="1" applyBorder="1" applyAlignment="1">
      <alignment horizontal="right"/>
    </xf>
    <xf numFmtId="8" fontId="2" fillId="10" borderId="14" xfId="0" applyNumberFormat="1" applyFont="1" applyFill="1" applyBorder="1" applyAlignment="1">
      <alignment horizontal="right"/>
    </xf>
    <xf numFmtId="8" fontId="15" fillId="12" borderId="5" xfId="0" applyNumberFormat="1" applyFont="1" applyFill="1" applyBorder="1" applyAlignment="1">
      <alignment horizontal="right"/>
    </xf>
    <xf numFmtId="8" fontId="15" fillId="15" borderId="5" xfId="0" applyNumberFormat="1" applyFont="1" applyFill="1" applyBorder="1" applyAlignment="1">
      <alignment horizontal="right"/>
    </xf>
    <xf numFmtId="8" fontId="15" fillId="15" borderId="9" xfId="0" applyNumberFormat="1" applyFont="1" applyFill="1" applyBorder="1" applyAlignment="1">
      <alignment horizontal="right"/>
    </xf>
    <xf numFmtId="8" fontId="15" fillId="12" borderId="15" xfId="0" applyNumberFormat="1" applyFont="1" applyFill="1" applyBorder="1" applyAlignment="1">
      <alignment horizontal="right"/>
    </xf>
    <xf numFmtId="17" fontId="6" fillId="10" borderId="13" xfId="0" applyNumberFormat="1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/>
    </xf>
    <xf numFmtId="0" fontId="15" fillId="11" borderId="0" xfId="0" applyFont="1" applyFill="1" applyAlignment="1">
      <alignment horizontal="center"/>
    </xf>
    <xf numFmtId="0" fontId="3" fillId="13" borderId="17" xfId="0" applyFont="1" applyFill="1" applyBorder="1" applyAlignment="1">
      <alignment horizontal="center"/>
    </xf>
    <xf numFmtId="8" fontId="3" fillId="13" borderId="17" xfId="0" applyNumberFormat="1" applyFont="1" applyFill="1" applyBorder="1" applyAlignment="1">
      <alignment horizontal="right"/>
    </xf>
    <xf numFmtId="8" fontId="3" fillId="17" borderId="17" xfId="0" applyNumberFormat="1" applyFont="1" applyFill="1" applyBorder="1" applyAlignment="1">
      <alignment horizontal="right"/>
    </xf>
    <xf numFmtId="8" fontId="3" fillId="13" borderId="6" xfId="0" applyNumberFormat="1" applyFont="1" applyFill="1" applyBorder="1" applyAlignment="1">
      <alignment horizontal="right"/>
    </xf>
    <xf numFmtId="0" fontId="3" fillId="13" borderId="0" xfId="0" applyFont="1" applyFill="1" applyAlignment="1">
      <alignment horizontal="center"/>
    </xf>
    <xf numFmtId="8" fontId="5" fillId="12" borderId="0" xfId="1" applyNumberFormat="1" applyFont="1" applyFill="1" applyBorder="1" applyAlignment="1">
      <alignment horizontal="right"/>
    </xf>
    <xf numFmtId="8" fontId="4" fillId="3" borderId="0" xfId="1" applyNumberFormat="1" applyFont="1" applyFill="1" applyAlignment="1">
      <alignment horizontal="right"/>
    </xf>
    <xf numFmtId="8" fontId="2" fillId="13" borderId="0" xfId="0" applyNumberFormat="1" applyFont="1" applyFill="1" applyAlignment="1">
      <alignment horizontal="right"/>
    </xf>
    <xf numFmtId="8" fontId="2" fillId="2" borderId="0" xfId="0" applyNumberFormat="1" applyFont="1" applyFill="1" applyAlignment="1">
      <alignment horizontal="right"/>
    </xf>
    <xf numFmtId="8" fontId="5" fillId="7" borderId="1" xfId="0" applyNumberFormat="1" applyFont="1" applyFill="1" applyBorder="1" applyAlignment="1">
      <alignment horizontal="right"/>
    </xf>
    <xf numFmtId="8" fontId="3" fillId="17" borderId="18" xfId="0" applyNumberFormat="1" applyFont="1" applyFill="1" applyBorder="1" applyAlignment="1">
      <alignment horizontal="right"/>
    </xf>
    <xf numFmtId="164" fontId="5" fillId="12" borderId="0" xfId="1" applyNumberFormat="1" applyFont="1" applyFill="1" applyBorder="1" applyAlignment="1">
      <alignment horizontal="right"/>
    </xf>
    <xf numFmtId="164" fontId="5" fillId="12" borderId="0" xfId="0" applyNumberFormat="1" applyFont="1" applyFill="1" applyBorder="1" applyAlignment="1">
      <alignment horizontal="right"/>
    </xf>
    <xf numFmtId="164" fontId="15" fillId="11" borderId="0" xfId="0" applyNumberFormat="1" applyFont="1" applyFill="1" applyAlignment="1">
      <alignment horizontal="right"/>
    </xf>
    <xf numFmtId="164" fontId="15" fillId="11" borderId="0" xfId="1" applyNumberFormat="1" applyFont="1" applyFill="1" applyAlignment="1">
      <alignment horizontal="right"/>
    </xf>
    <xf numFmtId="0" fontId="16" fillId="2" borderId="3" xfId="0" applyFont="1" applyFill="1" applyBorder="1" applyAlignment="1">
      <alignment horizontal="left" wrapText="1"/>
    </xf>
    <xf numFmtId="0" fontId="16" fillId="2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vertical="top" wrapText="1"/>
    </xf>
    <xf numFmtId="0" fontId="5" fillId="4" borderId="21" xfId="0" applyFont="1" applyFill="1" applyBorder="1" applyAlignment="1">
      <alignment horizontal="left" vertical="top" wrapText="1"/>
    </xf>
    <xf numFmtId="0" fontId="5" fillId="5" borderId="0" xfId="0" applyFont="1" applyFill="1" applyBorder="1" applyAlignment="1">
      <alignment horizontal="left" vertical="top" wrapText="1"/>
    </xf>
    <xf numFmtId="0" fontId="5" fillId="5" borderId="21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wrapText="1"/>
    </xf>
    <xf numFmtId="0" fontId="5" fillId="5" borderId="3" xfId="0" applyFont="1" applyFill="1" applyBorder="1" applyAlignment="1">
      <alignment horizontal="left" vertical="top" wrapText="1"/>
    </xf>
    <xf numFmtId="0" fontId="5" fillId="5" borderId="2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0" fillId="0" borderId="0" xfId="0"/>
    <xf numFmtId="0" fontId="2" fillId="6" borderId="0" xfId="0" applyFont="1" applyFill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2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oneyunder30.com/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moneyunder30.com/" TargetMode="External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moneyunder30.com/" TargetMode="External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moneyunder30.com/" TargetMode="External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moneyunder30.com/" TargetMode="External"/><Relationship Id="rId4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oneyunder30.com/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oneyunder30.com/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moneyunder30.com/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moneyunder30.com/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moneyunder30.com/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moneyunder30.com/" TargetMode="Externa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moneyunder30.com/" TargetMode="Externa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moneyunder30.com/" TargetMode="Externa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50"/>
  <sheetViews>
    <sheetView topLeftCell="A13" zoomScaleNormal="100" workbookViewId="0">
      <selection activeCell="L36" sqref="L36"/>
    </sheetView>
  </sheetViews>
  <sheetFormatPr defaultRowHeight="13.5" customHeight="1"/>
  <cols>
    <col min="1" max="1" width="1.85546875" style="2" customWidth="1"/>
    <col min="2" max="2" width="15.7109375" style="5" customWidth="1"/>
    <col min="3" max="5" width="15.7109375" style="2" customWidth="1"/>
    <col min="6" max="6" width="1.7109375" style="2" customWidth="1"/>
    <col min="7" max="10" width="15.7109375" style="2" customWidth="1"/>
    <col min="11" max="11" width="1.5703125" style="2" customWidth="1"/>
    <col min="12" max="17" width="15.85546875" style="2" customWidth="1"/>
    <col min="18" max="16384" width="9.140625" style="2"/>
  </cols>
  <sheetData>
    <row r="1" spans="2:19" ht="7.5" customHeight="1"/>
    <row r="2" spans="2:19" ht="13.5" customHeight="1">
      <c r="B2" s="13" t="s">
        <v>14</v>
      </c>
      <c r="C2" s="12"/>
      <c r="D2" s="12"/>
      <c r="E2" s="12"/>
      <c r="F2" s="15"/>
      <c r="G2" s="14" t="s">
        <v>9</v>
      </c>
      <c r="H2" s="14"/>
      <c r="I2" s="14"/>
    </row>
    <row r="3" spans="2:19" ht="13.5" customHeight="1">
      <c r="B3" s="89" t="s">
        <v>49</v>
      </c>
      <c r="C3" s="8" t="s">
        <v>34</v>
      </c>
      <c r="D3" s="9">
        <v>2000</v>
      </c>
      <c r="E3" s="9"/>
      <c r="F3" s="15"/>
      <c r="G3" s="98" t="s">
        <v>50</v>
      </c>
      <c r="H3" s="98"/>
      <c r="I3" s="98"/>
      <c r="J3" s="98"/>
      <c r="K3" s="18"/>
      <c r="L3" s="18"/>
      <c r="M3" s="18"/>
      <c r="N3" s="18"/>
      <c r="O3" s="18"/>
      <c r="P3" s="18"/>
    </row>
    <row r="4" spans="2:19" ht="13.5" customHeight="1">
      <c r="B4" s="90"/>
      <c r="C4" s="8" t="s">
        <v>35</v>
      </c>
      <c r="D4" s="9">
        <v>250</v>
      </c>
      <c r="E4" s="9"/>
      <c r="F4" s="15"/>
      <c r="G4" s="98"/>
      <c r="H4" s="98"/>
      <c r="I4" s="98"/>
      <c r="J4" s="98"/>
      <c r="K4" s="18"/>
      <c r="L4" s="18"/>
      <c r="M4" s="18"/>
      <c r="N4" s="18"/>
      <c r="O4" s="18"/>
      <c r="P4" s="18"/>
    </row>
    <row r="5" spans="2:19" ht="13.5" customHeight="1">
      <c r="B5" s="90"/>
      <c r="C5" s="8" t="s">
        <v>36</v>
      </c>
      <c r="D5" s="9">
        <v>15</v>
      </c>
      <c r="E5" s="9"/>
      <c r="F5" s="15"/>
      <c r="G5" s="98"/>
      <c r="H5" s="98"/>
      <c r="I5" s="98"/>
      <c r="J5" s="98"/>
      <c r="K5" s="18"/>
      <c r="L5" s="18"/>
      <c r="M5" s="18"/>
      <c r="N5" s="18"/>
      <c r="O5" s="18"/>
      <c r="P5" s="18"/>
    </row>
    <row r="6" spans="2:19" ht="13.5" customHeight="1">
      <c r="C6" s="8" t="s">
        <v>0</v>
      </c>
      <c r="D6" s="9">
        <v>0</v>
      </c>
      <c r="E6" s="9"/>
      <c r="F6" s="15"/>
      <c r="G6" s="98"/>
      <c r="H6" s="98"/>
      <c r="I6" s="98"/>
      <c r="J6" s="98"/>
      <c r="N6" s="14"/>
      <c r="O6" s="14"/>
      <c r="P6" s="14"/>
    </row>
    <row r="7" spans="2:19" ht="13.5" customHeight="1">
      <c r="C7" s="8"/>
      <c r="D7" s="9"/>
      <c r="E7" s="9"/>
      <c r="F7" s="15"/>
      <c r="G7" s="98"/>
      <c r="H7" s="98"/>
      <c r="I7" s="98"/>
      <c r="J7" s="98"/>
      <c r="N7" s="95"/>
      <c r="O7" s="95"/>
      <c r="P7" s="95"/>
      <c r="Q7" s="95"/>
      <c r="R7" s="95"/>
      <c r="S7" s="95"/>
    </row>
    <row r="8" spans="2:19" ht="13.5" customHeight="1">
      <c r="C8" s="10" t="s">
        <v>5</v>
      </c>
      <c r="D8" s="1"/>
      <c r="E8" s="11">
        <f>SUM(D3:D7)</f>
        <v>2265</v>
      </c>
      <c r="F8" s="15"/>
      <c r="G8" s="20" t="s">
        <v>19</v>
      </c>
      <c r="N8" s="95"/>
      <c r="O8" s="95"/>
      <c r="P8" s="95"/>
      <c r="Q8" s="95"/>
      <c r="R8" s="95"/>
      <c r="S8" s="95"/>
    </row>
    <row r="9" spans="2:19" ht="13.5" customHeight="1">
      <c r="F9" s="3"/>
    </row>
    <row r="10" spans="2:19" ht="13.5" customHeight="1">
      <c r="B10" s="13" t="s">
        <v>25</v>
      </c>
      <c r="C10" s="12"/>
      <c r="D10" s="12"/>
      <c r="E10" s="12"/>
      <c r="F10" s="15"/>
      <c r="G10" s="13" t="s">
        <v>26</v>
      </c>
      <c r="H10" s="12"/>
      <c r="I10" s="12"/>
      <c r="J10" s="12"/>
      <c r="K10" s="15"/>
    </row>
    <row r="11" spans="2:19" ht="13.5" customHeight="1">
      <c r="B11" s="89"/>
      <c r="C11" s="8" t="s">
        <v>37</v>
      </c>
      <c r="D11" s="9">
        <v>500</v>
      </c>
      <c r="E11" s="4"/>
      <c r="F11" s="15"/>
      <c r="G11" s="89" t="s">
        <v>49</v>
      </c>
      <c r="H11" s="8" t="s">
        <v>4</v>
      </c>
      <c r="I11" s="9">
        <v>75</v>
      </c>
      <c r="J11" s="9"/>
      <c r="K11" s="15"/>
    </row>
    <row r="12" spans="2:19" ht="13.5" customHeight="1">
      <c r="B12" s="99"/>
      <c r="C12" s="8" t="s">
        <v>38</v>
      </c>
      <c r="D12" s="9">
        <v>60</v>
      </c>
      <c r="E12" s="4"/>
      <c r="F12" s="16"/>
      <c r="G12" s="90"/>
      <c r="H12" s="8" t="s">
        <v>1</v>
      </c>
      <c r="I12" s="9">
        <v>175</v>
      </c>
      <c r="J12" s="9"/>
      <c r="K12" s="15"/>
    </row>
    <row r="13" spans="2:19" ht="13.5" customHeight="1">
      <c r="B13" s="99"/>
      <c r="C13" s="8" t="s">
        <v>39</v>
      </c>
      <c r="D13" s="9">
        <v>55</v>
      </c>
      <c r="E13" s="4"/>
      <c r="F13" s="16"/>
      <c r="G13" s="90"/>
      <c r="H13" s="8" t="s">
        <v>41</v>
      </c>
      <c r="I13" s="9">
        <v>35</v>
      </c>
      <c r="J13" s="9"/>
      <c r="K13" s="15"/>
    </row>
    <row r="14" spans="2:19" ht="13.5" customHeight="1">
      <c r="C14" s="8" t="s">
        <v>47</v>
      </c>
      <c r="D14" s="9">
        <v>15</v>
      </c>
      <c r="E14" s="4"/>
      <c r="F14" s="16"/>
      <c r="G14" s="5"/>
      <c r="H14" s="8" t="s">
        <v>42</v>
      </c>
      <c r="I14" s="9">
        <v>0</v>
      </c>
      <c r="J14" s="9"/>
      <c r="K14" s="15"/>
    </row>
    <row r="15" spans="2:19" ht="13.5" customHeight="1">
      <c r="C15" s="8"/>
      <c r="D15" s="9"/>
      <c r="E15" s="4"/>
      <c r="F15" s="15"/>
      <c r="G15" s="5"/>
      <c r="H15" s="8"/>
      <c r="I15" s="9"/>
      <c r="J15" s="9"/>
      <c r="K15" s="15"/>
    </row>
    <row r="16" spans="2:19" ht="13.5" customHeight="1">
      <c r="C16" s="8"/>
      <c r="D16" s="9"/>
      <c r="E16" s="4"/>
      <c r="F16" s="15"/>
      <c r="G16" s="5"/>
      <c r="H16" s="10" t="s">
        <v>5</v>
      </c>
      <c r="I16" s="1"/>
      <c r="J16" s="11">
        <f>SUM(I11:I15)</f>
        <v>285</v>
      </c>
      <c r="K16" s="15"/>
      <c r="M16" s="19"/>
    </row>
    <row r="17" spans="2:11" ht="13.5" customHeight="1">
      <c r="C17" s="8"/>
      <c r="D17" s="9"/>
      <c r="E17" s="4"/>
      <c r="F17" s="15"/>
    </row>
    <row r="18" spans="2:11" ht="13.5" customHeight="1">
      <c r="C18" s="8"/>
      <c r="D18" s="9"/>
      <c r="E18" s="4"/>
      <c r="F18" s="15"/>
      <c r="G18" s="13" t="s">
        <v>3</v>
      </c>
      <c r="H18" s="12"/>
      <c r="I18" s="12"/>
      <c r="J18" s="12"/>
      <c r="K18" s="15"/>
    </row>
    <row r="19" spans="2:11" ht="13.5" customHeight="1">
      <c r="C19" s="17" t="s">
        <v>5</v>
      </c>
      <c r="D19" s="6"/>
      <c r="E19" s="7">
        <f>SUM(D11:D18)</f>
        <v>630</v>
      </c>
      <c r="F19" s="15"/>
      <c r="G19" s="89" t="s">
        <v>49</v>
      </c>
      <c r="H19" s="8" t="s">
        <v>22</v>
      </c>
      <c r="I19" s="9">
        <v>100</v>
      </c>
      <c r="J19" s="9"/>
      <c r="K19" s="15"/>
    </row>
    <row r="20" spans="2:11" ht="13.5" customHeight="1">
      <c r="F20" s="3"/>
      <c r="G20" s="90"/>
      <c r="H20" s="8" t="s">
        <v>24</v>
      </c>
      <c r="I20" s="9">
        <v>50</v>
      </c>
      <c r="J20" s="9"/>
      <c r="K20" s="15"/>
    </row>
    <row r="21" spans="2:11" ht="13.5" customHeight="1">
      <c r="B21" s="13" t="s">
        <v>15</v>
      </c>
      <c r="C21" s="12"/>
      <c r="D21" s="12"/>
      <c r="E21" s="12"/>
      <c r="F21" s="15"/>
      <c r="G21" s="90"/>
      <c r="H21" s="8" t="s">
        <v>23</v>
      </c>
      <c r="I21" s="9">
        <v>0</v>
      </c>
      <c r="J21" s="9"/>
      <c r="K21" s="15"/>
    </row>
    <row r="22" spans="2:11" ht="13.5" customHeight="1">
      <c r="B22" s="89"/>
      <c r="C22" s="8" t="s">
        <v>2</v>
      </c>
      <c r="D22" s="9">
        <v>200</v>
      </c>
      <c r="E22" s="4"/>
      <c r="F22" s="15"/>
      <c r="G22" s="5"/>
      <c r="H22" s="8"/>
      <c r="I22" s="9"/>
      <c r="J22" s="9"/>
      <c r="K22" s="15"/>
    </row>
    <row r="23" spans="2:11" ht="13.5" customHeight="1">
      <c r="B23" s="90"/>
      <c r="C23" s="8" t="s">
        <v>8</v>
      </c>
      <c r="D23" s="9">
        <v>35</v>
      </c>
      <c r="E23" s="4"/>
      <c r="F23" s="15"/>
      <c r="G23" s="5"/>
      <c r="H23" s="8"/>
      <c r="I23" s="9"/>
      <c r="J23" s="9"/>
      <c r="K23" s="15"/>
    </row>
    <row r="24" spans="2:11" ht="13.5" customHeight="1">
      <c r="B24" s="90"/>
      <c r="C24" s="8" t="s">
        <v>6</v>
      </c>
      <c r="D24" s="9">
        <v>75</v>
      </c>
      <c r="E24" s="4"/>
      <c r="F24" s="15"/>
      <c r="G24" s="5"/>
      <c r="H24" s="10" t="s">
        <v>5</v>
      </c>
      <c r="I24" s="1"/>
      <c r="J24" s="11">
        <f>SUM(I19:I23)</f>
        <v>150</v>
      </c>
      <c r="K24" s="15"/>
    </row>
    <row r="25" spans="2:11" ht="13.5" customHeight="1">
      <c r="C25" s="8" t="s">
        <v>40</v>
      </c>
      <c r="D25" s="9">
        <v>20</v>
      </c>
      <c r="E25" s="4"/>
      <c r="F25" s="16"/>
      <c r="G25" s="3"/>
    </row>
    <row r="26" spans="2:11" ht="13.5" customHeight="1">
      <c r="C26" s="8" t="s">
        <v>7</v>
      </c>
      <c r="D26" s="9">
        <v>100</v>
      </c>
      <c r="E26" s="4"/>
      <c r="F26" s="16"/>
      <c r="G26" s="23" t="s">
        <v>27</v>
      </c>
      <c r="H26" s="24"/>
      <c r="I26" s="24"/>
      <c r="J26" s="24"/>
      <c r="K26" s="15"/>
    </row>
    <row r="27" spans="2:11" ht="13.5" customHeight="1">
      <c r="C27" s="8" t="s">
        <v>48</v>
      </c>
      <c r="D27" s="9">
        <v>50</v>
      </c>
      <c r="E27" s="4"/>
      <c r="F27" s="16"/>
      <c r="G27" s="5"/>
      <c r="H27" s="21" t="s">
        <v>14</v>
      </c>
      <c r="I27" s="22">
        <f>E8</f>
        <v>2265</v>
      </c>
      <c r="J27" s="22"/>
      <c r="K27" s="15"/>
    </row>
    <row r="28" spans="2:11" ht="13.5" customHeight="1">
      <c r="C28" s="8" t="s">
        <v>0</v>
      </c>
      <c r="D28" s="9">
        <v>30</v>
      </c>
      <c r="E28" s="4"/>
      <c r="F28" s="15"/>
      <c r="G28" s="5"/>
      <c r="H28" s="21" t="s">
        <v>17</v>
      </c>
      <c r="I28" s="22">
        <f>E19+E32+E40+J16+J24</f>
        <v>1735</v>
      </c>
      <c r="J28" s="22"/>
      <c r="K28" s="15"/>
    </row>
    <row r="29" spans="2:11" ht="13.5" customHeight="1">
      <c r="C29" s="8"/>
      <c r="D29" s="9"/>
      <c r="E29" s="4"/>
      <c r="F29" s="15"/>
      <c r="G29" s="5"/>
      <c r="H29" s="25" t="s">
        <v>18</v>
      </c>
      <c r="I29" s="25"/>
      <c r="J29" s="26">
        <f>I27-I28</f>
        <v>530</v>
      </c>
      <c r="K29" s="15"/>
    </row>
    <row r="30" spans="2:11" ht="13.5" customHeight="1">
      <c r="C30" s="8"/>
      <c r="D30" s="9"/>
      <c r="E30" s="4"/>
      <c r="F30" s="15"/>
    </row>
    <row r="31" spans="2:11" ht="13.5" customHeight="1">
      <c r="C31" s="8"/>
      <c r="D31" s="9"/>
      <c r="E31" s="4"/>
      <c r="F31" s="15"/>
      <c r="G31" s="23" t="s">
        <v>28</v>
      </c>
      <c r="H31" s="24"/>
      <c r="I31" s="24"/>
      <c r="J31" s="24"/>
      <c r="K31" s="15"/>
    </row>
    <row r="32" spans="2:11" ht="13.5" customHeight="1">
      <c r="C32" s="10" t="s">
        <v>5</v>
      </c>
      <c r="D32" s="6"/>
      <c r="E32" s="7">
        <f>SUM(D22:D31)</f>
        <v>510</v>
      </c>
      <c r="F32" s="15"/>
      <c r="G32" s="5"/>
      <c r="H32" s="21" t="s">
        <v>20</v>
      </c>
      <c r="I32" s="27">
        <f>J24/E8</f>
        <v>6.6225165562913912E-2</v>
      </c>
      <c r="J32" s="22"/>
      <c r="K32" s="15"/>
    </row>
    <row r="33" spans="2:11" ht="13.5" customHeight="1">
      <c r="F33" s="3"/>
      <c r="G33" s="5"/>
      <c r="H33" s="21" t="s">
        <v>21</v>
      </c>
      <c r="I33" s="27">
        <f>J16/E8</f>
        <v>0.12582781456953643</v>
      </c>
      <c r="J33" s="22"/>
      <c r="K33" s="15"/>
    </row>
    <row r="34" spans="2:11" ht="13.5" customHeight="1">
      <c r="B34" s="13" t="s">
        <v>16</v>
      </c>
      <c r="C34" s="12"/>
      <c r="D34" s="12"/>
      <c r="E34" s="12"/>
      <c r="F34" s="15"/>
      <c r="G34" s="5"/>
      <c r="H34" s="25"/>
      <c r="I34" s="25"/>
      <c r="J34" s="26"/>
      <c r="K34" s="15"/>
    </row>
    <row r="35" spans="2:11" ht="13.5" customHeight="1">
      <c r="B35" s="89"/>
      <c r="C35" s="8" t="s">
        <v>10</v>
      </c>
      <c r="D35" s="9">
        <v>50</v>
      </c>
      <c r="E35" s="9"/>
      <c r="F35" s="15"/>
    </row>
    <row r="36" spans="2:11" ht="13.5" customHeight="1">
      <c r="B36" s="90"/>
      <c r="C36" s="8" t="s">
        <v>11</v>
      </c>
      <c r="D36" s="9">
        <v>25</v>
      </c>
      <c r="E36" s="9"/>
      <c r="F36" s="15"/>
      <c r="G36" s="23" t="s">
        <v>29</v>
      </c>
      <c r="H36" s="24"/>
      <c r="I36" s="24"/>
      <c r="J36" s="24"/>
      <c r="K36" s="15"/>
    </row>
    <row r="37" spans="2:11" ht="13.5" customHeight="1">
      <c r="B37" s="90"/>
      <c r="C37" s="8" t="s">
        <v>12</v>
      </c>
      <c r="D37" s="9">
        <v>25</v>
      </c>
      <c r="E37" s="9"/>
      <c r="F37" s="15"/>
      <c r="H37" s="96" t="str">
        <f>IF(J29&gt;0,"Overall: Nice job! You have a plan to spend less than you're bringing in. Consider using your extra money to pay down debt or build up savings.", "Overall: Uh-oh! It looks like you might be on track to spend more than you earn. See if you can't trim some expenses---or pick up some extra work!")</f>
        <v>Overall: Nice job! You have a plan to spend less than you're bringing in. Consider using your extra money to pay down debt or build up savings.</v>
      </c>
      <c r="I37" s="96"/>
      <c r="J37" s="97"/>
      <c r="K37" s="15"/>
    </row>
    <row r="38" spans="2:11" ht="13.5" customHeight="1">
      <c r="C38" s="8" t="s">
        <v>13</v>
      </c>
      <c r="D38" s="9">
        <v>60</v>
      </c>
      <c r="E38" s="9"/>
      <c r="F38" s="15"/>
      <c r="H38" s="93"/>
      <c r="I38" s="93"/>
      <c r="J38" s="94"/>
      <c r="K38" s="15"/>
    </row>
    <row r="39" spans="2:11" ht="13.5" customHeight="1">
      <c r="C39" s="8"/>
      <c r="D39" s="9"/>
      <c r="E39" s="9"/>
      <c r="F39" s="15"/>
      <c r="H39" s="93"/>
      <c r="I39" s="93"/>
      <c r="J39" s="94"/>
      <c r="K39" s="15"/>
    </row>
    <row r="40" spans="2:11" ht="13.5" customHeight="1">
      <c r="C40" s="10" t="s">
        <v>5</v>
      </c>
      <c r="D40" s="1"/>
      <c r="E40" s="11">
        <f>SUM(D35:D39)</f>
        <v>160</v>
      </c>
      <c r="F40" s="15"/>
      <c r="G40" s="3"/>
      <c r="H40" s="91" t="str">
        <f>IF(I32&lt;0.1,"Saving: A good starting savings goal is 10% of your income. As you get better at saving, shoot for 25%!","Saving: Great job saving!")</f>
        <v>Saving: A good starting savings goal is 10% of your income. As you get better at saving, shoot for 25%!</v>
      </c>
      <c r="I40" s="91"/>
      <c r="J40" s="92"/>
      <c r="K40" s="15"/>
    </row>
    <row r="41" spans="2:11" ht="13.5" customHeight="1">
      <c r="F41" s="3"/>
      <c r="H41" s="91"/>
      <c r="I41" s="91"/>
      <c r="J41" s="92"/>
      <c r="K41" s="15"/>
    </row>
    <row r="42" spans="2:11" ht="13.5" customHeight="1">
      <c r="B42" s="13"/>
      <c r="C42" s="12"/>
      <c r="D42" s="12"/>
      <c r="E42" s="12"/>
      <c r="F42" s="15"/>
      <c r="H42" s="91"/>
      <c r="I42" s="91"/>
      <c r="J42" s="92"/>
      <c r="K42" s="15"/>
    </row>
    <row r="43" spans="2:11" ht="13.5" customHeight="1">
      <c r="B43" s="89"/>
      <c r="C43" s="8"/>
      <c r="D43" s="9"/>
      <c r="E43" s="9"/>
      <c r="F43" s="15"/>
      <c r="H43" s="93" t="str">
        <f>IF(I33&gt;0.3,"Debt: Watch out! Your debt-to-income ratio is higher than 30%. That could spell trouble if your expenses increase much more. Try to pay down your debt so that it's more manageable.",(IF(I33&gt;0.1,"Debt: Your debt-to-income ratio is in an accetable range, but it's still a little high. Try to pay down your non-mortgage debt so that monthly payments account for less than 10% of your income.",(IF(I33=0,"Debt: Congrats! You're debt-free!","Debt: At less than 10%, your debt-to-income ratio is acceptable.")))))</f>
        <v>Debt: Your debt-to-income ratio is in an accetable range, but it's still a little high. Try to pay down your non-mortgage debt so that monthly payments account for less than 10% of your income.</v>
      </c>
      <c r="I43" s="93"/>
      <c r="J43" s="94"/>
      <c r="K43" s="15"/>
    </row>
    <row r="44" spans="2:11" ht="13.5" customHeight="1">
      <c r="B44" s="90"/>
      <c r="C44" s="8"/>
      <c r="D44" s="9"/>
      <c r="E44" s="9"/>
      <c r="F44" s="15"/>
      <c r="H44" s="93"/>
      <c r="I44" s="93"/>
      <c r="J44" s="94"/>
      <c r="K44" s="15"/>
    </row>
    <row r="45" spans="2:11" ht="13.5" customHeight="1">
      <c r="B45" s="90"/>
      <c r="C45" s="8"/>
      <c r="D45" s="9"/>
      <c r="E45" s="9"/>
      <c r="F45" s="15"/>
      <c r="H45" s="93"/>
      <c r="I45" s="93"/>
      <c r="J45" s="94"/>
      <c r="K45" s="15"/>
    </row>
    <row r="46" spans="2:11" ht="13.5" customHeight="1">
      <c r="C46" s="8"/>
      <c r="D46" s="9"/>
      <c r="E46" s="9"/>
      <c r="F46" s="15"/>
      <c r="H46" s="25"/>
      <c r="I46" s="25"/>
      <c r="J46" s="26"/>
      <c r="K46" s="15"/>
    </row>
    <row r="50" spans="2:2" ht="13.5" customHeight="1">
      <c r="B50" s="2"/>
    </row>
  </sheetData>
  <mergeCells count="12">
    <mergeCell ref="B43:B45"/>
    <mergeCell ref="B3:B5"/>
    <mergeCell ref="B11:B13"/>
    <mergeCell ref="B22:B24"/>
    <mergeCell ref="B35:B37"/>
    <mergeCell ref="G11:G13"/>
    <mergeCell ref="G19:G21"/>
    <mergeCell ref="H40:J42"/>
    <mergeCell ref="H43:J45"/>
    <mergeCell ref="N7:S8"/>
    <mergeCell ref="H37:J39"/>
    <mergeCell ref="G3:J7"/>
  </mergeCells>
  <hyperlinks>
    <hyperlink ref="G8" r:id="rId1"/>
  </hyperlinks>
  <pageMargins left="0.7" right="0.7" top="0.75" bottom="0.75" header="0.3" footer="0.3"/>
  <pageSetup orientation="portrait" verticalDpi="0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P68"/>
  <sheetViews>
    <sheetView zoomScaleNormal="100" workbookViewId="0">
      <selection activeCell="B5" sqref="B5"/>
    </sheetView>
  </sheetViews>
  <sheetFormatPr defaultRowHeight="13.5" customHeight="1"/>
  <cols>
    <col min="1" max="1" width="1.7109375" style="28" customWidth="1"/>
    <col min="2" max="15" width="11.7109375" style="28" customWidth="1"/>
    <col min="16" max="16" width="10.28515625" style="28" customWidth="1"/>
    <col min="17" max="17" width="11.7109375" style="28" customWidth="1"/>
    <col min="18" max="16384" width="9.140625" style="28"/>
  </cols>
  <sheetData>
    <row r="2" spans="2:16" ht="13.5" customHeight="1">
      <c r="B2" s="14" t="s">
        <v>9</v>
      </c>
      <c r="L2" s="49" t="s">
        <v>43</v>
      </c>
      <c r="M2" s="50"/>
      <c r="N2" s="51"/>
      <c r="O2" s="52"/>
      <c r="P2" s="48"/>
    </row>
    <row r="3" spans="2:16" ht="13.5" customHeight="1">
      <c r="B3" s="20" t="s">
        <v>19</v>
      </c>
      <c r="C3" s="2"/>
      <c r="M3" s="100" t="s">
        <v>44</v>
      </c>
      <c r="N3" s="100"/>
      <c r="O3" s="33">
        <f>M38</f>
        <v>510</v>
      </c>
      <c r="P3" s="48"/>
    </row>
    <row r="5" spans="2:16" ht="13.5" customHeight="1">
      <c r="B5" s="56" t="s">
        <v>57</v>
      </c>
      <c r="C5" s="57" t="str">
        <f>IF(budget!C22=0, "", budget!C22)</f>
        <v>groceries</v>
      </c>
      <c r="D5" s="58" t="str">
        <f>IF(budget!C23=0, "", budget!C23)</f>
        <v>electricity</v>
      </c>
      <c r="E5" s="57" t="str">
        <f>IF(budget!C24=0, "", budget!C24)</f>
        <v>gas</v>
      </c>
      <c r="F5" s="58" t="str">
        <f>IF(budget!C25=0, "", budget!C25)</f>
        <v>parking</v>
      </c>
      <c r="G5" s="57" t="str">
        <f>IF(budget!C26=0, "", budget!C26)</f>
        <v>dining out</v>
      </c>
      <c r="H5" s="58" t="str">
        <f>IF(budget!C27=0, "", budget!C27)</f>
        <v>charity</v>
      </c>
      <c r="I5" s="59" t="str">
        <f>IF(budget!C28=0, "", budget!C28)</f>
        <v>misc.</v>
      </c>
      <c r="J5" s="60" t="str">
        <f>IF(budget!C29=0, "", budget!C29)</f>
        <v/>
      </c>
      <c r="K5" s="59" t="str">
        <f>IF(budget!C30=0, "", budget!C30)</f>
        <v/>
      </c>
      <c r="L5" s="60" t="str">
        <f>IF(budget!C31=0, "", budget!C31)</f>
        <v/>
      </c>
      <c r="M5" s="61" t="s">
        <v>5</v>
      </c>
      <c r="N5" s="62" t="s">
        <v>14</v>
      </c>
      <c r="O5" s="57" t="s">
        <v>18</v>
      </c>
      <c r="P5" s="48"/>
    </row>
    <row r="6" spans="2:16" ht="13.5" customHeight="1">
      <c r="B6" s="30">
        <v>1</v>
      </c>
      <c r="C6" s="53"/>
      <c r="D6" s="54"/>
      <c r="E6" s="53"/>
      <c r="F6" s="54"/>
      <c r="G6" s="53"/>
      <c r="H6" s="54"/>
      <c r="I6" s="53"/>
      <c r="J6" s="54"/>
      <c r="K6" s="53"/>
      <c r="L6" s="55"/>
      <c r="M6" s="46" t="str">
        <f>IF(SUM(C6:L6)=0,"",SUM(C6:L6))</f>
        <v/>
      </c>
      <c r="N6" s="53"/>
      <c r="O6" s="63">
        <f>O3-SUM(C6:L6)+N6</f>
        <v>510</v>
      </c>
      <c r="P6" s="48"/>
    </row>
    <row r="7" spans="2:16" ht="13.5" customHeight="1">
      <c r="B7" s="29">
        <v>2</v>
      </c>
      <c r="C7" s="35"/>
      <c r="D7" s="36"/>
      <c r="E7" s="35"/>
      <c r="F7" s="36"/>
      <c r="G7" s="35"/>
      <c r="H7" s="36"/>
      <c r="I7" s="35"/>
      <c r="J7" s="36"/>
      <c r="K7" s="35"/>
      <c r="L7" s="43"/>
      <c r="M7" s="46" t="str">
        <f t="shared" ref="M7:M36" si="0">IF(SUM(C7:L7)=0," ",SUM(C7:L7))</f>
        <v xml:space="preserve"> </v>
      </c>
      <c r="N7" s="35"/>
      <c r="O7" s="40">
        <f>O6-SUM(C7:L7)+N7</f>
        <v>510</v>
      </c>
      <c r="P7" s="48"/>
    </row>
    <row r="8" spans="2:16" ht="13.5" customHeight="1">
      <c r="B8" s="29">
        <v>3</v>
      </c>
      <c r="C8" s="35"/>
      <c r="D8" s="36"/>
      <c r="E8" s="35"/>
      <c r="F8" s="36"/>
      <c r="G8" s="35"/>
      <c r="H8" s="36"/>
      <c r="I8" s="35"/>
      <c r="J8" s="36"/>
      <c r="K8" s="35"/>
      <c r="L8" s="43"/>
      <c r="M8" s="46" t="str">
        <f t="shared" si="0"/>
        <v xml:space="preserve"> </v>
      </c>
      <c r="N8" s="35"/>
      <c r="O8" s="40">
        <f t="shared" ref="O8:O36" si="1">O7-SUM(C8:L8)+N8</f>
        <v>510</v>
      </c>
      <c r="P8" s="48"/>
    </row>
    <row r="9" spans="2:16" ht="13.5" customHeight="1">
      <c r="B9" s="29">
        <v>4</v>
      </c>
      <c r="C9" s="35"/>
      <c r="D9" s="36"/>
      <c r="E9" s="35"/>
      <c r="F9" s="36"/>
      <c r="G9" s="35"/>
      <c r="H9" s="36"/>
      <c r="I9" s="35"/>
      <c r="J9" s="36"/>
      <c r="K9" s="35"/>
      <c r="L9" s="43"/>
      <c r="M9" s="46" t="str">
        <f t="shared" si="0"/>
        <v xml:space="preserve"> </v>
      </c>
      <c r="N9" s="35"/>
      <c r="O9" s="40">
        <f t="shared" si="1"/>
        <v>510</v>
      </c>
      <c r="P9" s="48"/>
    </row>
    <row r="10" spans="2:16" ht="13.5" customHeight="1">
      <c r="B10" s="29">
        <v>5</v>
      </c>
      <c r="C10" s="35"/>
      <c r="D10" s="36"/>
      <c r="E10" s="35"/>
      <c r="F10" s="36"/>
      <c r="G10" s="35"/>
      <c r="H10" s="36"/>
      <c r="I10" s="35"/>
      <c r="J10" s="36"/>
      <c r="K10" s="35"/>
      <c r="L10" s="43"/>
      <c r="M10" s="46" t="str">
        <f t="shared" si="0"/>
        <v xml:space="preserve"> </v>
      </c>
      <c r="N10" s="35"/>
      <c r="O10" s="40">
        <f t="shared" si="1"/>
        <v>510</v>
      </c>
      <c r="P10" s="48"/>
    </row>
    <row r="11" spans="2:16" ht="13.5" customHeight="1">
      <c r="B11" s="29">
        <v>6</v>
      </c>
      <c r="C11" s="35"/>
      <c r="D11" s="36"/>
      <c r="E11" s="35"/>
      <c r="F11" s="36"/>
      <c r="G11" s="35"/>
      <c r="H11" s="36"/>
      <c r="I11" s="35"/>
      <c r="J11" s="36"/>
      <c r="K11" s="35"/>
      <c r="L11" s="43"/>
      <c r="M11" s="46" t="str">
        <f t="shared" si="0"/>
        <v xml:space="preserve"> </v>
      </c>
      <c r="N11" s="35"/>
      <c r="O11" s="40">
        <f t="shared" si="1"/>
        <v>510</v>
      </c>
      <c r="P11" s="48"/>
    </row>
    <row r="12" spans="2:16" ht="13.5" customHeight="1">
      <c r="B12" s="29">
        <v>7</v>
      </c>
      <c r="C12" s="35"/>
      <c r="D12" s="36"/>
      <c r="E12" s="35"/>
      <c r="F12" s="36"/>
      <c r="G12" s="35"/>
      <c r="H12" s="36"/>
      <c r="I12" s="35"/>
      <c r="J12" s="36"/>
      <c r="K12" s="35"/>
      <c r="L12" s="43"/>
      <c r="M12" s="46" t="str">
        <f t="shared" si="0"/>
        <v xml:space="preserve"> </v>
      </c>
      <c r="N12" s="35"/>
      <c r="O12" s="40">
        <f t="shared" si="1"/>
        <v>510</v>
      </c>
      <c r="P12" s="48"/>
    </row>
    <row r="13" spans="2:16" ht="13.5" customHeight="1">
      <c r="B13" s="29">
        <v>8</v>
      </c>
      <c r="C13" s="35"/>
      <c r="D13" s="36"/>
      <c r="E13" s="35"/>
      <c r="F13" s="36"/>
      <c r="G13" s="35"/>
      <c r="H13" s="36"/>
      <c r="I13" s="35"/>
      <c r="J13" s="36"/>
      <c r="K13" s="35"/>
      <c r="L13" s="43"/>
      <c r="M13" s="46" t="str">
        <f t="shared" si="0"/>
        <v xml:space="preserve"> </v>
      </c>
      <c r="N13" s="35"/>
      <c r="O13" s="40">
        <f t="shared" si="1"/>
        <v>510</v>
      </c>
      <c r="P13" s="48"/>
    </row>
    <row r="14" spans="2:16" ht="13.5" customHeight="1">
      <c r="B14" s="29">
        <v>9</v>
      </c>
      <c r="C14" s="35"/>
      <c r="D14" s="36"/>
      <c r="E14" s="35"/>
      <c r="F14" s="36"/>
      <c r="G14" s="35"/>
      <c r="H14" s="36"/>
      <c r="I14" s="35"/>
      <c r="J14" s="36"/>
      <c r="K14" s="35"/>
      <c r="L14" s="43"/>
      <c r="M14" s="46" t="str">
        <f t="shared" si="0"/>
        <v xml:space="preserve"> </v>
      </c>
      <c r="N14" s="35"/>
      <c r="O14" s="40">
        <f t="shared" si="1"/>
        <v>510</v>
      </c>
      <c r="P14" s="48"/>
    </row>
    <row r="15" spans="2:16" ht="13.5" customHeight="1">
      <c r="B15" s="29">
        <v>10</v>
      </c>
      <c r="C15" s="35"/>
      <c r="D15" s="36"/>
      <c r="E15" s="35"/>
      <c r="F15" s="36"/>
      <c r="G15" s="35"/>
      <c r="H15" s="36"/>
      <c r="I15" s="35"/>
      <c r="J15" s="36"/>
      <c r="K15" s="35"/>
      <c r="L15" s="43"/>
      <c r="M15" s="46" t="str">
        <f t="shared" si="0"/>
        <v xml:space="preserve"> </v>
      </c>
      <c r="N15" s="35"/>
      <c r="O15" s="40">
        <f t="shared" si="1"/>
        <v>510</v>
      </c>
      <c r="P15" s="48"/>
    </row>
    <row r="16" spans="2:16" ht="13.5" customHeight="1">
      <c r="B16" s="29">
        <v>11</v>
      </c>
      <c r="C16" s="35"/>
      <c r="D16" s="36"/>
      <c r="E16" s="35"/>
      <c r="F16" s="36"/>
      <c r="G16" s="35"/>
      <c r="H16" s="36"/>
      <c r="I16" s="35"/>
      <c r="J16" s="36"/>
      <c r="K16" s="35"/>
      <c r="L16" s="43"/>
      <c r="M16" s="46" t="str">
        <f t="shared" si="0"/>
        <v xml:space="preserve"> </v>
      </c>
      <c r="N16" s="35"/>
      <c r="O16" s="40">
        <f t="shared" si="1"/>
        <v>510</v>
      </c>
      <c r="P16" s="48"/>
    </row>
    <row r="17" spans="2:16" ht="13.5" customHeight="1">
      <c r="B17" s="29">
        <v>12</v>
      </c>
      <c r="C17" s="35"/>
      <c r="D17" s="36"/>
      <c r="E17" s="35"/>
      <c r="F17" s="36"/>
      <c r="G17" s="35"/>
      <c r="H17" s="36"/>
      <c r="I17" s="35"/>
      <c r="J17" s="36"/>
      <c r="K17" s="35"/>
      <c r="L17" s="43"/>
      <c r="M17" s="46" t="str">
        <f t="shared" si="0"/>
        <v xml:space="preserve"> </v>
      </c>
      <c r="N17" s="35"/>
      <c r="O17" s="40">
        <f t="shared" si="1"/>
        <v>510</v>
      </c>
      <c r="P17" s="48"/>
    </row>
    <row r="18" spans="2:16" ht="13.5" customHeight="1">
      <c r="B18" s="29">
        <v>13</v>
      </c>
      <c r="C18" s="35"/>
      <c r="D18" s="36"/>
      <c r="E18" s="35"/>
      <c r="F18" s="36"/>
      <c r="G18" s="35"/>
      <c r="H18" s="36"/>
      <c r="I18" s="35"/>
      <c r="J18" s="36"/>
      <c r="K18" s="35"/>
      <c r="L18" s="43"/>
      <c r="M18" s="46" t="str">
        <f t="shared" si="0"/>
        <v xml:space="preserve"> </v>
      </c>
      <c r="N18" s="35"/>
      <c r="O18" s="40">
        <f t="shared" si="1"/>
        <v>510</v>
      </c>
      <c r="P18" s="48"/>
    </row>
    <row r="19" spans="2:16" ht="13.5" customHeight="1">
      <c r="B19" s="29">
        <v>14</v>
      </c>
      <c r="C19" s="35"/>
      <c r="D19" s="36"/>
      <c r="E19" s="35"/>
      <c r="F19" s="36"/>
      <c r="G19" s="35"/>
      <c r="H19" s="36"/>
      <c r="I19" s="35"/>
      <c r="J19" s="36"/>
      <c r="K19" s="35"/>
      <c r="L19" s="43"/>
      <c r="M19" s="46" t="str">
        <f t="shared" si="0"/>
        <v xml:space="preserve"> </v>
      </c>
      <c r="N19" s="35"/>
      <c r="O19" s="40">
        <f t="shared" si="1"/>
        <v>510</v>
      </c>
      <c r="P19" s="48"/>
    </row>
    <row r="20" spans="2:16" ht="13.5" customHeight="1">
      <c r="B20" s="29">
        <v>15</v>
      </c>
      <c r="C20" s="35"/>
      <c r="D20" s="36"/>
      <c r="E20" s="35"/>
      <c r="F20" s="36"/>
      <c r="G20" s="35"/>
      <c r="H20" s="36"/>
      <c r="I20" s="35"/>
      <c r="J20" s="36"/>
      <c r="K20" s="35"/>
      <c r="L20" s="43"/>
      <c r="M20" s="46" t="str">
        <f t="shared" si="0"/>
        <v xml:space="preserve"> </v>
      </c>
      <c r="N20" s="35"/>
      <c r="O20" s="40">
        <f t="shared" si="1"/>
        <v>510</v>
      </c>
      <c r="P20" s="48"/>
    </row>
    <row r="21" spans="2:16" ht="13.5" customHeight="1">
      <c r="B21" s="29">
        <v>16</v>
      </c>
      <c r="C21" s="35"/>
      <c r="D21" s="36"/>
      <c r="E21" s="35"/>
      <c r="F21" s="36"/>
      <c r="G21" s="35"/>
      <c r="H21" s="36"/>
      <c r="I21" s="35"/>
      <c r="J21" s="36"/>
      <c r="K21" s="35"/>
      <c r="L21" s="43"/>
      <c r="M21" s="46" t="str">
        <f t="shared" si="0"/>
        <v xml:space="preserve"> </v>
      </c>
      <c r="N21" s="35"/>
      <c r="O21" s="40">
        <f t="shared" si="1"/>
        <v>510</v>
      </c>
      <c r="P21" s="48"/>
    </row>
    <row r="22" spans="2:16" ht="13.5" customHeight="1">
      <c r="B22" s="29">
        <v>17</v>
      </c>
      <c r="C22" s="35"/>
      <c r="D22" s="36"/>
      <c r="E22" s="35"/>
      <c r="F22" s="36"/>
      <c r="G22" s="35"/>
      <c r="H22" s="36"/>
      <c r="I22" s="35"/>
      <c r="J22" s="36"/>
      <c r="K22" s="35"/>
      <c r="L22" s="43"/>
      <c r="M22" s="46" t="str">
        <f t="shared" si="0"/>
        <v xml:space="preserve"> </v>
      </c>
      <c r="N22" s="35"/>
      <c r="O22" s="40">
        <f t="shared" si="1"/>
        <v>510</v>
      </c>
      <c r="P22" s="48"/>
    </row>
    <row r="23" spans="2:16" ht="13.5" customHeight="1">
      <c r="B23" s="29">
        <v>18</v>
      </c>
      <c r="C23" s="35"/>
      <c r="D23" s="36"/>
      <c r="E23" s="35"/>
      <c r="F23" s="36"/>
      <c r="G23" s="35"/>
      <c r="H23" s="36"/>
      <c r="I23" s="35"/>
      <c r="J23" s="36"/>
      <c r="K23" s="35"/>
      <c r="L23" s="43"/>
      <c r="M23" s="46" t="str">
        <f t="shared" si="0"/>
        <v xml:space="preserve"> </v>
      </c>
      <c r="N23" s="35"/>
      <c r="O23" s="40">
        <f t="shared" si="1"/>
        <v>510</v>
      </c>
      <c r="P23" s="48"/>
    </row>
    <row r="24" spans="2:16" ht="13.5" customHeight="1">
      <c r="B24" s="29">
        <v>19</v>
      </c>
      <c r="C24" s="35"/>
      <c r="D24" s="36"/>
      <c r="E24" s="35"/>
      <c r="F24" s="36"/>
      <c r="G24" s="35"/>
      <c r="H24" s="36"/>
      <c r="I24" s="35"/>
      <c r="J24" s="36"/>
      <c r="K24" s="35"/>
      <c r="L24" s="43"/>
      <c r="M24" s="46" t="str">
        <f t="shared" si="0"/>
        <v xml:space="preserve"> </v>
      </c>
      <c r="N24" s="35"/>
      <c r="O24" s="40">
        <f t="shared" si="1"/>
        <v>510</v>
      </c>
      <c r="P24" s="48"/>
    </row>
    <row r="25" spans="2:16" ht="13.5" customHeight="1">
      <c r="B25" s="29">
        <v>20</v>
      </c>
      <c r="C25" s="35"/>
      <c r="D25" s="36"/>
      <c r="E25" s="35"/>
      <c r="F25" s="36"/>
      <c r="G25" s="35"/>
      <c r="H25" s="36"/>
      <c r="I25" s="35"/>
      <c r="J25" s="36"/>
      <c r="K25" s="35"/>
      <c r="L25" s="43"/>
      <c r="M25" s="46" t="str">
        <f t="shared" si="0"/>
        <v xml:space="preserve"> </v>
      </c>
      <c r="N25" s="35"/>
      <c r="O25" s="40">
        <f t="shared" si="1"/>
        <v>510</v>
      </c>
      <c r="P25" s="48"/>
    </row>
    <row r="26" spans="2:16" ht="13.5" customHeight="1">
      <c r="B26" s="29">
        <v>21</v>
      </c>
      <c r="C26" s="35"/>
      <c r="D26" s="36"/>
      <c r="E26" s="35"/>
      <c r="F26" s="36"/>
      <c r="G26" s="35"/>
      <c r="H26" s="36"/>
      <c r="I26" s="35"/>
      <c r="J26" s="36"/>
      <c r="K26" s="35"/>
      <c r="L26" s="43"/>
      <c r="M26" s="46" t="str">
        <f t="shared" si="0"/>
        <v xml:space="preserve"> </v>
      </c>
      <c r="N26" s="35"/>
      <c r="O26" s="40">
        <f t="shared" si="1"/>
        <v>510</v>
      </c>
      <c r="P26" s="48"/>
    </row>
    <row r="27" spans="2:16" ht="13.5" customHeight="1">
      <c r="B27" s="29">
        <v>22</v>
      </c>
      <c r="C27" s="35"/>
      <c r="D27" s="36"/>
      <c r="E27" s="35"/>
      <c r="F27" s="36"/>
      <c r="G27" s="35"/>
      <c r="H27" s="36"/>
      <c r="I27" s="35"/>
      <c r="J27" s="36"/>
      <c r="K27" s="35"/>
      <c r="L27" s="43"/>
      <c r="M27" s="46" t="str">
        <f t="shared" si="0"/>
        <v xml:space="preserve"> </v>
      </c>
      <c r="N27" s="35"/>
      <c r="O27" s="40">
        <f t="shared" si="1"/>
        <v>510</v>
      </c>
      <c r="P27" s="48"/>
    </row>
    <row r="28" spans="2:16" ht="13.5" customHeight="1">
      <c r="B28" s="29">
        <v>23</v>
      </c>
      <c r="C28" s="35"/>
      <c r="D28" s="36"/>
      <c r="E28" s="35"/>
      <c r="F28" s="36"/>
      <c r="G28" s="35"/>
      <c r="H28" s="36"/>
      <c r="I28" s="35"/>
      <c r="J28" s="36"/>
      <c r="K28" s="35"/>
      <c r="L28" s="43"/>
      <c r="M28" s="46" t="str">
        <f t="shared" si="0"/>
        <v xml:space="preserve"> </v>
      </c>
      <c r="N28" s="35"/>
      <c r="O28" s="40">
        <f t="shared" si="1"/>
        <v>510</v>
      </c>
      <c r="P28" s="48"/>
    </row>
    <row r="29" spans="2:16" ht="13.5" customHeight="1">
      <c r="B29" s="29">
        <v>24</v>
      </c>
      <c r="C29" s="35"/>
      <c r="D29" s="36"/>
      <c r="E29" s="35"/>
      <c r="F29" s="36"/>
      <c r="G29" s="35"/>
      <c r="H29" s="36"/>
      <c r="I29" s="35"/>
      <c r="J29" s="36"/>
      <c r="K29" s="35"/>
      <c r="L29" s="43"/>
      <c r="M29" s="46" t="str">
        <f t="shared" si="0"/>
        <v xml:space="preserve"> </v>
      </c>
      <c r="N29" s="35"/>
      <c r="O29" s="40">
        <f t="shared" si="1"/>
        <v>510</v>
      </c>
      <c r="P29" s="48"/>
    </row>
    <row r="30" spans="2:16" ht="13.5" customHeight="1">
      <c r="B30" s="29">
        <v>25</v>
      </c>
      <c r="C30" s="35"/>
      <c r="D30" s="36"/>
      <c r="E30" s="35"/>
      <c r="F30" s="36"/>
      <c r="G30" s="35"/>
      <c r="H30" s="36"/>
      <c r="I30" s="35"/>
      <c r="J30" s="36"/>
      <c r="K30" s="35"/>
      <c r="L30" s="43"/>
      <c r="M30" s="46" t="str">
        <f t="shared" si="0"/>
        <v xml:space="preserve"> </v>
      </c>
      <c r="N30" s="35"/>
      <c r="O30" s="40">
        <f t="shared" si="1"/>
        <v>510</v>
      </c>
      <c r="P30" s="48"/>
    </row>
    <row r="31" spans="2:16" ht="13.5" customHeight="1">
      <c r="B31" s="29">
        <v>26</v>
      </c>
      <c r="C31" s="35"/>
      <c r="D31" s="36"/>
      <c r="E31" s="35"/>
      <c r="F31" s="36"/>
      <c r="G31" s="35"/>
      <c r="H31" s="36"/>
      <c r="I31" s="35"/>
      <c r="J31" s="36"/>
      <c r="K31" s="35"/>
      <c r="L31" s="43"/>
      <c r="M31" s="46" t="str">
        <f t="shared" si="0"/>
        <v xml:space="preserve"> </v>
      </c>
      <c r="N31" s="35"/>
      <c r="O31" s="40">
        <f t="shared" si="1"/>
        <v>510</v>
      </c>
      <c r="P31" s="48"/>
    </row>
    <row r="32" spans="2:16" ht="13.5" customHeight="1">
      <c r="B32" s="29">
        <v>27</v>
      </c>
      <c r="C32" s="35"/>
      <c r="D32" s="36"/>
      <c r="E32" s="35"/>
      <c r="F32" s="36"/>
      <c r="G32" s="35"/>
      <c r="H32" s="36"/>
      <c r="I32" s="35"/>
      <c r="J32" s="36"/>
      <c r="K32" s="35"/>
      <c r="L32" s="43"/>
      <c r="M32" s="46" t="str">
        <f t="shared" si="0"/>
        <v xml:space="preserve"> </v>
      </c>
      <c r="N32" s="35"/>
      <c r="O32" s="40">
        <f t="shared" si="1"/>
        <v>510</v>
      </c>
      <c r="P32" s="48"/>
    </row>
    <row r="33" spans="2:16" ht="13.5" customHeight="1">
      <c r="B33" s="29">
        <v>28</v>
      </c>
      <c r="C33" s="35"/>
      <c r="D33" s="36"/>
      <c r="E33" s="35"/>
      <c r="F33" s="36"/>
      <c r="G33" s="35"/>
      <c r="H33" s="36"/>
      <c r="I33" s="35"/>
      <c r="J33" s="36"/>
      <c r="K33" s="35"/>
      <c r="L33" s="43"/>
      <c r="M33" s="46" t="str">
        <f t="shared" si="0"/>
        <v xml:space="preserve"> </v>
      </c>
      <c r="N33" s="35"/>
      <c r="O33" s="40">
        <f t="shared" si="1"/>
        <v>510</v>
      </c>
      <c r="P33" s="48"/>
    </row>
    <row r="34" spans="2:16" ht="13.5" customHeight="1">
      <c r="B34" s="29">
        <v>29</v>
      </c>
      <c r="C34" s="35"/>
      <c r="D34" s="36"/>
      <c r="E34" s="35"/>
      <c r="F34" s="36"/>
      <c r="G34" s="35"/>
      <c r="H34" s="36"/>
      <c r="I34" s="35"/>
      <c r="J34" s="36"/>
      <c r="K34" s="35"/>
      <c r="L34" s="43"/>
      <c r="M34" s="46" t="str">
        <f t="shared" si="0"/>
        <v xml:space="preserve"> </v>
      </c>
      <c r="N34" s="35"/>
      <c r="O34" s="40">
        <f t="shared" si="1"/>
        <v>510</v>
      </c>
      <c r="P34" s="48"/>
    </row>
    <row r="35" spans="2:16" ht="13.5" customHeight="1">
      <c r="B35" s="29">
        <v>30</v>
      </c>
      <c r="C35" s="35"/>
      <c r="D35" s="36"/>
      <c r="E35" s="35"/>
      <c r="F35" s="36"/>
      <c r="G35" s="35"/>
      <c r="H35" s="36"/>
      <c r="I35" s="35"/>
      <c r="J35" s="36"/>
      <c r="K35" s="35"/>
      <c r="L35" s="43"/>
      <c r="M35" s="46" t="str">
        <f t="shared" si="0"/>
        <v xml:space="preserve"> </v>
      </c>
      <c r="N35" s="35"/>
      <c r="O35" s="40">
        <f t="shared" si="1"/>
        <v>510</v>
      </c>
      <c r="P35" s="48"/>
    </row>
    <row r="36" spans="2:16" ht="13.5" customHeight="1">
      <c r="B36" s="29">
        <v>31</v>
      </c>
      <c r="C36" s="35"/>
      <c r="D36" s="36"/>
      <c r="E36" s="35"/>
      <c r="F36" s="36"/>
      <c r="G36" s="35"/>
      <c r="H36" s="36"/>
      <c r="I36" s="35"/>
      <c r="J36" s="36"/>
      <c r="K36" s="35"/>
      <c r="L36" s="43"/>
      <c r="M36" s="46" t="str">
        <f t="shared" si="0"/>
        <v xml:space="preserve"> </v>
      </c>
      <c r="N36" s="37"/>
      <c r="O36" s="40">
        <f t="shared" si="1"/>
        <v>510</v>
      </c>
      <c r="P36" s="48"/>
    </row>
    <row r="37" spans="2:16" ht="13.5" customHeight="1">
      <c r="B37" s="32" t="s">
        <v>32</v>
      </c>
      <c r="C37" s="38" t="str">
        <f>IF(SUM(C6:C36)=0,"",SUM(C6:C36))</f>
        <v/>
      </c>
      <c r="D37" s="39" t="str">
        <f>IF(SUM(D6:D36)=0,"",SUM(D6:D36))</f>
        <v/>
      </c>
      <c r="E37" s="38" t="str">
        <f t="shared" ref="E37:L37" si="2">IF(SUM(E6:E36)=0,"",SUM(E6:E36))</f>
        <v/>
      </c>
      <c r="F37" s="39" t="str">
        <f t="shared" si="2"/>
        <v/>
      </c>
      <c r="G37" s="38" t="str">
        <f t="shared" si="2"/>
        <v/>
      </c>
      <c r="H37" s="39" t="str">
        <f t="shared" si="2"/>
        <v/>
      </c>
      <c r="I37" s="38" t="str">
        <f t="shared" si="2"/>
        <v/>
      </c>
      <c r="J37" s="39" t="str">
        <f t="shared" si="2"/>
        <v/>
      </c>
      <c r="K37" s="38" t="str">
        <f t="shared" si="2"/>
        <v/>
      </c>
      <c r="L37" s="39" t="str">
        <f t="shared" si="2"/>
        <v/>
      </c>
      <c r="M37" s="47" t="str">
        <f>IF(SUM(M6:M36)=0,"",SUM(M6:M36))</f>
        <v/>
      </c>
      <c r="N37" s="41"/>
      <c r="O37" s="64"/>
      <c r="P37" s="48"/>
    </row>
    <row r="38" spans="2:16" ht="13.5" customHeight="1">
      <c r="B38" s="72" t="s">
        <v>30</v>
      </c>
      <c r="C38" s="65">
        <f>budget!D22</f>
        <v>200</v>
      </c>
      <c r="D38" s="66">
        <f>budget!D23</f>
        <v>35</v>
      </c>
      <c r="E38" s="65">
        <f>budget!D24</f>
        <v>75</v>
      </c>
      <c r="F38" s="66">
        <f>budget!D25</f>
        <v>20</v>
      </c>
      <c r="G38" s="65">
        <f>budget!D26</f>
        <v>100</v>
      </c>
      <c r="H38" s="66">
        <f>budget!D27</f>
        <v>50</v>
      </c>
      <c r="I38" s="65">
        <f>budget!D28</f>
        <v>30</v>
      </c>
      <c r="J38" s="66">
        <f>budget!D29</f>
        <v>0</v>
      </c>
      <c r="K38" s="65">
        <f>budget!D30</f>
        <v>0</v>
      </c>
      <c r="L38" s="67">
        <f>budget!D31</f>
        <v>0</v>
      </c>
      <c r="M38" s="68">
        <f t="shared" ref="M38" si="3">SUM(C38:L38)</f>
        <v>510</v>
      </c>
      <c r="N38" s="42"/>
      <c r="O38" s="44"/>
      <c r="P38" s="48"/>
    </row>
    <row r="39" spans="2:16" ht="13.5" customHeight="1">
      <c r="B39" s="74" t="s">
        <v>31</v>
      </c>
      <c r="C39" s="75">
        <f>C38-SUM(C6:C36)</f>
        <v>200</v>
      </c>
      <c r="D39" s="76">
        <f t="shared" ref="D39:M39" si="4">D38-SUM(D6:D36)</f>
        <v>35</v>
      </c>
      <c r="E39" s="75">
        <f t="shared" si="4"/>
        <v>75</v>
      </c>
      <c r="F39" s="76">
        <f t="shared" si="4"/>
        <v>20</v>
      </c>
      <c r="G39" s="75">
        <f t="shared" si="4"/>
        <v>100</v>
      </c>
      <c r="H39" s="76">
        <f t="shared" si="4"/>
        <v>50</v>
      </c>
      <c r="I39" s="75">
        <f t="shared" si="4"/>
        <v>30</v>
      </c>
      <c r="J39" s="76">
        <f t="shared" si="4"/>
        <v>0</v>
      </c>
      <c r="K39" s="75">
        <f t="shared" si="4"/>
        <v>0</v>
      </c>
      <c r="L39" s="84">
        <f t="shared" si="4"/>
        <v>0</v>
      </c>
      <c r="M39" s="77">
        <f t="shared" si="4"/>
        <v>510</v>
      </c>
      <c r="N39" s="42"/>
      <c r="O39" s="44"/>
      <c r="P39" s="48"/>
    </row>
    <row r="40" spans="2:16" ht="13.5" customHeight="1">
      <c r="B40" s="69"/>
      <c r="C40" s="31" t="str">
        <f>C5</f>
        <v>groceries</v>
      </c>
      <c r="D40" s="70" t="str">
        <f t="shared" ref="D40:L40" si="5">D5</f>
        <v>electricity</v>
      </c>
      <c r="E40" s="31" t="str">
        <f t="shared" si="5"/>
        <v>gas</v>
      </c>
      <c r="F40" s="70" t="str">
        <f t="shared" si="5"/>
        <v>parking</v>
      </c>
      <c r="G40" s="31" t="str">
        <f t="shared" si="5"/>
        <v>dining out</v>
      </c>
      <c r="H40" s="70" t="str">
        <f t="shared" si="5"/>
        <v>charity</v>
      </c>
      <c r="I40" s="31" t="str">
        <f t="shared" si="5"/>
        <v>misc.</v>
      </c>
      <c r="J40" s="70" t="str">
        <f t="shared" si="5"/>
        <v/>
      </c>
      <c r="K40" s="31" t="str">
        <f t="shared" si="5"/>
        <v/>
      </c>
      <c r="L40" s="70" t="str">
        <f t="shared" si="5"/>
        <v/>
      </c>
      <c r="M40" s="71"/>
      <c r="N40" s="34"/>
      <c r="O40" s="45"/>
      <c r="P40" s="48"/>
    </row>
    <row r="42" spans="2:16" ht="13.5" customHeight="1">
      <c r="B42" s="13" t="s">
        <v>25</v>
      </c>
      <c r="C42" s="12"/>
      <c r="D42" s="48"/>
      <c r="E42" s="13" t="s">
        <v>26</v>
      </c>
      <c r="F42" s="12"/>
      <c r="G42" s="48"/>
      <c r="H42" s="13" t="s">
        <v>16</v>
      </c>
      <c r="I42" s="83"/>
      <c r="J42" s="48"/>
      <c r="K42" s="13" t="s">
        <v>3</v>
      </c>
      <c r="L42" s="83"/>
      <c r="M42" s="48"/>
    </row>
    <row r="43" spans="2:16" ht="13.5" customHeight="1">
      <c r="B43" s="8" t="str">
        <f>IF(budget!$C$11=0," ",budget!$C$11)</f>
        <v>rent</v>
      </c>
      <c r="C43" s="79">
        <f>IF(budget!$D$11=0," ",budget!$D$11)</f>
        <v>500</v>
      </c>
      <c r="D43" s="48"/>
      <c r="E43" s="8" t="str">
        <f>IF(budget!$H$11=0," ",budget!$H$11)</f>
        <v>student loan</v>
      </c>
      <c r="F43" s="86">
        <f>IF(budget!$I$11=0," ",budget!$I$11)</f>
        <v>75</v>
      </c>
      <c r="G43" s="48"/>
      <c r="H43" s="8" t="str">
        <f>IF(budget!$C$35=0," ",budget!$C$35)</f>
        <v>car repairs</v>
      </c>
      <c r="I43" s="79">
        <f>IF(budget!$D$35=0," ",budget!$D$35)</f>
        <v>50</v>
      </c>
      <c r="J43" s="48"/>
      <c r="K43" s="8" t="str">
        <f>IF(budget!$H$19=0," ",budget!$H$19)</f>
        <v>emergency fund</v>
      </c>
      <c r="L43" s="85">
        <f>IF(budget!$I$19=0," ",budget!$I$19)</f>
        <v>100</v>
      </c>
      <c r="M43" s="48"/>
    </row>
    <row r="44" spans="2:16" ht="13.5" customHeight="1">
      <c r="B44" s="8" t="str">
        <f>IF(budget!$C$12=0," ",budget!$C$12)</f>
        <v>cell phone</v>
      </c>
      <c r="C44" s="79">
        <f>IF(budget!D12=0," ",budget!D12)</f>
        <v>60</v>
      </c>
      <c r="D44" s="48"/>
      <c r="E44" s="8" t="str">
        <f>IF(budget!$H$12=0," ",budget!$H$12)</f>
        <v>car payment</v>
      </c>
      <c r="F44" s="86">
        <f>IF(budget!$I$12=0," ",budget!$I$12)</f>
        <v>175</v>
      </c>
      <c r="G44" s="48"/>
      <c r="H44" s="8" t="str">
        <f>IF(budget!$C$36=0," ",budget!$C$36)</f>
        <v xml:space="preserve">medical </v>
      </c>
      <c r="I44" s="79">
        <f>IF(budget!$D$36=0," ",budget!$D$36)</f>
        <v>25</v>
      </c>
      <c r="J44" s="48"/>
      <c r="K44" s="8" t="str">
        <f>IF(budget!$H$20=0," ",budget!$H$20)</f>
        <v>retirement</v>
      </c>
      <c r="L44" s="85">
        <f>IF(budget!$I$20=0," ",budget!$I$20)</f>
        <v>50</v>
      </c>
      <c r="M44" s="48"/>
    </row>
    <row r="45" spans="2:16" ht="13.5" customHeight="1">
      <c r="B45" s="8" t="str">
        <f>IF(budget!$C$13=0," ",budget!$C$13)</f>
        <v>car inusrance</v>
      </c>
      <c r="C45" s="79">
        <f>IF(budget!D13=0," ",budget!D13)</f>
        <v>55</v>
      </c>
      <c r="D45" s="48"/>
      <c r="E45" s="8" t="str">
        <f>IF(budget!$H$13=0," ",budget!$H$13)</f>
        <v>visa</v>
      </c>
      <c r="F45" s="86">
        <f>IF(budget!$I$13=0," ",budget!$I$13)</f>
        <v>35</v>
      </c>
      <c r="G45" s="48"/>
      <c r="H45" s="8" t="str">
        <f>IF(budget!$C$37=0," ",budget!$C$37)</f>
        <v>gifts</v>
      </c>
      <c r="I45" s="79">
        <f>IF(budget!$D$37=0," ",budget!$D$37)</f>
        <v>25</v>
      </c>
      <c r="J45" s="48"/>
      <c r="K45" s="8" t="str">
        <f>IF(budget!$H$21=0," ",budget!$H$21)</f>
        <v>other savings</v>
      </c>
      <c r="L45" s="85" t="str">
        <f>IF(budget!$I$21=0," ",budget!$I$21)</f>
        <v xml:space="preserve"> </v>
      </c>
      <c r="M45" s="48"/>
    </row>
    <row r="46" spans="2:16" ht="13.5" customHeight="1">
      <c r="B46" s="8" t="str">
        <f>IF(budget!$C$14=0," ",budget!$C$14)</f>
        <v>gym</v>
      </c>
      <c r="C46" s="79">
        <f>IF(budget!D14=0," ",budget!D14)</f>
        <v>15</v>
      </c>
      <c r="D46" s="48"/>
      <c r="E46" s="8" t="str">
        <f>IF(budget!$H$14=0," ",budget!$H$14)</f>
        <v>amex</v>
      </c>
      <c r="F46" s="86" t="str">
        <f>IF(budget!$I$14=0," ",budget!$I$14)</f>
        <v xml:space="preserve"> </v>
      </c>
      <c r="G46" s="48"/>
      <c r="H46" s="8" t="str">
        <f>IF(budget!$C$38=0," ",budget!$C$38)</f>
        <v>travel</v>
      </c>
      <c r="I46" s="79">
        <f>IF(budget!$D$38=0," ",budget!$D$38)</f>
        <v>60</v>
      </c>
      <c r="J46" s="48"/>
      <c r="K46" s="8" t="str">
        <f>IF(budget!$H$22=0," ",budget!$H$22)</f>
        <v xml:space="preserve"> </v>
      </c>
      <c r="L46" s="85" t="str">
        <f>IF(budget!$I$22=0," ",budget!$I$22)</f>
        <v xml:space="preserve"> </v>
      </c>
      <c r="M46" s="48"/>
    </row>
    <row r="47" spans="2:16" ht="13.5" customHeight="1">
      <c r="B47" s="8" t="str">
        <f>IF(budget!$C$15=0," ",budget!$C$15)</f>
        <v xml:space="preserve"> </v>
      </c>
      <c r="C47" s="79" t="str">
        <f>IF(budget!D15=0," ",budget!D15)</f>
        <v xml:space="preserve"> </v>
      </c>
      <c r="D47" s="48"/>
      <c r="E47" s="8" t="str">
        <f>IF(budget!$H$15=0," ",budget!$H$15)</f>
        <v xml:space="preserve"> </v>
      </c>
      <c r="F47" s="86" t="str">
        <f>IF(budget!$I$15=0," ",budget!$I$15)</f>
        <v xml:space="preserve"> </v>
      </c>
      <c r="G47" s="48"/>
      <c r="H47" s="8"/>
      <c r="I47" s="79"/>
      <c r="J47" s="48"/>
      <c r="K47" s="8" t="str">
        <f>IF(budget!$H$23=0," ",budget!$H$23)</f>
        <v xml:space="preserve"> </v>
      </c>
      <c r="L47" s="85" t="str">
        <f>IF(budget!$I$23=0," ",budget!$I$23)</f>
        <v xml:space="preserve"> </v>
      </c>
      <c r="M47" s="48"/>
    </row>
    <row r="48" spans="2:16" ht="13.5" customHeight="1">
      <c r="B48" s="8" t="str">
        <f>IF(budget!$C$16=0," ",budget!$C$16)</f>
        <v xml:space="preserve"> </v>
      </c>
      <c r="C48" s="79" t="str">
        <f>IF(budget!D16=0," ",budget!D16)</f>
        <v xml:space="preserve"> </v>
      </c>
      <c r="D48" s="48"/>
      <c r="E48" s="8"/>
      <c r="F48" s="86"/>
      <c r="G48" s="48"/>
      <c r="H48" s="8"/>
      <c r="I48" s="79"/>
      <c r="J48" s="48"/>
      <c r="K48" s="8"/>
      <c r="L48" s="85"/>
      <c r="M48" s="48"/>
    </row>
    <row r="49" spans="2:13" ht="13.5" customHeight="1">
      <c r="B49" s="8" t="str">
        <f>IF(budget!$C$17=0," ",budget!$C$17)</f>
        <v xml:space="preserve"> </v>
      </c>
      <c r="C49" s="79" t="str">
        <f>IF(budget!D17=0," ",budget!D17)</f>
        <v xml:space="preserve"> </v>
      </c>
      <c r="D49" s="48"/>
      <c r="E49" s="8"/>
      <c r="F49" s="86"/>
      <c r="G49" s="48"/>
      <c r="H49" s="8"/>
      <c r="I49" s="79"/>
      <c r="J49" s="48"/>
      <c r="K49" s="8"/>
      <c r="L49" s="85"/>
      <c r="M49" s="48"/>
    </row>
    <row r="50" spans="2:13" ht="13.5" customHeight="1">
      <c r="B50" s="8" t="str">
        <f>IF(budget!$C$18=0," ",budget!$C$18)</f>
        <v xml:space="preserve"> </v>
      </c>
      <c r="C50" s="79" t="str">
        <f>IF(budget!D18=0," ",budget!D18)</f>
        <v xml:space="preserve"> </v>
      </c>
      <c r="D50" s="48"/>
      <c r="E50" s="8"/>
      <c r="F50" s="86"/>
      <c r="G50" s="48"/>
      <c r="H50" s="8" t="str">
        <f>IF(budget!$C$39=0," ",budget!$C$39)</f>
        <v xml:space="preserve"> </v>
      </c>
      <c r="I50" s="79" t="str">
        <f>IF(budget!$D$39=0," ",budget!$D$39)</f>
        <v xml:space="preserve"> </v>
      </c>
      <c r="J50" s="48"/>
      <c r="K50" s="8" t="str">
        <f>IF(budget!$H$23=0," ",budget!$H$23)</f>
        <v xml:space="preserve"> </v>
      </c>
      <c r="L50" s="85" t="str">
        <f>IF(budget!$I$23=0," ",budget!$I$23)</f>
        <v xml:space="preserve"> </v>
      </c>
      <c r="M50" s="48"/>
    </row>
    <row r="51" spans="2:13" ht="13.5" customHeight="1">
      <c r="B51" s="17" t="s">
        <v>5</v>
      </c>
      <c r="C51" s="80">
        <f>SUM(C43:C50)</f>
        <v>630</v>
      </c>
      <c r="D51" s="48"/>
      <c r="E51" s="17" t="s">
        <v>5</v>
      </c>
      <c r="F51" s="80">
        <f>SUM(F43:F50)</f>
        <v>285</v>
      </c>
      <c r="G51" s="48"/>
      <c r="H51" s="17" t="s">
        <v>5</v>
      </c>
      <c r="I51" s="80">
        <f>SUM(I43:I50)</f>
        <v>160</v>
      </c>
      <c r="J51" s="48"/>
      <c r="K51" s="17" t="s">
        <v>5</v>
      </c>
      <c r="L51" s="80">
        <f>SUM(L43:L50)</f>
        <v>150</v>
      </c>
      <c r="M51" s="48"/>
    </row>
    <row r="52" spans="2:13" ht="13.5" customHeight="1">
      <c r="B52" s="73" t="s">
        <v>30</v>
      </c>
      <c r="C52" s="87">
        <f>budget!$E$19</f>
        <v>630</v>
      </c>
      <c r="D52" s="48"/>
      <c r="E52" s="73" t="s">
        <v>30</v>
      </c>
      <c r="F52" s="88">
        <f>budget!$J$16</f>
        <v>285</v>
      </c>
      <c r="G52" s="48"/>
      <c r="H52" s="73" t="s">
        <v>30</v>
      </c>
      <c r="I52" s="87">
        <f>budget!$E$40</f>
        <v>160</v>
      </c>
      <c r="J52" s="48"/>
      <c r="K52" s="73" t="s">
        <v>30</v>
      </c>
      <c r="L52" s="87">
        <f>budget!$J$24</f>
        <v>150</v>
      </c>
      <c r="M52" s="48"/>
    </row>
    <row r="53" spans="2:13" ht="13.5" customHeight="1">
      <c r="B53" s="78" t="s">
        <v>45</v>
      </c>
      <c r="C53" s="81">
        <f>C52-C51</f>
        <v>0</v>
      </c>
      <c r="D53" s="48"/>
      <c r="E53" s="78" t="s">
        <v>45</v>
      </c>
      <c r="F53" s="81">
        <f>F52-F51</f>
        <v>0</v>
      </c>
      <c r="G53" s="48"/>
      <c r="H53" s="78" t="s">
        <v>45</v>
      </c>
      <c r="I53" s="81">
        <f>I52-I51</f>
        <v>0</v>
      </c>
      <c r="J53" s="48"/>
      <c r="K53" s="78" t="s">
        <v>45</v>
      </c>
      <c r="L53" s="81">
        <f>L52-L51</f>
        <v>0</v>
      </c>
      <c r="M53" s="48"/>
    </row>
    <row r="54" spans="2:13" ht="13.5" customHeight="1">
      <c r="D54" s="82"/>
      <c r="F54" s="82"/>
      <c r="I54" s="82"/>
      <c r="L54" s="82"/>
    </row>
    <row r="56" spans="2:13" ht="13.5" customHeight="1">
      <c r="H56" s="82"/>
    </row>
    <row r="57" spans="2:13" ht="13.5" customHeight="1">
      <c r="H57" s="82"/>
    </row>
    <row r="65" spans="4:4" ht="13.5" customHeight="1">
      <c r="D65" s="82"/>
    </row>
    <row r="66" spans="4:4" ht="13.5" customHeight="1">
      <c r="D66" s="82"/>
    </row>
    <row r="67" spans="4:4" ht="13.5" customHeight="1">
      <c r="D67" s="82"/>
    </row>
    <row r="68" spans="4:4" ht="13.5" customHeight="1">
      <c r="D68" s="82"/>
    </row>
  </sheetData>
  <mergeCells count="1">
    <mergeCell ref="M3:N3"/>
  </mergeCells>
  <conditionalFormatting sqref="I6:I36">
    <cfRule type="expression" dxfId="3" priority="1">
      <formula>"$H$3=0"</formula>
    </cfRule>
  </conditionalFormatting>
  <hyperlinks>
    <hyperlink ref="B3" r:id="rId1"/>
  </hyperlinks>
  <pageMargins left="0.7" right="0.7" top="0.75" bottom="0.75" header="0.3" footer="0.3"/>
  <pageSetup orientation="portrait" verticalDpi="0"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P68"/>
  <sheetViews>
    <sheetView zoomScaleNormal="100" workbookViewId="0">
      <selection activeCell="B5" sqref="B5"/>
    </sheetView>
  </sheetViews>
  <sheetFormatPr defaultRowHeight="13.5" customHeight="1"/>
  <cols>
    <col min="1" max="1" width="1.7109375" style="28" customWidth="1"/>
    <col min="2" max="15" width="11.7109375" style="28" customWidth="1"/>
    <col min="16" max="16" width="10.28515625" style="28" customWidth="1"/>
    <col min="17" max="17" width="11.7109375" style="28" customWidth="1"/>
    <col min="18" max="16384" width="9.140625" style="28"/>
  </cols>
  <sheetData>
    <row r="2" spans="2:16" ht="13.5" customHeight="1">
      <c r="B2" s="14" t="s">
        <v>9</v>
      </c>
      <c r="L2" s="49" t="s">
        <v>43</v>
      </c>
      <c r="M2" s="50"/>
      <c r="N2" s="51"/>
      <c r="O2" s="52"/>
      <c r="P2" s="48"/>
    </row>
    <row r="3" spans="2:16" ht="13.5" customHeight="1">
      <c r="B3" s="20" t="s">
        <v>19</v>
      </c>
      <c r="C3" s="2"/>
      <c r="M3" s="100" t="s">
        <v>44</v>
      </c>
      <c r="N3" s="100"/>
      <c r="O3" s="33">
        <f>M38</f>
        <v>510</v>
      </c>
      <c r="P3" s="48"/>
    </row>
    <row r="5" spans="2:16" ht="13.5" customHeight="1">
      <c r="B5" s="56" t="s">
        <v>58</v>
      </c>
      <c r="C5" s="57" t="str">
        <f>IF(budget!C22=0, "", budget!C22)</f>
        <v>groceries</v>
      </c>
      <c r="D5" s="58" t="str">
        <f>IF(budget!C23=0, "", budget!C23)</f>
        <v>electricity</v>
      </c>
      <c r="E5" s="57" t="str">
        <f>IF(budget!C24=0, "", budget!C24)</f>
        <v>gas</v>
      </c>
      <c r="F5" s="58" t="str">
        <f>IF(budget!C25=0, "", budget!C25)</f>
        <v>parking</v>
      </c>
      <c r="G5" s="57" t="str">
        <f>IF(budget!C26=0, "", budget!C26)</f>
        <v>dining out</v>
      </c>
      <c r="H5" s="58" t="str">
        <f>IF(budget!C27=0, "", budget!C27)</f>
        <v>charity</v>
      </c>
      <c r="I5" s="59" t="str">
        <f>IF(budget!C28=0, "", budget!C28)</f>
        <v>misc.</v>
      </c>
      <c r="J5" s="60" t="str">
        <f>IF(budget!C29=0, "", budget!C29)</f>
        <v/>
      </c>
      <c r="K5" s="59" t="str">
        <f>IF(budget!C30=0, "", budget!C30)</f>
        <v/>
      </c>
      <c r="L5" s="60" t="str">
        <f>IF(budget!C31=0, "", budget!C31)</f>
        <v/>
      </c>
      <c r="M5" s="61" t="s">
        <v>5</v>
      </c>
      <c r="N5" s="62" t="s">
        <v>14</v>
      </c>
      <c r="O5" s="57" t="s">
        <v>18</v>
      </c>
      <c r="P5" s="48"/>
    </row>
    <row r="6" spans="2:16" ht="13.5" customHeight="1">
      <c r="B6" s="30">
        <v>1</v>
      </c>
      <c r="C6" s="53"/>
      <c r="D6" s="54"/>
      <c r="E6" s="53"/>
      <c r="F6" s="54"/>
      <c r="G6" s="53"/>
      <c r="H6" s="54"/>
      <c r="I6" s="53"/>
      <c r="J6" s="54"/>
      <c r="K6" s="53"/>
      <c r="L6" s="55"/>
      <c r="M6" s="46" t="str">
        <f>IF(SUM(C6:L6)=0,"",SUM(C6:L6))</f>
        <v/>
      </c>
      <c r="N6" s="53"/>
      <c r="O6" s="63">
        <f>O3-SUM(C6:L6)+N6</f>
        <v>510</v>
      </c>
      <c r="P6" s="48"/>
    </row>
    <row r="7" spans="2:16" ht="13.5" customHeight="1">
      <c r="B7" s="29">
        <v>2</v>
      </c>
      <c r="C7" s="35"/>
      <c r="D7" s="36"/>
      <c r="E7" s="35"/>
      <c r="F7" s="36"/>
      <c r="G7" s="35"/>
      <c r="H7" s="36"/>
      <c r="I7" s="35"/>
      <c r="J7" s="36"/>
      <c r="K7" s="35"/>
      <c r="L7" s="43"/>
      <c r="M7" s="46" t="str">
        <f t="shared" ref="M7:M36" si="0">IF(SUM(C7:L7)=0," ",SUM(C7:L7))</f>
        <v xml:space="preserve"> </v>
      </c>
      <c r="N7" s="35"/>
      <c r="O7" s="40">
        <f>O6-SUM(C7:L7)+N7</f>
        <v>510</v>
      </c>
      <c r="P7" s="48"/>
    </row>
    <row r="8" spans="2:16" ht="13.5" customHeight="1">
      <c r="B8" s="29">
        <v>3</v>
      </c>
      <c r="C8" s="35"/>
      <c r="D8" s="36"/>
      <c r="E8" s="35"/>
      <c r="F8" s="36"/>
      <c r="G8" s="35"/>
      <c r="H8" s="36"/>
      <c r="I8" s="35"/>
      <c r="J8" s="36"/>
      <c r="K8" s="35"/>
      <c r="L8" s="43"/>
      <c r="M8" s="46" t="str">
        <f t="shared" si="0"/>
        <v xml:space="preserve"> </v>
      </c>
      <c r="N8" s="35"/>
      <c r="O8" s="40">
        <f t="shared" ref="O8:O36" si="1">O7-SUM(C8:L8)+N8</f>
        <v>510</v>
      </c>
      <c r="P8" s="48"/>
    </row>
    <row r="9" spans="2:16" ht="13.5" customHeight="1">
      <c r="B9" s="29">
        <v>4</v>
      </c>
      <c r="C9" s="35"/>
      <c r="D9" s="36"/>
      <c r="E9" s="35"/>
      <c r="F9" s="36"/>
      <c r="G9" s="35"/>
      <c r="H9" s="36"/>
      <c r="I9" s="35"/>
      <c r="J9" s="36"/>
      <c r="K9" s="35"/>
      <c r="L9" s="43"/>
      <c r="M9" s="46" t="str">
        <f t="shared" si="0"/>
        <v xml:space="preserve"> </v>
      </c>
      <c r="N9" s="35"/>
      <c r="O9" s="40">
        <f t="shared" si="1"/>
        <v>510</v>
      </c>
      <c r="P9" s="48"/>
    </row>
    <row r="10" spans="2:16" ht="13.5" customHeight="1">
      <c r="B10" s="29">
        <v>5</v>
      </c>
      <c r="C10" s="35"/>
      <c r="D10" s="36"/>
      <c r="E10" s="35"/>
      <c r="F10" s="36"/>
      <c r="G10" s="35"/>
      <c r="H10" s="36"/>
      <c r="I10" s="35"/>
      <c r="J10" s="36"/>
      <c r="K10" s="35"/>
      <c r="L10" s="43"/>
      <c r="M10" s="46" t="str">
        <f t="shared" si="0"/>
        <v xml:space="preserve"> </v>
      </c>
      <c r="N10" s="35"/>
      <c r="O10" s="40">
        <f t="shared" si="1"/>
        <v>510</v>
      </c>
      <c r="P10" s="48"/>
    </row>
    <row r="11" spans="2:16" ht="13.5" customHeight="1">
      <c r="B11" s="29">
        <v>6</v>
      </c>
      <c r="C11" s="35"/>
      <c r="D11" s="36"/>
      <c r="E11" s="35"/>
      <c r="F11" s="36"/>
      <c r="G11" s="35"/>
      <c r="H11" s="36"/>
      <c r="I11" s="35"/>
      <c r="J11" s="36"/>
      <c r="K11" s="35"/>
      <c r="L11" s="43"/>
      <c r="M11" s="46" t="str">
        <f t="shared" si="0"/>
        <v xml:space="preserve"> </v>
      </c>
      <c r="N11" s="35"/>
      <c r="O11" s="40">
        <f t="shared" si="1"/>
        <v>510</v>
      </c>
      <c r="P11" s="48"/>
    </row>
    <row r="12" spans="2:16" ht="13.5" customHeight="1">
      <c r="B12" s="29">
        <v>7</v>
      </c>
      <c r="C12" s="35"/>
      <c r="D12" s="36"/>
      <c r="E12" s="35"/>
      <c r="F12" s="36"/>
      <c r="G12" s="35"/>
      <c r="H12" s="36"/>
      <c r="I12" s="35"/>
      <c r="J12" s="36"/>
      <c r="K12" s="35"/>
      <c r="L12" s="43"/>
      <c r="M12" s="46" t="str">
        <f t="shared" si="0"/>
        <v xml:space="preserve"> </v>
      </c>
      <c r="N12" s="35"/>
      <c r="O12" s="40">
        <f t="shared" si="1"/>
        <v>510</v>
      </c>
      <c r="P12" s="48"/>
    </row>
    <row r="13" spans="2:16" ht="13.5" customHeight="1">
      <c r="B13" s="29">
        <v>8</v>
      </c>
      <c r="C13" s="35"/>
      <c r="D13" s="36"/>
      <c r="E13" s="35"/>
      <c r="F13" s="36"/>
      <c r="G13" s="35"/>
      <c r="H13" s="36"/>
      <c r="I13" s="35"/>
      <c r="J13" s="36"/>
      <c r="K13" s="35"/>
      <c r="L13" s="43"/>
      <c r="M13" s="46" t="str">
        <f t="shared" si="0"/>
        <v xml:space="preserve"> </v>
      </c>
      <c r="N13" s="35"/>
      <c r="O13" s="40">
        <f t="shared" si="1"/>
        <v>510</v>
      </c>
      <c r="P13" s="48"/>
    </row>
    <row r="14" spans="2:16" ht="13.5" customHeight="1">
      <c r="B14" s="29">
        <v>9</v>
      </c>
      <c r="C14" s="35"/>
      <c r="D14" s="36"/>
      <c r="E14" s="35"/>
      <c r="F14" s="36"/>
      <c r="G14" s="35"/>
      <c r="H14" s="36"/>
      <c r="I14" s="35"/>
      <c r="J14" s="36"/>
      <c r="K14" s="35"/>
      <c r="L14" s="43"/>
      <c r="M14" s="46" t="str">
        <f t="shared" si="0"/>
        <v xml:space="preserve"> </v>
      </c>
      <c r="N14" s="35"/>
      <c r="O14" s="40">
        <f t="shared" si="1"/>
        <v>510</v>
      </c>
      <c r="P14" s="48"/>
    </row>
    <row r="15" spans="2:16" ht="13.5" customHeight="1">
      <c r="B15" s="29">
        <v>10</v>
      </c>
      <c r="C15" s="35"/>
      <c r="D15" s="36"/>
      <c r="E15" s="35"/>
      <c r="F15" s="36"/>
      <c r="G15" s="35"/>
      <c r="H15" s="36"/>
      <c r="I15" s="35"/>
      <c r="J15" s="36"/>
      <c r="K15" s="35"/>
      <c r="L15" s="43"/>
      <c r="M15" s="46" t="str">
        <f t="shared" si="0"/>
        <v xml:space="preserve"> </v>
      </c>
      <c r="N15" s="35"/>
      <c r="O15" s="40">
        <f t="shared" si="1"/>
        <v>510</v>
      </c>
      <c r="P15" s="48"/>
    </row>
    <row r="16" spans="2:16" ht="13.5" customHeight="1">
      <c r="B16" s="29">
        <v>11</v>
      </c>
      <c r="C16" s="35"/>
      <c r="D16" s="36"/>
      <c r="E16" s="35"/>
      <c r="F16" s="36"/>
      <c r="G16" s="35"/>
      <c r="H16" s="36"/>
      <c r="I16" s="35"/>
      <c r="J16" s="36"/>
      <c r="K16" s="35"/>
      <c r="L16" s="43"/>
      <c r="M16" s="46" t="str">
        <f t="shared" si="0"/>
        <v xml:space="preserve"> </v>
      </c>
      <c r="N16" s="35"/>
      <c r="O16" s="40">
        <f t="shared" si="1"/>
        <v>510</v>
      </c>
      <c r="P16" s="48"/>
    </row>
    <row r="17" spans="2:16" ht="13.5" customHeight="1">
      <c r="B17" s="29">
        <v>12</v>
      </c>
      <c r="C17" s="35"/>
      <c r="D17" s="36"/>
      <c r="E17" s="35"/>
      <c r="F17" s="36"/>
      <c r="G17" s="35"/>
      <c r="H17" s="36"/>
      <c r="I17" s="35"/>
      <c r="J17" s="36"/>
      <c r="K17" s="35"/>
      <c r="L17" s="43"/>
      <c r="M17" s="46" t="str">
        <f t="shared" si="0"/>
        <v xml:space="preserve"> </v>
      </c>
      <c r="N17" s="35"/>
      <c r="O17" s="40">
        <f t="shared" si="1"/>
        <v>510</v>
      </c>
      <c r="P17" s="48"/>
    </row>
    <row r="18" spans="2:16" ht="13.5" customHeight="1">
      <c r="B18" s="29">
        <v>13</v>
      </c>
      <c r="C18" s="35"/>
      <c r="D18" s="36"/>
      <c r="E18" s="35"/>
      <c r="F18" s="36"/>
      <c r="G18" s="35"/>
      <c r="H18" s="36"/>
      <c r="I18" s="35"/>
      <c r="J18" s="36"/>
      <c r="K18" s="35"/>
      <c r="L18" s="43"/>
      <c r="M18" s="46" t="str">
        <f t="shared" si="0"/>
        <v xml:space="preserve"> </v>
      </c>
      <c r="N18" s="35"/>
      <c r="O18" s="40">
        <f t="shared" si="1"/>
        <v>510</v>
      </c>
      <c r="P18" s="48"/>
    </row>
    <row r="19" spans="2:16" ht="13.5" customHeight="1">
      <c r="B19" s="29">
        <v>14</v>
      </c>
      <c r="C19" s="35"/>
      <c r="D19" s="36"/>
      <c r="E19" s="35"/>
      <c r="F19" s="36"/>
      <c r="G19" s="35"/>
      <c r="H19" s="36"/>
      <c r="I19" s="35"/>
      <c r="J19" s="36"/>
      <c r="K19" s="35"/>
      <c r="L19" s="43"/>
      <c r="M19" s="46" t="str">
        <f t="shared" si="0"/>
        <v xml:space="preserve"> </v>
      </c>
      <c r="N19" s="35"/>
      <c r="O19" s="40">
        <f t="shared" si="1"/>
        <v>510</v>
      </c>
      <c r="P19" s="48"/>
    </row>
    <row r="20" spans="2:16" ht="13.5" customHeight="1">
      <c r="B20" s="29">
        <v>15</v>
      </c>
      <c r="C20" s="35"/>
      <c r="D20" s="36"/>
      <c r="E20" s="35"/>
      <c r="F20" s="36"/>
      <c r="G20" s="35"/>
      <c r="H20" s="36"/>
      <c r="I20" s="35"/>
      <c r="J20" s="36"/>
      <c r="K20" s="35"/>
      <c r="L20" s="43"/>
      <c r="M20" s="46" t="str">
        <f t="shared" si="0"/>
        <v xml:space="preserve"> </v>
      </c>
      <c r="N20" s="35"/>
      <c r="O20" s="40">
        <f t="shared" si="1"/>
        <v>510</v>
      </c>
      <c r="P20" s="48"/>
    </row>
    <row r="21" spans="2:16" ht="13.5" customHeight="1">
      <c r="B21" s="29">
        <v>16</v>
      </c>
      <c r="C21" s="35"/>
      <c r="D21" s="36"/>
      <c r="E21" s="35"/>
      <c r="F21" s="36"/>
      <c r="G21" s="35"/>
      <c r="H21" s="36"/>
      <c r="I21" s="35"/>
      <c r="J21" s="36"/>
      <c r="K21" s="35"/>
      <c r="L21" s="43"/>
      <c r="M21" s="46" t="str">
        <f t="shared" si="0"/>
        <v xml:space="preserve"> </v>
      </c>
      <c r="N21" s="35"/>
      <c r="O21" s="40">
        <f t="shared" si="1"/>
        <v>510</v>
      </c>
      <c r="P21" s="48"/>
    </row>
    <row r="22" spans="2:16" ht="13.5" customHeight="1">
      <c r="B22" s="29">
        <v>17</v>
      </c>
      <c r="C22" s="35"/>
      <c r="D22" s="36"/>
      <c r="E22" s="35"/>
      <c r="F22" s="36"/>
      <c r="G22" s="35"/>
      <c r="H22" s="36"/>
      <c r="I22" s="35"/>
      <c r="J22" s="36"/>
      <c r="K22" s="35"/>
      <c r="L22" s="43"/>
      <c r="M22" s="46" t="str">
        <f t="shared" si="0"/>
        <v xml:space="preserve"> </v>
      </c>
      <c r="N22" s="35"/>
      <c r="O22" s="40">
        <f t="shared" si="1"/>
        <v>510</v>
      </c>
      <c r="P22" s="48"/>
    </row>
    <row r="23" spans="2:16" ht="13.5" customHeight="1">
      <c r="B23" s="29">
        <v>18</v>
      </c>
      <c r="C23" s="35"/>
      <c r="D23" s="36"/>
      <c r="E23" s="35"/>
      <c r="F23" s="36"/>
      <c r="G23" s="35"/>
      <c r="H23" s="36"/>
      <c r="I23" s="35"/>
      <c r="J23" s="36"/>
      <c r="K23" s="35"/>
      <c r="L23" s="43"/>
      <c r="M23" s="46" t="str">
        <f t="shared" si="0"/>
        <v xml:space="preserve"> </v>
      </c>
      <c r="N23" s="35"/>
      <c r="O23" s="40">
        <f t="shared" si="1"/>
        <v>510</v>
      </c>
      <c r="P23" s="48"/>
    </row>
    <row r="24" spans="2:16" ht="13.5" customHeight="1">
      <c r="B24" s="29">
        <v>19</v>
      </c>
      <c r="C24" s="35"/>
      <c r="D24" s="36"/>
      <c r="E24" s="35"/>
      <c r="F24" s="36"/>
      <c r="G24" s="35"/>
      <c r="H24" s="36"/>
      <c r="I24" s="35"/>
      <c r="J24" s="36"/>
      <c r="K24" s="35"/>
      <c r="L24" s="43"/>
      <c r="M24" s="46" t="str">
        <f t="shared" si="0"/>
        <v xml:space="preserve"> </v>
      </c>
      <c r="N24" s="35"/>
      <c r="O24" s="40">
        <f t="shared" si="1"/>
        <v>510</v>
      </c>
      <c r="P24" s="48"/>
    </row>
    <row r="25" spans="2:16" ht="13.5" customHeight="1">
      <c r="B25" s="29">
        <v>20</v>
      </c>
      <c r="C25" s="35"/>
      <c r="D25" s="36"/>
      <c r="E25" s="35"/>
      <c r="F25" s="36"/>
      <c r="G25" s="35"/>
      <c r="H25" s="36"/>
      <c r="I25" s="35"/>
      <c r="J25" s="36"/>
      <c r="K25" s="35"/>
      <c r="L25" s="43"/>
      <c r="M25" s="46" t="str">
        <f t="shared" si="0"/>
        <v xml:space="preserve"> </v>
      </c>
      <c r="N25" s="35"/>
      <c r="O25" s="40">
        <f t="shared" si="1"/>
        <v>510</v>
      </c>
      <c r="P25" s="48"/>
    </row>
    <row r="26" spans="2:16" ht="13.5" customHeight="1">
      <c r="B26" s="29">
        <v>21</v>
      </c>
      <c r="C26" s="35"/>
      <c r="D26" s="36"/>
      <c r="E26" s="35"/>
      <c r="F26" s="36"/>
      <c r="G26" s="35"/>
      <c r="H26" s="36"/>
      <c r="I26" s="35"/>
      <c r="J26" s="36"/>
      <c r="K26" s="35"/>
      <c r="L26" s="43"/>
      <c r="M26" s="46" t="str">
        <f t="shared" si="0"/>
        <v xml:space="preserve"> </v>
      </c>
      <c r="N26" s="35"/>
      <c r="O26" s="40">
        <f t="shared" si="1"/>
        <v>510</v>
      </c>
      <c r="P26" s="48"/>
    </row>
    <row r="27" spans="2:16" ht="13.5" customHeight="1">
      <c r="B27" s="29">
        <v>22</v>
      </c>
      <c r="C27" s="35"/>
      <c r="D27" s="36"/>
      <c r="E27" s="35"/>
      <c r="F27" s="36"/>
      <c r="G27" s="35"/>
      <c r="H27" s="36"/>
      <c r="I27" s="35"/>
      <c r="J27" s="36"/>
      <c r="K27" s="35"/>
      <c r="L27" s="43"/>
      <c r="M27" s="46" t="str">
        <f t="shared" si="0"/>
        <v xml:space="preserve"> </v>
      </c>
      <c r="N27" s="35"/>
      <c r="O27" s="40">
        <f t="shared" si="1"/>
        <v>510</v>
      </c>
      <c r="P27" s="48"/>
    </row>
    <row r="28" spans="2:16" ht="13.5" customHeight="1">
      <c r="B28" s="29">
        <v>23</v>
      </c>
      <c r="C28" s="35"/>
      <c r="D28" s="36"/>
      <c r="E28" s="35"/>
      <c r="F28" s="36"/>
      <c r="G28" s="35"/>
      <c r="H28" s="36"/>
      <c r="I28" s="35"/>
      <c r="J28" s="36"/>
      <c r="K28" s="35"/>
      <c r="L28" s="43"/>
      <c r="M28" s="46" t="str">
        <f t="shared" si="0"/>
        <v xml:space="preserve"> </v>
      </c>
      <c r="N28" s="35"/>
      <c r="O28" s="40">
        <f t="shared" si="1"/>
        <v>510</v>
      </c>
      <c r="P28" s="48"/>
    </row>
    <row r="29" spans="2:16" ht="13.5" customHeight="1">
      <c r="B29" s="29">
        <v>24</v>
      </c>
      <c r="C29" s="35"/>
      <c r="D29" s="36"/>
      <c r="E29" s="35"/>
      <c r="F29" s="36"/>
      <c r="G29" s="35"/>
      <c r="H29" s="36"/>
      <c r="I29" s="35"/>
      <c r="J29" s="36"/>
      <c r="K29" s="35"/>
      <c r="L29" s="43"/>
      <c r="M29" s="46" t="str">
        <f t="shared" si="0"/>
        <v xml:space="preserve"> </v>
      </c>
      <c r="N29" s="35"/>
      <c r="O29" s="40">
        <f t="shared" si="1"/>
        <v>510</v>
      </c>
      <c r="P29" s="48"/>
    </row>
    <row r="30" spans="2:16" ht="13.5" customHeight="1">
      <c r="B30" s="29">
        <v>25</v>
      </c>
      <c r="C30" s="35"/>
      <c r="D30" s="36"/>
      <c r="E30" s="35"/>
      <c r="F30" s="36"/>
      <c r="G30" s="35"/>
      <c r="H30" s="36"/>
      <c r="I30" s="35"/>
      <c r="J30" s="36"/>
      <c r="K30" s="35"/>
      <c r="L30" s="43"/>
      <c r="M30" s="46" t="str">
        <f t="shared" si="0"/>
        <v xml:space="preserve"> </v>
      </c>
      <c r="N30" s="35"/>
      <c r="O30" s="40">
        <f t="shared" si="1"/>
        <v>510</v>
      </c>
      <c r="P30" s="48"/>
    </row>
    <row r="31" spans="2:16" ht="13.5" customHeight="1">
      <c r="B31" s="29">
        <v>26</v>
      </c>
      <c r="C31" s="35"/>
      <c r="D31" s="36"/>
      <c r="E31" s="35"/>
      <c r="F31" s="36"/>
      <c r="G31" s="35"/>
      <c r="H31" s="36"/>
      <c r="I31" s="35"/>
      <c r="J31" s="36"/>
      <c r="K31" s="35"/>
      <c r="L31" s="43"/>
      <c r="M31" s="46" t="str">
        <f t="shared" si="0"/>
        <v xml:space="preserve"> </v>
      </c>
      <c r="N31" s="35"/>
      <c r="O31" s="40">
        <f t="shared" si="1"/>
        <v>510</v>
      </c>
      <c r="P31" s="48"/>
    </row>
    <row r="32" spans="2:16" ht="13.5" customHeight="1">
      <c r="B32" s="29">
        <v>27</v>
      </c>
      <c r="C32" s="35"/>
      <c r="D32" s="36"/>
      <c r="E32" s="35"/>
      <c r="F32" s="36"/>
      <c r="G32" s="35"/>
      <c r="H32" s="36"/>
      <c r="I32" s="35"/>
      <c r="J32" s="36"/>
      <c r="K32" s="35"/>
      <c r="L32" s="43"/>
      <c r="M32" s="46" t="str">
        <f t="shared" si="0"/>
        <v xml:space="preserve"> </v>
      </c>
      <c r="N32" s="35"/>
      <c r="O32" s="40">
        <f t="shared" si="1"/>
        <v>510</v>
      </c>
      <c r="P32" s="48"/>
    </row>
    <row r="33" spans="2:16" ht="13.5" customHeight="1">
      <c r="B33" s="29">
        <v>28</v>
      </c>
      <c r="C33" s="35"/>
      <c r="D33" s="36"/>
      <c r="E33" s="35"/>
      <c r="F33" s="36"/>
      <c r="G33" s="35"/>
      <c r="H33" s="36"/>
      <c r="I33" s="35"/>
      <c r="J33" s="36"/>
      <c r="K33" s="35"/>
      <c r="L33" s="43"/>
      <c r="M33" s="46" t="str">
        <f t="shared" si="0"/>
        <v xml:space="preserve"> </v>
      </c>
      <c r="N33" s="35"/>
      <c r="O33" s="40">
        <f t="shared" si="1"/>
        <v>510</v>
      </c>
      <c r="P33" s="48"/>
    </row>
    <row r="34" spans="2:16" ht="13.5" customHeight="1">
      <c r="B34" s="29">
        <v>29</v>
      </c>
      <c r="C34" s="35"/>
      <c r="D34" s="36"/>
      <c r="E34" s="35"/>
      <c r="F34" s="36"/>
      <c r="G34" s="35"/>
      <c r="H34" s="36"/>
      <c r="I34" s="35"/>
      <c r="J34" s="36"/>
      <c r="K34" s="35"/>
      <c r="L34" s="43"/>
      <c r="M34" s="46" t="str">
        <f t="shared" si="0"/>
        <v xml:space="preserve"> </v>
      </c>
      <c r="N34" s="35"/>
      <c r="O34" s="40">
        <f t="shared" si="1"/>
        <v>510</v>
      </c>
      <c r="P34" s="48"/>
    </row>
    <row r="35" spans="2:16" ht="13.5" customHeight="1">
      <c r="B35" s="29">
        <v>30</v>
      </c>
      <c r="C35" s="35"/>
      <c r="D35" s="36"/>
      <c r="E35" s="35"/>
      <c r="F35" s="36"/>
      <c r="G35" s="35"/>
      <c r="H35" s="36"/>
      <c r="I35" s="35"/>
      <c r="J35" s="36"/>
      <c r="K35" s="35"/>
      <c r="L35" s="43"/>
      <c r="M35" s="46" t="str">
        <f t="shared" si="0"/>
        <v xml:space="preserve"> </v>
      </c>
      <c r="N35" s="35"/>
      <c r="O35" s="40">
        <f t="shared" si="1"/>
        <v>510</v>
      </c>
      <c r="P35" s="48"/>
    </row>
    <row r="36" spans="2:16" ht="13.5" customHeight="1">
      <c r="B36" s="29">
        <v>31</v>
      </c>
      <c r="C36" s="35"/>
      <c r="D36" s="36"/>
      <c r="E36" s="35"/>
      <c r="F36" s="36"/>
      <c r="G36" s="35"/>
      <c r="H36" s="36"/>
      <c r="I36" s="35"/>
      <c r="J36" s="36"/>
      <c r="K36" s="35"/>
      <c r="L36" s="43"/>
      <c r="M36" s="46" t="str">
        <f t="shared" si="0"/>
        <v xml:space="preserve"> </v>
      </c>
      <c r="N36" s="37"/>
      <c r="O36" s="40">
        <f t="shared" si="1"/>
        <v>510</v>
      </c>
      <c r="P36" s="48"/>
    </row>
    <row r="37" spans="2:16" ht="13.5" customHeight="1">
      <c r="B37" s="32" t="s">
        <v>32</v>
      </c>
      <c r="C37" s="38" t="str">
        <f>IF(SUM(C6:C36)=0,"",SUM(C6:C36))</f>
        <v/>
      </c>
      <c r="D37" s="39" t="str">
        <f>IF(SUM(D6:D36)=0,"",SUM(D6:D36))</f>
        <v/>
      </c>
      <c r="E37" s="38" t="str">
        <f t="shared" ref="E37:L37" si="2">IF(SUM(E6:E36)=0,"",SUM(E6:E36))</f>
        <v/>
      </c>
      <c r="F37" s="39" t="str">
        <f t="shared" si="2"/>
        <v/>
      </c>
      <c r="G37" s="38" t="str">
        <f t="shared" si="2"/>
        <v/>
      </c>
      <c r="H37" s="39" t="str">
        <f t="shared" si="2"/>
        <v/>
      </c>
      <c r="I37" s="38" t="str">
        <f t="shared" si="2"/>
        <v/>
      </c>
      <c r="J37" s="39" t="str">
        <f t="shared" si="2"/>
        <v/>
      </c>
      <c r="K37" s="38" t="str">
        <f t="shared" si="2"/>
        <v/>
      </c>
      <c r="L37" s="39" t="str">
        <f t="shared" si="2"/>
        <v/>
      </c>
      <c r="M37" s="47" t="str">
        <f>IF(SUM(M6:M36)=0,"",SUM(M6:M36))</f>
        <v/>
      </c>
      <c r="N37" s="41"/>
      <c r="O37" s="64"/>
      <c r="P37" s="48"/>
    </row>
    <row r="38" spans="2:16" ht="13.5" customHeight="1">
      <c r="B38" s="72" t="s">
        <v>30</v>
      </c>
      <c r="C38" s="65">
        <f>budget!D22</f>
        <v>200</v>
      </c>
      <c r="D38" s="66">
        <f>budget!D23</f>
        <v>35</v>
      </c>
      <c r="E38" s="65">
        <f>budget!D24</f>
        <v>75</v>
      </c>
      <c r="F38" s="66">
        <f>budget!D25</f>
        <v>20</v>
      </c>
      <c r="G38" s="65">
        <f>budget!D26</f>
        <v>100</v>
      </c>
      <c r="H38" s="66">
        <f>budget!D27</f>
        <v>50</v>
      </c>
      <c r="I38" s="65">
        <f>budget!D28</f>
        <v>30</v>
      </c>
      <c r="J38" s="66">
        <f>budget!D29</f>
        <v>0</v>
      </c>
      <c r="K38" s="65">
        <f>budget!D30</f>
        <v>0</v>
      </c>
      <c r="L38" s="67">
        <f>budget!D31</f>
        <v>0</v>
      </c>
      <c r="M38" s="68">
        <f t="shared" ref="M38" si="3">SUM(C38:L38)</f>
        <v>510</v>
      </c>
      <c r="N38" s="42"/>
      <c r="O38" s="44"/>
      <c r="P38" s="48"/>
    </row>
    <row r="39" spans="2:16" ht="13.5" customHeight="1">
      <c r="B39" s="74" t="s">
        <v>31</v>
      </c>
      <c r="C39" s="75">
        <f>C38-SUM(C6:C36)</f>
        <v>200</v>
      </c>
      <c r="D39" s="76">
        <f t="shared" ref="D39:M39" si="4">D38-SUM(D6:D36)</f>
        <v>35</v>
      </c>
      <c r="E39" s="75">
        <f t="shared" si="4"/>
        <v>75</v>
      </c>
      <c r="F39" s="76">
        <f t="shared" si="4"/>
        <v>20</v>
      </c>
      <c r="G39" s="75">
        <f t="shared" si="4"/>
        <v>100</v>
      </c>
      <c r="H39" s="76">
        <f t="shared" si="4"/>
        <v>50</v>
      </c>
      <c r="I39" s="75">
        <f t="shared" si="4"/>
        <v>30</v>
      </c>
      <c r="J39" s="76">
        <f t="shared" si="4"/>
        <v>0</v>
      </c>
      <c r="K39" s="75">
        <f t="shared" si="4"/>
        <v>0</v>
      </c>
      <c r="L39" s="84">
        <f t="shared" si="4"/>
        <v>0</v>
      </c>
      <c r="M39" s="77">
        <f t="shared" si="4"/>
        <v>510</v>
      </c>
      <c r="N39" s="42"/>
      <c r="O39" s="44"/>
      <c r="P39" s="48"/>
    </row>
    <row r="40" spans="2:16" ht="13.5" customHeight="1">
      <c r="B40" s="69"/>
      <c r="C40" s="31" t="str">
        <f>C5</f>
        <v>groceries</v>
      </c>
      <c r="D40" s="70" t="str">
        <f t="shared" ref="D40:L40" si="5">D5</f>
        <v>electricity</v>
      </c>
      <c r="E40" s="31" t="str">
        <f t="shared" si="5"/>
        <v>gas</v>
      </c>
      <c r="F40" s="70" t="str">
        <f t="shared" si="5"/>
        <v>parking</v>
      </c>
      <c r="G40" s="31" t="str">
        <f t="shared" si="5"/>
        <v>dining out</v>
      </c>
      <c r="H40" s="70" t="str">
        <f t="shared" si="5"/>
        <v>charity</v>
      </c>
      <c r="I40" s="31" t="str">
        <f t="shared" si="5"/>
        <v>misc.</v>
      </c>
      <c r="J40" s="70" t="str">
        <f t="shared" si="5"/>
        <v/>
      </c>
      <c r="K40" s="31" t="str">
        <f t="shared" si="5"/>
        <v/>
      </c>
      <c r="L40" s="70" t="str">
        <f t="shared" si="5"/>
        <v/>
      </c>
      <c r="M40" s="71"/>
      <c r="N40" s="34"/>
      <c r="O40" s="45"/>
      <c r="P40" s="48"/>
    </row>
    <row r="42" spans="2:16" ht="13.5" customHeight="1">
      <c r="B42" s="13" t="s">
        <v>25</v>
      </c>
      <c r="C42" s="12"/>
      <c r="D42" s="48"/>
      <c r="E42" s="13" t="s">
        <v>26</v>
      </c>
      <c r="F42" s="12"/>
      <c r="G42" s="48"/>
      <c r="H42" s="13" t="s">
        <v>16</v>
      </c>
      <c r="I42" s="83"/>
      <c r="J42" s="48"/>
      <c r="K42" s="13" t="s">
        <v>3</v>
      </c>
      <c r="L42" s="83"/>
      <c r="M42" s="48"/>
    </row>
    <row r="43" spans="2:16" ht="13.5" customHeight="1">
      <c r="B43" s="8" t="str">
        <f>IF(budget!$C$11=0," ",budget!$C$11)</f>
        <v>rent</v>
      </c>
      <c r="C43" s="79">
        <f>IF(budget!$D$11=0," ",budget!$D$11)</f>
        <v>500</v>
      </c>
      <c r="D43" s="48"/>
      <c r="E43" s="8" t="str">
        <f>IF(budget!$H$11=0," ",budget!$H$11)</f>
        <v>student loan</v>
      </c>
      <c r="F43" s="86">
        <f>IF(budget!$I$11=0," ",budget!$I$11)</f>
        <v>75</v>
      </c>
      <c r="G43" s="48"/>
      <c r="H43" s="8" t="str">
        <f>IF(budget!$C$35=0," ",budget!$C$35)</f>
        <v>car repairs</v>
      </c>
      <c r="I43" s="79">
        <f>IF(budget!$D$35=0," ",budget!$D$35)</f>
        <v>50</v>
      </c>
      <c r="J43" s="48"/>
      <c r="K43" s="8" t="str">
        <f>IF(budget!$H$19=0," ",budget!$H$19)</f>
        <v>emergency fund</v>
      </c>
      <c r="L43" s="85">
        <f>IF(budget!$I$19=0," ",budget!$I$19)</f>
        <v>100</v>
      </c>
      <c r="M43" s="48"/>
    </row>
    <row r="44" spans="2:16" ht="13.5" customHeight="1">
      <c r="B44" s="8" t="str">
        <f>IF(budget!$C$12=0," ",budget!$C$12)</f>
        <v>cell phone</v>
      </c>
      <c r="C44" s="79">
        <f>IF(budget!D12=0," ",budget!D12)</f>
        <v>60</v>
      </c>
      <c r="D44" s="48"/>
      <c r="E44" s="8" t="str">
        <f>IF(budget!$H$12=0," ",budget!$H$12)</f>
        <v>car payment</v>
      </c>
      <c r="F44" s="86">
        <f>IF(budget!$I$12=0," ",budget!$I$12)</f>
        <v>175</v>
      </c>
      <c r="G44" s="48"/>
      <c r="H44" s="8" t="str">
        <f>IF(budget!$C$36=0," ",budget!$C$36)</f>
        <v xml:space="preserve">medical </v>
      </c>
      <c r="I44" s="79">
        <f>IF(budget!$D$36=0," ",budget!$D$36)</f>
        <v>25</v>
      </c>
      <c r="J44" s="48"/>
      <c r="K44" s="8" t="str">
        <f>IF(budget!$H$20=0," ",budget!$H$20)</f>
        <v>retirement</v>
      </c>
      <c r="L44" s="85">
        <f>IF(budget!$I$20=0," ",budget!$I$20)</f>
        <v>50</v>
      </c>
      <c r="M44" s="48"/>
    </row>
    <row r="45" spans="2:16" ht="13.5" customHeight="1">
      <c r="B45" s="8" t="str">
        <f>IF(budget!$C$13=0," ",budget!$C$13)</f>
        <v>car inusrance</v>
      </c>
      <c r="C45" s="79">
        <f>IF(budget!D13=0," ",budget!D13)</f>
        <v>55</v>
      </c>
      <c r="D45" s="48"/>
      <c r="E45" s="8" t="str">
        <f>IF(budget!$H$13=0," ",budget!$H$13)</f>
        <v>visa</v>
      </c>
      <c r="F45" s="86">
        <f>IF(budget!$I$13=0," ",budget!$I$13)</f>
        <v>35</v>
      </c>
      <c r="G45" s="48"/>
      <c r="H45" s="8" t="str">
        <f>IF(budget!$C$37=0," ",budget!$C$37)</f>
        <v>gifts</v>
      </c>
      <c r="I45" s="79">
        <f>IF(budget!$D$37=0," ",budget!$D$37)</f>
        <v>25</v>
      </c>
      <c r="J45" s="48"/>
      <c r="K45" s="8" t="str">
        <f>IF(budget!$H$21=0," ",budget!$H$21)</f>
        <v>other savings</v>
      </c>
      <c r="L45" s="85" t="str">
        <f>IF(budget!$I$21=0," ",budget!$I$21)</f>
        <v xml:space="preserve"> </v>
      </c>
      <c r="M45" s="48"/>
    </row>
    <row r="46" spans="2:16" ht="13.5" customHeight="1">
      <c r="B46" s="8" t="str">
        <f>IF(budget!$C$14=0," ",budget!$C$14)</f>
        <v>gym</v>
      </c>
      <c r="C46" s="79">
        <f>IF(budget!D14=0," ",budget!D14)</f>
        <v>15</v>
      </c>
      <c r="D46" s="48"/>
      <c r="E46" s="8" t="str">
        <f>IF(budget!$H$14=0," ",budget!$H$14)</f>
        <v>amex</v>
      </c>
      <c r="F46" s="86" t="str">
        <f>IF(budget!$I$14=0," ",budget!$I$14)</f>
        <v xml:space="preserve"> </v>
      </c>
      <c r="G46" s="48"/>
      <c r="H46" s="8" t="str">
        <f>IF(budget!$C$38=0," ",budget!$C$38)</f>
        <v>travel</v>
      </c>
      <c r="I46" s="79">
        <f>IF(budget!$D$38=0," ",budget!$D$38)</f>
        <v>60</v>
      </c>
      <c r="J46" s="48"/>
      <c r="K46" s="8" t="str">
        <f>IF(budget!$H$22=0," ",budget!$H$22)</f>
        <v xml:space="preserve"> </v>
      </c>
      <c r="L46" s="85" t="str">
        <f>IF(budget!$I$22=0," ",budget!$I$22)</f>
        <v xml:space="preserve"> </v>
      </c>
      <c r="M46" s="48"/>
    </row>
    <row r="47" spans="2:16" ht="13.5" customHeight="1">
      <c r="B47" s="8" t="str">
        <f>IF(budget!$C$15=0," ",budget!$C$15)</f>
        <v xml:space="preserve"> </v>
      </c>
      <c r="C47" s="79" t="str">
        <f>IF(budget!D15=0," ",budget!D15)</f>
        <v xml:space="preserve"> </v>
      </c>
      <c r="D47" s="48"/>
      <c r="E47" s="8" t="str">
        <f>IF(budget!$H$15=0," ",budget!$H$15)</f>
        <v xml:space="preserve"> </v>
      </c>
      <c r="F47" s="86" t="str">
        <f>IF(budget!$I$15=0," ",budget!$I$15)</f>
        <v xml:space="preserve"> </v>
      </c>
      <c r="G47" s="48"/>
      <c r="H47" s="8"/>
      <c r="I47" s="79"/>
      <c r="J47" s="48"/>
      <c r="K47" s="8" t="str">
        <f>IF(budget!$H$23=0," ",budget!$H$23)</f>
        <v xml:space="preserve"> </v>
      </c>
      <c r="L47" s="85" t="str">
        <f>IF(budget!$I$23=0," ",budget!$I$23)</f>
        <v xml:space="preserve"> </v>
      </c>
      <c r="M47" s="48"/>
    </row>
    <row r="48" spans="2:16" ht="13.5" customHeight="1">
      <c r="B48" s="8" t="str">
        <f>IF(budget!$C$16=0," ",budget!$C$16)</f>
        <v xml:space="preserve"> </v>
      </c>
      <c r="C48" s="79" t="str">
        <f>IF(budget!D16=0," ",budget!D16)</f>
        <v xml:space="preserve"> </v>
      </c>
      <c r="D48" s="48"/>
      <c r="E48" s="8"/>
      <c r="F48" s="86"/>
      <c r="G48" s="48"/>
      <c r="H48" s="8"/>
      <c r="I48" s="79"/>
      <c r="J48" s="48"/>
      <c r="K48" s="8"/>
      <c r="L48" s="85"/>
      <c r="M48" s="48"/>
    </row>
    <row r="49" spans="2:13" ht="13.5" customHeight="1">
      <c r="B49" s="8" t="str">
        <f>IF(budget!$C$17=0," ",budget!$C$17)</f>
        <v xml:space="preserve"> </v>
      </c>
      <c r="C49" s="79" t="str">
        <f>IF(budget!D17=0," ",budget!D17)</f>
        <v xml:space="preserve"> </v>
      </c>
      <c r="D49" s="48"/>
      <c r="E49" s="8"/>
      <c r="F49" s="86"/>
      <c r="G49" s="48"/>
      <c r="H49" s="8"/>
      <c r="I49" s="79"/>
      <c r="J49" s="48"/>
      <c r="K49" s="8"/>
      <c r="L49" s="85"/>
      <c r="M49" s="48"/>
    </row>
    <row r="50" spans="2:13" ht="13.5" customHeight="1">
      <c r="B50" s="8" t="str">
        <f>IF(budget!$C$18=0," ",budget!$C$18)</f>
        <v xml:space="preserve"> </v>
      </c>
      <c r="C50" s="79" t="str">
        <f>IF(budget!D18=0," ",budget!D18)</f>
        <v xml:space="preserve"> </v>
      </c>
      <c r="D50" s="48"/>
      <c r="E50" s="8"/>
      <c r="F50" s="86"/>
      <c r="G50" s="48"/>
      <c r="H50" s="8" t="str">
        <f>IF(budget!$C$39=0," ",budget!$C$39)</f>
        <v xml:space="preserve"> </v>
      </c>
      <c r="I50" s="79" t="str">
        <f>IF(budget!$D$39=0," ",budget!$D$39)</f>
        <v xml:space="preserve"> </v>
      </c>
      <c r="J50" s="48"/>
      <c r="K50" s="8" t="str">
        <f>IF(budget!$H$23=0," ",budget!$H$23)</f>
        <v xml:space="preserve"> </v>
      </c>
      <c r="L50" s="85" t="str">
        <f>IF(budget!$I$23=0," ",budget!$I$23)</f>
        <v xml:space="preserve"> </v>
      </c>
      <c r="M50" s="48"/>
    </row>
    <row r="51" spans="2:13" ht="13.5" customHeight="1">
      <c r="B51" s="17" t="s">
        <v>5</v>
      </c>
      <c r="C51" s="80">
        <f>SUM(C43:C50)</f>
        <v>630</v>
      </c>
      <c r="D51" s="48"/>
      <c r="E51" s="17" t="s">
        <v>5</v>
      </c>
      <c r="F51" s="80">
        <f>SUM(F43:F50)</f>
        <v>285</v>
      </c>
      <c r="G51" s="48"/>
      <c r="H51" s="17" t="s">
        <v>5</v>
      </c>
      <c r="I51" s="80">
        <f>SUM(I43:I50)</f>
        <v>160</v>
      </c>
      <c r="J51" s="48"/>
      <c r="K51" s="17" t="s">
        <v>5</v>
      </c>
      <c r="L51" s="80">
        <f>SUM(L43:L50)</f>
        <v>150</v>
      </c>
      <c r="M51" s="48"/>
    </row>
    <row r="52" spans="2:13" ht="13.5" customHeight="1">
      <c r="B52" s="73" t="s">
        <v>30</v>
      </c>
      <c r="C52" s="87">
        <f>budget!$E$19</f>
        <v>630</v>
      </c>
      <c r="D52" s="48"/>
      <c r="E52" s="73" t="s">
        <v>30</v>
      </c>
      <c r="F52" s="88">
        <f>budget!$J$16</f>
        <v>285</v>
      </c>
      <c r="G52" s="48"/>
      <c r="H52" s="73" t="s">
        <v>30</v>
      </c>
      <c r="I52" s="87">
        <f>budget!$E$40</f>
        <v>160</v>
      </c>
      <c r="J52" s="48"/>
      <c r="K52" s="73" t="s">
        <v>30</v>
      </c>
      <c r="L52" s="87">
        <f>budget!$J$24</f>
        <v>150</v>
      </c>
      <c r="M52" s="48"/>
    </row>
    <row r="53" spans="2:13" ht="13.5" customHeight="1">
      <c r="B53" s="78" t="s">
        <v>45</v>
      </c>
      <c r="C53" s="81">
        <f>C52-C51</f>
        <v>0</v>
      </c>
      <c r="D53" s="48"/>
      <c r="E53" s="78" t="s">
        <v>45</v>
      </c>
      <c r="F53" s="81">
        <f>F52-F51</f>
        <v>0</v>
      </c>
      <c r="G53" s="48"/>
      <c r="H53" s="78" t="s">
        <v>45</v>
      </c>
      <c r="I53" s="81">
        <f>I52-I51</f>
        <v>0</v>
      </c>
      <c r="J53" s="48"/>
      <c r="K53" s="78" t="s">
        <v>45</v>
      </c>
      <c r="L53" s="81">
        <f>L52-L51</f>
        <v>0</v>
      </c>
      <c r="M53" s="48"/>
    </row>
    <row r="54" spans="2:13" ht="13.5" customHeight="1">
      <c r="D54" s="82"/>
      <c r="F54" s="82"/>
      <c r="I54" s="82"/>
      <c r="L54" s="82"/>
    </row>
    <row r="56" spans="2:13" ht="13.5" customHeight="1">
      <c r="H56" s="82"/>
    </row>
    <row r="57" spans="2:13" ht="13.5" customHeight="1">
      <c r="H57" s="82"/>
    </row>
    <row r="65" spans="4:4" ht="13.5" customHeight="1">
      <c r="D65" s="82"/>
    </row>
    <row r="66" spans="4:4" ht="13.5" customHeight="1">
      <c r="D66" s="82"/>
    </row>
    <row r="67" spans="4:4" ht="13.5" customHeight="1">
      <c r="D67" s="82"/>
    </row>
    <row r="68" spans="4:4" ht="13.5" customHeight="1">
      <c r="D68" s="82"/>
    </row>
  </sheetData>
  <mergeCells count="1">
    <mergeCell ref="M3:N3"/>
  </mergeCells>
  <conditionalFormatting sqref="I6:I36">
    <cfRule type="expression" dxfId="2" priority="1">
      <formula>"$H$3=0"</formula>
    </cfRule>
  </conditionalFormatting>
  <hyperlinks>
    <hyperlink ref="B3" r:id="rId1"/>
  </hyperlinks>
  <pageMargins left="0.7" right="0.7" top="0.75" bottom="0.75" header="0.3" footer="0.3"/>
  <pageSetup orientation="portrait" verticalDpi="0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P68"/>
  <sheetViews>
    <sheetView zoomScaleNormal="100" workbookViewId="0">
      <selection activeCell="B5" sqref="B5"/>
    </sheetView>
  </sheetViews>
  <sheetFormatPr defaultRowHeight="13.5" customHeight="1"/>
  <cols>
    <col min="1" max="1" width="1.7109375" style="28" customWidth="1"/>
    <col min="2" max="15" width="11.7109375" style="28" customWidth="1"/>
    <col min="16" max="16" width="10.28515625" style="28" customWidth="1"/>
    <col min="17" max="17" width="11.7109375" style="28" customWidth="1"/>
    <col min="18" max="16384" width="9.140625" style="28"/>
  </cols>
  <sheetData>
    <row r="2" spans="2:16" ht="13.5" customHeight="1">
      <c r="B2" s="14" t="s">
        <v>9</v>
      </c>
      <c r="L2" s="49" t="s">
        <v>43</v>
      </c>
      <c r="M2" s="50"/>
      <c r="N2" s="51"/>
      <c r="O2" s="52"/>
      <c r="P2" s="48"/>
    </row>
    <row r="3" spans="2:16" ht="13.5" customHeight="1">
      <c r="B3" s="20" t="s">
        <v>19</v>
      </c>
      <c r="C3" s="2"/>
      <c r="M3" s="100" t="s">
        <v>44</v>
      </c>
      <c r="N3" s="100"/>
      <c r="O3" s="33">
        <f>M38</f>
        <v>510</v>
      </c>
      <c r="P3" s="48"/>
    </row>
    <row r="5" spans="2:16" ht="13.5" customHeight="1">
      <c r="B5" s="56" t="s">
        <v>59</v>
      </c>
      <c r="C5" s="57" t="str">
        <f>IF(budget!C22=0, "", budget!C22)</f>
        <v>groceries</v>
      </c>
      <c r="D5" s="58" t="str">
        <f>IF(budget!C23=0, "", budget!C23)</f>
        <v>electricity</v>
      </c>
      <c r="E5" s="57" t="str">
        <f>IF(budget!C24=0, "", budget!C24)</f>
        <v>gas</v>
      </c>
      <c r="F5" s="58" t="str">
        <f>IF(budget!C25=0, "", budget!C25)</f>
        <v>parking</v>
      </c>
      <c r="G5" s="57" t="str">
        <f>IF(budget!C26=0, "", budget!C26)</f>
        <v>dining out</v>
      </c>
      <c r="H5" s="58" t="str">
        <f>IF(budget!C27=0, "", budget!C27)</f>
        <v>charity</v>
      </c>
      <c r="I5" s="59" t="str">
        <f>IF(budget!C28=0, "", budget!C28)</f>
        <v>misc.</v>
      </c>
      <c r="J5" s="60" t="str">
        <f>IF(budget!C29=0, "", budget!C29)</f>
        <v/>
      </c>
      <c r="K5" s="59" t="str">
        <f>IF(budget!C30=0, "", budget!C30)</f>
        <v/>
      </c>
      <c r="L5" s="60" t="str">
        <f>IF(budget!C31=0, "", budget!C31)</f>
        <v/>
      </c>
      <c r="M5" s="61" t="s">
        <v>5</v>
      </c>
      <c r="N5" s="62" t="s">
        <v>14</v>
      </c>
      <c r="O5" s="57" t="s">
        <v>18</v>
      </c>
      <c r="P5" s="48"/>
    </row>
    <row r="6" spans="2:16" ht="13.5" customHeight="1">
      <c r="B6" s="30">
        <v>1</v>
      </c>
      <c r="C6" s="53"/>
      <c r="D6" s="54"/>
      <c r="E6" s="53"/>
      <c r="F6" s="54"/>
      <c r="G6" s="53"/>
      <c r="H6" s="54"/>
      <c r="I6" s="53"/>
      <c r="J6" s="54"/>
      <c r="K6" s="53"/>
      <c r="L6" s="55"/>
      <c r="M6" s="46" t="str">
        <f>IF(SUM(C6:L6)=0,"",SUM(C6:L6))</f>
        <v/>
      </c>
      <c r="N6" s="53"/>
      <c r="O6" s="63">
        <f>O3-SUM(C6:L6)+N6</f>
        <v>510</v>
      </c>
      <c r="P6" s="48"/>
    </row>
    <row r="7" spans="2:16" ht="13.5" customHeight="1">
      <c r="B7" s="29">
        <v>2</v>
      </c>
      <c r="C7" s="35"/>
      <c r="D7" s="36"/>
      <c r="E7" s="35"/>
      <c r="F7" s="36"/>
      <c r="G7" s="35"/>
      <c r="H7" s="36"/>
      <c r="I7" s="35"/>
      <c r="J7" s="36"/>
      <c r="K7" s="35"/>
      <c r="L7" s="43"/>
      <c r="M7" s="46" t="str">
        <f t="shared" ref="M7:M36" si="0">IF(SUM(C7:L7)=0," ",SUM(C7:L7))</f>
        <v xml:space="preserve"> </v>
      </c>
      <c r="N7" s="35"/>
      <c r="O7" s="40">
        <f>O6-SUM(C7:L7)+N7</f>
        <v>510</v>
      </c>
      <c r="P7" s="48"/>
    </row>
    <row r="8" spans="2:16" ht="13.5" customHeight="1">
      <c r="B8" s="29">
        <v>3</v>
      </c>
      <c r="C8" s="35"/>
      <c r="D8" s="36"/>
      <c r="E8" s="35"/>
      <c r="F8" s="36"/>
      <c r="G8" s="35"/>
      <c r="H8" s="36"/>
      <c r="I8" s="35"/>
      <c r="J8" s="36"/>
      <c r="K8" s="35"/>
      <c r="L8" s="43"/>
      <c r="M8" s="46" t="str">
        <f t="shared" si="0"/>
        <v xml:space="preserve"> </v>
      </c>
      <c r="N8" s="35"/>
      <c r="O8" s="40">
        <f t="shared" ref="O8:O36" si="1">O7-SUM(C8:L8)+N8</f>
        <v>510</v>
      </c>
      <c r="P8" s="48"/>
    </row>
    <row r="9" spans="2:16" ht="13.5" customHeight="1">
      <c r="B9" s="29">
        <v>4</v>
      </c>
      <c r="C9" s="35"/>
      <c r="D9" s="36"/>
      <c r="E9" s="35"/>
      <c r="F9" s="36"/>
      <c r="G9" s="35"/>
      <c r="H9" s="36"/>
      <c r="I9" s="35"/>
      <c r="J9" s="36"/>
      <c r="K9" s="35"/>
      <c r="L9" s="43"/>
      <c r="M9" s="46" t="str">
        <f t="shared" si="0"/>
        <v xml:space="preserve"> </v>
      </c>
      <c r="N9" s="35"/>
      <c r="O9" s="40">
        <f t="shared" si="1"/>
        <v>510</v>
      </c>
      <c r="P9" s="48"/>
    </row>
    <row r="10" spans="2:16" ht="13.5" customHeight="1">
      <c r="B10" s="29">
        <v>5</v>
      </c>
      <c r="C10" s="35"/>
      <c r="D10" s="36"/>
      <c r="E10" s="35"/>
      <c r="F10" s="36"/>
      <c r="G10" s="35"/>
      <c r="H10" s="36"/>
      <c r="I10" s="35"/>
      <c r="J10" s="36"/>
      <c r="K10" s="35"/>
      <c r="L10" s="43"/>
      <c r="M10" s="46" t="str">
        <f t="shared" si="0"/>
        <v xml:space="preserve"> </v>
      </c>
      <c r="N10" s="35"/>
      <c r="O10" s="40">
        <f t="shared" si="1"/>
        <v>510</v>
      </c>
      <c r="P10" s="48"/>
    </row>
    <row r="11" spans="2:16" ht="13.5" customHeight="1">
      <c r="B11" s="29">
        <v>6</v>
      </c>
      <c r="C11" s="35"/>
      <c r="D11" s="36"/>
      <c r="E11" s="35"/>
      <c r="F11" s="36"/>
      <c r="G11" s="35"/>
      <c r="H11" s="36"/>
      <c r="I11" s="35"/>
      <c r="J11" s="36"/>
      <c r="K11" s="35"/>
      <c r="L11" s="43"/>
      <c r="M11" s="46" t="str">
        <f t="shared" si="0"/>
        <v xml:space="preserve"> </v>
      </c>
      <c r="N11" s="35"/>
      <c r="O11" s="40">
        <f t="shared" si="1"/>
        <v>510</v>
      </c>
      <c r="P11" s="48"/>
    </row>
    <row r="12" spans="2:16" ht="13.5" customHeight="1">
      <c r="B12" s="29">
        <v>7</v>
      </c>
      <c r="C12" s="35"/>
      <c r="D12" s="36"/>
      <c r="E12" s="35"/>
      <c r="F12" s="36"/>
      <c r="G12" s="35"/>
      <c r="H12" s="36"/>
      <c r="I12" s="35"/>
      <c r="J12" s="36"/>
      <c r="K12" s="35"/>
      <c r="L12" s="43"/>
      <c r="M12" s="46" t="str">
        <f t="shared" si="0"/>
        <v xml:space="preserve"> </v>
      </c>
      <c r="N12" s="35"/>
      <c r="O12" s="40">
        <f t="shared" si="1"/>
        <v>510</v>
      </c>
      <c r="P12" s="48"/>
    </row>
    <row r="13" spans="2:16" ht="13.5" customHeight="1">
      <c r="B13" s="29">
        <v>8</v>
      </c>
      <c r="C13" s="35"/>
      <c r="D13" s="36"/>
      <c r="E13" s="35"/>
      <c r="F13" s="36"/>
      <c r="G13" s="35"/>
      <c r="H13" s="36"/>
      <c r="I13" s="35"/>
      <c r="J13" s="36"/>
      <c r="K13" s="35"/>
      <c r="L13" s="43"/>
      <c r="M13" s="46" t="str">
        <f t="shared" si="0"/>
        <v xml:space="preserve"> </v>
      </c>
      <c r="N13" s="35"/>
      <c r="O13" s="40">
        <f t="shared" si="1"/>
        <v>510</v>
      </c>
      <c r="P13" s="48"/>
    </row>
    <row r="14" spans="2:16" ht="13.5" customHeight="1">
      <c r="B14" s="29">
        <v>9</v>
      </c>
      <c r="C14" s="35"/>
      <c r="D14" s="36"/>
      <c r="E14" s="35"/>
      <c r="F14" s="36"/>
      <c r="G14" s="35"/>
      <c r="H14" s="36"/>
      <c r="I14" s="35"/>
      <c r="J14" s="36"/>
      <c r="K14" s="35"/>
      <c r="L14" s="43"/>
      <c r="M14" s="46" t="str">
        <f t="shared" si="0"/>
        <v xml:space="preserve"> </v>
      </c>
      <c r="N14" s="35"/>
      <c r="O14" s="40">
        <f t="shared" si="1"/>
        <v>510</v>
      </c>
      <c r="P14" s="48"/>
    </row>
    <row r="15" spans="2:16" ht="13.5" customHeight="1">
      <c r="B15" s="29">
        <v>10</v>
      </c>
      <c r="C15" s="35"/>
      <c r="D15" s="36"/>
      <c r="E15" s="35"/>
      <c r="F15" s="36"/>
      <c r="G15" s="35"/>
      <c r="H15" s="36"/>
      <c r="I15" s="35"/>
      <c r="J15" s="36"/>
      <c r="K15" s="35"/>
      <c r="L15" s="43"/>
      <c r="M15" s="46" t="str">
        <f t="shared" si="0"/>
        <v xml:space="preserve"> </v>
      </c>
      <c r="N15" s="35"/>
      <c r="O15" s="40">
        <f t="shared" si="1"/>
        <v>510</v>
      </c>
      <c r="P15" s="48"/>
    </row>
    <row r="16" spans="2:16" ht="13.5" customHeight="1">
      <c r="B16" s="29">
        <v>11</v>
      </c>
      <c r="C16" s="35"/>
      <c r="D16" s="36"/>
      <c r="E16" s="35"/>
      <c r="F16" s="36"/>
      <c r="G16" s="35"/>
      <c r="H16" s="36"/>
      <c r="I16" s="35"/>
      <c r="J16" s="36"/>
      <c r="K16" s="35"/>
      <c r="L16" s="43"/>
      <c r="M16" s="46" t="str">
        <f t="shared" si="0"/>
        <v xml:space="preserve"> </v>
      </c>
      <c r="N16" s="35"/>
      <c r="O16" s="40">
        <f t="shared" si="1"/>
        <v>510</v>
      </c>
      <c r="P16" s="48"/>
    </row>
    <row r="17" spans="2:16" ht="13.5" customHeight="1">
      <c r="B17" s="29">
        <v>12</v>
      </c>
      <c r="C17" s="35"/>
      <c r="D17" s="36"/>
      <c r="E17" s="35"/>
      <c r="F17" s="36"/>
      <c r="G17" s="35"/>
      <c r="H17" s="36"/>
      <c r="I17" s="35"/>
      <c r="J17" s="36"/>
      <c r="K17" s="35"/>
      <c r="L17" s="43"/>
      <c r="M17" s="46" t="str">
        <f t="shared" si="0"/>
        <v xml:space="preserve"> </v>
      </c>
      <c r="N17" s="35"/>
      <c r="O17" s="40">
        <f t="shared" si="1"/>
        <v>510</v>
      </c>
      <c r="P17" s="48"/>
    </row>
    <row r="18" spans="2:16" ht="13.5" customHeight="1">
      <c r="B18" s="29">
        <v>13</v>
      </c>
      <c r="C18" s="35"/>
      <c r="D18" s="36"/>
      <c r="E18" s="35"/>
      <c r="F18" s="36"/>
      <c r="G18" s="35"/>
      <c r="H18" s="36"/>
      <c r="I18" s="35"/>
      <c r="J18" s="36"/>
      <c r="K18" s="35"/>
      <c r="L18" s="43"/>
      <c r="M18" s="46" t="str">
        <f t="shared" si="0"/>
        <v xml:space="preserve"> </v>
      </c>
      <c r="N18" s="35"/>
      <c r="O18" s="40">
        <f t="shared" si="1"/>
        <v>510</v>
      </c>
      <c r="P18" s="48"/>
    </row>
    <row r="19" spans="2:16" ht="13.5" customHeight="1">
      <c r="B19" s="29">
        <v>14</v>
      </c>
      <c r="C19" s="35"/>
      <c r="D19" s="36"/>
      <c r="E19" s="35"/>
      <c r="F19" s="36"/>
      <c r="G19" s="35"/>
      <c r="H19" s="36"/>
      <c r="I19" s="35"/>
      <c r="J19" s="36"/>
      <c r="K19" s="35"/>
      <c r="L19" s="43"/>
      <c r="M19" s="46" t="str">
        <f t="shared" si="0"/>
        <v xml:space="preserve"> </v>
      </c>
      <c r="N19" s="35"/>
      <c r="O19" s="40">
        <f t="shared" si="1"/>
        <v>510</v>
      </c>
      <c r="P19" s="48"/>
    </row>
    <row r="20" spans="2:16" ht="13.5" customHeight="1">
      <c r="B20" s="29">
        <v>15</v>
      </c>
      <c r="C20" s="35"/>
      <c r="D20" s="36"/>
      <c r="E20" s="35"/>
      <c r="F20" s="36"/>
      <c r="G20" s="35"/>
      <c r="H20" s="36"/>
      <c r="I20" s="35"/>
      <c r="J20" s="36"/>
      <c r="K20" s="35"/>
      <c r="L20" s="43"/>
      <c r="M20" s="46" t="str">
        <f t="shared" si="0"/>
        <v xml:space="preserve"> </v>
      </c>
      <c r="N20" s="35"/>
      <c r="O20" s="40">
        <f t="shared" si="1"/>
        <v>510</v>
      </c>
      <c r="P20" s="48"/>
    </row>
    <row r="21" spans="2:16" ht="13.5" customHeight="1">
      <c r="B21" s="29">
        <v>16</v>
      </c>
      <c r="C21" s="35"/>
      <c r="D21" s="36"/>
      <c r="E21" s="35"/>
      <c r="F21" s="36"/>
      <c r="G21" s="35"/>
      <c r="H21" s="36"/>
      <c r="I21" s="35"/>
      <c r="J21" s="36"/>
      <c r="K21" s="35"/>
      <c r="L21" s="43"/>
      <c r="M21" s="46" t="str">
        <f t="shared" si="0"/>
        <v xml:space="preserve"> </v>
      </c>
      <c r="N21" s="35"/>
      <c r="O21" s="40">
        <f t="shared" si="1"/>
        <v>510</v>
      </c>
      <c r="P21" s="48"/>
    </row>
    <row r="22" spans="2:16" ht="13.5" customHeight="1">
      <c r="B22" s="29">
        <v>17</v>
      </c>
      <c r="C22" s="35"/>
      <c r="D22" s="36"/>
      <c r="E22" s="35"/>
      <c r="F22" s="36"/>
      <c r="G22" s="35"/>
      <c r="H22" s="36"/>
      <c r="I22" s="35"/>
      <c r="J22" s="36"/>
      <c r="K22" s="35"/>
      <c r="L22" s="43"/>
      <c r="M22" s="46" t="str">
        <f t="shared" si="0"/>
        <v xml:space="preserve"> </v>
      </c>
      <c r="N22" s="35"/>
      <c r="O22" s="40">
        <f t="shared" si="1"/>
        <v>510</v>
      </c>
      <c r="P22" s="48"/>
    </row>
    <row r="23" spans="2:16" ht="13.5" customHeight="1">
      <c r="B23" s="29">
        <v>18</v>
      </c>
      <c r="C23" s="35"/>
      <c r="D23" s="36"/>
      <c r="E23" s="35"/>
      <c r="F23" s="36"/>
      <c r="G23" s="35"/>
      <c r="H23" s="36"/>
      <c r="I23" s="35"/>
      <c r="J23" s="36"/>
      <c r="K23" s="35"/>
      <c r="L23" s="43"/>
      <c r="M23" s="46" t="str">
        <f t="shared" si="0"/>
        <v xml:space="preserve"> </v>
      </c>
      <c r="N23" s="35"/>
      <c r="O23" s="40">
        <f t="shared" si="1"/>
        <v>510</v>
      </c>
      <c r="P23" s="48"/>
    </row>
    <row r="24" spans="2:16" ht="13.5" customHeight="1">
      <c r="B24" s="29">
        <v>19</v>
      </c>
      <c r="C24" s="35"/>
      <c r="D24" s="36"/>
      <c r="E24" s="35"/>
      <c r="F24" s="36"/>
      <c r="G24" s="35"/>
      <c r="H24" s="36"/>
      <c r="I24" s="35"/>
      <c r="J24" s="36"/>
      <c r="K24" s="35"/>
      <c r="L24" s="43"/>
      <c r="M24" s="46" t="str">
        <f t="shared" si="0"/>
        <v xml:space="preserve"> </v>
      </c>
      <c r="N24" s="35"/>
      <c r="O24" s="40">
        <f t="shared" si="1"/>
        <v>510</v>
      </c>
      <c r="P24" s="48"/>
    </row>
    <row r="25" spans="2:16" ht="13.5" customHeight="1">
      <c r="B25" s="29">
        <v>20</v>
      </c>
      <c r="C25" s="35"/>
      <c r="D25" s="36"/>
      <c r="E25" s="35"/>
      <c r="F25" s="36"/>
      <c r="G25" s="35"/>
      <c r="H25" s="36"/>
      <c r="I25" s="35"/>
      <c r="J25" s="36"/>
      <c r="K25" s="35"/>
      <c r="L25" s="43"/>
      <c r="M25" s="46" t="str">
        <f t="shared" si="0"/>
        <v xml:space="preserve"> </v>
      </c>
      <c r="N25" s="35"/>
      <c r="O25" s="40">
        <f t="shared" si="1"/>
        <v>510</v>
      </c>
      <c r="P25" s="48"/>
    </row>
    <row r="26" spans="2:16" ht="13.5" customHeight="1">
      <c r="B26" s="29">
        <v>21</v>
      </c>
      <c r="C26" s="35"/>
      <c r="D26" s="36"/>
      <c r="E26" s="35"/>
      <c r="F26" s="36"/>
      <c r="G26" s="35"/>
      <c r="H26" s="36"/>
      <c r="I26" s="35"/>
      <c r="J26" s="36"/>
      <c r="K26" s="35"/>
      <c r="L26" s="43"/>
      <c r="M26" s="46" t="str">
        <f t="shared" si="0"/>
        <v xml:space="preserve"> </v>
      </c>
      <c r="N26" s="35"/>
      <c r="O26" s="40">
        <f t="shared" si="1"/>
        <v>510</v>
      </c>
      <c r="P26" s="48"/>
    </row>
    <row r="27" spans="2:16" ht="13.5" customHeight="1">
      <c r="B27" s="29">
        <v>22</v>
      </c>
      <c r="C27" s="35"/>
      <c r="D27" s="36"/>
      <c r="E27" s="35"/>
      <c r="F27" s="36"/>
      <c r="G27" s="35"/>
      <c r="H27" s="36"/>
      <c r="I27" s="35"/>
      <c r="J27" s="36"/>
      <c r="K27" s="35"/>
      <c r="L27" s="43"/>
      <c r="M27" s="46" t="str">
        <f t="shared" si="0"/>
        <v xml:space="preserve"> </v>
      </c>
      <c r="N27" s="35"/>
      <c r="O27" s="40">
        <f t="shared" si="1"/>
        <v>510</v>
      </c>
      <c r="P27" s="48"/>
    </row>
    <row r="28" spans="2:16" ht="13.5" customHeight="1">
      <c r="B28" s="29">
        <v>23</v>
      </c>
      <c r="C28" s="35"/>
      <c r="D28" s="36"/>
      <c r="E28" s="35"/>
      <c r="F28" s="36"/>
      <c r="G28" s="35"/>
      <c r="H28" s="36"/>
      <c r="I28" s="35"/>
      <c r="J28" s="36"/>
      <c r="K28" s="35"/>
      <c r="L28" s="43"/>
      <c r="M28" s="46" t="str">
        <f t="shared" si="0"/>
        <v xml:space="preserve"> </v>
      </c>
      <c r="N28" s="35"/>
      <c r="O28" s="40">
        <f t="shared" si="1"/>
        <v>510</v>
      </c>
      <c r="P28" s="48"/>
    </row>
    <row r="29" spans="2:16" ht="13.5" customHeight="1">
      <c r="B29" s="29">
        <v>24</v>
      </c>
      <c r="C29" s="35"/>
      <c r="D29" s="36"/>
      <c r="E29" s="35"/>
      <c r="F29" s="36"/>
      <c r="G29" s="35"/>
      <c r="H29" s="36"/>
      <c r="I29" s="35"/>
      <c r="J29" s="36"/>
      <c r="K29" s="35"/>
      <c r="L29" s="43"/>
      <c r="M29" s="46" t="str">
        <f t="shared" si="0"/>
        <v xml:space="preserve"> </v>
      </c>
      <c r="N29" s="35"/>
      <c r="O29" s="40">
        <f t="shared" si="1"/>
        <v>510</v>
      </c>
      <c r="P29" s="48"/>
    </row>
    <row r="30" spans="2:16" ht="13.5" customHeight="1">
      <c r="B30" s="29">
        <v>25</v>
      </c>
      <c r="C30" s="35"/>
      <c r="D30" s="36"/>
      <c r="E30" s="35"/>
      <c r="F30" s="36"/>
      <c r="G30" s="35"/>
      <c r="H30" s="36"/>
      <c r="I30" s="35"/>
      <c r="J30" s="36"/>
      <c r="K30" s="35"/>
      <c r="L30" s="43"/>
      <c r="M30" s="46" t="str">
        <f t="shared" si="0"/>
        <v xml:space="preserve"> </v>
      </c>
      <c r="N30" s="35"/>
      <c r="O30" s="40">
        <f t="shared" si="1"/>
        <v>510</v>
      </c>
      <c r="P30" s="48"/>
    </row>
    <row r="31" spans="2:16" ht="13.5" customHeight="1">
      <c r="B31" s="29">
        <v>26</v>
      </c>
      <c r="C31" s="35"/>
      <c r="D31" s="36"/>
      <c r="E31" s="35"/>
      <c r="F31" s="36"/>
      <c r="G31" s="35"/>
      <c r="H31" s="36"/>
      <c r="I31" s="35"/>
      <c r="J31" s="36"/>
      <c r="K31" s="35"/>
      <c r="L31" s="43"/>
      <c r="M31" s="46" t="str">
        <f t="shared" si="0"/>
        <v xml:space="preserve"> </v>
      </c>
      <c r="N31" s="35"/>
      <c r="O31" s="40">
        <f t="shared" si="1"/>
        <v>510</v>
      </c>
      <c r="P31" s="48"/>
    </row>
    <row r="32" spans="2:16" ht="13.5" customHeight="1">
      <c r="B32" s="29">
        <v>27</v>
      </c>
      <c r="C32" s="35"/>
      <c r="D32" s="36"/>
      <c r="E32" s="35"/>
      <c r="F32" s="36"/>
      <c r="G32" s="35"/>
      <c r="H32" s="36"/>
      <c r="I32" s="35"/>
      <c r="J32" s="36"/>
      <c r="K32" s="35"/>
      <c r="L32" s="43"/>
      <c r="M32" s="46" t="str">
        <f t="shared" si="0"/>
        <v xml:space="preserve"> </v>
      </c>
      <c r="N32" s="35"/>
      <c r="O32" s="40">
        <f t="shared" si="1"/>
        <v>510</v>
      </c>
      <c r="P32" s="48"/>
    </row>
    <row r="33" spans="2:16" ht="13.5" customHeight="1">
      <c r="B33" s="29">
        <v>28</v>
      </c>
      <c r="C33" s="35"/>
      <c r="D33" s="36"/>
      <c r="E33" s="35"/>
      <c r="F33" s="36"/>
      <c r="G33" s="35"/>
      <c r="H33" s="36"/>
      <c r="I33" s="35"/>
      <c r="J33" s="36"/>
      <c r="K33" s="35"/>
      <c r="L33" s="43"/>
      <c r="M33" s="46" t="str">
        <f t="shared" si="0"/>
        <v xml:space="preserve"> </v>
      </c>
      <c r="N33" s="35"/>
      <c r="O33" s="40">
        <f t="shared" si="1"/>
        <v>510</v>
      </c>
      <c r="P33" s="48"/>
    </row>
    <row r="34" spans="2:16" ht="13.5" customHeight="1">
      <c r="B34" s="29">
        <v>29</v>
      </c>
      <c r="C34" s="35"/>
      <c r="D34" s="36"/>
      <c r="E34" s="35"/>
      <c r="F34" s="36"/>
      <c r="G34" s="35"/>
      <c r="H34" s="36"/>
      <c r="I34" s="35"/>
      <c r="J34" s="36"/>
      <c r="K34" s="35"/>
      <c r="L34" s="43"/>
      <c r="M34" s="46" t="str">
        <f t="shared" si="0"/>
        <v xml:space="preserve"> </v>
      </c>
      <c r="N34" s="35"/>
      <c r="O34" s="40">
        <f t="shared" si="1"/>
        <v>510</v>
      </c>
      <c r="P34" s="48"/>
    </row>
    <row r="35" spans="2:16" ht="13.5" customHeight="1">
      <c r="B35" s="29">
        <v>30</v>
      </c>
      <c r="C35" s="35"/>
      <c r="D35" s="36"/>
      <c r="E35" s="35"/>
      <c r="F35" s="36"/>
      <c r="G35" s="35"/>
      <c r="H35" s="36"/>
      <c r="I35" s="35"/>
      <c r="J35" s="36"/>
      <c r="K35" s="35"/>
      <c r="L35" s="43"/>
      <c r="M35" s="46" t="str">
        <f t="shared" si="0"/>
        <v xml:space="preserve"> </v>
      </c>
      <c r="N35" s="35"/>
      <c r="O35" s="40">
        <f t="shared" si="1"/>
        <v>510</v>
      </c>
      <c r="P35" s="48"/>
    </row>
    <row r="36" spans="2:16" ht="13.5" customHeight="1">
      <c r="B36" s="29">
        <v>31</v>
      </c>
      <c r="C36" s="35"/>
      <c r="D36" s="36"/>
      <c r="E36" s="35"/>
      <c r="F36" s="36"/>
      <c r="G36" s="35"/>
      <c r="H36" s="36"/>
      <c r="I36" s="35"/>
      <c r="J36" s="36"/>
      <c r="K36" s="35"/>
      <c r="L36" s="43"/>
      <c r="M36" s="46" t="str">
        <f t="shared" si="0"/>
        <v xml:space="preserve"> </v>
      </c>
      <c r="N36" s="37"/>
      <c r="O36" s="40">
        <f t="shared" si="1"/>
        <v>510</v>
      </c>
      <c r="P36" s="48"/>
    </row>
    <row r="37" spans="2:16" ht="13.5" customHeight="1">
      <c r="B37" s="32" t="s">
        <v>32</v>
      </c>
      <c r="C37" s="38" t="str">
        <f>IF(SUM(C6:C36)=0,"",SUM(C6:C36))</f>
        <v/>
      </c>
      <c r="D37" s="39" t="str">
        <f>IF(SUM(D6:D36)=0,"",SUM(D6:D36))</f>
        <v/>
      </c>
      <c r="E37" s="38" t="str">
        <f t="shared" ref="E37:L37" si="2">IF(SUM(E6:E36)=0,"",SUM(E6:E36))</f>
        <v/>
      </c>
      <c r="F37" s="39" t="str">
        <f t="shared" si="2"/>
        <v/>
      </c>
      <c r="G37" s="38" t="str">
        <f t="shared" si="2"/>
        <v/>
      </c>
      <c r="H37" s="39" t="str">
        <f t="shared" si="2"/>
        <v/>
      </c>
      <c r="I37" s="38" t="str">
        <f t="shared" si="2"/>
        <v/>
      </c>
      <c r="J37" s="39" t="str">
        <f t="shared" si="2"/>
        <v/>
      </c>
      <c r="K37" s="38" t="str">
        <f t="shared" si="2"/>
        <v/>
      </c>
      <c r="L37" s="39" t="str">
        <f t="shared" si="2"/>
        <v/>
      </c>
      <c r="M37" s="47" t="str">
        <f>IF(SUM(M6:M36)=0,"",SUM(M6:M36))</f>
        <v/>
      </c>
      <c r="N37" s="41"/>
      <c r="O37" s="64"/>
      <c r="P37" s="48"/>
    </row>
    <row r="38" spans="2:16" ht="13.5" customHeight="1">
      <c r="B38" s="72" t="s">
        <v>30</v>
      </c>
      <c r="C38" s="65">
        <f>budget!D22</f>
        <v>200</v>
      </c>
      <c r="D38" s="66">
        <f>budget!D23</f>
        <v>35</v>
      </c>
      <c r="E38" s="65">
        <f>budget!D24</f>
        <v>75</v>
      </c>
      <c r="F38" s="66">
        <f>budget!D25</f>
        <v>20</v>
      </c>
      <c r="G38" s="65">
        <f>budget!D26</f>
        <v>100</v>
      </c>
      <c r="H38" s="66">
        <f>budget!D27</f>
        <v>50</v>
      </c>
      <c r="I38" s="65">
        <f>budget!D28</f>
        <v>30</v>
      </c>
      <c r="J38" s="66">
        <f>budget!D29</f>
        <v>0</v>
      </c>
      <c r="K38" s="65">
        <f>budget!D30</f>
        <v>0</v>
      </c>
      <c r="L38" s="67">
        <f>budget!D31</f>
        <v>0</v>
      </c>
      <c r="M38" s="68">
        <f t="shared" ref="M38" si="3">SUM(C38:L38)</f>
        <v>510</v>
      </c>
      <c r="N38" s="42"/>
      <c r="O38" s="44"/>
      <c r="P38" s="48"/>
    </row>
    <row r="39" spans="2:16" ht="13.5" customHeight="1">
      <c r="B39" s="74" t="s">
        <v>31</v>
      </c>
      <c r="C39" s="75">
        <f>C38-SUM(C6:C36)</f>
        <v>200</v>
      </c>
      <c r="D39" s="76">
        <f t="shared" ref="D39:M39" si="4">D38-SUM(D6:D36)</f>
        <v>35</v>
      </c>
      <c r="E39" s="75">
        <f t="shared" si="4"/>
        <v>75</v>
      </c>
      <c r="F39" s="76">
        <f t="shared" si="4"/>
        <v>20</v>
      </c>
      <c r="G39" s="75">
        <f t="shared" si="4"/>
        <v>100</v>
      </c>
      <c r="H39" s="76">
        <f t="shared" si="4"/>
        <v>50</v>
      </c>
      <c r="I39" s="75">
        <f t="shared" si="4"/>
        <v>30</v>
      </c>
      <c r="J39" s="76">
        <f t="shared" si="4"/>
        <v>0</v>
      </c>
      <c r="K39" s="75">
        <f t="shared" si="4"/>
        <v>0</v>
      </c>
      <c r="L39" s="84">
        <f t="shared" si="4"/>
        <v>0</v>
      </c>
      <c r="M39" s="77">
        <f t="shared" si="4"/>
        <v>510</v>
      </c>
      <c r="N39" s="42"/>
      <c r="O39" s="44"/>
      <c r="P39" s="48"/>
    </row>
    <row r="40" spans="2:16" ht="13.5" customHeight="1">
      <c r="B40" s="69"/>
      <c r="C40" s="31" t="str">
        <f>C5</f>
        <v>groceries</v>
      </c>
      <c r="D40" s="70" t="str">
        <f t="shared" ref="D40:L40" si="5">D5</f>
        <v>electricity</v>
      </c>
      <c r="E40" s="31" t="str">
        <f t="shared" si="5"/>
        <v>gas</v>
      </c>
      <c r="F40" s="70" t="str">
        <f t="shared" si="5"/>
        <v>parking</v>
      </c>
      <c r="G40" s="31" t="str">
        <f t="shared" si="5"/>
        <v>dining out</v>
      </c>
      <c r="H40" s="70" t="str">
        <f t="shared" si="5"/>
        <v>charity</v>
      </c>
      <c r="I40" s="31" t="str">
        <f t="shared" si="5"/>
        <v>misc.</v>
      </c>
      <c r="J40" s="70" t="str">
        <f t="shared" si="5"/>
        <v/>
      </c>
      <c r="K40" s="31" t="str">
        <f t="shared" si="5"/>
        <v/>
      </c>
      <c r="L40" s="70" t="str">
        <f t="shared" si="5"/>
        <v/>
      </c>
      <c r="M40" s="71"/>
      <c r="N40" s="34"/>
      <c r="O40" s="45"/>
      <c r="P40" s="48"/>
    </row>
    <row r="42" spans="2:16" ht="13.5" customHeight="1">
      <c r="B42" s="13" t="s">
        <v>25</v>
      </c>
      <c r="C42" s="12"/>
      <c r="D42" s="48"/>
      <c r="E42" s="13" t="s">
        <v>26</v>
      </c>
      <c r="F42" s="12"/>
      <c r="G42" s="48"/>
      <c r="H42" s="13" t="s">
        <v>16</v>
      </c>
      <c r="I42" s="83"/>
      <c r="J42" s="48"/>
      <c r="K42" s="13" t="s">
        <v>3</v>
      </c>
      <c r="L42" s="83"/>
      <c r="M42" s="48"/>
    </row>
    <row r="43" spans="2:16" ht="13.5" customHeight="1">
      <c r="B43" s="8" t="str">
        <f>IF(budget!$C$11=0," ",budget!$C$11)</f>
        <v>rent</v>
      </c>
      <c r="C43" s="79">
        <f>IF(budget!$D$11=0," ",budget!$D$11)</f>
        <v>500</v>
      </c>
      <c r="D43" s="48"/>
      <c r="E43" s="8" t="str">
        <f>IF(budget!$H$11=0," ",budget!$H$11)</f>
        <v>student loan</v>
      </c>
      <c r="F43" s="86">
        <f>IF(budget!$I$11=0," ",budget!$I$11)</f>
        <v>75</v>
      </c>
      <c r="G43" s="48"/>
      <c r="H43" s="8" t="str">
        <f>IF(budget!$C$35=0," ",budget!$C$35)</f>
        <v>car repairs</v>
      </c>
      <c r="I43" s="79">
        <f>IF(budget!$D$35=0," ",budget!$D$35)</f>
        <v>50</v>
      </c>
      <c r="J43" s="48"/>
      <c r="K43" s="8" t="str">
        <f>IF(budget!$H$19=0," ",budget!$H$19)</f>
        <v>emergency fund</v>
      </c>
      <c r="L43" s="85">
        <f>IF(budget!$I$19=0," ",budget!$I$19)</f>
        <v>100</v>
      </c>
      <c r="M43" s="48"/>
    </row>
    <row r="44" spans="2:16" ht="13.5" customHeight="1">
      <c r="B44" s="8" t="str">
        <f>IF(budget!$C$12=0," ",budget!$C$12)</f>
        <v>cell phone</v>
      </c>
      <c r="C44" s="79">
        <f>IF(budget!D12=0," ",budget!D12)</f>
        <v>60</v>
      </c>
      <c r="D44" s="48"/>
      <c r="E44" s="8" t="str">
        <f>IF(budget!$H$12=0," ",budget!$H$12)</f>
        <v>car payment</v>
      </c>
      <c r="F44" s="86">
        <f>IF(budget!$I$12=0," ",budget!$I$12)</f>
        <v>175</v>
      </c>
      <c r="G44" s="48"/>
      <c r="H44" s="8" t="str">
        <f>IF(budget!$C$36=0," ",budget!$C$36)</f>
        <v xml:space="preserve">medical </v>
      </c>
      <c r="I44" s="79">
        <f>IF(budget!$D$36=0," ",budget!$D$36)</f>
        <v>25</v>
      </c>
      <c r="J44" s="48"/>
      <c r="K44" s="8" t="str">
        <f>IF(budget!$H$20=0," ",budget!$H$20)</f>
        <v>retirement</v>
      </c>
      <c r="L44" s="85">
        <f>IF(budget!$I$20=0," ",budget!$I$20)</f>
        <v>50</v>
      </c>
      <c r="M44" s="48"/>
    </row>
    <row r="45" spans="2:16" ht="13.5" customHeight="1">
      <c r="B45" s="8" t="str">
        <f>IF(budget!$C$13=0," ",budget!$C$13)</f>
        <v>car inusrance</v>
      </c>
      <c r="C45" s="79">
        <f>IF(budget!D13=0," ",budget!D13)</f>
        <v>55</v>
      </c>
      <c r="D45" s="48"/>
      <c r="E45" s="8" t="str">
        <f>IF(budget!$H$13=0," ",budget!$H$13)</f>
        <v>visa</v>
      </c>
      <c r="F45" s="86">
        <f>IF(budget!$I$13=0," ",budget!$I$13)</f>
        <v>35</v>
      </c>
      <c r="G45" s="48"/>
      <c r="H45" s="8" t="str">
        <f>IF(budget!$C$37=0," ",budget!$C$37)</f>
        <v>gifts</v>
      </c>
      <c r="I45" s="79">
        <f>IF(budget!$D$37=0," ",budget!$D$37)</f>
        <v>25</v>
      </c>
      <c r="J45" s="48"/>
      <c r="K45" s="8" t="str">
        <f>IF(budget!$H$21=0," ",budget!$H$21)</f>
        <v>other savings</v>
      </c>
      <c r="L45" s="85" t="str">
        <f>IF(budget!$I$21=0," ",budget!$I$21)</f>
        <v xml:space="preserve"> </v>
      </c>
      <c r="M45" s="48"/>
    </row>
    <row r="46" spans="2:16" ht="13.5" customHeight="1">
      <c r="B46" s="8" t="str">
        <f>IF(budget!$C$14=0," ",budget!$C$14)</f>
        <v>gym</v>
      </c>
      <c r="C46" s="79">
        <f>IF(budget!D14=0," ",budget!D14)</f>
        <v>15</v>
      </c>
      <c r="D46" s="48"/>
      <c r="E46" s="8" t="str">
        <f>IF(budget!$H$14=0," ",budget!$H$14)</f>
        <v>amex</v>
      </c>
      <c r="F46" s="86" t="str">
        <f>IF(budget!$I$14=0," ",budget!$I$14)</f>
        <v xml:space="preserve"> </v>
      </c>
      <c r="G46" s="48"/>
      <c r="H46" s="8" t="str">
        <f>IF(budget!$C$38=0," ",budget!$C$38)</f>
        <v>travel</v>
      </c>
      <c r="I46" s="79">
        <f>IF(budget!$D$38=0," ",budget!$D$38)</f>
        <v>60</v>
      </c>
      <c r="J46" s="48"/>
      <c r="K46" s="8" t="str">
        <f>IF(budget!$H$22=0," ",budget!$H$22)</f>
        <v xml:space="preserve"> </v>
      </c>
      <c r="L46" s="85" t="str">
        <f>IF(budget!$I$22=0," ",budget!$I$22)</f>
        <v xml:space="preserve"> </v>
      </c>
      <c r="M46" s="48"/>
    </row>
    <row r="47" spans="2:16" ht="13.5" customHeight="1">
      <c r="B47" s="8" t="str">
        <f>IF(budget!$C$15=0," ",budget!$C$15)</f>
        <v xml:space="preserve"> </v>
      </c>
      <c r="C47" s="79" t="str">
        <f>IF(budget!D15=0," ",budget!D15)</f>
        <v xml:space="preserve"> </v>
      </c>
      <c r="D47" s="48"/>
      <c r="E47" s="8" t="str">
        <f>IF(budget!$H$15=0," ",budget!$H$15)</f>
        <v xml:space="preserve"> </v>
      </c>
      <c r="F47" s="86" t="str">
        <f>IF(budget!$I$15=0," ",budget!$I$15)</f>
        <v xml:space="preserve"> </v>
      </c>
      <c r="G47" s="48"/>
      <c r="H47" s="8"/>
      <c r="I47" s="79"/>
      <c r="J47" s="48"/>
      <c r="K47" s="8" t="str">
        <f>IF(budget!$H$23=0," ",budget!$H$23)</f>
        <v xml:space="preserve"> </v>
      </c>
      <c r="L47" s="85" t="str">
        <f>IF(budget!$I$23=0," ",budget!$I$23)</f>
        <v xml:space="preserve"> </v>
      </c>
      <c r="M47" s="48"/>
    </row>
    <row r="48" spans="2:16" ht="13.5" customHeight="1">
      <c r="B48" s="8" t="str">
        <f>IF(budget!$C$16=0," ",budget!$C$16)</f>
        <v xml:space="preserve"> </v>
      </c>
      <c r="C48" s="79" t="str">
        <f>IF(budget!D16=0," ",budget!D16)</f>
        <v xml:space="preserve"> </v>
      </c>
      <c r="D48" s="48"/>
      <c r="E48" s="8"/>
      <c r="F48" s="86"/>
      <c r="G48" s="48"/>
      <c r="H48" s="8"/>
      <c r="I48" s="79"/>
      <c r="J48" s="48"/>
      <c r="K48" s="8"/>
      <c r="L48" s="85"/>
      <c r="M48" s="48"/>
    </row>
    <row r="49" spans="2:13" ht="13.5" customHeight="1">
      <c r="B49" s="8" t="str">
        <f>IF(budget!$C$17=0," ",budget!$C$17)</f>
        <v xml:space="preserve"> </v>
      </c>
      <c r="C49" s="79" t="str">
        <f>IF(budget!D17=0," ",budget!D17)</f>
        <v xml:space="preserve"> </v>
      </c>
      <c r="D49" s="48"/>
      <c r="E49" s="8"/>
      <c r="F49" s="86"/>
      <c r="G49" s="48"/>
      <c r="H49" s="8"/>
      <c r="I49" s="79"/>
      <c r="J49" s="48"/>
      <c r="K49" s="8"/>
      <c r="L49" s="85"/>
      <c r="M49" s="48"/>
    </row>
    <row r="50" spans="2:13" ht="13.5" customHeight="1">
      <c r="B50" s="8" t="str">
        <f>IF(budget!$C$18=0," ",budget!$C$18)</f>
        <v xml:space="preserve"> </v>
      </c>
      <c r="C50" s="79" t="str">
        <f>IF(budget!D18=0," ",budget!D18)</f>
        <v xml:space="preserve"> </v>
      </c>
      <c r="D50" s="48"/>
      <c r="E50" s="8"/>
      <c r="F50" s="86"/>
      <c r="G50" s="48"/>
      <c r="H50" s="8" t="str">
        <f>IF(budget!$C$39=0," ",budget!$C$39)</f>
        <v xml:space="preserve"> </v>
      </c>
      <c r="I50" s="79" t="str">
        <f>IF(budget!$D$39=0," ",budget!$D$39)</f>
        <v xml:space="preserve"> </v>
      </c>
      <c r="J50" s="48"/>
      <c r="K50" s="8" t="str">
        <f>IF(budget!$H$23=0," ",budget!$H$23)</f>
        <v xml:space="preserve"> </v>
      </c>
      <c r="L50" s="85" t="str">
        <f>IF(budget!$I$23=0," ",budget!$I$23)</f>
        <v xml:space="preserve"> </v>
      </c>
      <c r="M50" s="48"/>
    </row>
    <row r="51" spans="2:13" ht="13.5" customHeight="1">
      <c r="B51" s="17" t="s">
        <v>5</v>
      </c>
      <c r="C51" s="80">
        <f>SUM(C43:C50)</f>
        <v>630</v>
      </c>
      <c r="D51" s="48"/>
      <c r="E51" s="17" t="s">
        <v>5</v>
      </c>
      <c r="F51" s="80">
        <f>SUM(F43:F50)</f>
        <v>285</v>
      </c>
      <c r="G51" s="48"/>
      <c r="H51" s="17" t="s">
        <v>5</v>
      </c>
      <c r="I51" s="80">
        <f>SUM(I43:I50)</f>
        <v>160</v>
      </c>
      <c r="J51" s="48"/>
      <c r="K51" s="17" t="s">
        <v>5</v>
      </c>
      <c r="L51" s="80">
        <f>SUM(L43:L50)</f>
        <v>150</v>
      </c>
      <c r="M51" s="48"/>
    </row>
    <row r="52" spans="2:13" ht="13.5" customHeight="1">
      <c r="B52" s="73" t="s">
        <v>30</v>
      </c>
      <c r="C52" s="87">
        <f>budget!$E$19</f>
        <v>630</v>
      </c>
      <c r="D52" s="48"/>
      <c r="E52" s="73" t="s">
        <v>30</v>
      </c>
      <c r="F52" s="88">
        <f>budget!$J$16</f>
        <v>285</v>
      </c>
      <c r="G52" s="48"/>
      <c r="H52" s="73" t="s">
        <v>30</v>
      </c>
      <c r="I52" s="87">
        <f>budget!$E$40</f>
        <v>160</v>
      </c>
      <c r="J52" s="48"/>
      <c r="K52" s="73" t="s">
        <v>30</v>
      </c>
      <c r="L52" s="87">
        <f>budget!$J$24</f>
        <v>150</v>
      </c>
      <c r="M52" s="48"/>
    </row>
    <row r="53" spans="2:13" ht="13.5" customHeight="1">
      <c r="B53" s="78" t="s">
        <v>45</v>
      </c>
      <c r="C53" s="81">
        <f>C52-C51</f>
        <v>0</v>
      </c>
      <c r="D53" s="48"/>
      <c r="E53" s="78" t="s">
        <v>45</v>
      </c>
      <c r="F53" s="81">
        <f>F52-F51</f>
        <v>0</v>
      </c>
      <c r="G53" s="48"/>
      <c r="H53" s="78" t="s">
        <v>45</v>
      </c>
      <c r="I53" s="81">
        <f>I52-I51</f>
        <v>0</v>
      </c>
      <c r="J53" s="48"/>
      <c r="K53" s="78" t="s">
        <v>45</v>
      </c>
      <c r="L53" s="81">
        <f>L52-L51</f>
        <v>0</v>
      </c>
      <c r="M53" s="48"/>
    </row>
    <row r="54" spans="2:13" ht="13.5" customHeight="1">
      <c r="D54" s="82"/>
      <c r="F54" s="82"/>
      <c r="I54" s="82"/>
      <c r="L54" s="82"/>
    </row>
    <row r="56" spans="2:13" ht="13.5" customHeight="1">
      <c r="H56" s="82"/>
    </row>
    <row r="57" spans="2:13" ht="13.5" customHeight="1">
      <c r="H57" s="82"/>
    </row>
    <row r="65" spans="4:4" ht="13.5" customHeight="1">
      <c r="D65" s="82"/>
    </row>
    <row r="66" spans="4:4" ht="13.5" customHeight="1">
      <c r="D66" s="82"/>
    </row>
    <row r="67" spans="4:4" ht="13.5" customHeight="1">
      <c r="D67" s="82"/>
    </row>
    <row r="68" spans="4:4" ht="13.5" customHeight="1">
      <c r="D68" s="82"/>
    </row>
  </sheetData>
  <mergeCells count="1">
    <mergeCell ref="M3:N3"/>
  </mergeCells>
  <conditionalFormatting sqref="I6:I36">
    <cfRule type="expression" dxfId="1" priority="1">
      <formula>"$H$3=0"</formula>
    </cfRule>
  </conditionalFormatting>
  <hyperlinks>
    <hyperlink ref="B3" r:id="rId1"/>
  </hyperlinks>
  <pageMargins left="0.7" right="0.7" top="0.75" bottom="0.75" header="0.3" footer="0.3"/>
  <pageSetup orientation="portrait" verticalDpi="0"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dimension ref="B2:P68"/>
  <sheetViews>
    <sheetView tabSelected="1" topLeftCell="A4" zoomScaleNormal="100" workbookViewId="0">
      <selection activeCell="B5" sqref="B5"/>
    </sheetView>
  </sheetViews>
  <sheetFormatPr defaultRowHeight="13.5" customHeight="1"/>
  <cols>
    <col min="1" max="1" width="1.7109375" style="28" customWidth="1"/>
    <col min="2" max="15" width="11.7109375" style="28" customWidth="1"/>
    <col min="16" max="16" width="10.28515625" style="28" customWidth="1"/>
    <col min="17" max="17" width="11.7109375" style="28" customWidth="1"/>
    <col min="18" max="16384" width="9.140625" style="28"/>
  </cols>
  <sheetData>
    <row r="2" spans="2:16" ht="13.5" customHeight="1">
      <c r="B2" s="14" t="s">
        <v>9</v>
      </c>
      <c r="L2" s="49" t="s">
        <v>43</v>
      </c>
      <c r="M2" s="50"/>
      <c r="N2" s="51"/>
      <c r="O2" s="52"/>
      <c r="P2" s="48"/>
    </row>
    <row r="3" spans="2:16" ht="13.5" customHeight="1">
      <c r="B3" s="20" t="s">
        <v>19</v>
      </c>
      <c r="C3" s="2"/>
      <c r="M3" s="100" t="s">
        <v>44</v>
      </c>
      <c r="N3" s="100"/>
      <c r="O3" s="33">
        <f>M38</f>
        <v>510</v>
      </c>
      <c r="P3" s="48"/>
    </row>
    <row r="5" spans="2:16" ht="13.5" customHeight="1">
      <c r="B5" s="56" t="s">
        <v>60</v>
      </c>
      <c r="C5" s="57" t="str">
        <f>IF(budget!C22=0, "", budget!C22)</f>
        <v>groceries</v>
      </c>
      <c r="D5" s="58" t="str">
        <f>IF(budget!C23=0, "", budget!C23)</f>
        <v>electricity</v>
      </c>
      <c r="E5" s="57" t="str">
        <f>IF(budget!C24=0, "", budget!C24)</f>
        <v>gas</v>
      </c>
      <c r="F5" s="58" t="str">
        <f>IF(budget!C25=0, "", budget!C25)</f>
        <v>parking</v>
      </c>
      <c r="G5" s="57" t="str">
        <f>IF(budget!C26=0, "", budget!C26)</f>
        <v>dining out</v>
      </c>
      <c r="H5" s="58" t="str">
        <f>IF(budget!C27=0, "", budget!C27)</f>
        <v>charity</v>
      </c>
      <c r="I5" s="59" t="str">
        <f>IF(budget!C28=0, "", budget!C28)</f>
        <v>misc.</v>
      </c>
      <c r="J5" s="60" t="str">
        <f>IF(budget!C29=0, "", budget!C29)</f>
        <v/>
      </c>
      <c r="K5" s="59" t="str">
        <f>IF(budget!C30=0, "", budget!C30)</f>
        <v/>
      </c>
      <c r="L5" s="60" t="str">
        <f>IF(budget!C31=0, "", budget!C31)</f>
        <v/>
      </c>
      <c r="M5" s="61" t="s">
        <v>5</v>
      </c>
      <c r="N5" s="62" t="s">
        <v>14</v>
      </c>
      <c r="O5" s="57" t="s">
        <v>18</v>
      </c>
      <c r="P5" s="48"/>
    </row>
    <row r="6" spans="2:16" ht="13.5" customHeight="1">
      <c r="B6" s="30">
        <v>1</v>
      </c>
      <c r="C6" s="53"/>
      <c r="D6" s="54"/>
      <c r="E6" s="53"/>
      <c r="F6" s="54"/>
      <c r="G6" s="53"/>
      <c r="H6" s="54"/>
      <c r="I6" s="53"/>
      <c r="J6" s="54"/>
      <c r="K6" s="53"/>
      <c r="L6" s="55"/>
      <c r="M6" s="46" t="str">
        <f>IF(SUM(C6:L6)=0,"",SUM(C6:L6))</f>
        <v/>
      </c>
      <c r="N6" s="53"/>
      <c r="O6" s="63">
        <f>O3-SUM(C6:L6)+N6</f>
        <v>510</v>
      </c>
      <c r="P6" s="48"/>
    </row>
    <row r="7" spans="2:16" ht="13.5" customHeight="1">
      <c r="B7" s="29">
        <v>2</v>
      </c>
      <c r="C7" s="35"/>
      <c r="D7" s="36"/>
      <c r="E7" s="35"/>
      <c r="F7" s="36"/>
      <c r="G7" s="35"/>
      <c r="H7" s="36"/>
      <c r="I7" s="35"/>
      <c r="J7" s="36"/>
      <c r="K7" s="35"/>
      <c r="L7" s="43"/>
      <c r="M7" s="46" t="str">
        <f t="shared" ref="M7:M36" si="0">IF(SUM(C7:L7)=0," ",SUM(C7:L7))</f>
        <v xml:space="preserve"> </v>
      </c>
      <c r="N7" s="35"/>
      <c r="O7" s="40">
        <f>O6-SUM(C7:L7)+N7</f>
        <v>510</v>
      </c>
      <c r="P7" s="48"/>
    </row>
    <row r="8" spans="2:16" ht="13.5" customHeight="1">
      <c r="B8" s="29">
        <v>3</v>
      </c>
      <c r="C8" s="35"/>
      <c r="D8" s="36"/>
      <c r="E8" s="35"/>
      <c r="F8" s="36"/>
      <c r="G8" s="35"/>
      <c r="H8" s="36"/>
      <c r="I8" s="35"/>
      <c r="J8" s="36"/>
      <c r="K8" s="35"/>
      <c r="L8" s="43"/>
      <c r="M8" s="46" t="str">
        <f t="shared" si="0"/>
        <v xml:space="preserve"> </v>
      </c>
      <c r="N8" s="35"/>
      <c r="O8" s="40">
        <f t="shared" ref="O8:O36" si="1">O7-SUM(C8:L8)+N8</f>
        <v>510</v>
      </c>
      <c r="P8" s="48"/>
    </row>
    <row r="9" spans="2:16" ht="13.5" customHeight="1">
      <c r="B9" s="29">
        <v>4</v>
      </c>
      <c r="C9" s="35"/>
      <c r="D9" s="36"/>
      <c r="E9" s="35"/>
      <c r="F9" s="36"/>
      <c r="G9" s="35"/>
      <c r="H9" s="36"/>
      <c r="I9" s="35"/>
      <c r="J9" s="36"/>
      <c r="K9" s="35"/>
      <c r="L9" s="43"/>
      <c r="M9" s="46" t="str">
        <f t="shared" si="0"/>
        <v xml:space="preserve"> </v>
      </c>
      <c r="N9" s="35"/>
      <c r="O9" s="40">
        <f t="shared" si="1"/>
        <v>510</v>
      </c>
      <c r="P9" s="48"/>
    </row>
    <row r="10" spans="2:16" ht="13.5" customHeight="1">
      <c r="B10" s="29">
        <v>5</v>
      </c>
      <c r="C10" s="35"/>
      <c r="D10" s="36"/>
      <c r="E10" s="35"/>
      <c r="F10" s="36"/>
      <c r="G10" s="35"/>
      <c r="H10" s="36"/>
      <c r="I10" s="35"/>
      <c r="J10" s="36"/>
      <c r="K10" s="35"/>
      <c r="L10" s="43"/>
      <c r="M10" s="46" t="str">
        <f t="shared" si="0"/>
        <v xml:space="preserve"> </v>
      </c>
      <c r="N10" s="35"/>
      <c r="O10" s="40">
        <f t="shared" si="1"/>
        <v>510</v>
      </c>
      <c r="P10" s="48"/>
    </row>
    <row r="11" spans="2:16" ht="13.5" customHeight="1">
      <c r="B11" s="29">
        <v>6</v>
      </c>
      <c r="C11" s="35"/>
      <c r="D11" s="36"/>
      <c r="E11" s="35"/>
      <c r="F11" s="36"/>
      <c r="G11" s="35"/>
      <c r="H11" s="36"/>
      <c r="I11" s="35"/>
      <c r="J11" s="36"/>
      <c r="K11" s="35"/>
      <c r="L11" s="43"/>
      <c r="M11" s="46" t="str">
        <f t="shared" si="0"/>
        <v xml:space="preserve"> </v>
      </c>
      <c r="N11" s="35"/>
      <c r="O11" s="40">
        <f t="shared" si="1"/>
        <v>510</v>
      </c>
      <c r="P11" s="48"/>
    </row>
    <row r="12" spans="2:16" ht="13.5" customHeight="1">
      <c r="B12" s="29">
        <v>7</v>
      </c>
      <c r="C12" s="35"/>
      <c r="D12" s="36"/>
      <c r="E12" s="35"/>
      <c r="F12" s="36"/>
      <c r="G12" s="35"/>
      <c r="H12" s="36"/>
      <c r="I12" s="35"/>
      <c r="J12" s="36"/>
      <c r="K12" s="35"/>
      <c r="L12" s="43"/>
      <c r="M12" s="46" t="str">
        <f t="shared" si="0"/>
        <v xml:space="preserve"> </v>
      </c>
      <c r="N12" s="35"/>
      <c r="O12" s="40">
        <f t="shared" si="1"/>
        <v>510</v>
      </c>
      <c r="P12" s="48"/>
    </row>
    <row r="13" spans="2:16" ht="13.5" customHeight="1">
      <c r="B13" s="29">
        <v>8</v>
      </c>
      <c r="C13" s="35"/>
      <c r="D13" s="36"/>
      <c r="E13" s="35"/>
      <c r="F13" s="36"/>
      <c r="G13" s="35"/>
      <c r="H13" s="36"/>
      <c r="I13" s="35"/>
      <c r="J13" s="36"/>
      <c r="K13" s="35"/>
      <c r="L13" s="43"/>
      <c r="M13" s="46" t="str">
        <f t="shared" si="0"/>
        <v xml:space="preserve"> </v>
      </c>
      <c r="N13" s="35"/>
      <c r="O13" s="40">
        <f t="shared" si="1"/>
        <v>510</v>
      </c>
      <c r="P13" s="48"/>
    </row>
    <row r="14" spans="2:16" ht="13.5" customHeight="1">
      <c r="B14" s="29">
        <v>9</v>
      </c>
      <c r="C14" s="35"/>
      <c r="D14" s="36"/>
      <c r="E14" s="35"/>
      <c r="F14" s="36"/>
      <c r="G14" s="35"/>
      <c r="H14" s="36"/>
      <c r="I14" s="35"/>
      <c r="J14" s="36"/>
      <c r="K14" s="35"/>
      <c r="L14" s="43"/>
      <c r="M14" s="46" t="str">
        <f t="shared" si="0"/>
        <v xml:space="preserve"> </v>
      </c>
      <c r="N14" s="35"/>
      <c r="O14" s="40">
        <f t="shared" si="1"/>
        <v>510</v>
      </c>
      <c r="P14" s="48"/>
    </row>
    <row r="15" spans="2:16" ht="13.5" customHeight="1">
      <c r="B15" s="29">
        <v>10</v>
      </c>
      <c r="C15" s="35"/>
      <c r="D15" s="36"/>
      <c r="E15" s="35"/>
      <c r="F15" s="36"/>
      <c r="G15" s="35"/>
      <c r="H15" s="36"/>
      <c r="I15" s="35"/>
      <c r="J15" s="36"/>
      <c r="K15" s="35"/>
      <c r="L15" s="43"/>
      <c r="M15" s="46" t="str">
        <f t="shared" si="0"/>
        <v xml:space="preserve"> </v>
      </c>
      <c r="N15" s="35"/>
      <c r="O15" s="40">
        <f t="shared" si="1"/>
        <v>510</v>
      </c>
      <c r="P15" s="48"/>
    </row>
    <row r="16" spans="2:16" ht="13.5" customHeight="1">
      <c r="B16" s="29">
        <v>11</v>
      </c>
      <c r="C16" s="35"/>
      <c r="D16" s="36"/>
      <c r="E16" s="35"/>
      <c r="F16" s="36"/>
      <c r="G16" s="35"/>
      <c r="H16" s="36"/>
      <c r="I16" s="35"/>
      <c r="J16" s="36"/>
      <c r="K16" s="35"/>
      <c r="L16" s="43"/>
      <c r="M16" s="46" t="str">
        <f t="shared" si="0"/>
        <v xml:space="preserve"> </v>
      </c>
      <c r="N16" s="35"/>
      <c r="O16" s="40">
        <f t="shared" si="1"/>
        <v>510</v>
      </c>
      <c r="P16" s="48"/>
    </row>
    <row r="17" spans="2:16" ht="13.5" customHeight="1">
      <c r="B17" s="29">
        <v>12</v>
      </c>
      <c r="C17" s="35"/>
      <c r="D17" s="36"/>
      <c r="E17" s="35"/>
      <c r="F17" s="36"/>
      <c r="G17" s="35"/>
      <c r="H17" s="36"/>
      <c r="I17" s="35"/>
      <c r="J17" s="36"/>
      <c r="K17" s="35"/>
      <c r="L17" s="43"/>
      <c r="M17" s="46" t="str">
        <f t="shared" si="0"/>
        <v xml:space="preserve"> </v>
      </c>
      <c r="N17" s="35"/>
      <c r="O17" s="40">
        <f t="shared" si="1"/>
        <v>510</v>
      </c>
      <c r="P17" s="48"/>
    </row>
    <row r="18" spans="2:16" ht="13.5" customHeight="1">
      <c r="B18" s="29">
        <v>13</v>
      </c>
      <c r="C18" s="35"/>
      <c r="D18" s="36"/>
      <c r="E18" s="35"/>
      <c r="F18" s="36"/>
      <c r="G18" s="35"/>
      <c r="H18" s="36"/>
      <c r="I18" s="35"/>
      <c r="J18" s="36"/>
      <c r="K18" s="35"/>
      <c r="L18" s="43"/>
      <c r="M18" s="46" t="str">
        <f t="shared" si="0"/>
        <v xml:space="preserve"> </v>
      </c>
      <c r="N18" s="35"/>
      <c r="O18" s="40">
        <f t="shared" si="1"/>
        <v>510</v>
      </c>
      <c r="P18" s="48"/>
    </row>
    <row r="19" spans="2:16" ht="13.5" customHeight="1">
      <c r="B19" s="29">
        <v>14</v>
      </c>
      <c r="C19" s="35"/>
      <c r="D19" s="36"/>
      <c r="E19" s="35"/>
      <c r="F19" s="36"/>
      <c r="G19" s="35"/>
      <c r="H19" s="36"/>
      <c r="I19" s="35"/>
      <c r="J19" s="36"/>
      <c r="K19" s="35"/>
      <c r="L19" s="43"/>
      <c r="M19" s="46" t="str">
        <f t="shared" si="0"/>
        <v xml:space="preserve"> </v>
      </c>
      <c r="N19" s="35"/>
      <c r="O19" s="40">
        <f t="shared" si="1"/>
        <v>510</v>
      </c>
      <c r="P19" s="48"/>
    </row>
    <row r="20" spans="2:16" ht="13.5" customHeight="1">
      <c r="B20" s="29">
        <v>15</v>
      </c>
      <c r="C20" s="35"/>
      <c r="D20" s="36"/>
      <c r="E20" s="35"/>
      <c r="F20" s="36"/>
      <c r="G20" s="35"/>
      <c r="H20" s="36"/>
      <c r="I20" s="35"/>
      <c r="J20" s="36"/>
      <c r="K20" s="35"/>
      <c r="L20" s="43"/>
      <c r="M20" s="46" t="str">
        <f t="shared" si="0"/>
        <v xml:space="preserve"> </v>
      </c>
      <c r="N20" s="35"/>
      <c r="O20" s="40">
        <f t="shared" si="1"/>
        <v>510</v>
      </c>
      <c r="P20" s="48"/>
    </row>
    <row r="21" spans="2:16" ht="13.5" customHeight="1">
      <c r="B21" s="29">
        <v>16</v>
      </c>
      <c r="C21" s="35"/>
      <c r="D21" s="36"/>
      <c r="E21" s="35"/>
      <c r="F21" s="36"/>
      <c r="G21" s="35"/>
      <c r="H21" s="36"/>
      <c r="I21" s="35"/>
      <c r="J21" s="36"/>
      <c r="K21" s="35"/>
      <c r="L21" s="43"/>
      <c r="M21" s="46" t="str">
        <f t="shared" si="0"/>
        <v xml:space="preserve"> </v>
      </c>
      <c r="N21" s="35"/>
      <c r="O21" s="40">
        <f t="shared" si="1"/>
        <v>510</v>
      </c>
      <c r="P21" s="48"/>
    </row>
    <row r="22" spans="2:16" ht="13.5" customHeight="1">
      <c r="B22" s="29">
        <v>17</v>
      </c>
      <c r="C22" s="35"/>
      <c r="D22" s="36"/>
      <c r="E22" s="35"/>
      <c r="F22" s="36"/>
      <c r="G22" s="35"/>
      <c r="H22" s="36"/>
      <c r="I22" s="35"/>
      <c r="J22" s="36"/>
      <c r="K22" s="35"/>
      <c r="L22" s="43"/>
      <c r="M22" s="46" t="str">
        <f t="shared" si="0"/>
        <v xml:space="preserve"> </v>
      </c>
      <c r="N22" s="35"/>
      <c r="O22" s="40">
        <f t="shared" si="1"/>
        <v>510</v>
      </c>
      <c r="P22" s="48"/>
    </row>
    <row r="23" spans="2:16" ht="13.5" customHeight="1">
      <c r="B23" s="29">
        <v>18</v>
      </c>
      <c r="C23" s="35"/>
      <c r="D23" s="36"/>
      <c r="E23" s="35"/>
      <c r="F23" s="36"/>
      <c r="G23" s="35"/>
      <c r="H23" s="36"/>
      <c r="I23" s="35"/>
      <c r="J23" s="36"/>
      <c r="K23" s="35"/>
      <c r="L23" s="43"/>
      <c r="M23" s="46" t="str">
        <f t="shared" si="0"/>
        <v xml:space="preserve"> </v>
      </c>
      <c r="N23" s="35"/>
      <c r="O23" s="40">
        <f t="shared" si="1"/>
        <v>510</v>
      </c>
      <c r="P23" s="48"/>
    </row>
    <row r="24" spans="2:16" ht="13.5" customHeight="1">
      <c r="B24" s="29">
        <v>19</v>
      </c>
      <c r="C24" s="35"/>
      <c r="D24" s="36"/>
      <c r="E24" s="35"/>
      <c r="F24" s="36"/>
      <c r="G24" s="35"/>
      <c r="H24" s="36"/>
      <c r="I24" s="35"/>
      <c r="J24" s="36"/>
      <c r="K24" s="35"/>
      <c r="L24" s="43"/>
      <c r="M24" s="46" t="str">
        <f t="shared" si="0"/>
        <v xml:space="preserve"> </v>
      </c>
      <c r="N24" s="35"/>
      <c r="O24" s="40">
        <f t="shared" si="1"/>
        <v>510</v>
      </c>
      <c r="P24" s="48"/>
    </row>
    <row r="25" spans="2:16" ht="13.5" customHeight="1">
      <c r="B25" s="29">
        <v>20</v>
      </c>
      <c r="C25" s="35"/>
      <c r="D25" s="36"/>
      <c r="E25" s="35"/>
      <c r="F25" s="36"/>
      <c r="G25" s="35"/>
      <c r="H25" s="36"/>
      <c r="I25" s="35"/>
      <c r="J25" s="36"/>
      <c r="K25" s="35"/>
      <c r="L25" s="43"/>
      <c r="M25" s="46" t="str">
        <f t="shared" si="0"/>
        <v xml:space="preserve"> </v>
      </c>
      <c r="N25" s="35"/>
      <c r="O25" s="40">
        <f t="shared" si="1"/>
        <v>510</v>
      </c>
      <c r="P25" s="48"/>
    </row>
    <row r="26" spans="2:16" ht="13.5" customHeight="1">
      <c r="B26" s="29">
        <v>21</v>
      </c>
      <c r="C26" s="35"/>
      <c r="D26" s="36"/>
      <c r="E26" s="35"/>
      <c r="F26" s="36"/>
      <c r="G26" s="35"/>
      <c r="H26" s="36"/>
      <c r="I26" s="35"/>
      <c r="J26" s="36"/>
      <c r="K26" s="35"/>
      <c r="L26" s="43"/>
      <c r="M26" s="46" t="str">
        <f t="shared" si="0"/>
        <v xml:space="preserve"> </v>
      </c>
      <c r="N26" s="35"/>
      <c r="O26" s="40">
        <f t="shared" si="1"/>
        <v>510</v>
      </c>
      <c r="P26" s="48"/>
    </row>
    <row r="27" spans="2:16" ht="13.5" customHeight="1">
      <c r="B27" s="29">
        <v>22</v>
      </c>
      <c r="C27" s="35"/>
      <c r="D27" s="36"/>
      <c r="E27" s="35"/>
      <c r="F27" s="36"/>
      <c r="G27" s="35"/>
      <c r="H27" s="36"/>
      <c r="I27" s="35"/>
      <c r="J27" s="36"/>
      <c r="K27" s="35"/>
      <c r="L27" s="43"/>
      <c r="M27" s="46" t="str">
        <f t="shared" si="0"/>
        <v xml:space="preserve"> </v>
      </c>
      <c r="N27" s="35"/>
      <c r="O27" s="40">
        <f t="shared" si="1"/>
        <v>510</v>
      </c>
      <c r="P27" s="48"/>
    </row>
    <row r="28" spans="2:16" ht="13.5" customHeight="1">
      <c r="B28" s="29">
        <v>23</v>
      </c>
      <c r="C28" s="35"/>
      <c r="D28" s="36"/>
      <c r="E28" s="35"/>
      <c r="F28" s="36"/>
      <c r="G28" s="35"/>
      <c r="H28" s="36"/>
      <c r="I28" s="35"/>
      <c r="J28" s="36"/>
      <c r="K28" s="35"/>
      <c r="L28" s="43"/>
      <c r="M28" s="46" t="str">
        <f t="shared" si="0"/>
        <v xml:space="preserve"> </v>
      </c>
      <c r="N28" s="35"/>
      <c r="O28" s="40">
        <f t="shared" si="1"/>
        <v>510</v>
      </c>
      <c r="P28" s="48"/>
    </row>
    <row r="29" spans="2:16" ht="13.5" customHeight="1">
      <c r="B29" s="29">
        <v>24</v>
      </c>
      <c r="C29" s="35"/>
      <c r="D29" s="36"/>
      <c r="E29" s="35"/>
      <c r="F29" s="36"/>
      <c r="G29" s="35"/>
      <c r="H29" s="36"/>
      <c r="I29" s="35"/>
      <c r="J29" s="36"/>
      <c r="K29" s="35"/>
      <c r="L29" s="43"/>
      <c r="M29" s="46" t="str">
        <f t="shared" si="0"/>
        <v xml:space="preserve"> </v>
      </c>
      <c r="N29" s="35"/>
      <c r="O29" s="40">
        <f t="shared" si="1"/>
        <v>510</v>
      </c>
      <c r="P29" s="48"/>
    </row>
    <row r="30" spans="2:16" ht="13.5" customHeight="1">
      <c r="B30" s="29">
        <v>25</v>
      </c>
      <c r="C30" s="35"/>
      <c r="D30" s="36"/>
      <c r="E30" s="35"/>
      <c r="F30" s="36"/>
      <c r="G30" s="35"/>
      <c r="H30" s="36"/>
      <c r="I30" s="35"/>
      <c r="J30" s="36"/>
      <c r="K30" s="35"/>
      <c r="L30" s="43"/>
      <c r="M30" s="46" t="str">
        <f t="shared" si="0"/>
        <v xml:space="preserve"> </v>
      </c>
      <c r="N30" s="35"/>
      <c r="O30" s="40">
        <f t="shared" si="1"/>
        <v>510</v>
      </c>
      <c r="P30" s="48"/>
    </row>
    <row r="31" spans="2:16" ht="13.5" customHeight="1">
      <c r="B31" s="29">
        <v>26</v>
      </c>
      <c r="C31" s="35"/>
      <c r="D31" s="36"/>
      <c r="E31" s="35"/>
      <c r="F31" s="36"/>
      <c r="G31" s="35"/>
      <c r="H31" s="36"/>
      <c r="I31" s="35"/>
      <c r="J31" s="36"/>
      <c r="K31" s="35"/>
      <c r="L31" s="43"/>
      <c r="M31" s="46" t="str">
        <f t="shared" si="0"/>
        <v xml:space="preserve"> </v>
      </c>
      <c r="N31" s="35"/>
      <c r="O31" s="40">
        <f t="shared" si="1"/>
        <v>510</v>
      </c>
      <c r="P31" s="48"/>
    </row>
    <row r="32" spans="2:16" ht="13.5" customHeight="1">
      <c r="B32" s="29">
        <v>27</v>
      </c>
      <c r="C32" s="35"/>
      <c r="D32" s="36"/>
      <c r="E32" s="35"/>
      <c r="F32" s="36"/>
      <c r="G32" s="35"/>
      <c r="H32" s="36"/>
      <c r="I32" s="35"/>
      <c r="J32" s="36"/>
      <c r="K32" s="35"/>
      <c r="L32" s="43"/>
      <c r="M32" s="46" t="str">
        <f t="shared" si="0"/>
        <v xml:space="preserve"> </v>
      </c>
      <c r="N32" s="35"/>
      <c r="O32" s="40">
        <f t="shared" si="1"/>
        <v>510</v>
      </c>
      <c r="P32" s="48"/>
    </row>
    <row r="33" spans="2:16" ht="13.5" customHeight="1">
      <c r="B33" s="29">
        <v>28</v>
      </c>
      <c r="C33" s="35"/>
      <c r="D33" s="36"/>
      <c r="E33" s="35"/>
      <c r="F33" s="36"/>
      <c r="G33" s="35"/>
      <c r="H33" s="36"/>
      <c r="I33" s="35"/>
      <c r="J33" s="36"/>
      <c r="K33" s="35"/>
      <c r="L33" s="43"/>
      <c r="M33" s="46" t="str">
        <f t="shared" si="0"/>
        <v xml:space="preserve"> </v>
      </c>
      <c r="N33" s="35"/>
      <c r="O33" s="40">
        <f t="shared" si="1"/>
        <v>510</v>
      </c>
      <c r="P33" s="48"/>
    </row>
    <row r="34" spans="2:16" ht="13.5" customHeight="1">
      <c r="B34" s="29">
        <v>29</v>
      </c>
      <c r="C34" s="35"/>
      <c r="D34" s="36"/>
      <c r="E34" s="35"/>
      <c r="F34" s="36"/>
      <c r="G34" s="35"/>
      <c r="H34" s="36"/>
      <c r="I34" s="35"/>
      <c r="J34" s="36"/>
      <c r="K34" s="35"/>
      <c r="L34" s="43"/>
      <c r="M34" s="46" t="str">
        <f t="shared" si="0"/>
        <v xml:space="preserve"> </v>
      </c>
      <c r="N34" s="35"/>
      <c r="O34" s="40">
        <f t="shared" si="1"/>
        <v>510</v>
      </c>
      <c r="P34" s="48"/>
    </row>
    <row r="35" spans="2:16" ht="13.5" customHeight="1">
      <c r="B35" s="29">
        <v>30</v>
      </c>
      <c r="C35" s="35"/>
      <c r="D35" s="36"/>
      <c r="E35" s="35"/>
      <c r="F35" s="36"/>
      <c r="G35" s="35"/>
      <c r="H35" s="36"/>
      <c r="I35" s="35"/>
      <c r="J35" s="36"/>
      <c r="K35" s="35"/>
      <c r="L35" s="43"/>
      <c r="M35" s="46" t="str">
        <f t="shared" si="0"/>
        <v xml:space="preserve"> </v>
      </c>
      <c r="N35" s="35"/>
      <c r="O35" s="40">
        <f t="shared" si="1"/>
        <v>510</v>
      </c>
      <c r="P35" s="48"/>
    </row>
    <row r="36" spans="2:16" ht="13.5" customHeight="1">
      <c r="B36" s="29">
        <v>31</v>
      </c>
      <c r="C36" s="35"/>
      <c r="D36" s="36"/>
      <c r="E36" s="35"/>
      <c r="F36" s="36"/>
      <c r="G36" s="35"/>
      <c r="H36" s="36"/>
      <c r="I36" s="35"/>
      <c r="J36" s="36"/>
      <c r="K36" s="35"/>
      <c r="L36" s="43"/>
      <c r="M36" s="46" t="str">
        <f t="shared" si="0"/>
        <v xml:space="preserve"> </v>
      </c>
      <c r="N36" s="37"/>
      <c r="O36" s="40">
        <f t="shared" si="1"/>
        <v>510</v>
      </c>
      <c r="P36" s="48"/>
    </row>
    <row r="37" spans="2:16" ht="13.5" customHeight="1">
      <c r="B37" s="32" t="s">
        <v>32</v>
      </c>
      <c r="C37" s="38" t="str">
        <f>IF(SUM(C6:C36)=0,"",SUM(C6:C36))</f>
        <v/>
      </c>
      <c r="D37" s="39" t="str">
        <f>IF(SUM(D6:D36)=0,"",SUM(D6:D36))</f>
        <v/>
      </c>
      <c r="E37" s="38" t="str">
        <f t="shared" ref="E37:L37" si="2">IF(SUM(E6:E36)=0,"",SUM(E6:E36))</f>
        <v/>
      </c>
      <c r="F37" s="39" t="str">
        <f t="shared" si="2"/>
        <v/>
      </c>
      <c r="G37" s="38" t="str">
        <f t="shared" si="2"/>
        <v/>
      </c>
      <c r="H37" s="39" t="str">
        <f t="shared" si="2"/>
        <v/>
      </c>
      <c r="I37" s="38" t="str">
        <f t="shared" si="2"/>
        <v/>
      </c>
      <c r="J37" s="39" t="str">
        <f t="shared" si="2"/>
        <v/>
      </c>
      <c r="K37" s="38" t="str">
        <f t="shared" si="2"/>
        <v/>
      </c>
      <c r="L37" s="39" t="str">
        <f t="shared" si="2"/>
        <v/>
      </c>
      <c r="M37" s="47" t="str">
        <f>IF(SUM(M6:M36)=0,"",SUM(M6:M36))</f>
        <v/>
      </c>
      <c r="N37" s="41"/>
      <c r="O37" s="64"/>
      <c r="P37" s="48"/>
    </row>
    <row r="38" spans="2:16" ht="13.5" customHeight="1">
      <c r="B38" s="72" t="s">
        <v>30</v>
      </c>
      <c r="C38" s="65">
        <f>budget!D22</f>
        <v>200</v>
      </c>
      <c r="D38" s="66">
        <f>budget!D23</f>
        <v>35</v>
      </c>
      <c r="E38" s="65">
        <f>budget!D24</f>
        <v>75</v>
      </c>
      <c r="F38" s="66">
        <f>budget!D25</f>
        <v>20</v>
      </c>
      <c r="G38" s="65">
        <f>budget!D26</f>
        <v>100</v>
      </c>
      <c r="H38" s="66">
        <f>budget!D27</f>
        <v>50</v>
      </c>
      <c r="I38" s="65">
        <f>budget!D28</f>
        <v>30</v>
      </c>
      <c r="J38" s="66">
        <f>budget!D29</f>
        <v>0</v>
      </c>
      <c r="K38" s="65">
        <f>budget!D30</f>
        <v>0</v>
      </c>
      <c r="L38" s="67">
        <f>budget!D31</f>
        <v>0</v>
      </c>
      <c r="M38" s="68">
        <f t="shared" ref="M38" si="3">SUM(C38:L38)</f>
        <v>510</v>
      </c>
      <c r="N38" s="42"/>
      <c r="O38" s="44"/>
      <c r="P38" s="48"/>
    </row>
    <row r="39" spans="2:16" ht="13.5" customHeight="1">
      <c r="B39" s="74" t="s">
        <v>31</v>
      </c>
      <c r="C39" s="75">
        <f>C38-SUM(C6:C36)</f>
        <v>200</v>
      </c>
      <c r="D39" s="76">
        <f t="shared" ref="D39:M39" si="4">D38-SUM(D6:D36)</f>
        <v>35</v>
      </c>
      <c r="E39" s="75">
        <f t="shared" si="4"/>
        <v>75</v>
      </c>
      <c r="F39" s="76">
        <f t="shared" si="4"/>
        <v>20</v>
      </c>
      <c r="G39" s="75">
        <f t="shared" si="4"/>
        <v>100</v>
      </c>
      <c r="H39" s="76">
        <f t="shared" si="4"/>
        <v>50</v>
      </c>
      <c r="I39" s="75">
        <f t="shared" si="4"/>
        <v>30</v>
      </c>
      <c r="J39" s="76">
        <f t="shared" si="4"/>
        <v>0</v>
      </c>
      <c r="K39" s="75">
        <f t="shared" si="4"/>
        <v>0</v>
      </c>
      <c r="L39" s="84">
        <f t="shared" si="4"/>
        <v>0</v>
      </c>
      <c r="M39" s="77">
        <f t="shared" si="4"/>
        <v>510</v>
      </c>
      <c r="N39" s="42"/>
      <c r="O39" s="44"/>
      <c r="P39" s="48"/>
    </row>
    <row r="40" spans="2:16" ht="13.5" customHeight="1">
      <c r="B40" s="69"/>
      <c r="C40" s="31" t="str">
        <f>C5</f>
        <v>groceries</v>
      </c>
      <c r="D40" s="70" t="str">
        <f t="shared" ref="D40:L40" si="5">D5</f>
        <v>electricity</v>
      </c>
      <c r="E40" s="31" t="str">
        <f t="shared" si="5"/>
        <v>gas</v>
      </c>
      <c r="F40" s="70" t="str">
        <f t="shared" si="5"/>
        <v>parking</v>
      </c>
      <c r="G40" s="31" t="str">
        <f t="shared" si="5"/>
        <v>dining out</v>
      </c>
      <c r="H40" s="70" t="str">
        <f t="shared" si="5"/>
        <v>charity</v>
      </c>
      <c r="I40" s="31" t="str">
        <f t="shared" si="5"/>
        <v>misc.</v>
      </c>
      <c r="J40" s="70" t="str">
        <f t="shared" si="5"/>
        <v/>
      </c>
      <c r="K40" s="31" t="str">
        <f t="shared" si="5"/>
        <v/>
      </c>
      <c r="L40" s="70" t="str">
        <f t="shared" si="5"/>
        <v/>
      </c>
      <c r="M40" s="71"/>
      <c r="N40" s="34"/>
      <c r="O40" s="45"/>
      <c r="P40" s="48"/>
    </row>
    <row r="42" spans="2:16" ht="13.5" customHeight="1">
      <c r="B42" s="13" t="s">
        <v>25</v>
      </c>
      <c r="C42" s="12"/>
      <c r="D42" s="48"/>
      <c r="E42" s="13" t="s">
        <v>26</v>
      </c>
      <c r="F42" s="12"/>
      <c r="G42" s="48"/>
      <c r="H42" s="13" t="s">
        <v>16</v>
      </c>
      <c r="I42" s="83"/>
      <c r="J42" s="48"/>
      <c r="K42" s="13" t="s">
        <v>3</v>
      </c>
      <c r="L42" s="83"/>
      <c r="M42" s="48"/>
    </row>
    <row r="43" spans="2:16" ht="13.5" customHeight="1">
      <c r="B43" s="8" t="str">
        <f>IF(budget!$C$11=0," ",budget!$C$11)</f>
        <v>rent</v>
      </c>
      <c r="C43" s="79">
        <f>IF(budget!$D$11=0," ",budget!$D$11)</f>
        <v>500</v>
      </c>
      <c r="D43" s="48"/>
      <c r="E43" s="8" t="str">
        <f>IF(budget!$H$11=0," ",budget!$H$11)</f>
        <v>student loan</v>
      </c>
      <c r="F43" s="86">
        <f>IF(budget!$I$11=0," ",budget!$I$11)</f>
        <v>75</v>
      </c>
      <c r="G43" s="48"/>
      <c r="H43" s="8" t="str">
        <f>IF(budget!$C$35=0," ",budget!$C$35)</f>
        <v>car repairs</v>
      </c>
      <c r="I43" s="79">
        <f>IF(budget!$D$35=0," ",budget!$D$35)</f>
        <v>50</v>
      </c>
      <c r="J43" s="48"/>
      <c r="K43" s="8" t="str">
        <f>IF(budget!$H$19=0," ",budget!$H$19)</f>
        <v>emergency fund</v>
      </c>
      <c r="L43" s="85">
        <f>IF(budget!$I$19=0," ",budget!$I$19)</f>
        <v>100</v>
      </c>
      <c r="M43" s="48"/>
    </row>
    <row r="44" spans="2:16" ht="13.5" customHeight="1">
      <c r="B44" s="8" t="str">
        <f>IF(budget!$C$12=0," ",budget!$C$12)</f>
        <v>cell phone</v>
      </c>
      <c r="C44" s="79">
        <f>IF(budget!D12=0," ",budget!D12)</f>
        <v>60</v>
      </c>
      <c r="D44" s="48"/>
      <c r="E44" s="8" t="str">
        <f>IF(budget!$H$12=0," ",budget!$H$12)</f>
        <v>car payment</v>
      </c>
      <c r="F44" s="86">
        <f>IF(budget!$I$12=0," ",budget!$I$12)</f>
        <v>175</v>
      </c>
      <c r="G44" s="48"/>
      <c r="H44" s="8" t="str">
        <f>IF(budget!$C$36=0," ",budget!$C$36)</f>
        <v xml:space="preserve">medical </v>
      </c>
      <c r="I44" s="79">
        <f>IF(budget!$D$36=0," ",budget!$D$36)</f>
        <v>25</v>
      </c>
      <c r="J44" s="48"/>
      <c r="K44" s="8" t="str">
        <f>IF(budget!$H$20=0," ",budget!$H$20)</f>
        <v>retirement</v>
      </c>
      <c r="L44" s="85">
        <f>IF(budget!$I$20=0," ",budget!$I$20)</f>
        <v>50</v>
      </c>
      <c r="M44" s="48"/>
    </row>
    <row r="45" spans="2:16" ht="13.5" customHeight="1">
      <c r="B45" s="8" t="str">
        <f>IF(budget!$C$13=0," ",budget!$C$13)</f>
        <v>car inusrance</v>
      </c>
      <c r="C45" s="79">
        <f>IF(budget!D13=0," ",budget!D13)</f>
        <v>55</v>
      </c>
      <c r="D45" s="48"/>
      <c r="E45" s="8" t="str">
        <f>IF(budget!$H$13=0," ",budget!$H$13)</f>
        <v>visa</v>
      </c>
      <c r="F45" s="86">
        <f>IF(budget!$I$13=0," ",budget!$I$13)</f>
        <v>35</v>
      </c>
      <c r="G45" s="48"/>
      <c r="H45" s="8" t="str">
        <f>IF(budget!$C$37=0," ",budget!$C$37)</f>
        <v>gifts</v>
      </c>
      <c r="I45" s="79">
        <f>IF(budget!$D$37=0," ",budget!$D$37)</f>
        <v>25</v>
      </c>
      <c r="J45" s="48"/>
      <c r="K45" s="8" t="str">
        <f>IF(budget!$H$21=0," ",budget!$H$21)</f>
        <v>other savings</v>
      </c>
      <c r="L45" s="85" t="str">
        <f>IF(budget!$I$21=0," ",budget!$I$21)</f>
        <v xml:space="preserve"> </v>
      </c>
      <c r="M45" s="48"/>
    </row>
    <row r="46" spans="2:16" ht="13.5" customHeight="1">
      <c r="B46" s="8" t="str">
        <f>IF(budget!$C$14=0," ",budget!$C$14)</f>
        <v>gym</v>
      </c>
      <c r="C46" s="79">
        <f>IF(budget!D14=0," ",budget!D14)</f>
        <v>15</v>
      </c>
      <c r="D46" s="48"/>
      <c r="E46" s="8" t="str">
        <f>IF(budget!$H$14=0," ",budget!$H$14)</f>
        <v>amex</v>
      </c>
      <c r="F46" s="86" t="str">
        <f>IF(budget!$I$14=0," ",budget!$I$14)</f>
        <v xml:space="preserve"> </v>
      </c>
      <c r="G46" s="48"/>
      <c r="H46" s="8" t="str">
        <f>IF(budget!$C$38=0," ",budget!$C$38)</f>
        <v>travel</v>
      </c>
      <c r="I46" s="79">
        <f>IF(budget!$D$38=0," ",budget!$D$38)</f>
        <v>60</v>
      </c>
      <c r="J46" s="48"/>
      <c r="K46" s="8" t="str">
        <f>IF(budget!$H$22=0," ",budget!$H$22)</f>
        <v xml:space="preserve"> </v>
      </c>
      <c r="L46" s="85" t="str">
        <f>IF(budget!$I$22=0," ",budget!$I$22)</f>
        <v xml:space="preserve"> </v>
      </c>
      <c r="M46" s="48"/>
    </row>
    <row r="47" spans="2:16" ht="13.5" customHeight="1">
      <c r="B47" s="8" t="str">
        <f>IF(budget!$C$15=0," ",budget!$C$15)</f>
        <v xml:space="preserve"> </v>
      </c>
      <c r="C47" s="79" t="str">
        <f>IF(budget!D15=0," ",budget!D15)</f>
        <v xml:space="preserve"> </v>
      </c>
      <c r="D47" s="48"/>
      <c r="E47" s="8" t="str">
        <f>IF(budget!$H$15=0," ",budget!$H$15)</f>
        <v xml:space="preserve"> </v>
      </c>
      <c r="F47" s="86" t="str">
        <f>IF(budget!$I$15=0," ",budget!$I$15)</f>
        <v xml:space="preserve"> </v>
      </c>
      <c r="G47" s="48"/>
      <c r="H47" s="8"/>
      <c r="I47" s="79"/>
      <c r="J47" s="48"/>
      <c r="K47" s="8" t="str">
        <f>IF(budget!$H$23=0," ",budget!$H$23)</f>
        <v xml:space="preserve"> </v>
      </c>
      <c r="L47" s="85" t="str">
        <f>IF(budget!$I$23=0," ",budget!$I$23)</f>
        <v xml:space="preserve"> </v>
      </c>
      <c r="M47" s="48"/>
    </row>
    <row r="48" spans="2:16" ht="13.5" customHeight="1">
      <c r="B48" s="8" t="str">
        <f>IF(budget!$C$16=0," ",budget!$C$16)</f>
        <v xml:space="preserve"> </v>
      </c>
      <c r="C48" s="79" t="str">
        <f>IF(budget!D16=0," ",budget!D16)</f>
        <v xml:space="preserve"> </v>
      </c>
      <c r="D48" s="48"/>
      <c r="E48" s="8"/>
      <c r="F48" s="86"/>
      <c r="G48" s="48"/>
      <c r="H48" s="8"/>
      <c r="I48" s="79"/>
      <c r="J48" s="48"/>
      <c r="K48" s="8"/>
      <c r="L48" s="85"/>
      <c r="M48" s="48"/>
    </row>
    <row r="49" spans="2:13" ht="13.5" customHeight="1">
      <c r="B49" s="8" t="str">
        <f>IF(budget!$C$17=0," ",budget!$C$17)</f>
        <v xml:space="preserve"> </v>
      </c>
      <c r="C49" s="79" t="str">
        <f>IF(budget!D17=0," ",budget!D17)</f>
        <v xml:space="preserve"> </v>
      </c>
      <c r="D49" s="48"/>
      <c r="E49" s="8"/>
      <c r="F49" s="86"/>
      <c r="G49" s="48"/>
      <c r="H49" s="8"/>
      <c r="I49" s="79"/>
      <c r="J49" s="48"/>
      <c r="K49" s="8"/>
      <c r="L49" s="85"/>
      <c r="M49" s="48"/>
    </row>
    <row r="50" spans="2:13" ht="13.5" customHeight="1">
      <c r="B50" s="8" t="str">
        <f>IF(budget!$C$18=0," ",budget!$C$18)</f>
        <v xml:space="preserve"> </v>
      </c>
      <c r="C50" s="79" t="str">
        <f>IF(budget!D18=0," ",budget!D18)</f>
        <v xml:space="preserve"> </v>
      </c>
      <c r="D50" s="48"/>
      <c r="E50" s="8"/>
      <c r="F50" s="86"/>
      <c r="G50" s="48"/>
      <c r="H50" s="8" t="str">
        <f>IF(budget!$C$39=0," ",budget!$C$39)</f>
        <v xml:space="preserve"> </v>
      </c>
      <c r="I50" s="79" t="str">
        <f>IF(budget!$D$39=0," ",budget!$D$39)</f>
        <v xml:space="preserve"> </v>
      </c>
      <c r="J50" s="48"/>
      <c r="K50" s="8" t="str">
        <f>IF(budget!$H$23=0," ",budget!$H$23)</f>
        <v xml:space="preserve"> </v>
      </c>
      <c r="L50" s="85" t="str">
        <f>IF(budget!$I$23=0," ",budget!$I$23)</f>
        <v xml:space="preserve"> </v>
      </c>
      <c r="M50" s="48"/>
    </row>
    <row r="51" spans="2:13" ht="13.5" customHeight="1">
      <c r="B51" s="17" t="s">
        <v>5</v>
      </c>
      <c r="C51" s="80">
        <f>SUM(C43:C50)</f>
        <v>630</v>
      </c>
      <c r="D51" s="48"/>
      <c r="E51" s="17" t="s">
        <v>5</v>
      </c>
      <c r="F51" s="80">
        <f>SUM(F43:F50)</f>
        <v>285</v>
      </c>
      <c r="G51" s="48"/>
      <c r="H51" s="17" t="s">
        <v>5</v>
      </c>
      <c r="I51" s="80">
        <f>SUM(I43:I50)</f>
        <v>160</v>
      </c>
      <c r="J51" s="48"/>
      <c r="K51" s="17" t="s">
        <v>5</v>
      </c>
      <c r="L51" s="80">
        <f>SUM(L43:L50)</f>
        <v>150</v>
      </c>
      <c r="M51" s="48"/>
    </row>
    <row r="52" spans="2:13" ht="13.5" customHeight="1">
      <c r="B52" s="73" t="s">
        <v>30</v>
      </c>
      <c r="C52" s="87">
        <f>budget!$E$19</f>
        <v>630</v>
      </c>
      <c r="D52" s="48"/>
      <c r="E52" s="73" t="s">
        <v>30</v>
      </c>
      <c r="F52" s="88">
        <f>budget!$J$16</f>
        <v>285</v>
      </c>
      <c r="G52" s="48"/>
      <c r="H52" s="73" t="s">
        <v>30</v>
      </c>
      <c r="I52" s="87">
        <f>budget!$E$40</f>
        <v>160</v>
      </c>
      <c r="J52" s="48"/>
      <c r="K52" s="73" t="s">
        <v>30</v>
      </c>
      <c r="L52" s="87">
        <f>budget!$J$24</f>
        <v>150</v>
      </c>
      <c r="M52" s="48"/>
    </row>
    <row r="53" spans="2:13" ht="13.5" customHeight="1">
      <c r="B53" s="78" t="s">
        <v>45</v>
      </c>
      <c r="C53" s="81">
        <f>C52-C51</f>
        <v>0</v>
      </c>
      <c r="D53" s="48"/>
      <c r="E53" s="78" t="s">
        <v>45</v>
      </c>
      <c r="F53" s="81">
        <f>F52-F51</f>
        <v>0</v>
      </c>
      <c r="G53" s="48"/>
      <c r="H53" s="78" t="s">
        <v>45</v>
      </c>
      <c r="I53" s="81">
        <f>I52-I51</f>
        <v>0</v>
      </c>
      <c r="J53" s="48"/>
      <c r="K53" s="78" t="s">
        <v>45</v>
      </c>
      <c r="L53" s="81">
        <f>L52-L51</f>
        <v>0</v>
      </c>
      <c r="M53" s="48"/>
    </row>
    <row r="54" spans="2:13" ht="13.5" customHeight="1">
      <c r="D54" s="82"/>
      <c r="F54" s="82"/>
      <c r="I54" s="82"/>
      <c r="L54" s="82"/>
    </row>
    <row r="56" spans="2:13" ht="13.5" customHeight="1">
      <c r="H56" s="82"/>
    </row>
    <row r="57" spans="2:13" ht="13.5" customHeight="1">
      <c r="H57" s="82"/>
    </row>
    <row r="65" spans="4:4" ht="13.5" customHeight="1">
      <c r="D65" s="82"/>
    </row>
    <row r="66" spans="4:4" ht="13.5" customHeight="1">
      <c r="D66" s="82"/>
    </row>
    <row r="67" spans="4:4" ht="13.5" customHeight="1">
      <c r="D67" s="82"/>
    </row>
    <row r="68" spans="4:4" ht="13.5" customHeight="1">
      <c r="D68" s="82"/>
    </row>
  </sheetData>
  <mergeCells count="1">
    <mergeCell ref="M3:N3"/>
  </mergeCells>
  <conditionalFormatting sqref="I6:I36">
    <cfRule type="expression" dxfId="0" priority="1">
      <formula>"$H$3=0"</formula>
    </cfRule>
  </conditionalFormatting>
  <hyperlinks>
    <hyperlink ref="B3" r:id="rId1"/>
  </hyperlinks>
  <pageMargins left="0.7" right="0.7" top="0.75" bottom="0.75" header="0.3" footer="0.3"/>
  <pageSetup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68"/>
  <sheetViews>
    <sheetView zoomScaleNormal="100" workbookViewId="0">
      <selection activeCell="A52" sqref="A52:XFD52"/>
    </sheetView>
  </sheetViews>
  <sheetFormatPr defaultRowHeight="13.5" customHeight="1"/>
  <cols>
    <col min="1" max="1" width="1.7109375" style="28" customWidth="1"/>
    <col min="2" max="13" width="11.7109375" style="28" customWidth="1"/>
    <col min="14" max="15" width="12.42578125" style="28" customWidth="1"/>
    <col min="16" max="16" width="10.28515625" style="28" customWidth="1"/>
    <col min="17" max="17" width="11.7109375" style="28" customWidth="1"/>
    <col min="18" max="16384" width="9.140625" style="28"/>
  </cols>
  <sheetData>
    <row r="2" spans="2:16" ht="13.5" customHeight="1">
      <c r="B2" s="14" t="s">
        <v>9</v>
      </c>
      <c r="L2" s="49" t="s">
        <v>43</v>
      </c>
      <c r="M2" s="50"/>
      <c r="N2" s="51"/>
      <c r="O2" s="52"/>
      <c r="P2" s="48"/>
    </row>
    <row r="3" spans="2:16" ht="13.5" customHeight="1">
      <c r="B3" s="20" t="s">
        <v>19</v>
      </c>
      <c r="C3" s="2"/>
      <c r="M3" s="100" t="s">
        <v>44</v>
      </c>
      <c r="N3" s="100"/>
      <c r="O3" s="33">
        <f>M38</f>
        <v>510</v>
      </c>
      <c r="P3" s="48"/>
    </row>
    <row r="5" spans="2:16" ht="13.5" customHeight="1">
      <c r="B5" s="56" t="s">
        <v>33</v>
      </c>
      <c r="C5" s="57" t="str">
        <f>IF(budget!C22=0, "", budget!C22)</f>
        <v>groceries</v>
      </c>
      <c r="D5" s="58" t="str">
        <f>IF(budget!C23=0, "", budget!C23)</f>
        <v>electricity</v>
      </c>
      <c r="E5" s="57" t="str">
        <f>IF(budget!C24=0, "", budget!C24)</f>
        <v>gas</v>
      </c>
      <c r="F5" s="58" t="str">
        <f>IF(budget!C25=0, "", budget!C25)</f>
        <v>parking</v>
      </c>
      <c r="G5" s="57" t="str">
        <f>IF(budget!C26=0, "", budget!C26)</f>
        <v>dining out</v>
      </c>
      <c r="H5" s="58" t="str">
        <f>IF(budget!C27=0, "", budget!C27)</f>
        <v>charity</v>
      </c>
      <c r="I5" s="59" t="str">
        <f>IF(budget!C28=0, "", budget!C28)</f>
        <v>misc.</v>
      </c>
      <c r="J5" s="60" t="str">
        <f>IF(budget!C29=0, "", budget!C29)</f>
        <v/>
      </c>
      <c r="K5" s="59" t="str">
        <f>IF(budget!C30=0, "", budget!C30)</f>
        <v/>
      </c>
      <c r="L5" s="60" t="str">
        <f>IF(budget!C31=0, "", budget!C31)</f>
        <v/>
      </c>
      <c r="M5" s="61" t="s">
        <v>5</v>
      </c>
      <c r="N5" s="62" t="s">
        <v>14</v>
      </c>
      <c r="O5" s="57" t="s">
        <v>18</v>
      </c>
      <c r="P5" s="48"/>
    </row>
    <row r="6" spans="2:16" ht="13.5" customHeight="1">
      <c r="B6" s="30">
        <v>1</v>
      </c>
      <c r="C6" s="53"/>
      <c r="D6" s="54"/>
      <c r="E6" s="53"/>
      <c r="F6" s="54"/>
      <c r="G6" s="53"/>
      <c r="H6" s="54"/>
      <c r="I6" s="53"/>
      <c r="J6" s="54"/>
      <c r="K6" s="53"/>
      <c r="L6" s="55"/>
      <c r="M6" s="46" t="str">
        <f>IF(SUM(C6:L6)=0,"",SUM(C6:L6))</f>
        <v/>
      </c>
      <c r="N6" s="53"/>
      <c r="O6" s="63">
        <f>O3-SUM(C6:L6)+N6</f>
        <v>510</v>
      </c>
      <c r="P6" s="48"/>
    </row>
    <row r="7" spans="2:16" ht="13.5" customHeight="1">
      <c r="B7" s="29">
        <v>2</v>
      </c>
      <c r="C7" s="35"/>
      <c r="D7" s="36"/>
      <c r="E7" s="35"/>
      <c r="F7" s="36"/>
      <c r="G7" s="35"/>
      <c r="H7" s="36"/>
      <c r="I7" s="35"/>
      <c r="J7" s="36"/>
      <c r="K7" s="35"/>
      <c r="L7" s="43"/>
      <c r="M7" s="46" t="str">
        <f t="shared" ref="M7:M36" si="0">IF(SUM(C7:L7)=0," ",SUM(C7:L7))</f>
        <v xml:space="preserve"> </v>
      </c>
      <c r="N7" s="35"/>
      <c r="O7" s="40">
        <f>O6-SUM(C7:L7)+N7</f>
        <v>510</v>
      </c>
      <c r="P7" s="48"/>
    </row>
    <row r="8" spans="2:16" ht="13.5" customHeight="1">
      <c r="B8" s="29">
        <v>3</v>
      </c>
      <c r="C8" s="35"/>
      <c r="D8" s="36"/>
      <c r="E8" s="35"/>
      <c r="F8" s="36"/>
      <c r="G8" s="35"/>
      <c r="H8" s="36"/>
      <c r="I8" s="35"/>
      <c r="J8" s="36"/>
      <c r="K8" s="35"/>
      <c r="L8" s="43"/>
      <c r="M8" s="46" t="str">
        <f t="shared" si="0"/>
        <v xml:space="preserve"> </v>
      </c>
      <c r="N8" s="35"/>
      <c r="O8" s="40">
        <f t="shared" ref="O8:O36" si="1">O7-SUM(C8:L8)+N8</f>
        <v>510</v>
      </c>
      <c r="P8" s="48"/>
    </row>
    <row r="9" spans="2:16" ht="13.5" customHeight="1">
      <c r="B9" s="29">
        <v>4</v>
      </c>
      <c r="C9" s="35"/>
      <c r="D9" s="36"/>
      <c r="E9" s="35"/>
      <c r="F9" s="36"/>
      <c r="G9" s="35"/>
      <c r="H9" s="36"/>
      <c r="I9" s="35"/>
      <c r="J9" s="36"/>
      <c r="K9" s="35"/>
      <c r="L9" s="43"/>
      <c r="M9" s="46" t="str">
        <f t="shared" si="0"/>
        <v xml:space="preserve"> </v>
      </c>
      <c r="N9" s="35"/>
      <c r="O9" s="40">
        <f t="shared" si="1"/>
        <v>510</v>
      </c>
      <c r="P9" s="48"/>
    </row>
    <row r="10" spans="2:16" ht="13.5" customHeight="1">
      <c r="B10" s="29">
        <v>5</v>
      </c>
      <c r="C10" s="35"/>
      <c r="D10" s="36"/>
      <c r="E10" s="35"/>
      <c r="F10" s="36"/>
      <c r="G10" s="35"/>
      <c r="H10" s="36"/>
      <c r="I10" s="35"/>
      <c r="J10" s="36"/>
      <c r="K10" s="35"/>
      <c r="L10" s="43"/>
      <c r="M10" s="46" t="str">
        <f t="shared" si="0"/>
        <v xml:space="preserve"> </v>
      </c>
      <c r="N10" s="35"/>
      <c r="O10" s="40">
        <f t="shared" si="1"/>
        <v>510</v>
      </c>
      <c r="P10" s="48"/>
    </row>
    <row r="11" spans="2:16" ht="13.5" customHeight="1">
      <c r="B11" s="29">
        <v>6</v>
      </c>
      <c r="C11" s="35"/>
      <c r="D11" s="36"/>
      <c r="E11" s="35"/>
      <c r="F11" s="36"/>
      <c r="G11" s="35"/>
      <c r="H11" s="36"/>
      <c r="I11" s="35"/>
      <c r="J11" s="36"/>
      <c r="K11" s="35"/>
      <c r="L11" s="43"/>
      <c r="M11" s="46" t="str">
        <f t="shared" si="0"/>
        <v xml:space="preserve"> </v>
      </c>
      <c r="N11" s="35"/>
      <c r="O11" s="40">
        <f t="shared" si="1"/>
        <v>510</v>
      </c>
      <c r="P11" s="48"/>
    </row>
    <row r="12" spans="2:16" ht="13.5" customHeight="1">
      <c r="B12" s="29">
        <v>7</v>
      </c>
      <c r="C12" s="35"/>
      <c r="D12" s="36"/>
      <c r="E12" s="35"/>
      <c r="F12" s="36"/>
      <c r="G12" s="35"/>
      <c r="H12" s="36"/>
      <c r="I12" s="35"/>
      <c r="J12" s="36"/>
      <c r="K12" s="35"/>
      <c r="L12" s="43"/>
      <c r="M12" s="46" t="str">
        <f t="shared" si="0"/>
        <v xml:space="preserve"> </v>
      </c>
      <c r="N12" s="35"/>
      <c r="O12" s="40">
        <f t="shared" si="1"/>
        <v>510</v>
      </c>
      <c r="P12" s="48"/>
    </row>
    <row r="13" spans="2:16" ht="13.5" customHeight="1">
      <c r="B13" s="29">
        <v>8</v>
      </c>
      <c r="C13" s="35"/>
      <c r="D13" s="36"/>
      <c r="E13" s="35"/>
      <c r="F13" s="36"/>
      <c r="G13" s="35"/>
      <c r="H13" s="36"/>
      <c r="I13" s="35"/>
      <c r="J13" s="36"/>
      <c r="K13" s="35"/>
      <c r="L13" s="43"/>
      <c r="M13" s="46" t="str">
        <f t="shared" si="0"/>
        <v xml:space="preserve"> </v>
      </c>
      <c r="N13" s="35"/>
      <c r="O13" s="40">
        <f t="shared" si="1"/>
        <v>510</v>
      </c>
      <c r="P13" s="48"/>
    </row>
    <row r="14" spans="2:16" ht="13.5" customHeight="1">
      <c r="B14" s="29">
        <v>9</v>
      </c>
      <c r="C14" s="35"/>
      <c r="D14" s="36"/>
      <c r="E14" s="35"/>
      <c r="F14" s="36"/>
      <c r="G14" s="35"/>
      <c r="H14" s="36"/>
      <c r="I14" s="35"/>
      <c r="J14" s="36"/>
      <c r="K14" s="35"/>
      <c r="L14" s="43"/>
      <c r="M14" s="46" t="str">
        <f t="shared" si="0"/>
        <v xml:space="preserve"> </v>
      </c>
      <c r="N14" s="35"/>
      <c r="O14" s="40">
        <f t="shared" si="1"/>
        <v>510</v>
      </c>
      <c r="P14" s="48"/>
    </row>
    <row r="15" spans="2:16" ht="13.5" customHeight="1">
      <c r="B15" s="29">
        <v>10</v>
      </c>
      <c r="C15" s="35"/>
      <c r="D15" s="36"/>
      <c r="E15" s="35"/>
      <c r="F15" s="36"/>
      <c r="G15" s="35"/>
      <c r="H15" s="36"/>
      <c r="I15" s="35"/>
      <c r="J15" s="36"/>
      <c r="K15" s="35"/>
      <c r="L15" s="43"/>
      <c r="M15" s="46" t="str">
        <f t="shared" si="0"/>
        <v xml:space="preserve"> </v>
      </c>
      <c r="N15" s="35"/>
      <c r="O15" s="40">
        <f t="shared" si="1"/>
        <v>510</v>
      </c>
      <c r="P15" s="48"/>
    </row>
    <row r="16" spans="2:16" ht="13.5" customHeight="1">
      <c r="B16" s="29">
        <v>11</v>
      </c>
      <c r="C16" s="35"/>
      <c r="D16" s="36"/>
      <c r="E16" s="35"/>
      <c r="F16" s="36"/>
      <c r="G16" s="35"/>
      <c r="H16" s="36"/>
      <c r="I16" s="35"/>
      <c r="J16" s="36"/>
      <c r="K16" s="35"/>
      <c r="L16" s="43"/>
      <c r="M16" s="46" t="str">
        <f t="shared" si="0"/>
        <v xml:space="preserve"> </v>
      </c>
      <c r="N16" s="35"/>
      <c r="O16" s="40">
        <f t="shared" si="1"/>
        <v>510</v>
      </c>
      <c r="P16" s="48"/>
    </row>
    <row r="17" spans="2:16" ht="13.5" customHeight="1">
      <c r="B17" s="29">
        <v>12</v>
      </c>
      <c r="C17" s="35"/>
      <c r="D17" s="36"/>
      <c r="E17" s="35"/>
      <c r="F17" s="36"/>
      <c r="G17" s="35"/>
      <c r="H17" s="36"/>
      <c r="I17" s="35"/>
      <c r="J17" s="36"/>
      <c r="K17" s="35"/>
      <c r="L17" s="43"/>
      <c r="M17" s="46" t="str">
        <f t="shared" si="0"/>
        <v xml:space="preserve"> </v>
      </c>
      <c r="N17" s="35"/>
      <c r="O17" s="40">
        <f t="shared" si="1"/>
        <v>510</v>
      </c>
      <c r="P17" s="48"/>
    </row>
    <row r="18" spans="2:16" ht="13.5" customHeight="1">
      <c r="B18" s="29">
        <v>13</v>
      </c>
      <c r="C18" s="35"/>
      <c r="D18" s="36"/>
      <c r="E18" s="35"/>
      <c r="F18" s="36"/>
      <c r="G18" s="35"/>
      <c r="H18" s="36"/>
      <c r="I18" s="35"/>
      <c r="J18" s="36"/>
      <c r="K18" s="35"/>
      <c r="L18" s="43"/>
      <c r="M18" s="46" t="str">
        <f t="shared" si="0"/>
        <v xml:space="preserve"> </v>
      </c>
      <c r="N18" s="35"/>
      <c r="O18" s="40">
        <f t="shared" si="1"/>
        <v>510</v>
      </c>
      <c r="P18" s="48"/>
    </row>
    <row r="19" spans="2:16" ht="13.5" customHeight="1">
      <c r="B19" s="29">
        <v>14</v>
      </c>
      <c r="C19" s="35"/>
      <c r="D19" s="36"/>
      <c r="E19" s="35"/>
      <c r="F19" s="36"/>
      <c r="G19" s="35"/>
      <c r="H19" s="36"/>
      <c r="I19" s="35"/>
      <c r="J19" s="36"/>
      <c r="K19" s="35"/>
      <c r="L19" s="43"/>
      <c r="M19" s="46" t="str">
        <f t="shared" si="0"/>
        <v xml:space="preserve"> </v>
      </c>
      <c r="N19" s="35"/>
      <c r="O19" s="40">
        <f t="shared" si="1"/>
        <v>510</v>
      </c>
      <c r="P19" s="48"/>
    </row>
    <row r="20" spans="2:16" ht="13.5" customHeight="1">
      <c r="B20" s="29">
        <v>15</v>
      </c>
      <c r="C20" s="35"/>
      <c r="D20" s="36"/>
      <c r="E20" s="35"/>
      <c r="F20" s="36"/>
      <c r="G20" s="35"/>
      <c r="H20" s="36"/>
      <c r="I20" s="35"/>
      <c r="J20" s="36"/>
      <c r="K20" s="35"/>
      <c r="L20" s="43"/>
      <c r="M20" s="46" t="str">
        <f t="shared" si="0"/>
        <v xml:space="preserve"> </v>
      </c>
      <c r="N20" s="35"/>
      <c r="O20" s="40">
        <f t="shared" si="1"/>
        <v>510</v>
      </c>
      <c r="P20" s="48"/>
    </row>
    <row r="21" spans="2:16" ht="13.5" customHeight="1">
      <c r="B21" s="29">
        <v>16</v>
      </c>
      <c r="C21" s="35"/>
      <c r="D21" s="36"/>
      <c r="E21" s="35"/>
      <c r="F21" s="36"/>
      <c r="G21" s="35"/>
      <c r="H21" s="36"/>
      <c r="I21" s="35"/>
      <c r="J21" s="36"/>
      <c r="K21" s="35"/>
      <c r="L21" s="43"/>
      <c r="M21" s="46" t="str">
        <f t="shared" si="0"/>
        <v xml:space="preserve"> </v>
      </c>
      <c r="N21" s="35"/>
      <c r="O21" s="40">
        <f t="shared" si="1"/>
        <v>510</v>
      </c>
      <c r="P21" s="48"/>
    </row>
    <row r="22" spans="2:16" ht="13.5" customHeight="1">
      <c r="B22" s="29">
        <v>17</v>
      </c>
      <c r="C22" s="35"/>
      <c r="D22" s="36"/>
      <c r="E22" s="35"/>
      <c r="F22" s="36"/>
      <c r="G22" s="35"/>
      <c r="H22" s="36"/>
      <c r="I22" s="35"/>
      <c r="J22" s="36"/>
      <c r="K22" s="35"/>
      <c r="L22" s="43"/>
      <c r="M22" s="46" t="str">
        <f t="shared" si="0"/>
        <v xml:space="preserve"> </v>
      </c>
      <c r="N22" s="35"/>
      <c r="O22" s="40">
        <f t="shared" si="1"/>
        <v>510</v>
      </c>
      <c r="P22" s="48"/>
    </row>
    <row r="23" spans="2:16" ht="13.5" customHeight="1">
      <c r="B23" s="29">
        <v>18</v>
      </c>
      <c r="C23" s="35"/>
      <c r="D23" s="36"/>
      <c r="E23" s="35"/>
      <c r="F23" s="36"/>
      <c r="G23" s="35"/>
      <c r="H23" s="36"/>
      <c r="I23" s="35"/>
      <c r="J23" s="36"/>
      <c r="K23" s="35"/>
      <c r="L23" s="43"/>
      <c r="M23" s="46" t="str">
        <f t="shared" si="0"/>
        <v xml:space="preserve"> </v>
      </c>
      <c r="N23" s="35"/>
      <c r="O23" s="40">
        <f t="shared" si="1"/>
        <v>510</v>
      </c>
      <c r="P23" s="48"/>
    </row>
    <row r="24" spans="2:16" ht="13.5" customHeight="1">
      <c r="B24" s="29">
        <v>19</v>
      </c>
      <c r="C24" s="35"/>
      <c r="D24" s="36"/>
      <c r="E24" s="35"/>
      <c r="F24" s="36"/>
      <c r="G24" s="35"/>
      <c r="H24" s="36"/>
      <c r="I24" s="35"/>
      <c r="J24" s="36"/>
      <c r="K24" s="35"/>
      <c r="L24" s="43"/>
      <c r="M24" s="46" t="str">
        <f t="shared" si="0"/>
        <v xml:space="preserve"> </v>
      </c>
      <c r="N24" s="35"/>
      <c r="O24" s="40">
        <f t="shared" si="1"/>
        <v>510</v>
      </c>
      <c r="P24" s="48"/>
    </row>
    <row r="25" spans="2:16" ht="13.5" customHeight="1">
      <c r="B25" s="29">
        <v>20</v>
      </c>
      <c r="C25" s="35"/>
      <c r="D25" s="36"/>
      <c r="E25" s="35"/>
      <c r="F25" s="36"/>
      <c r="G25" s="35"/>
      <c r="H25" s="36"/>
      <c r="I25" s="35"/>
      <c r="J25" s="36"/>
      <c r="K25" s="35"/>
      <c r="L25" s="43"/>
      <c r="M25" s="46" t="str">
        <f t="shared" si="0"/>
        <v xml:space="preserve"> </v>
      </c>
      <c r="N25" s="35"/>
      <c r="O25" s="40">
        <f t="shared" si="1"/>
        <v>510</v>
      </c>
      <c r="P25" s="48"/>
    </row>
    <row r="26" spans="2:16" ht="13.5" customHeight="1">
      <c r="B26" s="29">
        <v>21</v>
      </c>
      <c r="C26" s="35"/>
      <c r="D26" s="36"/>
      <c r="E26" s="35"/>
      <c r="F26" s="36"/>
      <c r="G26" s="35"/>
      <c r="H26" s="36"/>
      <c r="I26" s="35"/>
      <c r="J26" s="36"/>
      <c r="K26" s="35"/>
      <c r="L26" s="43"/>
      <c r="M26" s="46" t="str">
        <f t="shared" si="0"/>
        <v xml:space="preserve"> </v>
      </c>
      <c r="N26" s="35"/>
      <c r="O26" s="40">
        <f t="shared" si="1"/>
        <v>510</v>
      </c>
      <c r="P26" s="48"/>
    </row>
    <row r="27" spans="2:16" ht="13.5" customHeight="1">
      <c r="B27" s="29">
        <v>22</v>
      </c>
      <c r="C27" s="35"/>
      <c r="D27" s="36"/>
      <c r="E27" s="35"/>
      <c r="F27" s="36"/>
      <c r="G27" s="35"/>
      <c r="H27" s="36"/>
      <c r="I27" s="35"/>
      <c r="J27" s="36"/>
      <c r="K27" s="35"/>
      <c r="L27" s="43"/>
      <c r="M27" s="46" t="str">
        <f t="shared" si="0"/>
        <v xml:space="preserve"> </v>
      </c>
      <c r="N27" s="35"/>
      <c r="O27" s="40">
        <f t="shared" si="1"/>
        <v>510</v>
      </c>
      <c r="P27" s="48"/>
    </row>
    <row r="28" spans="2:16" ht="13.5" customHeight="1">
      <c r="B28" s="29">
        <v>23</v>
      </c>
      <c r="C28" s="35"/>
      <c r="D28" s="36"/>
      <c r="E28" s="35"/>
      <c r="F28" s="36"/>
      <c r="G28" s="35"/>
      <c r="H28" s="36"/>
      <c r="I28" s="35"/>
      <c r="J28" s="36"/>
      <c r="K28" s="35"/>
      <c r="L28" s="43"/>
      <c r="M28" s="46" t="str">
        <f t="shared" si="0"/>
        <v xml:space="preserve"> </v>
      </c>
      <c r="N28" s="35"/>
      <c r="O28" s="40">
        <f t="shared" si="1"/>
        <v>510</v>
      </c>
      <c r="P28" s="48"/>
    </row>
    <row r="29" spans="2:16" ht="13.5" customHeight="1">
      <c r="B29" s="29">
        <v>24</v>
      </c>
      <c r="C29" s="35"/>
      <c r="D29" s="36"/>
      <c r="E29" s="35"/>
      <c r="F29" s="36"/>
      <c r="G29" s="35"/>
      <c r="H29" s="36"/>
      <c r="I29" s="35"/>
      <c r="J29" s="36"/>
      <c r="K29" s="35"/>
      <c r="L29" s="43"/>
      <c r="M29" s="46" t="str">
        <f t="shared" si="0"/>
        <v xml:space="preserve"> </v>
      </c>
      <c r="N29" s="35"/>
      <c r="O29" s="40">
        <f t="shared" si="1"/>
        <v>510</v>
      </c>
      <c r="P29" s="48"/>
    </row>
    <row r="30" spans="2:16" ht="13.5" customHeight="1">
      <c r="B30" s="29">
        <v>25</v>
      </c>
      <c r="C30" s="35"/>
      <c r="D30" s="36"/>
      <c r="E30" s="35"/>
      <c r="F30" s="36"/>
      <c r="G30" s="35"/>
      <c r="H30" s="36"/>
      <c r="I30" s="35"/>
      <c r="J30" s="36"/>
      <c r="K30" s="35"/>
      <c r="L30" s="43"/>
      <c r="M30" s="46" t="str">
        <f t="shared" si="0"/>
        <v xml:space="preserve"> </v>
      </c>
      <c r="N30" s="35"/>
      <c r="O30" s="40">
        <f t="shared" si="1"/>
        <v>510</v>
      </c>
      <c r="P30" s="48"/>
    </row>
    <row r="31" spans="2:16" ht="13.5" customHeight="1">
      <c r="B31" s="29">
        <v>26</v>
      </c>
      <c r="C31" s="35"/>
      <c r="D31" s="36"/>
      <c r="E31" s="35"/>
      <c r="F31" s="36"/>
      <c r="G31" s="35"/>
      <c r="H31" s="36"/>
      <c r="I31" s="35"/>
      <c r="J31" s="36"/>
      <c r="K31" s="35"/>
      <c r="L31" s="43"/>
      <c r="M31" s="46" t="str">
        <f t="shared" si="0"/>
        <v xml:space="preserve"> </v>
      </c>
      <c r="N31" s="35"/>
      <c r="O31" s="40">
        <f t="shared" si="1"/>
        <v>510</v>
      </c>
      <c r="P31" s="48"/>
    </row>
    <row r="32" spans="2:16" ht="13.5" customHeight="1">
      <c r="B32" s="29">
        <v>27</v>
      </c>
      <c r="C32" s="35"/>
      <c r="D32" s="36"/>
      <c r="E32" s="35"/>
      <c r="F32" s="36"/>
      <c r="G32" s="35"/>
      <c r="H32" s="36"/>
      <c r="I32" s="35"/>
      <c r="J32" s="36"/>
      <c r="K32" s="35"/>
      <c r="L32" s="43"/>
      <c r="M32" s="46" t="str">
        <f t="shared" si="0"/>
        <v xml:space="preserve"> </v>
      </c>
      <c r="N32" s="35"/>
      <c r="O32" s="40">
        <f t="shared" si="1"/>
        <v>510</v>
      </c>
      <c r="P32" s="48"/>
    </row>
    <row r="33" spans="2:16" ht="13.5" customHeight="1">
      <c r="B33" s="29">
        <v>28</v>
      </c>
      <c r="C33" s="35"/>
      <c r="D33" s="36"/>
      <c r="E33" s="35"/>
      <c r="F33" s="36"/>
      <c r="G33" s="35"/>
      <c r="H33" s="36"/>
      <c r="I33" s="35"/>
      <c r="J33" s="36"/>
      <c r="K33" s="35"/>
      <c r="L33" s="43"/>
      <c r="M33" s="46" t="str">
        <f t="shared" si="0"/>
        <v xml:space="preserve"> </v>
      </c>
      <c r="N33" s="35"/>
      <c r="O33" s="40">
        <f t="shared" si="1"/>
        <v>510</v>
      </c>
      <c r="P33" s="48"/>
    </row>
    <row r="34" spans="2:16" ht="13.5" customHeight="1">
      <c r="B34" s="29">
        <v>29</v>
      </c>
      <c r="C34" s="35"/>
      <c r="D34" s="36"/>
      <c r="E34" s="35"/>
      <c r="F34" s="36"/>
      <c r="G34" s="35"/>
      <c r="H34" s="36"/>
      <c r="I34" s="35"/>
      <c r="J34" s="36"/>
      <c r="K34" s="35"/>
      <c r="L34" s="43"/>
      <c r="M34" s="46" t="str">
        <f t="shared" si="0"/>
        <v xml:space="preserve"> </v>
      </c>
      <c r="N34" s="35"/>
      <c r="O34" s="40">
        <f t="shared" si="1"/>
        <v>510</v>
      </c>
      <c r="P34" s="48"/>
    </row>
    <row r="35" spans="2:16" ht="13.5" customHeight="1">
      <c r="B35" s="29">
        <v>30</v>
      </c>
      <c r="C35" s="35"/>
      <c r="D35" s="36"/>
      <c r="E35" s="35"/>
      <c r="F35" s="36"/>
      <c r="G35" s="35"/>
      <c r="H35" s="36"/>
      <c r="I35" s="35"/>
      <c r="J35" s="36"/>
      <c r="K35" s="35"/>
      <c r="L35" s="43"/>
      <c r="M35" s="46" t="str">
        <f t="shared" si="0"/>
        <v xml:space="preserve"> </v>
      </c>
      <c r="N35" s="35"/>
      <c r="O35" s="40">
        <f t="shared" si="1"/>
        <v>510</v>
      </c>
      <c r="P35" s="48"/>
    </row>
    <row r="36" spans="2:16" ht="13.5" customHeight="1">
      <c r="B36" s="29">
        <v>31</v>
      </c>
      <c r="C36" s="35"/>
      <c r="D36" s="36"/>
      <c r="E36" s="35"/>
      <c r="F36" s="36"/>
      <c r="G36" s="35"/>
      <c r="H36" s="36"/>
      <c r="I36" s="35"/>
      <c r="J36" s="36"/>
      <c r="K36" s="35"/>
      <c r="L36" s="43"/>
      <c r="M36" s="46" t="str">
        <f t="shared" si="0"/>
        <v xml:space="preserve"> </v>
      </c>
      <c r="N36" s="37"/>
      <c r="O36" s="40">
        <f t="shared" si="1"/>
        <v>510</v>
      </c>
      <c r="P36" s="48"/>
    </row>
    <row r="37" spans="2:16" ht="13.5" customHeight="1">
      <c r="B37" s="32" t="s">
        <v>32</v>
      </c>
      <c r="C37" s="38" t="str">
        <f>IF(SUM(C6:C36)=0,"",SUM(C6:C36))</f>
        <v/>
      </c>
      <c r="D37" s="39" t="str">
        <f>IF(SUM(D6:D36)=0,"",SUM(D6:D36))</f>
        <v/>
      </c>
      <c r="E37" s="38" t="str">
        <f t="shared" ref="E37:L37" si="2">IF(SUM(E6:E36)=0,"",SUM(E6:E36))</f>
        <v/>
      </c>
      <c r="F37" s="39" t="str">
        <f t="shared" si="2"/>
        <v/>
      </c>
      <c r="G37" s="38" t="str">
        <f t="shared" si="2"/>
        <v/>
      </c>
      <c r="H37" s="39" t="str">
        <f t="shared" si="2"/>
        <v/>
      </c>
      <c r="I37" s="38" t="str">
        <f t="shared" si="2"/>
        <v/>
      </c>
      <c r="J37" s="39" t="str">
        <f t="shared" si="2"/>
        <v/>
      </c>
      <c r="K37" s="38" t="str">
        <f t="shared" si="2"/>
        <v/>
      </c>
      <c r="L37" s="39" t="str">
        <f t="shared" si="2"/>
        <v/>
      </c>
      <c r="M37" s="47" t="str">
        <f>IF(SUM(M6:M36)=0,"",SUM(M6:M36))</f>
        <v/>
      </c>
      <c r="N37" s="41"/>
      <c r="O37" s="64"/>
      <c r="P37" s="48"/>
    </row>
    <row r="38" spans="2:16" ht="13.5" customHeight="1">
      <c r="B38" s="72" t="s">
        <v>30</v>
      </c>
      <c r="C38" s="65">
        <f>budget!D22</f>
        <v>200</v>
      </c>
      <c r="D38" s="66">
        <f>budget!D23</f>
        <v>35</v>
      </c>
      <c r="E38" s="65">
        <f>budget!D24</f>
        <v>75</v>
      </c>
      <c r="F38" s="66">
        <f>budget!D25</f>
        <v>20</v>
      </c>
      <c r="G38" s="65">
        <f>budget!D26</f>
        <v>100</v>
      </c>
      <c r="H38" s="66">
        <f>budget!D27</f>
        <v>50</v>
      </c>
      <c r="I38" s="65">
        <f>budget!D28</f>
        <v>30</v>
      </c>
      <c r="J38" s="66">
        <f>budget!D29</f>
        <v>0</v>
      </c>
      <c r="K38" s="65">
        <f>budget!D30</f>
        <v>0</v>
      </c>
      <c r="L38" s="67">
        <f>budget!D31</f>
        <v>0</v>
      </c>
      <c r="M38" s="68">
        <f t="shared" ref="M38" si="3">SUM(C38:L38)</f>
        <v>510</v>
      </c>
      <c r="N38" s="42"/>
      <c r="O38" s="44"/>
      <c r="P38" s="48"/>
    </row>
    <row r="39" spans="2:16" ht="13.5" customHeight="1">
      <c r="B39" s="74" t="s">
        <v>31</v>
      </c>
      <c r="C39" s="75">
        <f>C38-SUM(C6:C36)</f>
        <v>200</v>
      </c>
      <c r="D39" s="76">
        <f t="shared" ref="D39:M39" si="4">D38-SUM(D6:D36)</f>
        <v>35</v>
      </c>
      <c r="E39" s="75">
        <f t="shared" si="4"/>
        <v>75</v>
      </c>
      <c r="F39" s="76">
        <f t="shared" si="4"/>
        <v>20</v>
      </c>
      <c r="G39" s="75">
        <f t="shared" si="4"/>
        <v>100</v>
      </c>
      <c r="H39" s="76">
        <f t="shared" si="4"/>
        <v>50</v>
      </c>
      <c r="I39" s="75">
        <f t="shared" si="4"/>
        <v>30</v>
      </c>
      <c r="J39" s="76">
        <f t="shared" si="4"/>
        <v>0</v>
      </c>
      <c r="K39" s="75">
        <f t="shared" si="4"/>
        <v>0</v>
      </c>
      <c r="L39" s="84">
        <f t="shared" si="4"/>
        <v>0</v>
      </c>
      <c r="M39" s="77">
        <f t="shared" si="4"/>
        <v>510</v>
      </c>
      <c r="N39" s="42"/>
      <c r="O39" s="44"/>
      <c r="P39" s="48"/>
    </row>
    <row r="40" spans="2:16" ht="13.5" customHeight="1">
      <c r="B40" s="69"/>
      <c r="C40" s="31" t="str">
        <f>C5</f>
        <v>groceries</v>
      </c>
      <c r="D40" s="70" t="str">
        <f t="shared" ref="D40:L40" si="5">D5</f>
        <v>electricity</v>
      </c>
      <c r="E40" s="31" t="str">
        <f t="shared" si="5"/>
        <v>gas</v>
      </c>
      <c r="F40" s="70" t="str">
        <f t="shared" si="5"/>
        <v>parking</v>
      </c>
      <c r="G40" s="31" t="str">
        <f t="shared" si="5"/>
        <v>dining out</v>
      </c>
      <c r="H40" s="70" t="str">
        <f t="shared" si="5"/>
        <v>charity</v>
      </c>
      <c r="I40" s="31" t="str">
        <f t="shared" si="5"/>
        <v>misc.</v>
      </c>
      <c r="J40" s="70" t="str">
        <f t="shared" si="5"/>
        <v/>
      </c>
      <c r="K40" s="31" t="str">
        <f t="shared" si="5"/>
        <v/>
      </c>
      <c r="L40" s="70" t="str">
        <f t="shared" si="5"/>
        <v/>
      </c>
      <c r="M40" s="71"/>
      <c r="N40" s="34"/>
      <c r="O40" s="45"/>
      <c r="P40" s="48"/>
    </row>
    <row r="42" spans="2:16" ht="13.5" customHeight="1">
      <c r="B42" s="13" t="s">
        <v>25</v>
      </c>
      <c r="C42" s="12"/>
      <c r="D42" s="48"/>
      <c r="E42" s="13" t="s">
        <v>26</v>
      </c>
      <c r="F42" s="12"/>
      <c r="G42" s="48"/>
      <c r="H42" s="13" t="s">
        <v>16</v>
      </c>
      <c r="I42" s="83"/>
      <c r="J42" s="48"/>
      <c r="K42" s="13" t="s">
        <v>3</v>
      </c>
      <c r="L42" s="83"/>
      <c r="M42" s="48"/>
    </row>
    <row r="43" spans="2:16" ht="13.5" customHeight="1">
      <c r="B43" s="8" t="str">
        <f>IF(budget!$C$11=0," ",budget!$C$11)</f>
        <v>rent</v>
      </c>
      <c r="C43" s="79">
        <f>IF(budget!$D$11=0," ",budget!$D$11)</f>
        <v>500</v>
      </c>
      <c r="D43" s="48"/>
      <c r="E43" s="8" t="str">
        <f>IF(budget!$H$11=0," ",budget!$H$11)</f>
        <v>student loan</v>
      </c>
      <c r="F43" s="86">
        <f>IF(budget!$I$11=0," ",budget!$I$11)</f>
        <v>75</v>
      </c>
      <c r="G43" s="48"/>
      <c r="H43" s="8" t="str">
        <f>IF(budget!$C$35=0," ",budget!$C$35)</f>
        <v>car repairs</v>
      </c>
      <c r="I43" s="79">
        <f>IF(budget!$D$35=0," ",budget!$D$35)</f>
        <v>50</v>
      </c>
      <c r="J43" s="48"/>
      <c r="K43" s="8" t="str">
        <f>IF(budget!$H$19=0," ",budget!$H$19)</f>
        <v>emergency fund</v>
      </c>
      <c r="L43" s="85">
        <f>IF(budget!$I$19=0," ",budget!$I$19)</f>
        <v>100</v>
      </c>
      <c r="M43" s="48"/>
    </row>
    <row r="44" spans="2:16" ht="13.5" customHeight="1">
      <c r="B44" s="8" t="str">
        <f>IF(budget!$C$12=0," ",budget!$C$12)</f>
        <v>cell phone</v>
      </c>
      <c r="C44" s="79">
        <f>IF(budget!D12=0," ",budget!D12)</f>
        <v>60</v>
      </c>
      <c r="D44" s="48"/>
      <c r="E44" s="8" t="str">
        <f>IF(budget!$H$12=0," ",budget!$H$12)</f>
        <v>car payment</v>
      </c>
      <c r="F44" s="86">
        <f>IF(budget!$I$12=0," ",budget!$I$12)</f>
        <v>175</v>
      </c>
      <c r="G44" s="48"/>
      <c r="H44" s="8" t="str">
        <f>IF(budget!$C$36=0," ",budget!$C$36)</f>
        <v xml:space="preserve">medical </v>
      </c>
      <c r="I44" s="79">
        <f>IF(budget!$D$36=0," ",budget!$D$36)</f>
        <v>25</v>
      </c>
      <c r="J44" s="48"/>
      <c r="K44" s="8" t="str">
        <f>IF(budget!$H$20=0," ",budget!$H$20)</f>
        <v>retirement</v>
      </c>
      <c r="L44" s="85">
        <f>IF(budget!$I$20=0," ",budget!$I$20)</f>
        <v>50</v>
      </c>
      <c r="M44" s="48"/>
    </row>
    <row r="45" spans="2:16" ht="13.5" customHeight="1">
      <c r="B45" s="8" t="str">
        <f>IF(budget!$C$13=0," ",budget!$C$13)</f>
        <v>car inusrance</v>
      </c>
      <c r="C45" s="79">
        <f>IF(budget!D13=0," ",budget!D13)</f>
        <v>55</v>
      </c>
      <c r="D45" s="48"/>
      <c r="E45" s="8" t="str">
        <f>IF(budget!$H$13=0," ",budget!$H$13)</f>
        <v>visa</v>
      </c>
      <c r="F45" s="86">
        <f>IF(budget!$I$13=0," ",budget!$I$13)</f>
        <v>35</v>
      </c>
      <c r="G45" s="48"/>
      <c r="H45" s="8" t="str">
        <f>IF(budget!$C$37=0," ",budget!$C$37)</f>
        <v>gifts</v>
      </c>
      <c r="I45" s="79">
        <f>IF(budget!$D$37=0," ",budget!$D$37)</f>
        <v>25</v>
      </c>
      <c r="J45" s="48"/>
      <c r="K45" s="8" t="str">
        <f>IF(budget!$H$21=0," ",budget!$H$21)</f>
        <v>other savings</v>
      </c>
      <c r="L45" s="85" t="str">
        <f>IF(budget!$I$21=0," ",budget!$I$21)</f>
        <v xml:space="preserve"> </v>
      </c>
      <c r="M45" s="48"/>
    </row>
    <row r="46" spans="2:16" ht="13.5" customHeight="1">
      <c r="B46" s="8" t="str">
        <f>IF(budget!$C$14=0," ",budget!$C$14)</f>
        <v>gym</v>
      </c>
      <c r="C46" s="79">
        <f>IF(budget!D14=0," ",budget!D14)</f>
        <v>15</v>
      </c>
      <c r="D46" s="48"/>
      <c r="E46" s="8" t="str">
        <f>IF(budget!$H$14=0," ",budget!$H$14)</f>
        <v>amex</v>
      </c>
      <c r="F46" s="86" t="str">
        <f>IF(budget!$I$14=0," ",budget!$I$14)</f>
        <v xml:space="preserve"> </v>
      </c>
      <c r="G46" s="48"/>
      <c r="H46" s="8" t="str">
        <f>IF(budget!$C$38=0," ",budget!$C$38)</f>
        <v>travel</v>
      </c>
      <c r="I46" s="79">
        <f>IF(budget!$D$38=0," ",budget!$D$38)</f>
        <v>60</v>
      </c>
      <c r="J46" s="48"/>
      <c r="K46" s="8" t="str">
        <f>IF(budget!$H$22=0," ",budget!$H$22)</f>
        <v xml:space="preserve"> </v>
      </c>
      <c r="L46" s="85" t="str">
        <f>IF(budget!$I$22=0," ",budget!$I$22)</f>
        <v xml:space="preserve"> </v>
      </c>
      <c r="M46" s="48"/>
    </row>
    <row r="47" spans="2:16" ht="13.5" customHeight="1">
      <c r="B47" s="8" t="str">
        <f>IF(budget!$C$15=0," ",budget!$C$15)</f>
        <v xml:space="preserve"> </v>
      </c>
      <c r="C47" s="79" t="str">
        <f>IF(budget!D15=0," ",budget!D15)</f>
        <v xml:space="preserve"> </v>
      </c>
      <c r="D47" s="48"/>
      <c r="E47" s="8" t="str">
        <f>IF(budget!$H$15=0," ",budget!$H$15)</f>
        <v xml:space="preserve"> </v>
      </c>
      <c r="F47" s="86" t="str">
        <f>IF(budget!$I$15=0," ",budget!$I$15)</f>
        <v xml:space="preserve"> </v>
      </c>
      <c r="G47" s="48"/>
      <c r="H47" s="8"/>
      <c r="I47" s="79"/>
      <c r="J47" s="48"/>
      <c r="K47" s="8" t="str">
        <f>IF(budget!$H$23=0," ",budget!$H$23)</f>
        <v xml:space="preserve"> </v>
      </c>
      <c r="L47" s="85" t="str">
        <f>IF(budget!$I$23=0," ",budget!$I$23)</f>
        <v xml:space="preserve"> </v>
      </c>
      <c r="M47" s="48"/>
    </row>
    <row r="48" spans="2:16" ht="13.5" customHeight="1">
      <c r="B48" s="8" t="str">
        <f>IF(budget!$C$16=0," ",budget!$C$16)</f>
        <v xml:space="preserve"> </v>
      </c>
      <c r="C48" s="79" t="str">
        <f>IF(budget!D16=0," ",budget!D16)</f>
        <v xml:space="preserve"> </v>
      </c>
      <c r="D48" s="48"/>
      <c r="E48" s="8"/>
      <c r="F48" s="86"/>
      <c r="G48" s="48"/>
      <c r="H48" s="8"/>
      <c r="I48" s="79"/>
      <c r="J48" s="48"/>
      <c r="K48" s="8"/>
      <c r="L48" s="85"/>
      <c r="M48" s="48"/>
    </row>
    <row r="49" spans="2:13" ht="13.5" customHeight="1">
      <c r="B49" s="8" t="str">
        <f>IF(budget!$C$17=0," ",budget!$C$17)</f>
        <v xml:space="preserve"> </v>
      </c>
      <c r="C49" s="79" t="str">
        <f>IF(budget!D17=0," ",budget!D17)</f>
        <v xml:space="preserve"> </v>
      </c>
      <c r="D49" s="48"/>
      <c r="E49" s="8"/>
      <c r="F49" s="86"/>
      <c r="G49" s="48"/>
      <c r="H49" s="8"/>
      <c r="I49" s="79"/>
      <c r="J49" s="48"/>
      <c r="K49" s="8"/>
      <c r="L49" s="85"/>
      <c r="M49" s="48"/>
    </row>
    <row r="50" spans="2:13" ht="13.5" customHeight="1">
      <c r="B50" s="8" t="str">
        <f>IF(budget!$C$18=0," ",budget!$C$18)</f>
        <v xml:space="preserve"> </v>
      </c>
      <c r="C50" s="79" t="str">
        <f>IF(budget!D18=0," ",budget!D18)</f>
        <v xml:space="preserve"> </v>
      </c>
      <c r="D50" s="48"/>
      <c r="E50" s="8"/>
      <c r="F50" s="86"/>
      <c r="G50" s="48"/>
      <c r="H50" s="8" t="str">
        <f>IF(budget!$C$39=0," ",budget!$C$39)</f>
        <v xml:space="preserve"> </v>
      </c>
      <c r="I50" s="79" t="str">
        <f>IF(budget!$D$39=0," ",budget!$D$39)</f>
        <v xml:space="preserve"> </v>
      </c>
      <c r="J50" s="48"/>
      <c r="K50" s="8" t="str">
        <f>IF(budget!$H$23=0," ",budget!$H$23)</f>
        <v xml:space="preserve"> </v>
      </c>
      <c r="L50" s="85" t="str">
        <f>IF(budget!$I$23=0," ",budget!$I$23)</f>
        <v xml:space="preserve"> </v>
      </c>
      <c r="M50" s="48"/>
    </row>
    <row r="51" spans="2:13" ht="13.5" customHeight="1">
      <c r="B51" s="17" t="s">
        <v>5</v>
      </c>
      <c r="C51" s="80">
        <f>SUM(C43:C50)</f>
        <v>630</v>
      </c>
      <c r="D51" s="48"/>
      <c r="E51" s="17" t="s">
        <v>5</v>
      </c>
      <c r="F51" s="80">
        <f>SUM(F43:F50)</f>
        <v>285</v>
      </c>
      <c r="G51" s="48"/>
      <c r="H51" s="17" t="s">
        <v>5</v>
      </c>
      <c r="I51" s="80">
        <f>SUM(I43:I50)</f>
        <v>160</v>
      </c>
      <c r="J51" s="48"/>
      <c r="K51" s="17" t="s">
        <v>5</v>
      </c>
      <c r="L51" s="80">
        <f>SUM(L43:L50)</f>
        <v>150</v>
      </c>
      <c r="M51" s="48"/>
    </row>
    <row r="52" spans="2:13" ht="13.5" customHeight="1">
      <c r="B52" s="73" t="s">
        <v>30</v>
      </c>
      <c r="C52" s="87">
        <f>budget!$E$19</f>
        <v>630</v>
      </c>
      <c r="D52" s="48"/>
      <c r="E52" s="73" t="s">
        <v>30</v>
      </c>
      <c r="F52" s="88">
        <f>budget!$J$16</f>
        <v>285</v>
      </c>
      <c r="G52" s="48"/>
      <c r="H52" s="73" t="s">
        <v>30</v>
      </c>
      <c r="I52" s="87">
        <f>budget!$E$40</f>
        <v>160</v>
      </c>
      <c r="J52" s="48"/>
      <c r="K52" s="73" t="s">
        <v>30</v>
      </c>
      <c r="L52" s="87">
        <f>budget!$J$24</f>
        <v>150</v>
      </c>
      <c r="M52" s="48"/>
    </row>
    <row r="53" spans="2:13" ht="13.5" customHeight="1">
      <c r="B53" s="78" t="s">
        <v>45</v>
      </c>
      <c r="C53" s="81">
        <f>C52-C51</f>
        <v>0</v>
      </c>
      <c r="D53" s="48"/>
      <c r="E53" s="78" t="s">
        <v>45</v>
      </c>
      <c r="F53" s="81">
        <f>F52-F51</f>
        <v>0</v>
      </c>
      <c r="G53" s="48"/>
      <c r="H53" s="78" t="s">
        <v>45</v>
      </c>
      <c r="I53" s="81">
        <f>I52-I51</f>
        <v>0</v>
      </c>
      <c r="J53" s="48"/>
      <c r="K53" s="78" t="s">
        <v>45</v>
      </c>
      <c r="L53" s="81">
        <f>L52-L51</f>
        <v>0</v>
      </c>
      <c r="M53" s="48"/>
    </row>
    <row r="54" spans="2:13" ht="13.5" customHeight="1">
      <c r="D54" s="82"/>
      <c r="F54" s="82"/>
      <c r="I54" s="82"/>
      <c r="L54" s="82"/>
    </row>
    <row r="56" spans="2:13" ht="13.5" customHeight="1">
      <c r="H56" s="82"/>
    </row>
    <row r="57" spans="2:13" ht="13.5" customHeight="1">
      <c r="H57" s="82"/>
    </row>
    <row r="65" spans="4:4" ht="13.5" customHeight="1">
      <c r="D65" s="82"/>
    </row>
    <row r="66" spans="4:4" ht="13.5" customHeight="1">
      <c r="D66" s="82"/>
    </row>
    <row r="67" spans="4:4" ht="13.5" customHeight="1">
      <c r="D67" s="82"/>
    </row>
    <row r="68" spans="4:4" ht="13.5" customHeight="1">
      <c r="D68" s="82"/>
    </row>
  </sheetData>
  <mergeCells count="1">
    <mergeCell ref="M3:N3"/>
  </mergeCells>
  <conditionalFormatting sqref="I6:I36">
    <cfRule type="expression" dxfId="11" priority="2">
      <formula>"$H$3=0"</formula>
    </cfRule>
  </conditionalFormatting>
  <hyperlinks>
    <hyperlink ref="B3" r:id="rId1"/>
  </hyperlinks>
  <pageMargins left="0.7" right="0.7" top="0.75" bottom="0.75" header="0.3" footer="0.3"/>
  <pageSetup orientation="portrait" verticalDpi="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68"/>
  <sheetViews>
    <sheetView zoomScaleNormal="100" workbookViewId="0">
      <selection activeCell="A52" sqref="A52:XFD52"/>
    </sheetView>
  </sheetViews>
  <sheetFormatPr defaultRowHeight="13.5" customHeight="1"/>
  <cols>
    <col min="1" max="1" width="1.7109375" style="28" customWidth="1"/>
    <col min="2" max="15" width="11.7109375" style="28" customWidth="1"/>
    <col min="16" max="16" width="10.28515625" style="28" customWidth="1"/>
    <col min="17" max="17" width="11.7109375" style="28" customWidth="1"/>
    <col min="18" max="16384" width="9.140625" style="28"/>
  </cols>
  <sheetData>
    <row r="2" spans="2:16" ht="13.5" customHeight="1">
      <c r="B2" s="14" t="s">
        <v>9</v>
      </c>
      <c r="L2" s="49" t="s">
        <v>43</v>
      </c>
      <c r="M2" s="50"/>
      <c r="N2" s="51"/>
      <c r="O2" s="52"/>
      <c r="P2" s="48"/>
    </row>
    <row r="3" spans="2:16" ht="13.5" customHeight="1">
      <c r="B3" s="20" t="s">
        <v>19</v>
      </c>
      <c r="C3" s="2"/>
      <c r="M3" s="100" t="s">
        <v>44</v>
      </c>
      <c r="N3" s="100"/>
      <c r="O3" s="33">
        <f>M38</f>
        <v>510</v>
      </c>
      <c r="P3" s="48"/>
    </row>
    <row r="5" spans="2:16" ht="13.5" customHeight="1">
      <c r="B5" s="56" t="s">
        <v>46</v>
      </c>
      <c r="C5" s="57" t="str">
        <f>IF(budget!C22=0, "", budget!C22)</f>
        <v>groceries</v>
      </c>
      <c r="D5" s="58" t="str">
        <f>IF(budget!C23=0, "", budget!C23)</f>
        <v>electricity</v>
      </c>
      <c r="E5" s="57" t="str">
        <f>IF(budget!C24=0, "", budget!C24)</f>
        <v>gas</v>
      </c>
      <c r="F5" s="58" t="str">
        <f>IF(budget!C25=0, "", budget!C25)</f>
        <v>parking</v>
      </c>
      <c r="G5" s="57" t="str">
        <f>IF(budget!C26=0, "", budget!C26)</f>
        <v>dining out</v>
      </c>
      <c r="H5" s="58" t="str">
        <f>IF(budget!C27=0, "", budget!C27)</f>
        <v>charity</v>
      </c>
      <c r="I5" s="59" t="str">
        <f>IF(budget!C28=0, "", budget!C28)</f>
        <v>misc.</v>
      </c>
      <c r="J5" s="60" t="str">
        <f>IF(budget!C29=0, "", budget!C29)</f>
        <v/>
      </c>
      <c r="K5" s="59" t="str">
        <f>IF(budget!C30=0, "", budget!C30)</f>
        <v/>
      </c>
      <c r="L5" s="60" t="str">
        <f>IF(budget!C31=0, "", budget!C31)</f>
        <v/>
      </c>
      <c r="M5" s="61" t="s">
        <v>5</v>
      </c>
      <c r="N5" s="62" t="s">
        <v>14</v>
      </c>
      <c r="O5" s="57" t="s">
        <v>18</v>
      </c>
      <c r="P5" s="48"/>
    </row>
    <row r="6" spans="2:16" ht="13.5" customHeight="1">
      <c r="B6" s="30">
        <v>1</v>
      </c>
      <c r="C6" s="53"/>
      <c r="D6" s="54"/>
      <c r="E6" s="53"/>
      <c r="F6" s="54"/>
      <c r="G6" s="53"/>
      <c r="H6" s="54"/>
      <c r="I6" s="53"/>
      <c r="J6" s="54"/>
      <c r="K6" s="53"/>
      <c r="L6" s="55"/>
      <c r="M6" s="46" t="str">
        <f>IF(SUM(C6:L6)=0,"",SUM(C6:L6))</f>
        <v/>
      </c>
      <c r="N6" s="53"/>
      <c r="O6" s="63">
        <f>O3-SUM(C6:L6)+N6</f>
        <v>510</v>
      </c>
      <c r="P6" s="48"/>
    </row>
    <row r="7" spans="2:16" ht="13.5" customHeight="1">
      <c r="B7" s="29">
        <v>2</v>
      </c>
      <c r="C7" s="35"/>
      <c r="D7" s="36"/>
      <c r="E7" s="35"/>
      <c r="F7" s="36"/>
      <c r="G7" s="35"/>
      <c r="H7" s="36"/>
      <c r="I7" s="35"/>
      <c r="J7" s="36"/>
      <c r="K7" s="35"/>
      <c r="L7" s="43"/>
      <c r="M7" s="46" t="str">
        <f t="shared" ref="M7:M36" si="0">IF(SUM(C7:L7)=0," ",SUM(C7:L7))</f>
        <v xml:space="preserve"> </v>
      </c>
      <c r="N7" s="35"/>
      <c r="O7" s="40">
        <f>O6-SUM(C7:L7)+N7</f>
        <v>510</v>
      </c>
      <c r="P7" s="48"/>
    </row>
    <row r="8" spans="2:16" ht="13.5" customHeight="1">
      <c r="B8" s="29">
        <v>3</v>
      </c>
      <c r="C8" s="35"/>
      <c r="D8" s="36"/>
      <c r="E8" s="35"/>
      <c r="F8" s="36"/>
      <c r="G8" s="35"/>
      <c r="H8" s="36"/>
      <c r="I8" s="35"/>
      <c r="J8" s="36"/>
      <c r="K8" s="35"/>
      <c r="L8" s="43"/>
      <c r="M8" s="46" t="str">
        <f t="shared" si="0"/>
        <v xml:space="preserve"> </v>
      </c>
      <c r="N8" s="35"/>
      <c r="O8" s="40">
        <f t="shared" ref="O8:O36" si="1">O7-SUM(C8:L8)+N8</f>
        <v>510</v>
      </c>
      <c r="P8" s="48"/>
    </row>
    <row r="9" spans="2:16" ht="13.5" customHeight="1">
      <c r="B9" s="29">
        <v>4</v>
      </c>
      <c r="C9" s="35"/>
      <c r="D9" s="36"/>
      <c r="E9" s="35"/>
      <c r="F9" s="36"/>
      <c r="G9" s="35"/>
      <c r="H9" s="36"/>
      <c r="I9" s="35"/>
      <c r="J9" s="36"/>
      <c r="K9" s="35"/>
      <c r="L9" s="43"/>
      <c r="M9" s="46" t="str">
        <f t="shared" si="0"/>
        <v xml:space="preserve"> </v>
      </c>
      <c r="N9" s="35"/>
      <c r="O9" s="40">
        <f t="shared" si="1"/>
        <v>510</v>
      </c>
      <c r="P9" s="48"/>
    </row>
    <row r="10" spans="2:16" ht="13.5" customHeight="1">
      <c r="B10" s="29">
        <v>5</v>
      </c>
      <c r="C10" s="35"/>
      <c r="D10" s="36"/>
      <c r="E10" s="35"/>
      <c r="F10" s="36"/>
      <c r="G10" s="35"/>
      <c r="H10" s="36"/>
      <c r="I10" s="35"/>
      <c r="J10" s="36"/>
      <c r="K10" s="35"/>
      <c r="L10" s="43"/>
      <c r="M10" s="46" t="str">
        <f t="shared" si="0"/>
        <v xml:space="preserve"> </v>
      </c>
      <c r="N10" s="35"/>
      <c r="O10" s="40">
        <f t="shared" si="1"/>
        <v>510</v>
      </c>
      <c r="P10" s="48"/>
    </row>
    <row r="11" spans="2:16" ht="13.5" customHeight="1">
      <c r="B11" s="29">
        <v>6</v>
      </c>
      <c r="C11" s="35"/>
      <c r="D11" s="36"/>
      <c r="E11" s="35"/>
      <c r="F11" s="36"/>
      <c r="G11" s="35"/>
      <c r="H11" s="36"/>
      <c r="I11" s="35"/>
      <c r="J11" s="36"/>
      <c r="K11" s="35"/>
      <c r="L11" s="43"/>
      <c r="M11" s="46" t="str">
        <f t="shared" si="0"/>
        <v xml:space="preserve"> </v>
      </c>
      <c r="N11" s="35"/>
      <c r="O11" s="40">
        <f t="shared" si="1"/>
        <v>510</v>
      </c>
      <c r="P11" s="48"/>
    </row>
    <row r="12" spans="2:16" ht="13.5" customHeight="1">
      <c r="B12" s="29">
        <v>7</v>
      </c>
      <c r="C12" s="35"/>
      <c r="D12" s="36"/>
      <c r="E12" s="35"/>
      <c r="F12" s="36"/>
      <c r="G12" s="35"/>
      <c r="H12" s="36"/>
      <c r="I12" s="35"/>
      <c r="J12" s="36"/>
      <c r="K12" s="35"/>
      <c r="L12" s="43"/>
      <c r="M12" s="46" t="str">
        <f t="shared" si="0"/>
        <v xml:space="preserve"> </v>
      </c>
      <c r="N12" s="35"/>
      <c r="O12" s="40">
        <f t="shared" si="1"/>
        <v>510</v>
      </c>
      <c r="P12" s="48"/>
    </row>
    <row r="13" spans="2:16" ht="13.5" customHeight="1">
      <c r="B13" s="29">
        <v>8</v>
      </c>
      <c r="C13" s="35"/>
      <c r="D13" s="36"/>
      <c r="E13" s="35"/>
      <c r="F13" s="36"/>
      <c r="G13" s="35"/>
      <c r="H13" s="36"/>
      <c r="I13" s="35"/>
      <c r="J13" s="36"/>
      <c r="K13" s="35"/>
      <c r="L13" s="43"/>
      <c r="M13" s="46" t="str">
        <f t="shared" si="0"/>
        <v xml:space="preserve"> </v>
      </c>
      <c r="N13" s="35"/>
      <c r="O13" s="40">
        <f t="shared" si="1"/>
        <v>510</v>
      </c>
      <c r="P13" s="48"/>
    </row>
    <row r="14" spans="2:16" ht="13.5" customHeight="1">
      <c r="B14" s="29">
        <v>9</v>
      </c>
      <c r="C14" s="35"/>
      <c r="D14" s="36"/>
      <c r="E14" s="35"/>
      <c r="F14" s="36"/>
      <c r="G14" s="35"/>
      <c r="H14" s="36"/>
      <c r="I14" s="35"/>
      <c r="J14" s="36"/>
      <c r="K14" s="35"/>
      <c r="L14" s="43"/>
      <c r="M14" s="46" t="str">
        <f t="shared" si="0"/>
        <v xml:space="preserve"> </v>
      </c>
      <c r="N14" s="35"/>
      <c r="O14" s="40">
        <f t="shared" si="1"/>
        <v>510</v>
      </c>
      <c r="P14" s="48"/>
    </row>
    <row r="15" spans="2:16" ht="13.5" customHeight="1">
      <c r="B15" s="29">
        <v>10</v>
      </c>
      <c r="C15" s="35"/>
      <c r="D15" s="36"/>
      <c r="E15" s="35"/>
      <c r="F15" s="36"/>
      <c r="G15" s="35"/>
      <c r="H15" s="36"/>
      <c r="I15" s="35"/>
      <c r="J15" s="36"/>
      <c r="K15" s="35"/>
      <c r="L15" s="43"/>
      <c r="M15" s="46" t="str">
        <f t="shared" si="0"/>
        <v xml:space="preserve"> </v>
      </c>
      <c r="N15" s="35"/>
      <c r="O15" s="40">
        <f t="shared" si="1"/>
        <v>510</v>
      </c>
      <c r="P15" s="48"/>
    </row>
    <row r="16" spans="2:16" ht="13.5" customHeight="1">
      <c r="B16" s="29">
        <v>11</v>
      </c>
      <c r="C16" s="35"/>
      <c r="D16" s="36"/>
      <c r="E16" s="35"/>
      <c r="F16" s="36"/>
      <c r="G16" s="35"/>
      <c r="H16" s="36"/>
      <c r="I16" s="35"/>
      <c r="J16" s="36"/>
      <c r="K16" s="35"/>
      <c r="L16" s="43"/>
      <c r="M16" s="46" t="str">
        <f t="shared" si="0"/>
        <v xml:space="preserve"> </v>
      </c>
      <c r="N16" s="35"/>
      <c r="O16" s="40">
        <f t="shared" si="1"/>
        <v>510</v>
      </c>
      <c r="P16" s="48"/>
    </row>
    <row r="17" spans="2:16" ht="13.5" customHeight="1">
      <c r="B17" s="29">
        <v>12</v>
      </c>
      <c r="C17" s="35"/>
      <c r="D17" s="36"/>
      <c r="E17" s="35"/>
      <c r="F17" s="36"/>
      <c r="G17" s="35"/>
      <c r="H17" s="36"/>
      <c r="I17" s="35"/>
      <c r="J17" s="36"/>
      <c r="K17" s="35"/>
      <c r="L17" s="43"/>
      <c r="M17" s="46" t="str">
        <f t="shared" si="0"/>
        <v xml:space="preserve"> </v>
      </c>
      <c r="N17" s="35"/>
      <c r="O17" s="40">
        <f t="shared" si="1"/>
        <v>510</v>
      </c>
      <c r="P17" s="48"/>
    </row>
    <row r="18" spans="2:16" ht="13.5" customHeight="1">
      <c r="B18" s="29">
        <v>13</v>
      </c>
      <c r="C18" s="35"/>
      <c r="D18" s="36"/>
      <c r="E18" s="35"/>
      <c r="F18" s="36"/>
      <c r="G18" s="35"/>
      <c r="H18" s="36"/>
      <c r="I18" s="35"/>
      <c r="J18" s="36"/>
      <c r="K18" s="35"/>
      <c r="L18" s="43"/>
      <c r="M18" s="46" t="str">
        <f t="shared" si="0"/>
        <v xml:space="preserve"> </v>
      </c>
      <c r="N18" s="35"/>
      <c r="O18" s="40">
        <f t="shared" si="1"/>
        <v>510</v>
      </c>
      <c r="P18" s="48"/>
    </row>
    <row r="19" spans="2:16" ht="13.5" customHeight="1">
      <c r="B19" s="29">
        <v>14</v>
      </c>
      <c r="C19" s="35"/>
      <c r="D19" s="36"/>
      <c r="E19" s="35"/>
      <c r="F19" s="36"/>
      <c r="G19" s="35"/>
      <c r="H19" s="36"/>
      <c r="I19" s="35"/>
      <c r="J19" s="36"/>
      <c r="K19" s="35"/>
      <c r="L19" s="43"/>
      <c r="M19" s="46" t="str">
        <f t="shared" si="0"/>
        <v xml:space="preserve"> </v>
      </c>
      <c r="N19" s="35"/>
      <c r="O19" s="40">
        <f t="shared" si="1"/>
        <v>510</v>
      </c>
      <c r="P19" s="48"/>
    </row>
    <row r="20" spans="2:16" ht="13.5" customHeight="1">
      <c r="B20" s="29">
        <v>15</v>
      </c>
      <c r="C20" s="35"/>
      <c r="D20" s="36"/>
      <c r="E20" s="35"/>
      <c r="F20" s="36"/>
      <c r="G20" s="35"/>
      <c r="H20" s="36"/>
      <c r="I20" s="35"/>
      <c r="J20" s="36"/>
      <c r="K20" s="35"/>
      <c r="L20" s="43"/>
      <c r="M20" s="46" t="str">
        <f t="shared" si="0"/>
        <v xml:space="preserve"> </v>
      </c>
      <c r="N20" s="35"/>
      <c r="O20" s="40">
        <f t="shared" si="1"/>
        <v>510</v>
      </c>
      <c r="P20" s="48"/>
    </row>
    <row r="21" spans="2:16" ht="13.5" customHeight="1">
      <c r="B21" s="29">
        <v>16</v>
      </c>
      <c r="C21" s="35"/>
      <c r="D21" s="36"/>
      <c r="E21" s="35"/>
      <c r="F21" s="36"/>
      <c r="G21" s="35"/>
      <c r="H21" s="36"/>
      <c r="I21" s="35"/>
      <c r="J21" s="36"/>
      <c r="K21" s="35"/>
      <c r="L21" s="43"/>
      <c r="M21" s="46" t="str">
        <f t="shared" si="0"/>
        <v xml:space="preserve"> </v>
      </c>
      <c r="N21" s="35"/>
      <c r="O21" s="40">
        <f t="shared" si="1"/>
        <v>510</v>
      </c>
      <c r="P21" s="48"/>
    </row>
    <row r="22" spans="2:16" ht="13.5" customHeight="1">
      <c r="B22" s="29">
        <v>17</v>
      </c>
      <c r="C22" s="35"/>
      <c r="D22" s="36"/>
      <c r="E22" s="35"/>
      <c r="F22" s="36"/>
      <c r="G22" s="35"/>
      <c r="H22" s="36"/>
      <c r="I22" s="35"/>
      <c r="J22" s="36"/>
      <c r="K22" s="35"/>
      <c r="L22" s="43"/>
      <c r="M22" s="46" t="str">
        <f t="shared" si="0"/>
        <v xml:space="preserve"> </v>
      </c>
      <c r="N22" s="35"/>
      <c r="O22" s="40">
        <f t="shared" si="1"/>
        <v>510</v>
      </c>
      <c r="P22" s="48"/>
    </row>
    <row r="23" spans="2:16" ht="13.5" customHeight="1">
      <c r="B23" s="29">
        <v>18</v>
      </c>
      <c r="C23" s="35"/>
      <c r="D23" s="36"/>
      <c r="E23" s="35"/>
      <c r="F23" s="36"/>
      <c r="G23" s="35"/>
      <c r="H23" s="36"/>
      <c r="I23" s="35"/>
      <c r="J23" s="36"/>
      <c r="K23" s="35"/>
      <c r="L23" s="43"/>
      <c r="M23" s="46" t="str">
        <f t="shared" si="0"/>
        <v xml:space="preserve"> </v>
      </c>
      <c r="N23" s="35"/>
      <c r="O23" s="40">
        <f t="shared" si="1"/>
        <v>510</v>
      </c>
      <c r="P23" s="48"/>
    </row>
    <row r="24" spans="2:16" ht="13.5" customHeight="1">
      <c r="B24" s="29">
        <v>19</v>
      </c>
      <c r="C24" s="35"/>
      <c r="D24" s="36"/>
      <c r="E24" s="35"/>
      <c r="F24" s="36"/>
      <c r="G24" s="35"/>
      <c r="H24" s="36"/>
      <c r="I24" s="35"/>
      <c r="J24" s="36"/>
      <c r="K24" s="35"/>
      <c r="L24" s="43"/>
      <c r="M24" s="46" t="str">
        <f t="shared" si="0"/>
        <v xml:space="preserve"> </v>
      </c>
      <c r="N24" s="35"/>
      <c r="O24" s="40">
        <f t="shared" si="1"/>
        <v>510</v>
      </c>
      <c r="P24" s="48"/>
    </row>
    <row r="25" spans="2:16" ht="13.5" customHeight="1">
      <c r="B25" s="29">
        <v>20</v>
      </c>
      <c r="C25" s="35"/>
      <c r="D25" s="36"/>
      <c r="E25" s="35"/>
      <c r="F25" s="36"/>
      <c r="G25" s="35"/>
      <c r="H25" s="36"/>
      <c r="I25" s="35"/>
      <c r="J25" s="36"/>
      <c r="K25" s="35"/>
      <c r="L25" s="43"/>
      <c r="M25" s="46" t="str">
        <f t="shared" si="0"/>
        <v xml:space="preserve"> </v>
      </c>
      <c r="N25" s="35"/>
      <c r="O25" s="40">
        <f t="shared" si="1"/>
        <v>510</v>
      </c>
      <c r="P25" s="48"/>
    </row>
    <row r="26" spans="2:16" ht="13.5" customHeight="1">
      <c r="B26" s="29">
        <v>21</v>
      </c>
      <c r="C26" s="35"/>
      <c r="D26" s="36"/>
      <c r="E26" s="35"/>
      <c r="F26" s="36"/>
      <c r="G26" s="35"/>
      <c r="H26" s="36"/>
      <c r="I26" s="35"/>
      <c r="J26" s="36"/>
      <c r="K26" s="35"/>
      <c r="L26" s="43"/>
      <c r="M26" s="46" t="str">
        <f t="shared" si="0"/>
        <v xml:space="preserve"> </v>
      </c>
      <c r="N26" s="35"/>
      <c r="O26" s="40">
        <f t="shared" si="1"/>
        <v>510</v>
      </c>
      <c r="P26" s="48"/>
    </row>
    <row r="27" spans="2:16" ht="13.5" customHeight="1">
      <c r="B27" s="29">
        <v>22</v>
      </c>
      <c r="C27" s="35"/>
      <c r="D27" s="36"/>
      <c r="E27" s="35"/>
      <c r="F27" s="36"/>
      <c r="G27" s="35"/>
      <c r="H27" s="36"/>
      <c r="I27" s="35"/>
      <c r="J27" s="36"/>
      <c r="K27" s="35"/>
      <c r="L27" s="43"/>
      <c r="M27" s="46" t="str">
        <f t="shared" si="0"/>
        <v xml:space="preserve"> </v>
      </c>
      <c r="N27" s="35"/>
      <c r="O27" s="40">
        <f t="shared" si="1"/>
        <v>510</v>
      </c>
      <c r="P27" s="48"/>
    </row>
    <row r="28" spans="2:16" ht="13.5" customHeight="1">
      <c r="B28" s="29">
        <v>23</v>
      </c>
      <c r="C28" s="35"/>
      <c r="D28" s="36"/>
      <c r="E28" s="35"/>
      <c r="F28" s="36"/>
      <c r="G28" s="35"/>
      <c r="H28" s="36"/>
      <c r="I28" s="35"/>
      <c r="J28" s="36"/>
      <c r="K28" s="35"/>
      <c r="L28" s="43"/>
      <c r="M28" s="46" t="str">
        <f t="shared" si="0"/>
        <v xml:space="preserve"> </v>
      </c>
      <c r="N28" s="35"/>
      <c r="O28" s="40">
        <f t="shared" si="1"/>
        <v>510</v>
      </c>
      <c r="P28" s="48"/>
    </row>
    <row r="29" spans="2:16" ht="13.5" customHeight="1">
      <c r="B29" s="29">
        <v>24</v>
      </c>
      <c r="C29" s="35"/>
      <c r="D29" s="36"/>
      <c r="E29" s="35"/>
      <c r="F29" s="36"/>
      <c r="G29" s="35"/>
      <c r="H29" s="36"/>
      <c r="I29" s="35"/>
      <c r="J29" s="36"/>
      <c r="K29" s="35"/>
      <c r="L29" s="43"/>
      <c r="M29" s="46" t="str">
        <f t="shared" si="0"/>
        <v xml:space="preserve"> </v>
      </c>
      <c r="N29" s="35"/>
      <c r="O29" s="40">
        <f t="shared" si="1"/>
        <v>510</v>
      </c>
      <c r="P29" s="48"/>
    </row>
    <row r="30" spans="2:16" ht="13.5" customHeight="1">
      <c r="B30" s="29">
        <v>25</v>
      </c>
      <c r="C30" s="35"/>
      <c r="D30" s="36"/>
      <c r="E30" s="35"/>
      <c r="F30" s="36"/>
      <c r="G30" s="35"/>
      <c r="H30" s="36"/>
      <c r="I30" s="35"/>
      <c r="J30" s="36"/>
      <c r="K30" s="35"/>
      <c r="L30" s="43"/>
      <c r="M30" s="46" t="str">
        <f t="shared" si="0"/>
        <v xml:space="preserve"> </v>
      </c>
      <c r="N30" s="35"/>
      <c r="O30" s="40">
        <f t="shared" si="1"/>
        <v>510</v>
      </c>
      <c r="P30" s="48"/>
    </row>
    <row r="31" spans="2:16" ht="13.5" customHeight="1">
      <c r="B31" s="29">
        <v>26</v>
      </c>
      <c r="C31" s="35"/>
      <c r="D31" s="36"/>
      <c r="E31" s="35"/>
      <c r="F31" s="36"/>
      <c r="G31" s="35"/>
      <c r="H31" s="36"/>
      <c r="I31" s="35"/>
      <c r="J31" s="36"/>
      <c r="K31" s="35"/>
      <c r="L31" s="43"/>
      <c r="M31" s="46" t="str">
        <f t="shared" si="0"/>
        <v xml:space="preserve"> </v>
      </c>
      <c r="N31" s="35"/>
      <c r="O31" s="40">
        <f t="shared" si="1"/>
        <v>510</v>
      </c>
      <c r="P31" s="48"/>
    </row>
    <row r="32" spans="2:16" ht="13.5" customHeight="1">
      <c r="B32" s="29">
        <v>27</v>
      </c>
      <c r="C32" s="35"/>
      <c r="D32" s="36"/>
      <c r="E32" s="35"/>
      <c r="F32" s="36"/>
      <c r="G32" s="35"/>
      <c r="H32" s="36"/>
      <c r="I32" s="35"/>
      <c r="J32" s="36"/>
      <c r="K32" s="35"/>
      <c r="L32" s="43"/>
      <c r="M32" s="46" t="str">
        <f t="shared" si="0"/>
        <v xml:space="preserve"> </v>
      </c>
      <c r="N32" s="35"/>
      <c r="O32" s="40">
        <f t="shared" si="1"/>
        <v>510</v>
      </c>
      <c r="P32" s="48"/>
    </row>
    <row r="33" spans="2:16" ht="13.5" customHeight="1">
      <c r="B33" s="29">
        <v>28</v>
      </c>
      <c r="C33" s="35"/>
      <c r="D33" s="36"/>
      <c r="E33" s="35"/>
      <c r="F33" s="36"/>
      <c r="G33" s="35"/>
      <c r="H33" s="36"/>
      <c r="I33" s="35"/>
      <c r="J33" s="36"/>
      <c r="K33" s="35"/>
      <c r="L33" s="43"/>
      <c r="M33" s="46" t="str">
        <f t="shared" si="0"/>
        <v xml:space="preserve"> </v>
      </c>
      <c r="N33" s="35"/>
      <c r="O33" s="40">
        <f t="shared" si="1"/>
        <v>510</v>
      </c>
      <c r="P33" s="48"/>
    </row>
    <row r="34" spans="2:16" ht="13.5" customHeight="1">
      <c r="B34" s="29">
        <v>29</v>
      </c>
      <c r="C34" s="35"/>
      <c r="D34" s="36"/>
      <c r="E34" s="35"/>
      <c r="F34" s="36"/>
      <c r="G34" s="35"/>
      <c r="H34" s="36"/>
      <c r="I34" s="35"/>
      <c r="J34" s="36"/>
      <c r="K34" s="35"/>
      <c r="L34" s="43"/>
      <c r="M34" s="46" t="str">
        <f t="shared" si="0"/>
        <v xml:space="preserve"> </v>
      </c>
      <c r="N34" s="35"/>
      <c r="O34" s="40">
        <f t="shared" si="1"/>
        <v>510</v>
      </c>
      <c r="P34" s="48"/>
    </row>
    <row r="35" spans="2:16" ht="13.5" customHeight="1">
      <c r="B35" s="29">
        <v>30</v>
      </c>
      <c r="C35" s="35"/>
      <c r="D35" s="36"/>
      <c r="E35" s="35"/>
      <c r="F35" s="36"/>
      <c r="G35" s="35"/>
      <c r="H35" s="36"/>
      <c r="I35" s="35"/>
      <c r="J35" s="36"/>
      <c r="K35" s="35"/>
      <c r="L35" s="43"/>
      <c r="M35" s="46" t="str">
        <f t="shared" si="0"/>
        <v xml:space="preserve"> </v>
      </c>
      <c r="N35" s="35"/>
      <c r="O35" s="40">
        <f t="shared" si="1"/>
        <v>510</v>
      </c>
      <c r="P35" s="48"/>
    </row>
    <row r="36" spans="2:16" ht="13.5" customHeight="1">
      <c r="B36" s="29">
        <v>31</v>
      </c>
      <c r="C36" s="35"/>
      <c r="D36" s="36"/>
      <c r="E36" s="35"/>
      <c r="F36" s="36"/>
      <c r="G36" s="35"/>
      <c r="H36" s="36"/>
      <c r="I36" s="35"/>
      <c r="J36" s="36"/>
      <c r="K36" s="35"/>
      <c r="L36" s="43"/>
      <c r="M36" s="46" t="str">
        <f t="shared" si="0"/>
        <v xml:space="preserve"> </v>
      </c>
      <c r="N36" s="37"/>
      <c r="O36" s="40">
        <f t="shared" si="1"/>
        <v>510</v>
      </c>
      <c r="P36" s="48"/>
    </row>
    <row r="37" spans="2:16" ht="13.5" customHeight="1">
      <c r="B37" s="32" t="s">
        <v>32</v>
      </c>
      <c r="C37" s="38" t="str">
        <f>IF(SUM(C6:C36)=0,"",SUM(C6:C36))</f>
        <v/>
      </c>
      <c r="D37" s="39" t="str">
        <f>IF(SUM(D6:D36)=0,"",SUM(D6:D36))</f>
        <v/>
      </c>
      <c r="E37" s="38" t="str">
        <f t="shared" ref="E37:L37" si="2">IF(SUM(E6:E36)=0,"",SUM(E6:E36))</f>
        <v/>
      </c>
      <c r="F37" s="39" t="str">
        <f t="shared" si="2"/>
        <v/>
      </c>
      <c r="G37" s="38" t="str">
        <f t="shared" si="2"/>
        <v/>
      </c>
      <c r="H37" s="39" t="str">
        <f t="shared" si="2"/>
        <v/>
      </c>
      <c r="I37" s="38" t="str">
        <f t="shared" si="2"/>
        <v/>
      </c>
      <c r="J37" s="39" t="str">
        <f t="shared" si="2"/>
        <v/>
      </c>
      <c r="K37" s="38" t="str">
        <f t="shared" si="2"/>
        <v/>
      </c>
      <c r="L37" s="39" t="str">
        <f t="shared" si="2"/>
        <v/>
      </c>
      <c r="M37" s="47" t="str">
        <f>IF(SUM(M6:M36)=0,"",SUM(M6:M36))</f>
        <v/>
      </c>
      <c r="N37" s="41"/>
      <c r="O37" s="64"/>
      <c r="P37" s="48"/>
    </row>
    <row r="38" spans="2:16" ht="13.5" customHeight="1">
      <c r="B38" s="72" t="s">
        <v>30</v>
      </c>
      <c r="C38" s="65">
        <f>budget!D22</f>
        <v>200</v>
      </c>
      <c r="D38" s="66">
        <f>budget!D23</f>
        <v>35</v>
      </c>
      <c r="E38" s="65">
        <f>budget!D24</f>
        <v>75</v>
      </c>
      <c r="F38" s="66">
        <f>budget!D25</f>
        <v>20</v>
      </c>
      <c r="G38" s="65">
        <f>budget!D26</f>
        <v>100</v>
      </c>
      <c r="H38" s="66">
        <f>budget!D27</f>
        <v>50</v>
      </c>
      <c r="I38" s="65">
        <f>budget!D28</f>
        <v>30</v>
      </c>
      <c r="J38" s="66">
        <f>budget!D29</f>
        <v>0</v>
      </c>
      <c r="K38" s="65">
        <f>budget!D30</f>
        <v>0</v>
      </c>
      <c r="L38" s="67">
        <f>budget!D31</f>
        <v>0</v>
      </c>
      <c r="M38" s="68">
        <f t="shared" ref="M38" si="3">SUM(C38:L38)</f>
        <v>510</v>
      </c>
      <c r="N38" s="42"/>
      <c r="O38" s="44"/>
      <c r="P38" s="48"/>
    </row>
    <row r="39" spans="2:16" ht="13.5" customHeight="1">
      <c r="B39" s="74" t="s">
        <v>31</v>
      </c>
      <c r="C39" s="75">
        <f>C38-SUM(C6:C36)</f>
        <v>200</v>
      </c>
      <c r="D39" s="76">
        <f t="shared" ref="D39:M39" si="4">D38-SUM(D6:D36)</f>
        <v>35</v>
      </c>
      <c r="E39" s="75">
        <f t="shared" si="4"/>
        <v>75</v>
      </c>
      <c r="F39" s="76">
        <f t="shared" si="4"/>
        <v>20</v>
      </c>
      <c r="G39" s="75">
        <f t="shared" si="4"/>
        <v>100</v>
      </c>
      <c r="H39" s="76">
        <f t="shared" si="4"/>
        <v>50</v>
      </c>
      <c r="I39" s="75">
        <f t="shared" si="4"/>
        <v>30</v>
      </c>
      <c r="J39" s="76">
        <f t="shared" si="4"/>
        <v>0</v>
      </c>
      <c r="K39" s="75">
        <f t="shared" si="4"/>
        <v>0</v>
      </c>
      <c r="L39" s="84">
        <f t="shared" si="4"/>
        <v>0</v>
      </c>
      <c r="M39" s="77">
        <f t="shared" si="4"/>
        <v>510</v>
      </c>
      <c r="N39" s="42"/>
      <c r="O39" s="44"/>
      <c r="P39" s="48"/>
    </row>
    <row r="40" spans="2:16" ht="13.5" customHeight="1">
      <c r="B40" s="69"/>
      <c r="C40" s="31" t="str">
        <f>C5</f>
        <v>groceries</v>
      </c>
      <c r="D40" s="70" t="str">
        <f t="shared" ref="D40:L40" si="5">D5</f>
        <v>electricity</v>
      </c>
      <c r="E40" s="31" t="str">
        <f t="shared" si="5"/>
        <v>gas</v>
      </c>
      <c r="F40" s="70" t="str">
        <f t="shared" si="5"/>
        <v>parking</v>
      </c>
      <c r="G40" s="31" t="str">
        <f t="shared" si="5"/>
        <v>dining out</v>
      </c>
      <c r="H40" s="70" t="str">
        <f t="shared" si="5"/>
        <v>charity</v>
      </c>
      <c r="I40" s="31" t="str">
        <f t="shared" si="5"/>
        <v>misc.</v>
      </c>
      <c r="J40" s="70" t="str">
        <f t="shared" si="5"/>
        <v/>
      </c>
      <c r="K40" s="31" t="str">
        <f t="shared" si="5"/>
        <v/>
      </c>
      <c r="L40" s="70" t="str">
        <f t="shared" si="5"/>
        <v/>
      </c>
      <c r="M40" s="71"/>
      <c r="N40" s="34"/>
      <c r="O40" s="45"/>
      <c r="P40" s="48"/>
    </row>
    <row r="42" spans="2:16" ht="13.5" customHeight="1">
      <c r="B42" s="13" t="s">
        <v>25</v>
      </c>
      <c r="C42" s="12"/>
      <c r="D42" s="48"/>
      <c r="E42" s="13" t="s">
        <v>26</v>
      </c>
      <c r="F42" s="12"/>
      <c r="G42" s="48"/>
      <c r="H42" s="13" t="s">
        <v>16</v>
      </c>
      <c r="I42" s="83"/>
      <c r="J42" s="48"/>
      <c r="K42" s="13" t="s">
        <v>3</v>
      </c>
      <c r="L42" s="83"/>
      <c r="M42" s="48"/>
    </row>
    <row r="43" spans="2:16" ht="13.5" customHeight="1">
      <c r="B43" s="8" t="str">
        <f>IF(budget!$C$11=0," ",budget!$C$11)</f>
        <v>rent</v>
      </c>
      <c r="C43" s="79">
        <f>IF(budget!$D$11=0," ",budget!$D$11)</f>
        <v>500</v>
      </c>
      <c r="D43" s="48"/>
      <c r="E43" s="8" t="str">
        <f>IF(budget!$H$11=0," ",budget!$H$11)</f>
        <v>student loan</v>
      </c>
      <c r="F43" s="86">
        <f>IF(budget!$I$11=0," ",budget!$I$11)</f>
        <v>75</v>
      </c>
      <c r="G43" s="48"/>
      <c r="H43" s="8" t="str">
        <f>IF(budget!$C$35=0," ",budget!$C$35)</f>
        <v>car repairs</v>
      </c>
      <c r="I43" s="79">
        <f>IF(budget!$D$35=0," ",budget!$D$35)</f>
        <v>50</v>
      </c>
      <c r="J43" s="48"/>
      <c r="K43" s="8" t="str">
        <f>IF(budget!$H$19=0," ",budget!$H$19)</f>
        <v>emergency fund</v>
      </c>
      <c r="L43" s="85">
        <f>IF(budget!$I$19=0," ",budget!$I$19)</f>
        <v>100</v>
      </c>
      <c r="M43" s="48"/>
    </row>
    <row r="44" spans="2:16" ht="13.5" customHeight="1">
      <c r="B44" s="8" t="str">
        <f>IF(budget!$C$12=0," ",budget!$C$12)</f>
        <v>cell phone</v>
      </c>
      <c r="C44" s="79">
        <f>IF(budget!D12=0," ",budget!D12)</f>
        <v>60</v>
      </c>
      <c r="D44" s="48"/>
      <c r="E44" s="8" t="str">
        <f>IF(budget!$H$12=0," ",budget!$H$12)</f>
        <v>car payment</v>
      </c>
      <c r="F44" s="86">
        <f>IF(budget!$I$12=0," ",budget!$I$12)</f>
        <v>175</v>
      </c>
      <c r="G44" s="48"/>
      <c r="H44" s="8" t="str">
        <f>IF(budget!$C$36=0," ",budget!$C$36)</f>
        <v xml:space="preserve">medical </v>
      </c>
      <c r="I44" s="79">
        <f>IF(budget!$D$36=0," ",budget!$D$36)</f>
        <v>25</v>
      </c>
      <c r="J44" s="48"/>
      <c r="K44" s="8" t="str">
        <f>IF(budget!$H$20=0," ",budget!$H$20)</f>
        <v>retirement</v>
      </c>
      <c r="L44" s="85">
        <f>IF(budget!$I$20=0," ",budget!$I$20)</f>
        <v>50</v>
      </c>
      <c r="M44" s="48"/>
    </row>
    <row r="45" spans="2:16" ht="13.5" customHeight="1">
      <c r="B45" s="8" t="str">
        <f>IF(budget!$C$13=0," ",budget!$C$13)</f>
        <v>car inusrance</v>
      </c>
      <c r="C45" s="79">
        <f>IF(budget!D13=0," ",budget!D13)</f>
        <v>55</v>
      </c>
      <c r="D45" s="48"/>
      <c r="E45" s="8" t="str">
        <f>IF(budget!$H$13=0," ",budget!$H$13)</f>
        <v>visa</v>
      </c>
      <c r="F45" s="86">
        <f>IF(budget!$I$13=0," ",budget!$I$13)</f>
        <v>35</v>
      </c>
      <c r="G45" s="48"/>
      <c r="H45" s="8" t="str">
        <f>IF(budget!$C$37=0," ",budget!$C$37)</f>
        <v>gifts</v>
      </c>
      <c r="I45" s="79">
        <f>IF(budget!$D$37=0," ",budget!$D$37)</f>
        <v>25</v>
      </c>
      <c r="J45" s="48"/>
      <c r="K45" s="8" t="str">
        <f>IF(budget!$H$21=0," ",budget!$H$21)</f>
        <v>other savings</v>
      </c>
      <c r="L45" s="85" t="str">
        <f>IF(budget!$I$21=0," ",budget!$I$21)</f>
        <v xml:space="preserve"> </v>
      </c>
      <c r="M45" s="48"/>
    </row>
    <row r="46" spans="2:16" ht="13.5" customHeight="1">
      <c r="B46" s="8" t="str">
        <f>IF(budget!$C$14=0," ",budget!$C$14)</f>
        <v>gym</v>
      </c>
      <c r="C46" s="79">
        <f>IF(budget!D14=0," ",budget!D14)</f>
        <v>15</v>
      </c>
      <c r="D46" s="48"/>
      <c r="E46" s="8" t="str">
        <f>IF(budget!$H$14=0," ",budget!$H$14)</f>
        <v>amex</v>
      </c>
      <c r="F46" s="86" t="str">
        <f>IF(budget!$I$14=0," ",budget!$I$14)</f>
        <v xml:space="preserve"> </v>
      </c>
      <c r="G46" s="48"/>
      <c r="H46" s="8" t="str">
        <f>IF(budget!$C$38=0," ",budget!$C$38)</f>
        <v>travel</v>
      </c>
      <c r="I46" s="79">
        <f>IF(budget!$D$38=0," ",budget!$D$38)</f>
        <v>60</v>
      </c>
      <c r="J46" s="48"/>
      <c r="K46" s="8" t="str">
        <f>IF(budget!$H$22=0," ",budget!$H$22)</f>
        <v xml:space="preserve"> </v>
      </c>
      <c r="L46" s="85" t="str">
        <f>IF(budget!$I$22=0," ",budget!$I$22)</f>
        <v xml:space="preserve"> </v>
      </c>
      <c r="M46" s="48"/>
    </row>
    <row r="47" spans="2:16" ht="13.5" customHeight="1">
      <c r="B47" s="8" t="str">
        <f>IF(budget!$C$15=0," ",budget!$C$15)</f>
        <v xml:space="preserve"> </v>
      </c>
      <c r="C47" s="79" t="str">
        <f>IF(budget!D15=0," ",budget!D15)</f>
        <v xml:space="preserve"> </v>
      </c>
      <c r="D47" s="48"/>
      <c r="E47" s="8" t="str">
        <f>IF(budget!$H$15=0," ",budget!$H$15)</f>
        <v xml:space="preserve"> </v>
      </c>
      <c r="F47" s="86" t="str">
        <f>IF(budget!$I$15=0," ",budget!$I$15)</f>
        <v xml:space="preserve"> </v>
      </c>
      <c r="G47" s="48"/>
      <c r="H47" s="8"/>
      <c r="I47" s="79"/>
      <c r="J47" s="48"/>
      <c r="K47" s="8" t="str">
        <f>IF(budget!$H$23=0," ",budget!$H$23)</f>
        <v xml:space="preserve"> </v>
      </c>
      <c r="L47" s="85" t="str">
        <f>IF(budget!$I$23=0," ",budget!$I$23)</f>
        <v xml:space="preserve"> </v>
      </c>
      <c r="M47" s="48"/>
    </row>
    <row r="48" spans="2:16" ht="13.5" customHeight="1">
      <c r="B48" s="8" t="str">
        <f>IF(budget!$C$16=0," ",budget!$C$16)</f>
        <v xml:space="preserve"> </v>
      </c>
      <c r="C48" s="79" t="str">
        <f>IF(budget!D16=0," ",budget!D16)</f>
        <v xml:space="preserve"> </v>
      </c>
      <c r="D48" s="48"/>
      <c r="E48" s="8"/>
      <c r="F48" s="86"/>
      <c r="G48" s="48"/>
      <c r="H48" s="8"/>
      <c r="I48" s="79"/>
      <c r="J48" s="48"/>
      <c r="K48" s="8"/>
      <c r="L48" s="85"/>
      <c r="M48" s="48"/>
    </row>
    <row r="49" spans="2:13" ht="13.5" customHeight="1">
      <c r="B49" s="8" t="str">
        <f>IF(budget!$C$17=0," ",budget!$C$17)</f>
        <v xml:space="preserve"> </v>
      </c>
      <c r="C49" s="79" t="str">
        <f>IF(budget!D17=0," ",budget!D17)</f>
        <v xml:space="preserve"> </v>
      </c>
      <c r="D49" s="48"/>
      <c r="E49" s="8"/>
      <c r="F49" s="86"/>
      <c r="G49" s="48"/>
      <c r="H49" s="8"/>
      <c r="I49" s="79"/>
      <c r="J49" s="48"/>
      <c r="K49" s="8"/>
      <c r="L49" s="85"/>
      <c r="M49" s="48"/>
    </row>
    <row r="50" spans="2:13" ht="13.5" customHeight="1">
      <c r="B50" s="8" t="str">
        <f>IF(budget!$C$18=0," ",budget!$C$18)</f>
        <v xml:space="preserve"> </v>
      </c>
      <c r="C50" s="79" t="str">
        <f>IF(budget!D18=0," ",budget!D18)</f>
        <v xml:space="preserve"> </v>
      </c>
      <c r="D50" s="48"/>
      <c r="E50" s="8"/>
      <c r="F50" s="86"/>
      <c r="G50" s="48"/>
      <c r="H50" s="8" t="str">
        <f>IF(budget!$C$39=0," ",budget!$C$39)</f>
        <v xml:space="preserve"> </v>
      </c>
      <c r="I50" s="79" t="str">
        <f>IF(budget!$D$39=0," ",budget!$D$39)</f>
        <v xml:space="preserve"> </v>
      </c>
      <c r="J50" s="48"/>
      <c r="K50" s="8" t="str">
        <f>IF(budget!$H$23=0," ",budget!$H$23)</f>
        <v xml:space="preserve"> </v>
      </c>
      <c r="L50" s="85" t="str">
        <f>IF(budget!$I$23=0," ",budget!$I$23)</f>
        <v xml:space="preserve"> </v>
      </c>
      <c r="M50" s="48"/>
    </row>
    <row r="51" spans="2:13" ht="13.5" customHeight="1">
      <c r="B51" s="17" t="s">
        <v>5</v>
      </c>
      <c r="C51" s="80">
        <f>SUM(C43:C50)</f>
        <v>630</v>
      </c>
      <c r="D51" s="48"/>
      <c r="E51" s="17" t="s">
        <v>5</v>
      </c>
      <c r="F51" s="80">
        <f>SUM(F43:F50)</f>
        <v>285</v>
      </c>
      <c r="G51" s="48"/>
      <c r="H51" s="17" t="s">
        <v>5</v>
      </c>
      <c r="I51" s="80">
        <f>SUM(I43:I50)</f>
        <v>160</v>
      </c>
      <c r="J51" s="48"/>
      <c r="K51" s="17" t="s">
        <v>5</v>
      </c>
      <c r="L51" s="80">
        <f>SUM(L43:L50)</f>
        <v>150</v>
      </c>
      <c r="M51" s="48"/>
    </row>
    <row r="52" spans="2:13" ht="13.5" customHeight="1">
      <c r="B52" s="73" t="s">
        <v>30</v>
      </c>
      <c r="C52" s="87">
        <f>budget!$E$19</f>
        <v>630</v>
      </c>
      <c r="D52" s="48"/>
      <c r="E52" s="73" t="s">
        <v>30</v>
      </c>
      <c r="F52" s="88">
        <f>budget!$J$16</f>
        <v>285</v>
      </c>
      <c r="G52" s="48"/>
      <c r="H52" s="73" t="s">
        <v>30</v>
      </c>
      <c r="I52" s="87">
        <f>budget!$E$40</f>
        <v>160</v>
      </c>
      <c r="J52" s="48"/>
      <c r="K52" s="73" t="s">
        <v>30</v>
      </c>
      <c r="L52" s="87">
        <f>budget!$J$24</f>
        <v>150</v>
      </c>
      <c r="M52" s="48"/>
    </row>
    <row r="53" spans="2:13" ht="13.5" customHeight="1">
      <c r="B53" s="78" t="s">
        <v>45</v>
      </c>
      <c r="C53" s="81">
        <f>C52-C51</f>
        <v>0</v>
      </c>
      <c r="D53" s="48"/>
      <c r="E53" s="78" t="s">
        <v>45</v>
      </c>
      <c r="F53" s="81">
        <f>F52-F51</f>
        <v>0</v>
      </c>
      <c r="G53" s="48"/>
      <c r="H53" s="78" t="s">
        <v>45</v>
      </c>
      <c r="I53" s="81">
        <f>I52-I51</f>
        <v>0</v>
      </c>
      <c r="J53" s="48"/>
      <c r="K53" s="78" t="s">
        <v>45</v>
      </c>
      <c r="L53" s="81">
        <f>L52-L51</f>
        <v>0</v>
      </c>
      <c r="M53" s="48"/>
    </row>
    <row r="54" spans="2:13" ht="13.5" customHeight="1">
      <c r="D54" s="82"/>
      <c r="F54" s="82"/>
      <c r="I54" s="82"/>
      <c r="L54" s="82"/>
    </row>
    <row r="56" spans="2:13" ht="13.5" customHeight="1">
      <c r="H56" s="82"/>
    </row>
    <row r="57" spans="2:13" ht="13.5" customHeight="1">
      <c r="H57" s="82"/>
    </row>
    <row r="65" spans="4:4" ht="13.5" customHeight="1">
      <c r="D65" s="82"/>
    </row>
    <row r="66" spans="4:4" ht="13.5" customHeight="1">
      <c r="D66" s="82"/>
    </row>
    <row r="67" spans="4:4" ht="13.5" customHeight="1">
      <c r="D67" s="82"/>
    </row>
    <row r="68" spans="4:4" ht="13.5" customHeight="1">
      <c r="D68" s="82"/>
    </row>
  </sheetData>
  <mergeCells count="1">
    <mergeCell ref="M3:N3"/>
  </mergeCells>
  <conditionalFormatting sqref="I6:I36">
    <cfRule type="expression" dxfId="10" priority="1">
      <formula>"$H$3=0"</formula>
    </cfRule>
  </conditionalFormatting>
  <hyperlinks>
    <hyperlink ref="B3" r:id="rId1"/>
  </hyperlinks>
  <pageMargins left="0.7" right="0.7" top="0.75" bottom="0.75" header="0.3" footer="0.3"/>
  <pageSetup orientation="portrait" verticalDpi="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2:P68"/>
  <sheetViews>
    <sheetView zoomScaleNormal="100" workbookViewId="0">
      <selection activeCell="B5" sqref="B5"/>
    </sheetView>
  </sheetViews>
  <sheetFormatPr defaultRowHeight="13.5" customHeight="1"/>
  <cols>
    <col min="1" max="1" width="1.7109375" style="28" customWidth="1"/>
    <col min="2" max="15" width="11.7109375" style="28" customWidth="1"/>
    <col min="16" max="16" width="10.28515625" style="28" customWidth="1"/>
    <col min="17" max="17" width="11.7109375" style="28" customWidth="1"/>
    <col min="18" max="16384" width="9.140625" style="28"/>
  </cols>
  <sheetData>
    <row r="2" spans="2:16" ht="13.5" customHeight="1">
      <c r="B2" s="14" t="s">
        <v>9</v>
      </c>
      <c r="L2" s="49" t="s">
        <v>43</v>
      </c>
      <c r="M2" s="50"/>
      <c r="N2" s="51"/>
      <c r="O2" s="52"/>
      <c r="P2" s="48"/>
    </row>
    <row r="3" spans="2:16" ht="13.5" customHeight="1">
      <c r="B3" s="20" t="s">
        <v>19</v>
      </c>
      <c r="C3" s="2"/>
      <c r="M3" s="100" t="s">
        <v>44</v>
      </c>
      <c r="N3" s="100"/>
      <c r="O3" s="33">
        <f>M38</f>
        <v>510</v>
      </c>
      <c r="P3" s="48"/>
    </row>
    <row r="5" spans="2:16" ht="13.5" customHeight="1">
      <c r="B5" s="56" t="s">
        <v>51</v>
      </c>
      <c r="C5" s="57" t="str">
        <f>IF(budget!C22=0, "", budget!C22)</f>
        <v>groceries</v>
      </c>
      <c r="D5" s="58" t="str">
        <f>IF(budget!C23=0, "", budget!C23)</f>
        <v>electricity</v>
      </c>
      <c r="E5" s="57" t="str">
        <f>IF(budget!C24=0, "", budget!C24)</f>
        <v>gas</v>
      </c>
      <c r="F5" s="58" t="str">
        <f>IF(budget!C25=0, "", budget!C25)</f>
        <v>parking</v>
      </c>
      <c r="G5" s="57" t="str">
        <f>IF(budget!C26=0, "", budget!C26)</f>
        <v>dining out</v>
      </c>
      <c r="H5" s="58" t="str">
        <f>IF(budget!C27=0, "", budget!C27)</f>
        <v>charity</v>
      </c>
      <c r="I5" s="59" t="str">
        <f>IF(budget!C28=0, "", budget!C28)</f>
        <v>misc.</v>
      </c>
      <c r="J5" s="60" t="str">
        <f>IF(budget!C29=0, "", budget!C29)</f>
        <v/>
      </c>
      <c r="K5" s="59" t="str">
        <f>IF(budget!C30=0, "", budget!C30)</f>
        <v/>
      </c>
      <c r="L5" s="60" t="str">
        <f>IF(budget!C31=0, "", budget!C31)</f>
        <v/>
      </c>
      <c r="M5" s="61" t="s">
        <v>5</v>
      </c>
      <c r="N5" s="62" t="s">
        <v>14</v>
      </c>
      <c r="O5" s="57" t="s">
        <v>18</v>
      </c>
      <c r="P5" s="48"/>
    </row>
    <row r="6" spans="2:16" ht="13.5" customHeight="1">
      <c r="B6" s="30">
        <v>1</v>
      </c>
      <c r="C6" s="53"/>
      <c r="D6" s="54"/>
      <c r="E6" s="53"/>
      <c r="F6" s="54"/>
      <c r="G6" s="53"/>
      <c r="H6" s="54"/>
      <c r="I6" s="53"/>
      <c r="J6" s="54"/>
      <c r="K6" s="53"/>
      <c r="L6" s="55"/>
      <c r="M6" s="46" t="str">
        <f>IF(SUM(C6:L6)=0,"",SUM(C6:L6))</f>
        <v/>
      </c>
      <c r="N6" s="53"/>
      <c r="O6" s="63">
        <f>O3-SUM(C6:L6)+N6</f>
        <v>510</v>
      </c>
      <c r="P6" s="48"/>
    </row>
    <row r="7" spans="2:16" ht="13.5" customHeight="1">
      <c r="B7" s="29">
        <v>2</v>
      </c>
      <c r="C7" s="35"/>
      <c r="D7" s="36"/>
      <c r="E7" s="35"/>
      <c r="F7" s="36"/>
      <c r="G7" s="35"/>
      <c r="H7" s="36"/>
      <c r="I7" s="35"/>
      <c r="J7" s="36"/>
      <c r="K7" s="35"/>
      <c r="L7" s="43"/>
      <c r="M7" s="46" t="str">
        <f t="shared" ref="M7:M36" si="0">IF(SUM(C7:L7)=0," ",SUM(C7:L7))</f>
        <v xml:space="preserve"> </v>
      </c>
      <c r="N7" s="35"/>
      <c r="O7" s="40">
        <f>O6-SUM(C7:L7)+N7</f>
        <v>510</v>
      </c>
      <c r="P7" s="48"/>
    </row>
    <row r="8" spans="2:16" ht="13.5" customHeight="1">
      <c r="B8" s="29">
        <v>3</v>
      </c>
      <c r="C8" s="35"/>
      <c r="D8" s="36"/>
      <c r="E8" s="35"/>
      <c r="F8" s="36"/>
      <c r="G8" s="35"/>
      <c r="H8" s="36"/>
      <c r="I8" s="35"/>
      <c r="J8" s="36"/>
      <c r="K8" s="35"/>
      <c r="L8" s="43"/>
      <c r="M8" s="46" t="str">
        <f t="shared" si="0"/>
        <v xml:space="preserve"> </v>
      </c>
      <c r="N8" s="35"/>
      <c r="O8" s="40">
        <f t="shared" ref="O8:O36" si="1">O7-SUM(C8:L8)+N8</f>
        <v>510</v>
      </c>
      <c r="P8" s="48"/>
    </row>
    <row r="9" spans="2:16" ht="13.5" customHeight="1">
      <c r="B9" s="29">
        <v>4</v>
      </c>
      <c r="C9" s="35"/>
      <c r="D9" s="36"/>
      <c r="E9" s="35"/>
      <c r="F9" s="36"/>
      <c r="G9" s="35"/>
      <c r="H9" s="36"/>
      <c r="I9" s="35"/>
      <c r="J9" s="36"/>
      <c r="K9" s="35"/>
      <c r="L9" s="43"/>
      <c r="M9" s="46" t="str">
        <f t="shared" si="0"/>
        <v xml:space="preserve"> </v>
      </c>
      <c r="N9" s="35"/>
      <c r="O9" s="40">
        <f t="shared" si="1"/>
        <v>510</v>
      </c>
      <c r="P9" s="48"/>
    </row>
    <row r="10" spans="2:16" ht="13.5" customHeight="1">
      <c r="B10" s="29">
        <v>5</v>
      </c>
      <c r="C10" s="35"/>
      <c r="D10" s="36"/>
      <c r="E10" s="35"/>
      <c r="F10" s="36"/>
      <c r="G10" s="35"/>
      <c r="H10" s="36"/>
      <c r="I10" s="35"/>
      <c r="J10" s="36"/>
      <c r="K10" s="35"/>
      <c r="L10" s="43"/>
      <c r="M10" s="46" t="str">
        <f t="shared" si="0"/>
        <v xml:space="preserve"> </v>
      </c>
      <c r="N10" s="35"/>
      <c r="O10" s="40">
        <f t="shared" si="1"/>
        <v>510</v>
      </c>
      <c r="P10" s="48"/>
    </row>
    <row r="11" spans="2:16" ht="13.5" customHeight="1">
      <c r="B11" s="29">
        <v>6</v>
      </c>
      <c r="C11" s="35"/>
      <c r="D11" s="36"/>
      <c r="E11" s="35"/>
      <c r="F11" s="36"/>
      <c r="G11" s="35"/>
      <c r="H11" s="36"/>
      <c r="I11" s="35"/>
      <c r="J11" s="36"/>
      <c r="K11" s="35"/>
      <c r="L11" s="43"/>
      <c r="M11" s="46" t="str">
        <f t="shared" si="0"/>
        <v xml:space="preserve"> </v>
      </c>
      <c r="N11" s="35"/>
      <c r="O11" s="40">
        <f t="shared" si="1"/>
        <v>510</v>
      </c>
      <c r="P11" s="48"/>
    </row>
    <row r="12" spans="2:16" ht="13.5" customHeight="1">
      <c r="B12" s="29">
        <v>7</v>
      </c>
      <c r="C12" s="35"/>
      <c r="D12" s="36"/>
      <c r="E12" s="35"/>
      <c r="F12" s="36"/>
      <c r="G12" s="35"/>
      <c r="H12" s="36"/>
      <c r="I12" s="35"/>
      <c r="J12" s="36"/>
      <c r="K12" s="35"/>
      <c r="L12" s="43"/>
      <c r="M12" s="46" t="str">
        <f t="shared" si="0"/>
        <v xml:space="preserve"> </v>
      </c>
      <c r="N12" s="35"/>
      <c r="O12" s="40">
        <f t="shared" si="1"/>
        <v>510</v>
      </c>
      <c r="P12" s="48"/>
    </row>
    <row r="13" spans="2:16" ht="13.5" customHeight="1">
      <c r="B13" s="29">
        <v>8</v>
      </c>
      <c r="C13" s="35"/>
      <c r="D13" s="36"/>
      <c r="E13" s="35"/>
      <c r="F13" s="36"/>
      <c r="G13" s="35"/>
      <c r="H13" s="36"/>
      <c r="I13" s="35"/>
      <c r="J13" s="36"/>
      <c r="K13" s="35"/>
      <c r="L13" s="43"/>
      <c r="M13" s="46" t="str">
        <f t="shared" si="0"/>
        <v xml:space="preserve"> </v>
      </c>
      <c r="N13" s="35"/>
      <c r="O13" s="40">
        <f t="shared" si="1"/>
        <v>510</v>
      </c>
      <c r="P13" s="48"/>
    </row>
    <row r="14" spans="2:16" ht="13.5" customHeight="1">
      <c r="B14" s="29">
        <v>9</v>
      </c>
      <c r="C14" s="35"/>
      <c r="D14" s="36"/>
      <c r="E14" s="35"/>
      <c r="F14" s="36"/>
      <c r="G14" s="35"/>
      <c r="H14" s="36"/>
      <c r="I14" s="35"/>
      <c r="J14" s="36"/>
      <c r="K14" s="35"/>
      <c r="L14" s="43"/>
      <c r="M14" s="46" t="str">
        <f t="shared" si="0"/>
        <v xml:space="preserve"> </v>
      </c>
      <c r="N14" s="35"/>
      <c r="O14" s="40">
        <f t="shared" si="1"/>
        <v>510</v>
      </c>
      <c r="P14" s="48"/>
    </row>
    <row r="15" spans="2:16" ht="13.5" customHeight="1">
      <c r="B15" s="29">
        <v>10</v>
      </c>
      <c r="C15" s="35"/>
      <c r="D15" s="36"/>
      <c r="E15" s="35"/>
      <c r="F15" s="36"/>
      <c r="G15" s="35"/>
      <c r="H15" s="36"/>
      <c r="I15" s="35"/>
      <c r="J15" s="36"/>
      <c r="K15" s="35"/>
      <c r="L15" s="43"/>
      <c r="M15" s="46" t="str">
        <f t="shared" si="0"/>
        <v xml:space="preserve"> </v>
      </c>
      <c r="N15" s="35"/>
      <c r="O15" s="40">
        <f t="shared" si="1"/>
        <v>510</v>
      </c>
      <c r="P15" s="48"/>
    </row>
    <row r="16" spans="2:16" ht="13.5" customHeight="1">
      <c r="B16" s="29">
        <v>11</v>
      </c>
      <c r="C16" s="35"/>
      <c r="D16" s="36"/>
      <c r="E16" s="35"/>
      <c r="F16" s="36"/>
      <c r="G16" s="35"/>
      <c r="H16" s="36"/>
      <c r="I16" s="35"/>
      <c r="J16" s="36"/>
      <c r="K16" s="35"/>
      <c r="L16" s="43"/>
      <c r="M16" s="46" t="str">
        <f t="shared" si="0"/>
        <v xml:space="preserve"> </v>
      </c>
      <c r="N16" s="35"/>
      <c r="O16" s="40">
        <f t="shared" si="1"/>
        <v>510</v>
      </c>
      <c r="P16" s="48"/>
    </row>
    <row r="17" spans="2:16" ht="13.5" customHeight="1">
      <c r="B17" s="29">
        <v>12</v>
      </c>
      <c r="C17" s="35"/>
      <c r="D17" s="36"/>
      <c r="E17" s="35"/>
      <c r="F17" s="36"/>
      <c r="G17" s="35"/>
      <c r="H17" s="36"/>
      <c r="I17" s="35"/>
      <c r="J17" s="36"/>
      <c r="K17" s="35"/>
      <c r="L17" s="43"/>
      <c r="M17" s="46" t="str">
        <f t="shared" si="0"/>
        <v xml:space="preserve"> </v>
      </c>
      <c r="N17" s="35"/>
      <c r="O17" s="40">
        <f t="shared" si="1"/>
        <v>510</v>
      </c>
      <c r="P17" s="48"/>
    </row>
    <row r="18" spans="2:16" ht="13.5" customHeight="1">
      <c r="B18" s="29">
        <v>13</v>
      </c>
      <c r="C18" s="35"/>
      <c r="D18" s="36"/>
      <c r="E18" s="35"/>
      <c r="F18" s="36"/>
      <c r="G18" s="35"/>
      <c r="H18" s="36"/>
      <c r="I18" s="35"/>
      <c r="J18" s="36"/>
      <c r="K18" s="35"/>
      <c r="L18" s="43"/>
      <c r="M18" s="46" t="str">
        <f t="shared" si="0"/>
        <v xml:space="preserve"> </v>
      </c>
      <c r="N18" s="35"/>
      <c r="O18" s="40">
        <f t="shared" si="1"/>
        <v>510</v>
      </c>
      <c r="P18" s="48"/>
    </row>
    <row r="19" spans="2:16" ht="13.5" customHeight="1">
      <c r="B19" s="29">
        <v>14</v>
      </c>
      <c r="C19" s="35"/>
      <c r="D19" s="36"/>
      <c r="E19" s="35"/>
      <c r="F19" s="36"/>
      <c r="G19" s="35"/>
      <c r="H19" s="36"/>
      <c r="I19" s="35"/>
      <c r="J19" s="36"/>
      <c r="K19" s="35"/>
      <c r="L19" s="43"/>
      <c r="M19" s="46" t="str">
        <f t="shared" si="0"/>
        <v xml:space="preserve"> </v>
      </c>
      <c r="N19" s="35"/>
      <c r="O19" s="40">
        <f t="shared" si="1"/>
        <v>510</v>
      </c>
      <c r="P19" s="48"/>
    </row>
    <row r="20" spans="2:16" ht="13.5" customHeight="1">
      <c r="B20" s="29">
        <v>15</v>
      </c>
      <c r="C20" s="35"/>
      <c r="D20" s="36"/>
      <c r="E20" s="35"/>
      <c r="F20" s="36"/>
      <c r="G20" s="35"/>
      <c r="H20" s="36"/>
      <c r="I20" s="35"/>
      <c r="J20" s="36"/>
      <c r="K20" s="35"/>
      <c r="L20" s="43"/>
      <c r="M20" s="46" t="str">
        <f t="shared" si="0"/>
        <v xml:space="preserve"> </v>
      </c>
      <c r="N20" s="35"/>
      <c r="O20" s="40">
        <f t="shared" si="1"/>
        <v>510</v>
      </c>
      <c r="P20" s="48"/>
    </row>
    <row r="21" spans="2:16" ht="13.5" customHeight="1">
      <c r="B21" s="29">
        <v>16</v>
      </c>
      <c r="C21" s="35"/>
      <c r="D21" s="36"/>
      <c r="E21" s="35"/>
      <c r="F21" s="36"/>
      <c r="G21" s="35"/>
      <c r="H21" s="36"/>
      <c r="I21" s="35"/>
      <c r="J21" s="36"/>
      <c r="K21" s="35"/>
      <c r="L21" s="43"/>
      <c r="M21" s="46" t="str">
        <f t="shared" si="0"/>
        <v xml:space="preserve"> </v>
      </c>
      <c r="N21" s="35"/>
      <c r="O21" s="40">
        <f t="shared" si="1"/>
        <v>510</v>
      </c>
      <c r="P21" s="48"/>
    </row>
    <row r="22" spans="2:16" ht="13.5" customHeight="1">
      <c r="B22" s="29">
        <v>17</v>
      </c>
      <c r="C22" s="35"/>
      <c r="D22" s="36"/>
      <c r="E22" s="35"/>
      <c r="F22" s="36"/>
      <c r="G22" s="35"/>
      <c r="H22" s="36"/>
      <c r="I22" s="35"/>
      <c r="J22" s="36"/>
      <c r="K22" s="35"/>
      <c r="L22" s="43"/>
      <c r="M22" s="46" t="str">
        <f t="shared" si="0"/>
        <v xml:space="preserve"> </v>
      </c>
      <c r="N22" s="35"/>
      <c r="O22" s="40">
        <f t="shared" si="1"/>
        <v>510</v>
      </c>
      <c r="P22" s="48"/>
    </row>
    <row r="23" spans="2:16" ht="13.5" customHeight="1">
      <c r="B23" s="29">
        <v>18</v>
      </c>
      <c r="C23" s="35"/>
      <c r="D23" s="36"/>
      <c r="E23" s="35"/>
      <c r="F23" s="36"/>
      <c r="G23" s="35"/>
      <c r="H23" s="36"/>
      <c r="I23" s="35"/>
      <c r="J23" s="36"/>
      <c r="K23" s="35"/>
      <c r="L23" s="43"/>
      <c r="M23" s="46" t="str">
        <f t="shared" si="0"/>
        <v xml:space="preserve"> </v>
      </c>
      <c r="N23" s="35"/>
      <c r="O23" s="40">
        <f t="shared" si="1"/>
        <v>510</v>
      </c>
      <c r="P23" s="48"/>
    </row>
    <row r="24" spans="2:16" ht="13.5" customHeight="1">
      <c r="B24" s="29">
        <v>19</v>
      </c>
      <c r="C24" s="35"/>
      <c r="D24" s="36"/>
      <c r="E24" s="35"/>
      <c r="F24" s="36"/>
      <c r="G24" s="35"/>
      <c r="H24" s="36"/>
      <c r="I24" s="35"/>
      <c r="J24" s="36"/>
      <c r="K24" s="35"/>
      <c r="L24" s="43"/>
      <c r="M24" s="46" t="str">
        <f t="shared" si="0"/>
        <v xml:space="preserve"> </v>
      </c>
      <c r="N24" s="35"/>
      <c r="O24" s="40">
        <f t="shared" si="1"/>
        <v>510</v>
      </c>
      <c r="P24" s="48"/>
    </row>
    <row r="25" spans="2:16" ht="13.5" customHeight="1">
      <c r="B25" s="29">
        <v>20</v>
      </c>
      <c r="C25" s="35"/>
      <c r="D25" s="36"/>
      <c r="E25" s="35"/>
      <c r="F25" s="36"/>
      <c r="G25" s="35"/>
      <c r="H25" s="36"/>
      <c r="I25" s="35"/>
      <c r="J25" s="36"/>
      <c r="K25" s="35"/>
      <c r="L25" s="43"/>
      <c r="M25" s="46" t="str">
        <f t="shared" si="0"/>
        <v xml:space="preserve"> </v>
      </c>
      <c r="N25" s="35"/>
      <c r="O25" s="40">
        <f t="shared" si="1"/>
        <v>510</v>
      </c>
      <c r="P25" s="48"/>
    </row>
    <row r="26" spans="2:16" ht="13.5" customHeight="1">
      <c r="B26" s="29">
        <v>21</v>
      </c>
      <c r="C26" s="35"/>
      <c r="D26" s="36"/>
      <c r="E26" s="35"/>
      <c r="F26" s="36"/>
      <c r="G26" s="35"/>
      <c r="H26" s="36"/>
      <c r="I26" s="35"/>
      <c r="J26" s="36"/>
      <c r="K26" s="35"/>
      <c r="L26" s="43"/>
      <c r="M26" s="46" t="str">
        <f t="shared" si="0"/>
        <v xml:space="preserve"> </v>
      </c>
      <c r="N26" s="35"/>
      <c r="O26" s="40">
        <f t="shared" si="1"/>
        <v>510</v>
      </c>
      <c r="P26" s="48"/>
    </row>
    <row r="27" spans="2:16" ht="13.5" customHeight="1">
      <c r="B27" s="29">
        <v>22</v>
      </c>
      <c r="C27" s="35"/>
      <c r="D27" s="36"/>
      <c r="E27" s="35"/>
      <c r="F27" s="36"/>
      <c r="G27" s="35"/>
      <c r="H27" s="36"/>
      <c r="I27" s="35"/>
      <c r="J27" s="36"/>
      <c r="K27" s="35"/>
      <c r="L27" s="43"/>
      <c r="M27" s="46" t="str">
        <f t="shared" si="0"/>
        <v xml:space="preserve"> </v>
      </c>
      <c r="N27" s="35"/>
      <c r="O27" s="40">
        <f t="shared" si="1"/>
        <v>510</v>
      </c>
      <c r="P27" s="48"/>
    </row>
    <row r="28" spans="2:16" ht="13.5" customHeight="1">
      <c r="B28" s="29">
        <v>23</v>
      </c>
      <c r="C28" s="35"/>
      <c r="D28" s="36"/>
      <c r="E28" s="35"/>
      <c r="F28" s="36"/>
      <c r="G28" s="35"/>
      <c r="H28" s="36"/>
      <c r="I28" s="35"/>
      <c r="J28" s="36"/>
      <c r="K28" s="35"/>
      <c r="L28" s="43"/>
      <c r="M28" s="46" t="str">
        <f t="shared" si="0"/>
        <v xml:space="preserve"> </v>
      </c>
      <c r="N28" s="35"/>
      <c r="O28" s="40">
        <f t="shared" si="1"/>
        <v>510</v>
      </c>
      <c r="P28" s="48"/>
    </row>
    <row r="29" spans="2:16" ht="13.5" customHeight="1">
      <c r="B29" s="29">
        <v>24</v>
      </c>
      <c r="C29" s="35"/>
      <c r="D29" s="36"/>
      <c r="E29" s="35"/>
      <c r="F29" s="36"/>
      <c r="G29" s="35"/>
      <c r="H29" s="36"/>
      <c r="I29" s="35"/>
      <c r="J29" s="36"/>
      <c r="K29" s="35"/>
      <c r="L29" s="43"/>
      <c r="M29" s="46" t="str">
        <f t="shared" si="0"/>
        <v xml:space="preserve"> </v>
      </c>
      <c r="N29" s="35"/>
      <c r="O29" s="40">
        <f t="shared" si="1"/>
        <v>510</v>
      </c>
      <c r="P29" s="48"/>
    </row>
    <row r="30" spans="2:16" ht="13.5" customHeight="1">
      <c r="B30" s="29">
        <v>25</v>
      </c>
      <c r="C30" s="35"/>
      <c r="D30" s="36"/>
      <c r="E30" s="35"/>
      <c r="F30" s="36"/>
      <c r="G30" s="35"/>
      <c r="H30" s="36"/>
      <c r="I30" s="35"/>
      <c r="J30" s="36"/>
      <c r="K30" s="35"/>
      <c r="L30" s="43"/>
      <c r="M30" s="46" t="str">
        <f t="shared" si="0"/>
        <v xml:space="preserve"> </v>
      </c>
      <c r="N30" s="35"/>
      <c r="O30" s="40">
        <f t="shared" si="1"/>
        <v>510</v>
      </c>
      <c r="P30" s="48"/>
    </row>
    <row r="31" spans="2:16" ht="13.5" customHeight="1">
      <c r="B31" s="29">
        <v>26</v>
      </c>
      <c r="C31" s="35"/>
      <c r="D31" s="36"/>
      <c r="E31" s="35"/>
      <c r="F31" s="36"/>
      <c r="G31" s="35"/>
      <c r="H31" s="36"/>
      <c r="I31" s="35"/>
      <c r="J31" s="36"/>
      <c r="K31" s="35"/>
      <c r="L31" s="43"/>
      <c r="M31" s="46" t="str">
        <f t="shared" si="0"/>
        <v xml:space="preserve"> </v>
      </c>
      <c r="N31" s="35"/>
      <c r="O31" s="40">
        <f t="shared" si="1"/>
        <v>510</v>
      </c>
      <c r="P31" s="48"/>
    </row>
    <row r="32" spans="2:16" ht="13.5" customHeight="1">
      <c r="B32" s="29">
        <v>27</v>
      </c>
      <c r="C32" s="35"/>
      <c r="D32" s="36"/>
      <c r="E32" s="35"/>
      <c r="F32" s="36"/>
      <c r="G32" s="35"/>
      <c r="H32" s="36"/>
      <c r="I32" s="35"/>
      <c r="J32" s="36"/>
      <c r="K32" s="35"/>
      <c r="L32" s="43"/>
      <c r="M32" s="46" t="str">
        <f t="shared" si="0"/>
        <v xml:space="preserve"> </v>
      </c>
      <c r="N32" s="35"/>
      <c r="O32" s="40">
        <f t="shared" si="1"/>
        <v>510</v>
      </c>
      <c r="P32" s="48"/>
    </row>
    <row r="33" spans="2:16" ht="13.5" customHeight="1">
      <c r="B33" s="29">
        <v>28</v>
      </c>
      <c r="C33" s="35"/>
      <c r="D33" s="36"/>
      <c r="E33" s="35"/>
      <c r="F33" s="36"/>
      <c r="G33" s="35"/>
      <c r="H33" s="36"/>
      <c r="I33" s="35"/>
      <c r="J33" s="36"/>
      <c r="K33" s="35"/>
      <c r="L33" s="43"/>
      <c r="M33" s="46" t="str">
        <f t="shared" si="0"/>
        <v xml:space="preserve"> </v>
      </c>
      <c r="N33" s="35"/>
      <c r="O33" s="40">
        <f t="shared" si="1"/>
        <v>510</v>
      </c>
      <c r="P33" s="48"/>
    </row>
    <row r="34" spans="2:16" ht="13.5" customHeight="1">
      <c r="B34" s="29">
        <v>29</v>
      </c>
      <c r="C34" s="35"/>
      <c r="D34" s="36"/>
      <c r="E34" s="35"/>
      <c r="F34" s="36"/>
      <c r="G34" s="35"/>
      <c r="H34" s="36"/>
      <c r="I34" s="35"/>
      <c r="J34" s="36"/>
      <c r="K34" s="35"/>
      <c r="L34" s="43"/>
      <c r="M34" s="46" t="str">
        <f t="shared" si="0"/>
        <v xml:space="preserve"> </v>
      </c>
      <c r="N34" s="35"/>
      <c r="O34" s="40">
        <f t="shared" si="1"/>
        <v>510</v>
      </c>
      <c r="P34" s="48"/>
    </row>
    <row r="35" spans="2:16" ht="13.5" customHeight="1">
      <c r="B35" s="29">
        <v>30</v>
      </c>
      <c r="C35" s="35"/>
      <c r="D35" s="36"/>
      <c r="E35" s="35"/>
      <c r="F35" s="36"/>
      <c r="G35" s="35"/>
      <c r="H35" s="36"/>
      <c r="I35" s="35"/>
      <c r="J35" s="36"/>
      <c r="K35" s="35"/>
      <c r="L35" s="43"/>
      <c r="M35" s="46" t="str">
        <f t="shared" si="0"/>
        <v xml:space="preserve"> </v>
      </c>
      <c r="N35" s="35"/>
      <c r="O35" s="40">
        <f t="shared" si="1"/>
        <v>510</v>
      </c>
      <c r="P35" s="48"/>
    </row>
    <row r="36" spans="2:16" ht="13.5" customHeight="1">
      <c r="B36" s="29">
        <v>31</v>
      </c>
      <c r="C36" s="35"/>
      <c r="D36" s="36"/>
      <c r="E36" s="35"/>
      <c r="F36" s="36"/>
      <c r="G36" s="35"/>
      <c r="H36" s="36"/>
      <c r="I36" s="35"/>
      <c r="J36" s="36"/>
      <c r="K36" s="35"/>
      <c r="L36" s="43"/>
      <c r="M36" s="46" t="str">
        <f t="shared" si="0"/>
        <v xml:space="preserve"> </v>
      </c>
      <c r="N36" s="37"/>
      <c r="O36" s="40">
        <f t="shared" si="1"/>
        <v>510</v>
      </c>
      <c r="P36" s="48"/>
    </row>
    <row r="37" spans="2:16" ht="13.5" customHeight="1">
      <c r="B37" s="32" t="s">
        <v>32</v>
      </c>
      <c r="C37" s="38" t="str">
        <f>IF(SUM(C6:C36)=0,"",SUM(C6:C36))</f>
        <v/>
      </c>
      <c r="D37" s="39" t="str">
        <f>IF(SUM(D6:D36)=0,"",SUM(D6:D36))</f>
        <v/>
      </c>
      <c r="E37" s="38" t="str">
        <f t="shared" ref="E37:L37" si="2">IF(SUM(E6:E36)=0,"",SUM(E6:E36))</f>
        <v/>
      </c>
      <c r="F37" s="39" t="str">
        <f t="shared" si="2"/>
        <v/>
      </c>
      <c r="G37" s="38" t="str">
        <f t="shared" si="2"/>
        <v/>
      </c>
      <c r="H37" s="39" t="str">
        <f t="shared" si="2"/>
        <v/>
      </c>
      <c r="I37" s="38" t="str">
        <f t="shared" si="2"/>
        <v/>
      </c>
      <c r="J37" s="39" t="str">
        <f t="shared" si="2"/>
        <v/>
      </c>
      <c r="K37" s="38" t="str">
        <f t="shared" si="2"/>
        <v/>
      </c>
      <c r="L37" s="39" t="str">
        <f t="shared" si="2"/>
        <v/>
      </c>
      <c r="M37" s="47" t="str">
        <f>IF(SUM(M6:M36)=0,"",SUM(M6:M36))</f>
        <v/>
      </c>
      <c r="N37" s="41"/>
      <c r="O37" s="64"/>
      <c r="P37" s="48"/>
    </row>
    <row r="38" spans="2:16" ht="13.5" customHeight="1">
      <c r="B38" s="72" t="s">
        <v>30</v>
      </c>
      <c r="C38" s="65">
        <f>budget!D22</f>
        <v>200</v>
      </c>
      <c r="D38" s="66">
        <f>budget!D23</f>
        <v>35</v>
      </c>
      <c r="E38" s="65">
        <f>budget!D24</f>
        <v>75</v>
      </c>
      <c r="F38" s="66">
        <f>budget!D25</f>
        <v>20</v>
      </c>
      <c r="G38" s="65">
        <f>budget!D26</f>
        <v>100</v>
      </c>
      <c r="H38" s="66">
        <f>budget!D27</f>
        <v>50</v>
      </c>
      <c r="I38" s="65">
        <f>budget!D28</f>
        <v>30</v>
      </c>
      <c r="J38" s="66">
        <f>budget!D29</f>
        <v>0</v>
      </c>
      <c r="K38" s="65">
        <f>budget!D30</f>
        <v>0</v>
      </c>
      <c r="L38" s="67">
        <f>budget!D31</f>
        <v>0</v>
      </c>
      <c r="M38" s="68">
        <f t="shared" ref="M38" si="3">SUM(C38:L38)</f>
        <v>510</v>
      </c>
      <c r="N38" s="42"/>
      <c r="O38" s="44"/>
      <c r="P38" s="48"/>
    </row>
    <row r="39" spans="2:16" ht="13.5" customHeight="1">
      <c r="B39" s="74" t="s">
        <v>31</v>
      </c>
      <c r="C39" s="75">
        <f>C38-SUM(C6:C36)</f>
        <v>200</v>
      </c>
      <c r="D39" s="76">
        <f t="shared" ref="D39:M39" si="4">D38-SUM(D6:D36)</f>
        <v>35</v>
      </c>
      <c r="E39" s="75">
        <f t="shared" si="4"/>
        <v>75</v>
      </c>
      <c r="F39" s="76">
        <f t="shared" si="4"/>
        <v>20</v>
      </c>
      <c r="G39" s="75">
        <f t="shared" si="4"/>
        <v>100</v>
      </c>
      <c r="H39" s="76">
        <f t="shared" si="4"/>
        <v>50</v>
      </c>
      <c r="I39" s="75">
        <f t="shared" si="4"/>
        <v>30</v>
      </c>
      <c r="J39" s="76">
        <f t="shared" si="4"/>
        <v>0</v>
      </c>
      <c r="K39" s="75">
        <f t="shared" si="4"/>
        <v>0</v>
      </c>
      <c r="L39" s="84">
        <f t="shared" si="4"/>
        <v>0</v>
      </c>
      <c r="M39" s="77">
        <f t="shared" si="4"/>
        <v>510</v>
      </c>
      <c r="N39" s="42"/>
      <c r="O39" s="44"/>
      <c r="P39" s="48"/>
    </row>
    <row r="40" spans="2:16" ht="13.5" customHeight="1">
      <c r="B40" s="69"/>
      <c r="C40" s="31" t="str">
        <f>C5</f>
        <v>groceries</v>
      </c>
      <c r="D40" s="70" t="str">
        <f t="shared" ref="D40:L40" si="5">D5</f>
        <v>electricity</v>
      </c>
      <c r="E40" s="31" t="str">
        <f t="shared" si="5"/>
        <v>gas</v>
      </c>
      <c r="F40" s="70" t="str">
        <f t="shared" si="5"/>
        <v>parking</v>
      </c>
      <c r="G40" s="31" t="str">
        <f t="shared" si="5"/>
        <v>dining out</v>
      </c>
      <c r="H40" s="70" t="str">
        <f t="shared" si="5"/>
        <v>charity</v>
      </c>
      <c r="I40" s="31" t="str">
        <f t="shared" si="5"/>
        <v>misc.</v>
      </c>
      <c r="J40" s="70" t="str">
        <f t="shared" si="5"/>
        <v/>
      </c>
      <c r="K40" s="31" t="str">
        <f t="shared" si="5"/>
        <v/>
      </c>
      <c r="L40" s="70" t="str">
        <f t="shared" si="5"/>
        <v/>
      </c>
      <c r="M40" s="71"/>
      <c r="N40" s="34"/>
      <c r="O40" s="45"/>
      <c r="P40" s="48"/>
    </row>
    <row r="42" spans="2:16" ht="13.5" customHeight="1">
      <c r="B42" s="13" t="s">
        <v>25</v>
      </c>
      <c r="C42" s="12"/>
      <c r="D42" s="48"/>
      <c r="E42" s="13" t="s">
        <v>26</v>
      </c>
      <c r="F42" s="12"/>
      <c r="G42" s="48"/>
      <c r="H42" s="13" t="s">
        <v>16</v>
      </c>
      <c r="I42" s="83"/>
      <c r="J42" s="48"/>
      <c r="K42" s="13" t="s">
        <v>3</v>
      </c>
      <c r="L42" s="83"/>
      <c r="M42" s="48"/>
    </row>
    <row r="43" spans="2:16" ht="13.5" customHeight="1">
      <c r="B43" s="8" t="str">
        <f>IF(budget!$C$11=0," ",budget!$C$11)</f>
        <v>rent</v>
      </c>
      <c r="C43" s="79">
        <f>IF(budget!$D$11=0," ",budget!$D$11)</f>
        <v>500</v>
      </c>
      <c r="D43" s="48"/>
      <c r="E43" s="8" t="str">
        <f>IF(budget!$H$11=0," ",budget!$H$11)</f>
        <v>student loan</v>
      </c>
      <c r="F43" s="86">
        <f>IF(budget!$I$11=0," ",budget!$I$11)</f>
        <v>75</v>
      </c>
      <c r="G43" s="48"/>
      <c r="H43" s="8" t="str">
        <f>IF(budget!$C$35=0," ",budget!$C$35)</f>
        <v>car repairs</v>
      </c>
      <c r="I43" s="79">
        <f>IF(budget!$D$35=0," ",budget!$D$35)</f>
        <v>50</v>
      </c>
      <c r="J43" s="48"/>
      <c r="K43" s="8" t="str">
        <f>IF(budget!$H$19=0," ",budget!$H$19)</f>
        <v>emergency fund</v>
      </c>
      <c r="L43" s="85">
        <f>IF(budget!$I$19=0," ",budget!$I$19)</f>
        <v>100</v>
      </c>
      <c r="M43" s="48"/>
    </row>
    <row r="44" spans="2:16" ht="13.5" customHeight="1">
      <c r="B44" s="8" t="str">
        <f>IF(budget!$C$12=0," ",budget!$C$12)</f>
        <v>cell phone</v>
      </c>
      <c r="C44" s="79">
        <f>IF(budget!D12=0," ",budget!D12)</f>
        <v>60</v>
      </c>
      <c r="D44" s="48"/>
      <c r="E44" s="8" t="str">
        <f>IF(budget!$H$12=0," ",budget!$H$12)</f>
        <v>car payment</v>
      </c>
      <c r="F44" s="86">
        <f>IF(budget!$I$12=0," ",budget!$I$12)</f>
        <v>175</v>
      </c>
      <c r="G44" s="48"/>
      <c r="H44" s="8" t="str">
        <f>IF(budget!$C$36=0," ",budget!$C$36)</f>
        <v xml:space="preserve">medical </v>
      </c>
      <c r="I44" s="79">
        <f>IF(budget!$D$36=0," ",budget!$D$36)</f>
        <v>25</v>
      </c>
      <c r="J44" s="48"/>
      <c r="K44" s="8" t="str">
        <f>IF(budget!$H$20=0," ",budget!$H$20)</f>
        <v>retirement</v>
      </c>
      <c r="L44" s="85">
        <f>IF(budget!$I$20=0," ",budget!$I$20)</f>
        <v>50</v>
      </c>
      <c r="M44" s="48"/>
    </row>
    <row r="45" spans="2:16" ht="13.5" customHeight="1">
      <c r="B45" s="8" t="str">
        <f>IF(budget!$C$13=0," ",budget!$C$13)</f>
        <v>car inusrance</v>
      </c>
      <c r="C45" s="79">
        <f>IF(budget!D13=0," ",budget!D13)</f>
        <v>55</v>
      </c>
      <c r="D45" s="48"/>
      <c r="E45" s="8" t="str">
        <f>IF(budget!$H$13=0," ",budget!$H$13)</f>
        <v>visa</v>
      </c>
      <c r="F45" s="86">
        <f>IF(budget!$I$13=0," ",budget!$I$13)</f>
        <v>35</v>
      </c>
      <c r="G45" s="48"/>
      <c r="H45" s="8" t="str">
        <f>IF(budget!$C$37=0," ",budget!$C$37)</f>
        <v>gifts</v>
      </c>
      <c r="I45" s="79">
        <f>IF(budget!$D$37=0," ",budget!$D$37)</f>
        <v>25</v>
      </c>
      <c r="J45" s="48"/>
      <c r="K45" s="8" t="str">
        <f>IF(budget!$H$21=0," ",budget!$H$21)</f>
        <v>other savings</v>
      </c>
      <c r="L45" s="85" t="str">
        <f>IF(budget!$I$21=0," ",budget!$I$21)</f>
        <v xml:space="preserve"> </v>
      </c>
      <c r="M45" s="48"/>
    </row>
    <row r="46" spans="2:16" ht="13.5" customHeight="1">
      <c r="B46" s="8" t="str">
        <f>IF(budget!$C$14=0," ",budget!$C$14)</f>
        <v>gym</v>
      </c>
      <c r="C46" s="79">
        <f>IF(budget!D14=0," ",budget!D14)</f>
        <v>15</v>
      </c>
      <c r="D46" s="48"/>
      <c r="E46" s="8" t="str">
        <f>IF(budget!$H$14=0," ",budget!$H$14)</f>
        <v>amex</v>
      </c>
      <c r="F46" s="86" t="str">
        <f>IF(budget!$I$14=0," ",budget!$I$14)</f>
        <v xml:space="preserve"> </v>
      </c>
      <c r="G46" s="48"/>
      <c r="H46" s="8" t="str">
        <f>IF(budget!$C$38=0," ",budget!$C$38)</f>
        <v>travel</v>
      </c>
      <c r="I46" s="79">
        <f>IF(budget!$D$38=0," ",budget!$D$38)</f>
        <v>60</v>
      </c>
      <c r="J46" s="48"/>
      <c r="K46" s="8" t="str">
        <f>IF(budget!$H$22=0," ",budget!$H$22)</f>
        <v xml:space="preserve"> </v>
      </c>
      <c r="L46" s="85" t="str">
        <f>IF(budget!$I$22=0," ",budget!$I$22)</f>
        <v xml:space="preserve"> </v>
      </c>
      <c r="M46" s="48"/>
    </row>
    <row r="47" spans="2:16" ht="13.5" customHeight="1">
      <c r="B47" s="8" t="str">
        <f>IF(budget!$C$15=0," ",budget!$C$15)</f>
        <v xml:space="preserve"> </v>
      </c>
      <c r="C47" s="79" t="str">
        <f>IF(budget!D15=0," ",budget!D15)</f>
        <v xml:space="preserve"> </v>
      </c>
      <c r="D47" s="48"/>
      <c r="E47" s="8" t="str">
        <f>IF(budget!$H$15=0," ",budget!$H$15)</f>
        <v xml:space="preserve"> </v>
      </c>
      <c r="F47" s="86" t="str">
        <f>IF(budget!$I$15=0," ",budget!$I$15)</f>
        <v xml:space="preserve"> </v>
      </c>
      <c r="G47" s="48"/>
      <c r="H47" s="8"/>
      <c r="I47" s="79"/>
      <c r="J47" s="48"/>
      <c r="K47" s="8" t="str">
        <f>IF(budget!$H$23=0," ",budget!$H$23)</f>
        <v xml:space="preserve"> </v>
      </c>
      <c r="L47" s="85" t="str">
        <f>IF(budget!$I$23=0," ",budget!$I$23)</f>
        <v xml:space="preserve"> </v>
      </c>
      <c r="M47" s="48"/>
    </row>
    <row r="48" spans="2:16" ht="13.5" customHeight="1">
      <c r="B48" s="8" t="str">
        <f>IF(budget!$C$16=0," ",budget!$C$16)</f>
        <v xml:space="preserve"> </v>
      </c>
      <c r="C48" s="79" t="str">
        <f>IF(budget!D16=0," ",budget!D16)</f>
        <v xml:space="preserve"> </v>
      </c>
      <c r="D48" s="48"/>
      <c r="E48" s="8"/>
      <c r="F48" s="86"/>
      <c r="G48" s="48"/>
      <c r="H48" s="8"/>
      <c r="I48" s="79"/>
      <c r="J48" s="48"/>
      <c r="K48" s="8"/>
      <c r="L48" s="85"/>
      <c r="M48" s="48"/>
    </row>
    <row r="49" spans="2:13" ht="13.5" customHeight="1">
      <c r="B49" s="8" t="str">
        <f>IF(budget!$C$17=0," ",budget!$C$17)</f>
        <v xml:space="preserve"> </v>
      </c>
      <c r="C49" s="79" t="str">
        <f>IF(budget!D17=0," ",budget!D17)</f>
        <v xml:space="preserve"> </v>
      </c>
      <c r="D49" s="48"/>
      <c r="E49" s="8"/>
      <c r="F49" s="86"/>
      <c r="G49" s="48"/>
      <c r="H49" s="8"/>
      <c r="I49" s="79"/>
      <c r="J49" s="48"/>
      <c r="K49" s="8"/>
      <c r="L49" s="85"/>
      <c r="M49" s="48"/>
    </row>
    <row r="50" spans="2:13" ht="13.5" customHeight="1">
      <c r="B50" s="8" t="str">
        <f>IF(budget!$C$18=0," ",budget!$C$18)</f>
        <v xml:space="preserve"> </v>
      </c>
      <c r="C50" s="79" t="str">
        <f>IF(budget!D18=0," ",budget!D18)</f>
        <v xml:space="preserve"> </v>
      </c>
      <c r="D50" s="48"/>
      <c r="E50" s="8"/>
      <c r="F50" s="86"/>
      <c r="G50" s="48"/>
      <c r="H50" s="8" t="str">
        <f>IF(budget!$C$39=0," ",budget!$C$39)</f>
        <v xml:space="preserve"> </v>
      </c>
      <c r="I50" s="79" t="str">
        <f>IF(budget!$D$39=0," ",budget!$D$39)</f>
        <v xml:space="preserve"> </v>
      </c>
      <c r="J50" s="48"/>
      <c r="K50" s="8" t="str">
        <f>IF(budget!$H$23=0," ",budget!$H$23)</f>
        <v xml:space="preserve"> </v>
      </c>
      <c r="L50" s="85" t="str">
        <f>IF(budget!$I$23=0," ",budget!$I$23)</f>
        <v xml:space="preserve"> </v>
      </c>
      <c r="M50" s="48"/>
    </row>
    <row r="51" spans="2:13" ht="13.5" customHeight="1">
      <c r="B51" s="17" t="s">
        <v>5</v>
      </c>
      <c r="C51" s="80">
        <f>SUM(C43:C50)</f>
        <v>630</v>
      </c>
      <c r="D51" s="48"/>
      <c r="E51" s="17" t="s">
        <v>5</v>
      </c>
      <c r="F51" s="80">
        <f>SUM(F43:F50)</f>
        <v>285</v>
      </c>
      <c r="G51" s="48"/>
      <c r="H51" s="17" t="s">
        <v>5</v>
      </c>
      <c r="I51" s="80">
        <f>SUM(I43:I50)</f>
        <v>160</v>
      </c>
      <c r="J51" s="48"/>
      <c r="K51" s="17" t="s">
        <v>5</v>
      </c>
      <c r="L51" s="80">
        <f>SUM(L43:L50)</f>
        <v>150</v>
      </c>
      <c r="M51" s="48"/>
    </row>
    <row r="52" spans="2:13" ht="13.5" customHeight="1">
      <c r="B52" s="73" t="s">
        <v>30</v>
      </c>
      <c r="C52" s="87">
        <f>budget!$E$19</f>
        <v>630</v>
      </c>
      <c r="D52" s="48"/>
      <c r="E52" s="73" t="s">
        <v>30</v>
      </c>
      <c r="F52" s="88">
        <f>budget!$J$16</f>
        <v>285</v>
      </c>
      <c r="G52" s="48"/>
      <c r="H52" s="73" t="s">
        <v>30</v>
      </c>
      <c r="I52" s="87">
        <f>budget!$E$40</f>
        <v>160</v>
      </c>
      <c r="J52" s="48"/>
      <c r="K52" s="73" t="s">
        <v>30</v>
      </c>
      <c r="L52" s="87">
        <f>budget!$J$24</f>
        <v>150</v>
      </c>
      <c r="M52" s="48"/>
    </row>
    <row r="53" spans="2:13" ht="13.5" customHeight="1">
      <c r="B53" s="78" t="s">
        <v>45</v>
      </c>
      <c r="C53" s="81">
        <f>C52-C51</f>
        <v>0</v>
      </c>
      <c r="D53" s="48"/>
      <c r="E53" s="78" t="s">
        <v>45</v>
      </c>
      <c r="F53" s="81">
        <f>F52-F51</f>
        <v>0</v>
      </c>
      <c r="G53" s="48"/>
      <c r="H53" s="78" t="s">
        <v>45</v>
      </c>
      <c r="I53" s="81">
        <f>I52-I51</f>
        <v>0</v>
      </c>
      <c r="J53" s="48"/>
      <c r="K53" s="78" t="s">
        <v>45</v>
      </c>
      <c r="L53" s="81">
        <f>L52-L51</f>
        <v>0</v>
      </c>
      <c r="M53" s="48"/>
    </row>
    <row r="54" spans="2:13" ht="13.5" customHeight="1">
      <c r="D54" s="82"/>
      <c r="F54" s="82"/>
      <c r="I54" s="82"/>
      <c r="L54" s="82"/>
    </row>
    <row r="56" spans="2:13" ht="13.5" customHeight="1">
      <c r="H56" s="82"/>
    </row>
    <row r="57" spans="2:13" ht="13.5" customHeight="1">
      <c r="H57" s="82"/>
    </row>
    <row r="65" spans="4:4" ht="13.5" customHeight="1">
      <c r="D65" s="82"/>
    </row>
    <row r="66" spans="4:4" ht="13.5" customHeight="1">
      <c r="D66" s="82"/>
    </row>
    <row r="67" spans="4:4" ht="13.5" customHeight="1">
      <c r="D67" s="82"/>
    </row>
    <row r="68" spans="4:4" ht="13.5" customHeight="1">
      <c r="D68" s="82"/>
    </row>
  </sheetData>
  <mergeCells count="1">
    <mergeCell ref="M3:N3"/>
  </mergeCells>
  <conditionalFormatting sqref="I6:I36">
    <cfRule type="expression" dxfId="9" priority="1">
      <formula>"$H$3=0"</formula>
    </cfRule>
  </conditionalFormatting>
  <hyperlinks>
    <hyperlink ref="B3" r:id="rId1"/>
  </hyperlinks>
  <pageMargins left="0.7" right="0.7" top="0.75" bottom="0.75" header="0.3" footer="0.3"/>
  <pageSetup orientation="portrait" verticalDpi="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B2:P68"/>
  <sheetViews>
    <sheetView zoomScaleNormal="100" workbookViewId="0">
      <selection activeCell="B5" sqref="B5"/>
    </sheetView>
  </sheetViews>
  <sheetFormatPr defaultRowHeight="13.5" customHeight="1"/>
  <cols>
    <col min="1" max="1" width="1.7109375" style="28" customWidth="1"/>
    <col min="2" max="15" width="11.7109375" style="28" customWidth="1"/>
    <col min="16" max="16" width="10.28515625" style="28" customWidth="1"/>
    <col min="17" max="17" width="11.7109375" style="28" customWidth="1"/>
    <col min="18" max="16384" width="9.140625" style="28"/>
  </cols>
  <sheetData>
    <row r="2" spans="2:16" ht="13.5" customHeight="1">
      <c r="B2" s="14" t="s">
        <v>9</v>
      </c>
      <c r="L2" s="49" t="s">
        <v>43</v>
      </c>
      <c r="M2" s="50"/>
      <c r="N2" s="51"/>
      <c r="O2" s="52"/>
      <c r="P2" s="48"/>
    </row>
    <row r="3" spans="2:16" ht="13.5" customHeight="1">
      <c r="B3" s="20" t="s">
        <v>19</v>
      </c>
      <c r="C3" s="2"/>
      <c r="M3" s="100" t="s">
        <v>44</v>
      </c>
      <c r="N3" s="100"/>
      <c r="O3" s="33">
        <f>M38</f>
        <v>510</v>
      </c>
      <c r="P3" s="48"/>
    </row>
    <row r="5" spans="2:16" ht="13.5" customHeight="1">
      <c r="B5" s="56" t="s">
        <v>52</v>
      </c>
      <c r="C5" s="57" t="str">
        <f>IF(budget!C22=0, "", budget!C22)</f>
        <v>groceries</v>
      </c>
      <c r="D5" s="58" t="str">
        <f>IF(budget!C23=0, "", budget!C23)</f>
        <v>electricity</v>
      </c>
      <c r="E5" s="57" t="str">
        <f>IF(budget!C24=0, "", budget!C24)</f>
        <v>gas</v>
      </c>
      <c r="F5" s="58" t="str">
        <f>IF(budget!C25=0, "", budget!C25)</f>
        <v>parking</v>
      </c>
      <c r="G5" s="57" t="str">
        <f>IF(budget!C26=0, "", budget!C26)</f>
        <v>dining out</v>
      </c>
      <c r="H5" s="58" t="str">
        <f>IF(budget!C27=0, "", budget!C27)</f>
        <v>charity</v>
      </c>
      <c r="I5" s="59" t="str">
        <f>IF(budget!C28=0, "", budget!C28)</f>
        <v>misc.</v>
      </c>
      <c r="J5" s="60" t="str">
        <f>IF(budget!C29=0, "", budget!C29)</f>
        <v/>
      </c>
      <c r="K5" s="59" t="str">
        <f>IF(budget!C30=0, "", budget!C30)</f>
        <v/>
      </c>
      <c r="L5" s="60" t="str">
        <f>IF(budget!C31=0, "", budget!C31)</f>
        <v/>
      </c>
      <c r="M5" s="61" t="s">
        <v>5</v>
      </c>
      <c r="N5" s="62" t="s">
        <v>14</v>
      </c>
      <c r="O5" s="57" t="s">
        <v>18</v>
      </c>
      <c r="P5" s="48"/>
    </row>
    <row r="6" spans="2:16" ht="13.5" customHeight="1">
      <c r="B6" s="30">
        <v>1</v>
      </c>
      <c r="C6" s="53"/>
      <c r="D6" s="54"/>
      <c r="E6" s="53"/>
      <c r="F6" s="54"/>
      <c r="G6" s="53"/>
      <c r="H6" s="54"/>
      <c r="I6" s="53"/>
      <c r="J6" s="54"/>
      <c r="K6" s="53"/>
      <c r="L6" s="55"/>
      <c r="M6" s="46" t="str">
        <f>IF(SUM(C6:L6)=0,"",SUM(C6:L6))</f>
        <v/>
      </c>
      <c r="N6" s="53"/>
      <c r="O6" s="63">
        <f>O3-SUM(C6:L6)+N6</f>
        <v>510</v>
      </c>
      <c r="P6" s="48"/>
    </row>
    <row r="7" spans="2:16" ht="13.5" customHeight="1">
      <c r="B7" s="29">
        <v>2</v>
      </c>
      <c r="C7" s="35"/>
      <c r="D7" s="36"/>
      <c r="E7" s="35"/>
      <c r="F7" s="36"/>
      <c r="G7" s="35"/>
      <c r="H7" s="36"/>
      <c r="I7" s="35"/>
      <c r="J7" s="36"/>
      <c r="K7" s="35"/>
      <c r="L7" s="43"/>
      <c r="M7" s="46" t="str">
        <f t="shared" ref="M7:M36" si="0">IF(SUM(C7:L7)=0," ",SUM(C7:L7))</f>
        <v xml:space="preserve"> </v>
      </c>
      <c r="N7" s="35"/>
      <c r="O7" s="40">
        <f>O6-SUM(C7:L7)+N7</f>
        <v>510</v>
      </c>
      <c r="P7" s="48"/>
    </row>
    <row r="8" spans="2:16" ht="13.5" customHeight="1">
      <c r="B8" s="29">
        <v>3</v>
      </c>
      <c r="C8" s="35"/>
      <c r="D8" s="36"/>
      <c r="E8" s="35"/>
      <c r="F8" s="36"/>
      <c r="G8" s="35"/>
      <c r="H8" s="36"/>
      <c r="I8" s="35"/>
      <c r="J8" s="36"/>
      <c r="K8" s="35"/>
      <c r="L8" s="43"/>
      <c r="M8" s="46" t="str">
        <f t="shared" si="0"/>
        <v xml:space="preserve"> </v>
      </c>
      <c r="N8" s="35"/>
      <c r="O8" s="40">
        <f t="shared" ref="O8:O36" si="1">O7-SUM(C8:L8)+N8</f>
        <v>510</v>
      </c>
      <c r="P8" s="48"/>
    </row>
    <row r="9" spans="2:16" ht="13.5" customHeight="1">
      <c r="B9" s="29">
        <v>4</v>
      </c>
      <c r="C9" s="35"/>
      <c r="D9" s="36"/>
      <c r="E9" s="35"/>
      <c r="F9" s="36"/>
      <c r="G9" s="35"/>
      <c r="H9" s="36"/>
      <c r="I9" s="35"/>
      <c r="J9" s="36"/>
      <c r="K9" s="35"/>
      <c r="L9" s="43"/>
      <c r="M9" s="46" t="str">
        <f t="shared" si="0"/>
        <v xml:space="preserve"> </v>
      </c>
      <c r="N9" s="35"/>
      <c r="O9" s="40">
        <f t="shared" si="1"/>
        <v>510</v>
      </c>
      <c r="P9" s="48"/>
    </row>
    <row r="10" spans="2:16" ht="13.5" customHeight="1">
      <c r="B10" s="29">
        <v>5</v>
      </c>
      <c r="C10" s="35"/>
      <c r="D10" s="36"/>
      <c r="E10" s="35"/>
      <c r="F10" s="36"/>
      <c r="G10" s="35"/>
      <c r="H10" s="36"/>
      <c r="I10" s="35"/>
      <c r="J10" s="36"/>
      <c r="K10" s="35"/>
      <c r="L10" s="43"/>
      <c r="M10" s="46" t="str">
        <f t="shared" si="0"/>
        <v xml:space="preserve"> </v>
      </c>
      <c r="N10" s="35"/>
      <c r="O10" s="40">
        <f t="shared" si="1"/>
        <v>510</v>
      </c>
      <c r="P10" s="48"/>
    </row>
    <row r="11" spans="2:16" ht="13.5" customHeight="1">
      <c r="B11" s="29">
        <v>6</v>
      </c>
      <c r="C11" s="35"/>
      <c r="D11" s="36"/>
      <c r="E11" s="35"/>
      <c r="F11" s="36"/>
      <c r="G11" s="35"/>
      <c r="H11" s="36"/>
      <c r="I11" s="35"/>
      <c r="J11" s="36"/>
      <c r="K11" s="35"/>
      <c r="L11" s="43"/>
      <c r="M11" s="46" t="str">
        <f t="shared" si="0"/>
        <v xml:space="preserve"> </v>
      </c>
      <c r="N11" s="35"/>
      <c r="O11" s="40">
        <f t="shared" si="1"/>
        <v>510</v>
      </c>
      <c r="P11" s="48"/>
    </row>
    <row r="12" spans="2:16" ht="13.5" customHeight="1">
      <c r="B12" s="29">
        <v>7</v>
      </c>
      <c r="C12" s="35"/>
      <c r="D12" s="36"/>
      <c r="E12" s="35"/>
      <c r="F12" s="36"/>
      <c r="G12" s="35"/>
      <c r="H12" s="36"/>
      <c r="I12" s="35"/>
      <c r="J12" s="36"/>
      <c r="K12" s="35"/>
      <c r="L12" s="43"/>
      <c r="M12" s="46" t="str">
        <f t="shared" si="0"/>
        <v xml:space="preserve"> </v>
      </c>
      <c r="N12" s="35"/>
      <c r="O12" s="40">
        <f t="shared" si="1"/>
        <v>510</v>
      </c>
      <c r="P12" s="48"/>
    </row>
    <row r="13" spans="2:16" ht="13.5" customHeight="1">
      <c r="B13" s="29">
        <v>8</v>
      </c>
      <c r="C13" s="35"/>
      <c r="D13" s="36"/>
      <c r="E13" s="35"/>
      <c r="F13" s="36"/>
      <c r="G13" s="35"/>
      <c r="H13" s="36"/>
      <c r="I13" s="35"/>
      <c r="J13" s="36"/>
      <c r="K13" s="35"/>
      <c r="L13" s="43"/>
      <c r="M13" s="46" t="str">
        <f t="shared" si="0"/>
        <v xml:space="preserve"> </v>
      </c>
      <c r="N13" s="35"/>
      <c r="O13" s="40">
        <f t="shared" si="1"/>
        <v>510</v>
      </c>
      <c r="P13" s="48"/>
    </row>
    <row r="14" spans="2:16" ht="13.5" customHeight="1">
      <c r="B14" s="29">
        <v>9</v>
      </c>
      <c r="C14" s="35"/>
      <c r="D14" s="36"/>
      <c r="E14" s="35"/>
      <c r="F14" s="36"/>
      <c r="G14" s="35"/>
      <c r="H14" s="36"/>
      <c r="I14" s="35"/>
      <c r="J14" s="36"/>
      <c r="K14" s="35"/>
      <c r="L14" s="43"/>
      <c r="M14" s="46" t="str">
        <f t="shared" si="0"/>
        <v xml:space="preserve"> </v>
      </c>
      <c r="N14" s="35"/>
      <c r="O14" s="40">
        <f t="shared" si="1"/>
        <v>510</v>
      </c>
      <c r="P14" s="48"/>
    </row>
    <row r="15" spans="2:16" ht="13.5" customHeight="1">
      <c r="B15" s="29">
        <v>10</v>
      </c>
      <c r="C15" s="35"/>
      <c r="D15" s="36"/>
      <c r="E15" s="35"/>
      <c r="F15" s="36"/>
      <c r="G15" s="35"/>
      <c r="H15" s="36"/>
      <c r="I15" s="35"/>
      <c r="J15" s="36"/>
      <c r="K15" s="35"/>
      <c r="L15" s="43"/>
      <c r="M15" s="46" t="str">
        <f t="shared" si="0"/>
        <v xml:space="preserve"> </v>
      </c>
      <c r="N15" s="35"/>
      <c r="O15" s="40">
        <f t="shared" si="1"/>
        <v>510</v>
      </c>
      <c r="P15" s="48"/>
    </row>
    <row r="16" spans="2:16" ht="13.5" customHeight="1">
      <c r="B16" s="29">
        <v>11</v>
      </c>
      <c r="C16" s="35"/>
      <c r="D16" s="36"/>
      <c r="E16" s="35"/>
      <c r="F16" s="36"/>
      <c r="G16" s="35"/>
      <c r="H16" s="36"/>
      <c r="I16" s="35"/>
      <c r="J16" s="36"/>
      <c r="K16" s="35"/>
      <c r="L16" s="43"/>
      <c r="M16" s="46" t="str">
        <f t="shared" si="0"/>
        <v xml:space="preserve"> </v>
      </c>
      <c r="N16" s="35"/>
      <c r="O16" s="40">
        <f t="shared" si="1"/>
        <v>510</v>
      </c>
      <c r="P16" s="48"/>
    </row>
    <row r="17" spans="2:16" ht="13.5" customHeight="1">
      <c r="B17" s="29">
        <v>12</v>
      </c>
      <c r="C17" s="35"/>
      <c r="D17" s="36"/>
      <c r="E17" s="35"/>
      <c r="F17" s="36"/>
      <c r="G17" s="35"/>
      <c r="H17" s="36"/>
      <c r="I17" s="35"/>
      <c r="J17" s="36"/>
      <c r="K17" s="35"/>
      <c r="L17" s="43"/>
      <c r="M17" s="46" t="str">
        <f t="shared" si="0"/>
        <v xml:space="preserve"> </v>
      </c>
      <c r="N17" s="35"/>
      <c r="O17" s="40">
        <f t="shared" si="1"/>
        <v>510</v>
      </c>
      <c r="P17" s="48"/>
    </row>
    <row r="18" spans="2:16" ht="13.5" customHeight="1">
      <c r="B18" s="29">
        <v>13</v>
      </c>
      <c r="C18" s="35"/>
      <c r="D18" s="36"/>
      <c r="E18" s="35"/>
      <c r="F18" s="36"/>
      <c r="G18" s="35"/>
      <c r="H18" s="36"/>
      <c r="I18" s="35"/>
      <c r="J18" s="36"/>
      <c r="K18" s="35"/>
      <c r="L18" s="43"/>
      <c r="M18" s="46" t="str">
        <f t="shared" si="0"/>
        <v xml:space="preserve"> </v>
      </c>
      <c r="N18" s="35"/>
      <c r="O18" s="40">
        <f t="shared" si="1"/>
        <v>510</v>
      </c>
      <c r="P18" s="48"/>
    </row>
    <row r="19" spans="2:16" ht="13.5" customHeight="1">
      <c r="B19" s="29">
        <v>14</v>
      </c>
      <c r="C19" s="35"/>
      <c r="D19" s="36"/>
      <c r="E19" s="35"/>
      <c r="F19" s="36"/>
      <c r="G19" s="35"/>
      <c r="H19" s="36"/>
      <c r="I19" s="35"/>
      <c r="J19" s="36"/>
      <c r="K19" s="35"/>
      <c r="L19" s="43"/>
      <c r="M19" s="46" t="str">
        <f t="shared" si="0"/>
        <v xml:space="preserve"> </v>
      </c>
      <c r="N19" s="35"/>
      <c r="O19" s="40">
        <f t="shared" si="1"/>
        <v>510</v>
      </c>
      <c r="P19" s="48"/>
    </row>
    <row r="20" spans="2:16" ht="13.5" customHeight="1">
      <c r="B20" s="29">
        <v>15</v>
      </c>
      <c r="C20" s="35"/>
      <c r="D20" s="36"/>
      <c r="E20" s="35"/>
      <c r="F20" s="36"/>
      <c r="G20" s="35"/>
      <c r="H20" s="36"/>
      <c r="I20" s="35"/>
      <c r="J20" s="36"/>
      <c r="K20" s="35"/>
      <c r="L20" s="43"/>
      <c r="M20" s="46" t="str">
        <f t="shared" si="0"/>
        <v xml:space="preserve"> </v>
      </c>
      <c r="N20" s="35"/>
      <c r="O20" s="40">
        <f t="shared" si="1"/>
        <v>510</v>
      </c>
      <c r="P20" s="48"/>
    </row>
    <row r="21" spans="2:16" ht="13.5" customHeight="1">
      <c r="B21" s="29">
        <v>16</v>
      </c>
      <c r="C21" s="35"/>
      <c r="D21" s="36"/>
      <c r="E21" s="35"/>
      <c r="F21" s="36"/>
      <c r="G21" s="35"/>
      <c r="H21" s="36"/>
      <c r="I21" s="35"/>
      <c r="J21" s="36"/>
      <c r="K21" s="35"/>
      <c r="L21" s="43"/>
      <c r="M21" s="46" t="str">
        <f t="shared" si="0"/>
        <v xml:space="preserve"> </v>
      </c>
      <c r="N21" s="35"/>
      <c r="O21" s="40">
        <f t="shared" si="1"/>
        <v>510</v>
      </c>
      <c r="P21" s="48"/>
    </row>
    <row r="22" spans="2:16" ht="13.5" customHeight="1">
      <c r="B22" s="29">
        <v>17</v>
      </c>
      <c r="C22" s="35"/>
      <c r="D22" s="36"/>
      <c r="E22" s="35"/>
      <c r="F22" s="36"/>
      <c r="G22" s="35"/>
      <c r="H22" s="36"/>
      <c r="I22" s="35"/>
      <c r="J22" s="36"/>
      <c r="K22" s="35"/>
      <c r="L22" s="43"/>
      <c r="M22" s="46" t="str">
        <f t="shared" si="0"/>
        <v xml:space="preserve"> </v>
      </c>
      <c r="N22" s="35"/>
      <c r="O22" s="40">
        <f t="shared" si="1"/>
        <v>510</v>
      </c>
      <c r="P22" s="48"/>
    </row>
    <row r="23" spans="2:16" ht="13.5" customHeight="1">
      <c r="B23" s="29">
        <v>18</v>
      </c>
      <c r="C23" s="35"/>
      <c r="D23" s="36"/>
      <c r="E23" s="35"/>
      <c r="F23" s="36"/>
      <c r="G23" s="35"/>
      <c r="H23" s="36"/>
      <c r="I23" s="35"/>
      <c r="J23" s="36"/>
      <c r="K23" s="35"/>
      <c r="L23" s="43"/>
      <c r="M23" s="46" t="str">
        <f t="shared" si="0"/>
        <v xml:space="preserve"> </v>
      </c>
      <c r="N23" s="35"/>
      <c r="O23" s="40">
        <f t="shared" si="1"/>
        <v>510</v>
      </c>
      <c r="P23" s="48"/>
    </row>
    <row r="24" spans="2:16" ht="13.5" customHeight="1">
      <c r="B24" s="29">
        <v>19</v>
      </c>
      <c r="C24" s="35"/>
      <c r="D24" s="36"/>
      <c r="E24" s="35"/>
      <c r="F24" s="36"/>
      <c r="G24" s="35"/>
      <c r="H24" s="36"/>
      <c r="I24" s="35"/>
      <c r="J24" s="36"/>
      <c r="K24" s="35"/>
      <c r="L24" s="43"/>
      <c r="M24" s="46" t="str">
        <f t="shared" si="0"/>
        <v xml:space="preserve"> </v>
      </c>
      <c r="N24" s="35"/>
      <c r="O24" s="40">
        <f t="shared" si="1"/>
        <v>510</v>
      </c>
      <c r="P24" s="48"/>
    </row>
    <row r="25" spans="2:16" ht="13.5" customHeight="1">
      <c r="B25" s="29">
        <v>20</v>
      </c>
      <c r="C25" s="35"/>
      <c r="D25" s="36"/>
      <c r="E25" s="35"/>
      <c r="F25" s="36"/>
      <c r="G25" s="35"/>
      <c r="H25" s="36"/>
      <c r="I25" s="35"/>
      <c r="J25" s="36"/>
      <c r="K25" s="35"/>
      <c r="L25" s="43"/>
      <c r="M25" s="46" t="str">
        <f t="shared" si="0"/>
        <v xml:space="preserve"> </v>
      </c>
      <c r="N25" s="35"/>
      <c r="O25" s="40">
        <f t="shared" si="1"/>
        <v>510</v>
      </c>
      <c r="P25" s="48"/>
    </row>
    <row r="26" spans="2:16" ht="13.5" customHeight="1">
      <c r="B26" s="29">
        <v>21</v>
      </c>
      <c r="C26" s="35"/>
      <c r="D26" s="36"/>
      <c r="E26" s="35"/>
      <c r="F26" s="36"/>
      <c r="G26" s="35"/>
      <c r="H26" s="36"/>
      <c r="I26" s="35"/>
      <c r="J26" s="36"/>
      <c r="K26" s="35"/>
      <c r="L26" s="43"/>
      <c r="M26" s="46" t="str">
        <f t="shared" si="0"/>
        <v xml:space="preserve"> </v>
      </c>
      <c r="N26" s="35"/>
      <c r="O26" s="40">
        <f t="shared" si="1"/>
        <v>510</v>
      </c>
      <c r="P26" s="48"/>
    </row>
    <row r="27" spans="2:16" ht="13.5" customHeight="1">
      <c r="B27" s="29">
        <v>22</v>
      </c>
      <c r="C27" s="35"/>
      <c r="D27" s="36"/>
      <c r="E27" s="35"/>
      <c r="F27" s="36"/>
      <c r="G27" s="35"/>
      <c r="H27" s="36"/>
      <c r="I27" s="35"/>
      <c r="J27" s="36"/>
      <c r="K27" s="35"/>
      <c r="L27" s="43"/>
      <c r="M27" s="46" t="str">
        <f t="shared" si="0"/>
        <v xml:space="preserve"> </v>
      </c>
      <c r="N27" s="35"/>
      <c r="O27" s="40">
        <f t="shared" si="1"/>
        <v>510</v>
      </c>
      <c r="P27" s="48"/>
    </row>
    <row r="28" spans="2:16" ht="13.5" customHeight="1">
      <c r="B28" s="29">
        <v>23</v>
      </c>
      <c r="C28" s="35"/>
      <c r="D28" s="36"/>
      <c r="E28" s="35"/>
      <c r="F28" s="36"/>
      <c r="G28" s="35"/>
      <c r="H28" s="36"/>
      <c r="I28" s="35"/>
      <c r="J28" s="36"/>
      <c r="K28" s="35"/>
      <c r="L28" s="43"/>
      <c r="M28" s="46" t="str">
        <f t="shared" si="0"/>
        <v xml:space="preserve"> </v>
      </c>
      <c r="N28" s="35"/>
      <c r="O28" s="40">
        <f t="shared" si="1"/>
        <v>510</v>
      </c>
      <c r="P28" s="48"/>
    </row>
    <row r="29" spans="2:16" ht="13.5" customHeight="1">
      <c r="B29" s="29">
        <v>24</v>
      </c>
      <c r="C29" s="35"/>
      <c r="D29" s="36"/>
      <c r="E29" s="35"/>
      <c r="F29" s="36"/>
      <c r="G29" s="35"/>
      <c r="H29" s="36"/>
      <c r="I29" s="35"/>
      <c r="J29" s="36"/>
      <c r="K29" s="35"/>
      <c r="L29" s="43"/>
      <c r="M29" s="46" t="str">
        <f t="shared" si="0"/>
        <v xml:space="preserve"> </v>
      </c>
      <c r="N29" s="35"/>
      <c r="O29" s="40">
        <f t="shared" si="1"/>
        <v>510</v>
      </c>
      <c r="P29" s="48"/>
    </row>
    <row r="30" spans="2:16" ht="13.5" customHeight="1">
      <c r="B30" s="29">
        <v>25</v>
      </c>
      <c r="C30" s="35"/>
      <c r="D30" s="36"/>
      <c r="E30" s="35"/>
      <c r="F30" s="36"/>
      <c r="G30" s="35"/>
      <c r="H30" s="36"/>
      <c r="I30" s="35"/>
      <c r="J30" s="36"/>
      <c r="K30" s="35"/>
      <c r="L30" s="43"/>
      <c r="M30" s="46" t="str">
        <f t="shared" si="0"/>
        <v xml:space="preserve"> </v>
      </c>
      <c r="N30" s="35"/>
      <c r="O30" s="40">
        <f t="shared" si="1"/>
        <v>510</v>
      </c>
      <c r="P30" s="48"/>
    </row>
    <row r="31" spans="2:16" ht="13.5" customHeight="1">
      <c r="B31" s="29">
        <v>26</v>
      </c>
      <c r="C31" s="35"/>
      <c r="D31" s="36"/>
      <c r="E31" s="35"/>
      <c r="F31" s="36"/>
      <c r="G31" s="35"/>
      <c r="H31" s="36"/>
      <c r="I31" s="35"/>
      <c r="J31" s="36"/>
      <c r="K31" s="35"/>
      <c r="L31" s="43"/>
      <c r="M31" s="46" t="str">
        <f t="shared" si="0"/>
        <v xml:space="preserve"> </v>
      </c>
      <c r="N31" s="35"/>
      <c r="O31" s="40">
        <f t="shared" si="1"/>
        <v>510</v>
      </c>
      <c r="P31" s="48"/>
    </row>
    <row r="32" spans="2:16" ht="13.5" customHeight="1">
      <c r="B32" s="29">
        <v>27</v>
      </c>
      <c r="C32" s="35"/>
      <c r="D32" s="36"/>
      <c r="E32" s="35"/>
      <c r="F32" s="36"/>
      <c r="G32" s="35"/>
      <c r="H32" s="36"/>
      <c r="I32" s="35"/>
      <c r="J32" s="36"/>
      <c r="K32" s="35"/>
      <c r="L32" s="43"/>
      <c r="M32" s="46" t="str">
        <f t="shared" si="0"/>
        <v xml:space="preserve"> </v>
      </c>
      <c r="N32" s="35"/>
      <c r="O32" s="40">
        <f t="shared" si="1"/>
        <v>510</v>
      </c>
      <c r="P32" s="48"/>
    </row>
    <row r="33" spans="2:16" ht="13.5" customHeight="1">
      <c r="B33" s="29">
        <v>28</v>
      </c>
      <c r="C33" s="35"/>
      <c r="D33" s="36"/>
      <c r="E33" s="35"/>
      <c r="F33" s="36"/>
      <c r="G33" s="35"/>
      <c r="H33" s="36"/>
      <c r="I33" s="35"/>
      <c r="J33" s="36"/>
      <c r="K33" s="35"/>
      <c r="L33" s="43"/>
      <c r="M33" s="46" t="str">
        <f t="shared" si="0"/>
        <v xml:space="preserve"> </v>
      </c>
      <c r="N33" s="35"/>
      <c r="O33" s="40">
        <f t="shared" si="1"/>
        <v>510</v>
      </c>
      <c r="P33" s="48"/>
    </row>
    <row r="34" spans="2:16" ht="13.5" customHeight="1">
      <c r="B34" s="29">
        <v>29</v>
      </c>
      <c r="C34" s="35"/>
      <c r="D34" s="36"/>
      <c r="E34" s="35"/>
      <c r="F34" s="36"/>
      <c r="G34" s="35"/>
      <c r="H34" s="36"/>
      <c r="I34" s="35"/>
      <c r="J34" s="36"/>
      <c r="K34" s="35"/>
      <c r="L34" s="43"/>
      <c r="M34" s="46" t="str">
        <f t="shared" si="0"/>
        <v xml:space="preserve"> </v>
      </c>
      <c r="N34" s="35"/>
      <c r="O34" s="40">
        <f t="shared" si="1"/>
        <v>510</v>
      </c>
      <c r="P34" s="48"/>
    </row>
    <row r="35" spans="2:16" ht="13.5" customHeight="1">
      <c r="B35" s="29">
        <v>30</v>
      </c>
      <c r="C35" s="35"/>
      <c r="D35" s="36"/>
      <c r="E35" s="35"/>
      <c r="F35" s="36"/>
      <c r="G35" s="35"/>
      <c r="H35" s="36"/>
      <c r="I35" s="35"/>
      <c r="J35" s="36"/>
      <c r="K35" s="35"/>
      <c r="L35" s="43"/>
      <c r="M35" s="46" t="str">
        <f t="shared" si="0"/>
        <v xml:space="preserve"> </v>
      </c>
      <c r="N35" s="35"/>
      <c r="O35" s="40">
        <f t="shared" si="1"/>
        <v>510</v>
      </c>
      <c r="P35" s="48"/>
    </row>
    <row r="36" spans="2:16" ht="13.5" customHeight="1">
      <c r="B36" s="29">
        <v>31</v>
      </c>
      <c r="C36" s="35"/>
      <c r="D36" s="36"/>
      <c r="E36" s="35"/>
      <c r="F36" s="36"/>
      <c r="G36" s="35"/>
      <c r="H36" s="36"/>
      <c r="I36" s="35"/>
      <c r="J36" s="36"/>
      <c r="K36" s="35"/>
      <c r="L36" s="43"/>
      <c r="M36" s="46" t="str">
        <f t="shared" si="0"/>
        <v xml:space="preserve"> </v>
      </c>
      <c r="N36" s="37"/>
      <c r="O36" s="40">
        <f t="shared" si="1"/>
        <v>510</v>
      </c>
      <c r="P36" s="48"/>
    </row>
    <row r="37" spans="2:16" ht="13.5" customHeight="1">
      <c r="B37" s="32" t="s">
        <v>32</v>
      </c>
      <c r="C37" s="38" t="str">
        <f>IF(SUM(C6:C36)=0,"",SUM(C6:C36))</f>
        <v/>
      </c>
      <c r="D37" s="39" t="str">
        <f>IF(SUM(D6:D36)=0,"",SUM(D6:D36))</f>
        <v/>
      </c>
      <c r="E37" s="38" t="str">
        <f t="shared" ref="E37:L37" si="2">IF(SUM(E6:E36)=0,"",SUM(E6:E36))</f>
        <v/>
      </c>
      <c r="F37" s="39" t="str">
        <f t="shared" si="2"/>
        <v/>
      </c>
      <c r="G37" s="38" t="str">
        <f t="shared" si="2"/>
        <v/>
      </c>
      <c r="H37" s="39" t="str">
        <f t="shared" si="2"/>
        <v/>
      </c>
      <c r="I37" s="38" t="str">
        <f t="shared" si="2"/>
        <v/>
      </c>
      <c r="J37" s="39" t="str">
        <f t="shared" si="2"/>
        <v/>
      </c>
      <c r="K37" s="38" t="str">
        <f t="shared" si="2"/>
        <v/>
      </c>
      <c r="L37" s="39" t="str">
        <f t="shared" si="2"/>
        <v/>
      </c>
      <c r="M37" s="47" t="str">
        <f>IF(SUM(M6:M36)=0,"",SUM(M6:M36))</f>
        <v/>
      </c>
      <c r="N37" s="41"/>
      <c r="O37" s="64"/>
      <c r="P37" s="48"/>
    </row>
    <row r="38" spans="2:16" ht="13.5" customHeight="1">
      <c r="B38" s="72" t="s">
        <v>30</v>
      </c>
      <c r="C38" s="65">
        <f>budget!D22</f>
        <v>200</v>
      </c>
      <c r="D38" s="66">
        <f>budget!D23</f>
        <v>35</v>
      </c>
      <c r="E38" s="65">
        <f>budget!D24</f>
        <v>75</v>
      </c>
      <c r="F38" s="66">
        <f>budget!D25</f>
        <v>20</v>
      </c>
      <c r="G38" s="65">
        <f>budget!D26</f>
        <v>100</v>
      </c>
      <c r="H38" s="66">
        <f>budget!D27</f>
        <v>50</v>
      </c>
      <c r="I38" s="65">
        <f>budget!D28</f>
        <v>30</v>
      </c>
      <c r="J38" s="66">
        <f>budget!D29</f>
        <v>0</v>
      </c>
      <c r="K38" s="65">
        <f>budget!D30</f>
        <v>0</v>
      </c>
      <c r="L38" s="67">
        <f>budget!D31</f>
        <v>0</v>
      </c>
      <c r="M38" s="68">
        <f t="shared" ref="M38" si="3">SUM(C38:L38)</f>
        <v>510</v>
      </c>
      <c r="N38" s="42"/>
      <c r="O38" s="44"/>
      <c r="P38" s="48"/>
    </row>
    <row r="39" spans="2:16" ht="13.5" customHeight="1">
      <c r="B39" s="74" t="s">
        <v>31</v>
      </c>
      <c r="C39" s="75">
        <f>C38-SUM(C6:C36)</f>
        <v>200</v>
      </c>
      <c r="D39" s="76">
        <f t="shared" ref="D39:M39" si="4">D38-SUM(D6:D36)</f>
        <v>35</v>
      </c>
      <c r="E39" s="75">
        <f t="shared" si="4"/>
        <v>75</v>
      </c>
      <c r="F39" s="76">
        <f t="shared" si="4"/>
        <v>20</v>
      </c>
      <c r="G39" s="75">
        <f t="shared" si="4"/>
        <v>100</v>
      </c>
      <c r="H39" s="76">
        <f t="shared" si="4"/>
        <v>50</v>
      </c>
      <c r="I39" s="75">
        <f t="shared" si="4"/>
        <v>30</v>
      </c>
      <c r="J39" s="76">
        <f t="shared" si="4"/>
        <v>0</v>
      </c>
      <c r="K39" s="75">
        <f t="shared" si="4"/>
        <v>0</v>
      </c>
      <c r="L39" s="84">
        <f t="shared" si="4"/>
        <v>0</v>
      </c>
      <c r="M39" s="77">
        <f t="shared" si="4"/>
        <v>510</v>
      </c>
      <c r="N39" s="42"/>
      <c r="O39" s="44"/>
      <c r="P39" s="48"/>
    </row>
    <row r="40" spans="2:16" ht="13.5" customHeight="1">
      <c r="B40" s="69"/>
      <c r="C40" s="31" t="str">
        <f>C5</f>
        <v>groceries</v>
      </c>
      <c r="D40" s="70" t="str">
        <f t="shared" ref="D40:L40" si="5">D5</f>
        <v>electricity</v>
      </c>
      <c r="E40" s="31" t="str">
        <f t="shared" si="5"/>
        <v>gas</v>
      </c>
      <c r="F40" s="70" t="str">
        <f t="shared" si="5"/>
        <v>parking</v>
      </c>
      <c r="G40" s="31" t="str">
        <f t="shared" si="5"/>
        <v>dining out</v>
      </c>
      <c r="H40" s="70" t="str">
        <f t="shared" si="5"/>
        <v>charity</v>
      </c>
      <c r="I40" s="31" t="str">
        <f t="shared" si="5"/>
        <v>misc.</v>
      </c>
      <c r="J40" s="70" t="str">
        <f t="shared" si="5"/>
        <v/>
      </c>
      <c r="K40" s="31" t="str">
        <f t="shared" si="5"/>
        <v/>
      </c>
      <c r="L40" s="70" t="str">
        <f t="shared" si="5"/>
        <v/>
      </c>
      <c r="M40" s="71"/>
      <c r="N40" s="34"/>
      <c r="O40" s="45"/>
      <c r="P40" s="48"/>
    </row>
    <row r="42" spans="2:16" ht="13.5" customHeight="1">
      <c r="B42" s="13" t="s">
        <v>25</v>
      </c>
      <c r="C42" s="12"/>
      <c r="D42" s="48"/>
      <c r="E42" s="13" t="s">
        <v>26</v>
      </c>
      <c r="F42" s="12"/>
      <c r="G42" s="48"/>
      <c r="H42" s="13" t="s">
        <v>16</v>
      </c>
      <c r="I42" s="83"/>
      <c r="J42" s="48"/>
      <c r="K42" s="13" t="s">
        <v>3</v>
      </c>
      <c r="L42" s="83"/>
      <c r="M42" s="48"/>
    </row>
    <row r="43" spans="2:16" ht="13.5" customHeight="1">
      <c r="B43" s="8" t="str">
        <f>IF(budget!$C$11=0," ",budget!$C$11)</f>
        <v>rent</v>
      </c>
      <c r="C43" s="79">
        <f>IF(budget!$D$11=0," ",budget!$D$11)</f>
        <v>500</v>
      </c>
      <c r="D43" s="48"/>
      <c r="E43" s="8" t="str">
        <f>IF(budget!$H$11=0," ",budget!$H$11)</f>
        <v>student loan</v>
      </c>
      <c r="F43" s="86">
        <f>IF(budget!$I$11=0," ",budget!$I$11)</f>
        <v>75</v>
      </c>
      <c r="G43" s="48"/>
      <c r="H43" s="8" t="str">
        <f>IF(budget!$C$35=0," ",budget!$C$35)</f>
        <v>car repairs</v>
      </c>
      <c r="I43" s="79">
        <f>IF(budget!$D$35=0," ",budget!$D$35)</f>
        <v>50</v>
      </c>
      <c r="J43" s="48"/>
      <c r="K43" s="8" t="str">
        <f>IF(budget!$H$19=0," ",budget!$H$19)</f>
        <v>emergency fund</v>
      </c>
      <c r="L43" s="85">
        <f>IF(budget!$I$19=0," ",budget!$I$19)</f>
        <v>100</v>
      </c>
      <c r="M43" s="48"/>
    </row>
    <row r="44" spans="2:16" ht="13.5" customHeight="1">
      <c r="B44" s="8" t="str">
        <f>IF(budget!$C$12=0," ",budget!$C$12)</f>
        <v>cell phone</v>
      </c>
      <c r="C44" s="79">
        <f>IF(budget!D12=0," ",budget!D12)</f>
        <v>60</v>
      </c>
      <c r="D44" s="48"/>
      <c r="E44" s="8" t="str">
        <f>IF(budget!$H$12=0," ",budget!$H$12)</f>
        <v>car payment</v>
      </c>
      <c r="F44" s="86">
        <f>IF(budget!$I$12=0," ",budget!$I$12)</f>
        <v>175</v>
      </c>
      <c r="G44" s="48"/>
      <c r="H44" s="8" t="str">
        <f>IF(budget!$C$36=0," ",budget!$C$36)</f>
        <v xml:space="preserve">medical </v>
      </c>
      <c r="I44" s="79">
        <f>IF(budget!$D$36=0," ",budget!$D$36)</f>
        <v>25</v>
      </c>
      <c r="J44" s="48"/>
      <c r="K44" s="8" t="str">
        <f>IF(budget!$H$20=0," ",budget!$H$20)</f>
        <v>retirement</v>
      </c>
      <c r="L44" s="85">
        <f>IF(budget!$I$20=0," ",budget!$I$20)</f>
        <v>50</v>
      </c>
      <c r="M44" s="48"/>
    </row>
    <row r="45" spans="2:16" ht="13.5" customHeight="1">
      <c r="B45" s="8" t="str">
        <f>IF(budget!$C$13=0," ",budget!$C$13)</f>
        <v>car inusrance</v>
      </c>
      <c r="C45" s="79">
        <f>IF(budget!D13=0," ",budget!D13)</f>
        <v>55</v>
      </c>
      <c r="D45" s="48"/>
      <c r="E45" s="8" t="str">
        <f>IF(budget!$H$13=0," ",budget!$H$13)</f>
        <v>visa</v>
      </c>
      <c r="F45" s="86">
        <f>IF(budget!$I$13=0," ",budget!$I$13)</f>
        <v>35</v>
      </c>
      <c r="G45" s="48"/>
      <c r="H45" s="8" t="str">
        <f>IF(budget!$C$37=0," ",budget!$C$37)</f>
        <v>gifts</v>
      </c>
      <c r="I45" s="79">
        <f>IF(budget!$D$37=0," ",budget!$D$37)</f>
        <v>25</v>
      </c>
      <c r="J45" s="48"/>
      <c r="K45" s="8" t="str">
        <f>IF(budget!$H$21=0," ",budget!$H$21)</f>
        <v>other savings</v>
      </c>
      <c r="L45" s="85" t="str">
        <f>IF(budget!$I$21=0," ",budget!$I$21)</f>
        <v xml:space="preserve"> </v>
      </c>
      <c r="M45" s="48"/>
    </row>
    <row r="46" spans="2:16" ht="13.5" customHeight="1">
      <c r="B46" s="8" t="str">
        <f>IF(budget!$C$14=0," ",budget!$C$14)</f>
        <v>gym</v>
      </c>
      <c r="C46" s="79">
        <f>IF(budget!D14=0," ",budget!D14)</f>
        <v>15</v>
      </c>
      <c r="D46" s="48"/>
      <c r="E46" s="8" t="str">
        <f>IF(budget!$H$14=0," ",budget!$H$14)</f>
        <v>amex</v>
      </c>
      <c r="F46" s="86" t="str">
        <f>IF(budget!$I$14=0," ",budget!$I$14)</f>
        <v xml:space="preserve"> </v>
      </c>
      <c r="G46" s="48"/>
      <c r="H46" s="8" t="str">
        <f>IF(budget!$C$38=0," ",budget!$C$38)</f>
        <v>travel</v>
      </c>
      <c r="I46" s="79">
        <f>IF(budget!$D$38=0," ",budget!$D$38)</f>
        <v>60</v>
      </c>
      <c r="J46" s="48"/>
      <c r="K46" s="8" t="str">
        <f>IF(budget!$H$22=0," ",budget!$H$22)</f>
        <v xml:space="preserve"> </v>
      </c>
      <c r="L46" s="85" t="str">
        <f>IF(budget!$I$22=0," ",budget!$I$22)</f>
        <v xml:space="preserve"> </v>
      </c>
      <c r="M46" s="48"/>
    </row>
    <row r="47" spans="2:16" ht="13.5" customHeight="1">
      <c r="B47" s="8" t="str">
        <f>IF(budget!$C$15=0," ",budget!$C$15)</f>
        <v xml:space="preserve"> </v>
      </c>
      <c r="C47" s="79" t="str">
        <f>IF(budget!D15=0," ",budget!D15)</f>
        <v xml:space="preserve"> </v>
      </c>
      <c r="D47" s="48"/>
      <c r="E47" s="8" t="str">
        <f>IF(budget!$H$15=0," ",budget!$H$15)</f>
        <v xml:space="preserve"> </v>
      </c>
      <c r="F47" s="86" t="str">
        <f>IF(budget!$I$15=0," ",budget!$I$15)</f>
        <v xml:space="preserve"> </v>
      </c>
      <c r="G47" s="48"/>
      <c r="H47" s="8"/>
      <c r="I47" s="79"/>
      <c r="J47" s="48"/>
      <c r="K47" s="8" t="str">
        <f>IF(budget!$H$23=0," ",budget!$H$23)</f>
        <v xml:space="preserve"> </v>
      </c>
      <c r="L47" s="85" t="str">
        <f>IF(budget!$I$23=0," ",budget!$I$23)</f>
        <v xml:space="preserve"> </v>
      </c>
      <c r="M47" s="48"/>
    </row>
    <row r="48" spans="2:16" ht="13.5" customHeight="1">
      <c r="B48" s="8" t="str">
        <f>IF(budget!$C$16=0," ",budget!$C$16)</f>
        <v xml:space="preserve"> </v>
      </c>
      <c r="C48" s="79" t="str">
        <f>IF(budget!D16=0," ",budget!D16)</f>
        <v xml:space="preserve"> </v>
      </c>
      <c r="D48" s="48"/>
      <c r="E48" s="8"/>
      <c r="F48" s="86"/>
      <c r="G48" s="48"/>
      <c r="H48" s="8"/>
      <c r="I48" s="79"/>
      <c r="J48" s="48"/>
      <c r="K48" s="8"/>
      <c r="L48" s="85"/>
      <c r="M48" s="48"/>
    </row>
    <row r="49" spans="2:13" ht="13.5" customHeight="1">
      <c r="B49" s="8" t="str">
        <f>IF(budget!$C$17=0," ",budget!$C$17)</f>
        <v xml:space="preserve"> </v>
      </c>
      <c r="C49" s="79" t="str">
        <f>IF(budget!D17=0," ",budget!D17)</f>
        <v xml:space="preserve"> </v>
      </c>
      <c r="D49" s="48"/>
      <c r="E49" s="8"/>
      <c r="F49" s="86"/>
      <c r="G49" s="48"/>
      <c r="H49" s="8"/>
      <c r="I49" s="79"/>
      <c r="J49" s="48"/>
      <c r="K49" s="8"/>
      <c r="L49" s="85"/>
      <c r="M49" s="48"/>
    </row>
    <row r="50" spans="2:13" ht="13.5" customHeight="1">
      <c r="B50" s="8" t="str">
        <f>IF(budget!$C$18=0," ",budget!$C$18)</f>
        <v xml:space="preserve"> </v>
      </c>
      <c r="C50" s="79" t="str">
        <f>IF(budget!D18=0," ",budget!D18)</f>
        <v xml:space="preserve"> </v>
      </c>
      <c r="D50" s="48"/>
      <c r="E50" s="8"/>
      <c r="F50" s="86"/>
      <c r="G50" s="48"/>
      <c r="H50" s="8" t="str">
        <f>IF(budget!$C$39=0," ",budget!$C$39)</f>
        <v xml:space="preserve"> </v>
      </c>
      <c r="I50" s="79" t="str">
        <f>IF(budget!$D$39=0," ",budget!$D$39)</f>
        <v xml:space="preserve"> </v>
      </c>
      <c r="J50" s="48"/>
      <c r="K50" s="8" t="str">
        <f>IF(budget!$H$23=0," ",budget!$H$23)</f>
        <v xml:space="preserve"> </v>
      </c>
      <c r="L50" s="85" t="str">
        <f>IF(budget!$I$23=0," ",budget!$I$23)</f>
        <v xml:space="preserve"> </v>
      </c>
      <c r="M50" s="48"/>
    </row>
    <row r="51" spans="2:13" ht="13.5" customHeight="1">
      <c r="B51" s="17" t="s">
        <v>5</v>
      </c>
      <c r="C51" s="80">
        <f>SUM(C43:C50)</f>
        <v>630</v>
      </c>
      <c r="D51" s="48"/>
      <c r="E51" s="17" t="s">
        <v>5</v>
      </c>
      <c r="F51" s="80">
        <f>SUM(F43:F50)</f>
        <v>285</v>
      </c>
      <c r="G51" s="48"/>
      <c r="H51" s="17" t="s">
        <v>5</v>
      </c>
      <c r="I51" s="80">
        <f>SUM(I43:I50)</f>
        <v>160</v>
      </c>
      <c r="J51" s="48"/>
      <c r="K51" s="17" t="s">
        <v>5</v>
      </c>
      <c r="L51" s="80">
        <f>SUM(L43:L50)</f>
        <v>150</v>
      </c>
      <c r="M51" s="48"/>
    </row>
    <row r="52" spans="2:13" ht="13.5" customHeight="1">
      <c r="B52" s="73" t="s">
        <v>30</v>
      </c>
      <c r="C52" s="87">
        <f>budget!$E$19</f>
        <v>630</v>
      </c>
      <c r="D52" s="48"/>
      <c r="E52" s="73" t="s">
        <v>30</v>
      </c>
      <c r="F52" s="88">
        <f>budget!$J$16</f>
        <v>285</v>
      </c>
      <c r="G52" s="48"/>
      <c r="H52" s="73" t="s">
        <v>30</v>
      </c>
      <c r="I52" s="87">
        <f>budget!$E$40</f>
        <v>160</v>
      </c>
      <c r="J52" s="48"/>
      <c r="K52" s="73" t="s">
        <v>30</v>
      </c>
      <c r="L52" s="87">
        <f>budget!$J$24</f>
        <v>150</v>
      </c>
      <c r="M52" s="48"/>
    </row>
    <row r="53" spans="2:13" ht="13.5" customHeight="1">
      <c r="B53" s="78" t="s">
        <v>45</v>
      </c>
      <c r="C53" s="81">
        <f>C52-C51</f>
        <v>0</v>
      </c>
      <c r="D53" s="48"/>
      <c r="E53" s="78" t="s">
        <v>45</v>
      </c>
      <c r="F53" s="81">
        <f>F52-F51</f>
        <v>0</v>
      </c>
      <c r="G53" s="48"/>
      <c r="H53" s="78" t="s">
        <v>45</v>
      </c>
      <c r="I53" s="81">
        <f>I52-I51</f>
        <v>0</v>
      </c>
      <c r="J53" s="48"/>
      <c r="K53" s="78" t="s">
        <v>45</v>
      </c>
      <c r="L53" s="81">
        <f>L52-L51</f>
        <v>0</v>
      </c>
      <c r="M53" s="48"/>
    </row>
    <row r="54" spans="2:13" ht="13.5" customHeight="1">
      <c r="D54" s="82"/>
      <c r="F54" s="82"/>
      <c r="I54" s="82"/>
      <c r="L54" s="82"/>
    </row>
    <row r="56" spans="2:13" ht="13.5" customHeight="1">
      <c r="H56" s="82"/>
    </row>
    <row r="57" spans="2:13" ht="13.5" customHeight="1">
      <c r="H57" s="82"/>
    </row>
    <row r="65" spans="4:4" ht="13.5" customHeight="1">
      <c r="D65" s="82"/>
    </row>
    <row r="66" spans="4:4" ht="13.5" customHeight="1">
      <c r="D66" s="82"/>
    </row>
    <row r="67" spans="4:4" ht="13.5" customHeight="1">
      <c r="D67" s="82"/>
    </row>
    <row r="68" spans="4:4" ht="13.5" customHeight="1">
      <c r="D68" s="82"/>
    </row>
  </sheetData>
  <mergeCells count="1">
    <mergeCell ref="M3:N3"/>
  </mergeCells>
  <conditionalFormatting sqref="I6:I36">
    <cfRule type="expression" dxfId="8" priority="1">
      <formula>"$H$3=0"</formula>
    </cfRule>
  </conditionalFormatting>
  <hyperlinks>
    <hyperlink ref="B3" r:id="rId1"/>
  </hyperlinks>
  <pageMargins left="0.7" right="0.7" top="0.75" bottom="0.75" header="0.3" footer="0.3"/>
  <pageSetup orientation="portrait" verticalDpi="0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2:P68"/>
  <sheetViews>
    <sheetView zoomScaleNormal="100" workbookViewId="0">
      <selection activeCell="B5" sqref="B5"/>
    </sheetView>
  </sheetViews>
  <sheetFormatPr defaultRowHeight="13.5" customHeight="1"/>
  <cols>
    <col min="1" max="1" width="1.7109375" style="28" customWidth="1"/>
    <col min="2" max="15" width="11.7109375" style="28" customWidth="1"/>
    <col min="16" max="16" width="10.28515625" style="28" customWidth="1"/>
    <col min="17" max="17" width="11.7109375" style="28" customWidth="1"/>
    <col min="18" max="16384" width="9.140625" style="28"/>
  </cols>
  <sheetData>
    <row r="2" spans="2:16" ht="13.5" customHeight="1">
      <c r="B2" s="14" t="s">
        <v>9</v>
      </c>
      <c r="L2" s="49" t="s">
        <v>43</v>
      </c>
      <c r="M2" s="50"/>
      <c r="N2" s="51"/>
      <c r="O2" s="52"/>
      <c r="P2" s="48"/>
    </row>
    <row r="3" spans="2:16" ht="13.5" customHeight="1">
      <c r="B3" s="20" t="s">
        <v>19</v>
      </c>
      <c r="C3" s="2"/>
      <c r="M3" s="100" t="s">
        <v>44</v>
      </c>
      <c r="N3" s="100"/>
      <c r="O3" s="33">
        <f>M38</f>
        <v>510</v>
      </c>
      <c r="P3" s="48"/>
    </row>
    <row r="5" spans="2:16" ht="13.5" customHeight="1">
      <c r="B5" s="56" t="s">
        <v>53</v>
      </c>
      <c r="C5" s="57" t="str">
        <f>IF(budget!C22=0, "", budget!C22)</f>
        <v>groceries</v>
      </c>
      <c r="D5" s="58" t="str">
        <f>IF(budget!C23=0, "", budget!C23)</f>
        <v>electricity</v>
      </c>
      <c r="E5" s="57" t="str">
        <f>IF(budget!C24=0, "", budget!C24)</f>
        <v>gas</v>
      </c>
      <c r="F5" s="58" t="str">
        <f>IF(budget!C25=0, "", budget!C25)</f>
        <v>parking</v>
      </c>
      <c r="G5" s="57" t="str">
        <f>IF(budget!C26=0, "", budget!C26)</f>
        <v>dining out</v>
      </c>
      <c r="H5" s="58" t="str">
        <f>IF(budget!C27=0, "", budget!C27)</f>
        <v>charity</v>
      </c>
      <c r="I5" s="59" t="str">
        <f>IF(budget!C28=0, "", budget!C28)</f>
        <v>misc.</v>
      </c>
      <c r="J5" s="60" t="str">
        <f>IF(budget!C29=0, "", budget!C29)</f>
        <v/>
      </c>
      <c r="K5" s="59" t="str">
        <f>IF(budget!C30=0, "", budget!C30)</f>
        <v/>
      </c>
      <c r="L5" s="60" t="str">
        <f>IF(budget!C31=0, "", budget!C31)</f>
        <v/>
      </c>
      <c r="M5" s="61" t="s">
        <v>5</v>
      </c>
      <c r="N5" s="62" t="s">
        <v>14</v>
      </c>
      <c r="O5" s="57" t="s">
        <v>18</v>
      </c>
      <c r="P5" s="48"/>
    </row>
    <row r="6" spans="2:16" ht="13.5" customHeight="1">
      <c r="B6" s="30">
        <v>1</v>
      </c>
      <c r="C6" s="53"/>
      <c r="D6" s="54"/>
      <c r="E6" s="53"/>
      <c r="F6" s="54"/>
      <c r="G6" s="53"/>
      <c r="H6" s="54"/>
      <c r="I6" s="53"/>
      <c r="J6" s="54"/>
      <c r="K6" s="53"/>
      <c r="L6" s="55"/>
      <c r="M6" s="46" t="str">
        <f>IF(SUM(C6:L6)=0,"",SUM(C6:L6))</f>
        <v/>
      </c>
      <c r="N6" s="53"/>
      <c r="O6" s="63">
        <f>O3-SUM(C6:L6)+N6</f>
        <v>510</v>
      </c>
      <c r="P6" s="48"/>
    </row>
    <row r="7" spans="2:16" ht="13.5" customHeight="1">
      <c r="B7" s="29">
        <v>2</v>
      </c>
      <c r="C7" s="35"/>
      <c r="D7" s="36"/>
      <c r="E7" s="35"/>
      <c r="F7" s="36"/>
      <c r="G7" s="35"/>
      <c r="H7" s="36"/>
      <c r="I7" s="35"/>
      <c r="J7" s="36"/>
      <c r="K7" s="35"/>
      <c r="L7" s="43"/>
      <c r="M7" s="46" t="str">
        <f t="shared" ref="M7:M36" si="0">IF(SUM(C7:L7)=0," ",SUM(C7:L7))</f>
        <v xml:space="preserve"> </v>
      </c>
      <c r="N7" s="35"/>
      <c r="O7" s="40">
        <f>O6-SUM(C7:L7)+N7</f>
        <v>510</v>
      </c>
      <c r="P7" s="48"/>
    </row>
    <row r="8" spans="2:16" ht="13.5" customHeight="1">
      <c r="B8" s="29">
        <v>3</v>
      </c>
      <c r="C8" s="35"/>
      <c r="D8" s="36"/>
      <c r="E8" s="35"/>
      <c r="F8" s="36"/>
      <c r="G8" s="35"/>
      <c r="H8" s="36"/>
      <c r="I8" s="35"/>
      <c r="J8" s="36"/>
      <c r="K8" s="35"/>
      <c r="L8" s="43"/>
      <c r="M8" s="46" t="str">
        <f t="shared" si="0"/>
        <v xml:space="preserve"> </v>
      </c>
      <c r="N8" s="35"/>
      <c r="O8" s="40">
        <f t="shared" ref="O8:O36" si="1">O7-SUM(C8:L8)+N8</f>
        <v>510</v>
      </c>
      <c r="P8" s="48"/>
    </row>
    <row r="9" spans="2:16" ht="13.5" customHeight="1">
      <c r="B9" s="29">
        <v>4</v>
      </c>
      <c r="C9" s="35"/>
      <c r="D9" s="36"/>
      <c r="E9" s="35"/>
      <c r="F9" s="36"/>
      <c r="G9" s="35"/>
      <c r="H9" s="36"/>
      <c r="I9" s="35"/>
      <c r="J9" s="36"/>
      <c r="K9" s="35"/>
      <c r="L9" s="43"/>
      <c r="M9" s="46" t="str">
        <f t="shared" si="0"/>
        <v xml:space="preserve"> </v>
      </c>
      <c r="N9" s="35"/>
      <c r="O9" s="40">
        <f t="shared" si="1"/>
        <v>510</v>
      </c>
      <c r="P9" s="48"/>
    </row>
    <row r="10" spans="2:16" ht="13.5" customHeight="1">
      <c r="B10" s="29">
        <v>5</v>
      </c>
      <c r="C10" s="35"/>
      <c r="D10" s="36"/>
      <c r="E10" s="35"/>
      <c r="F10" s="36"/>
      <c r="G10" s="35"/>
      <c r="H10" s="36"/>
      <c r="I10" s="35"/>
      <c r="J10" s="36"/>
      <c r="K10" s="35"/>
      <c r="L10" s="43"/>
      <c r="M10" s="46" t="str">
        <f t="shared" si="0"/>
        <v xml:space="preserve"> </v>
      </c>
      <c r="N10" s="35"/>
      <c r="O10" s="40">
        <f t="shared" si="1"/>
        <v>510</v>
      </c>
      <c r="P10" s="48"/>
    </row>
    <row r="11" spans="2:16" ht="13.5" customHeight="1">
      <c r="B11" s="29">
        <v>6</v>
      </c>
      <c r="C11" s="35"/>
      <c r="D11" s="36"/>
      <c r="E11" s="35"/>
      <c r="F11" s="36"/>
      <c r="G11" s="35"/>
      <c r="H11" s="36"/>
      <c r="I11" s="35"/>
      <c r="J11" s="36"/>
      <c r="K11" s="35"/>
      <c r="L11" s="43"/>
      <c r="M11" s="46" t="str">
        <f t="shared" si="0"/>
        <v xml:space="preserve"> </v>
      </c>
      <c r="N11" s="35"/>
      <c r="O11" s="40">
        <f t="shared" si="1"/>
        <v>510</v>
      </c>
      <c r="P11" s="48"/>
    </row>
    <row r="12" spans="2:16" ht="13.5" customHeight="1">
      <c r="B12" s="29">
        <v>7</v>
      </c>
      <c r="C12" s="35"/>
      <c r="D12" s="36"/>
      <c r="E12" s="35"/>
      <c r="F12" s="36"/>
      <c r="G12" s="35"/>
      <c r="H12" s="36"/>
      <c r="I12" s="35"/>
      <c r="J12" s="36"/>
      <c r="K12" s="35"/>
      <c r="L12" s="43"/>
      <c r="M12" s="46" t="str">
        <f t="shared" si="0"/>
        <v xml:space="preserve"> </v>
      </c>
      <c r="N12" s="35"/>
      <c r="O12" s="40">
        <f t="shared" si="1"/>
        <v>510</v>
      </c>
      <c r="P12" s="48"/>
    </row>
    <row r="13" spans="2:16" ht="13.5" customHeight="1">
      <c r="B13" s="29">
        <v>8</v>
      </c>
      <c r="C13" s="35"/>
      <c r="D13" s="36"/>
      <c r="E13" s="35"/>
      <c r="F13" s="36"/>
      <c r="G13" s="35"/>
      <c r="H13" s="36"/>
      <c r="I13" s="35"/>
      <c r="J13" s="36"/>
      <c r="K13" s="35"/>
      <c r="L13" s="43"/>
      <c r="M13" s="46" t="str">
        <f t="shared" si="0"/>
        <v xml:space="preserve"> </v>
      </c>
      <c r="N13" s="35"/>
      <c r="O13" s="40">
        <f t="shared" si="1"/>
        <v>510</v>
      </c>
      <c r="P13" s="48"/>
    </row>
    <row r="14" spans="2:16" ht="13.5" customHeight="1">
      <c r="B14" s="29">
        <v>9</v>
      </c>
      <c r="C14" s="35"/>
      <c r="D14" s="36"/>
      <c r="E14" s="35"/>
      <c r="F14" s="36"/>
      <c r="G14" s="35"/>
      <c r="H14" s="36"/>
      <c r="I14" s="35"/>
      <c r="J14" s="36"/>
      <c r="K14" s="35"/>
      <c r="L14" s="43"/>
      <c r="M14" s="46" t="str">
        <f t="shared" si="0"/>
        <v xml:space="preserve"> </v>
      </c>
      <c r="N14" s="35"/>
      <c r="O14" s="40">
        <f t="shared" si="1"/>
        <v>510</v>
      </c>
      <c r="P14" s="48"/>
    </row>
    <row r="15" spans="2:16" ht="13.5" customHeight="1">
      <c r="B15" s="29">
        <v>10</v>
      </c>
      <c r="C15" s="35"/>
      <c r="D15" s="36"/>
      <c r="E15" s="35"/>
      <c r="F15" s="36"/>
      <c r="G15" s="35"/>
      <c r="H15" s="36"/>
      <c r="I15" s="35"/>
      <c r="J15" s="36"/>
      <c r="K15" s="35"/>
      <c r="L15" s="43"/>
      <c r="M15" s="46" t="str">
        <f t="shared" si="0"/>
        <v xml:space="preserve"> </v>
      </c>
      <c r="N15" s="35"/>
      <c r="O15" s="40">
        <f t="shared" si="1"/>
        <v>510</v>
      </c>
      <c r="P15" s="48"/>
    </row>
    <row r="16" spans="2:16" ht="13.5" customHeight="1">
      <c r="B16" s="29">
        <v>11</v>
      </c>
      <c r="C16" s="35"/>
      <c r="D16" s="36"/>
      <c r="E16" s="35"/>
      <c r="F16" s="36"/>
      <c r="G16" s="35"/>
      <c r="H16" s="36"/>
      <c r="I16" s="35"/>
      <c r="J16" s="36"/>
      <c r="K16" s="35"/>
      <c r="L16" s="43"/>
      <c r="M16" s="46" t="str">
        <f t="shared" si="0"/>
        <v xml:space="preserve"> </v>
      </c>
      <c r="N16" s="35"/>
      <c r="O16" s="40">
        <f t="shared" si="1"/>
        <v>510</v>
      </c>
      <c r="P16" s="48"/>
    </row>
    <row r="17" spans="2:16" ht="13.5" customHeight="1">
      <c r="B17" s="29">
        <v>12</v>
      </c>
      <c r="C17" s="35"/>
      <c r="D17" s="36"/>
      <c r="E17" s="35"/>
      <c r="F17" s="36"/>
      <c r="G17" s="35"/>
      <c r="H17" s="36"/>
      <c r="I17" s="35"/>
      <c r="J17" s="36"/>
      <c r="K17" s="35"/>
      <c r="L17" s="43"/>
      <c r="M17" s="46" t="str">
        <f t="shared" si="0"/>
        <v xml:space="preserve"> </v>
      </c>
      <c r="N17" s="35"/>
      <c r="O17" s="40">
        <f t="shared" si="1"/>
        <v>510</v>
      </c>
      <c r="P17" s="48"/>
    </row>
    <row r="18" spans="2:16" ht="13.5" customHeight="1">
      <c r="B18" s="29">
        <v>13</v>
      </c>
      <c r="C18" s="35"/>
      <c r="D18" s="36"/>
      <c r="E18" s="35"/>
      <c r="F18" s="36"/>
      <c r="G18" s="35"/>
      <c r="H18" s="36"/>
      <c r="I18" s="35"/>
      <c r="J18" s="36"/>
      <c r="K18" s="35"/>
      <c r="L18" s="43"/>
      <c r="M18" s="46" t="str">
        <f t="shared" si="0"/>
        <v xml:space="preserve"> </v>
      </c>
      <c r="N18" s="35"/>
      <c r="O18" s="40">
        <f t="shared" si="1"/>
        <v>510</v>
      </c>
      <c r="P18" s="48"/>
    </row>
    <row r="19" spans="2:16" ht="13.5" customHeight="1">
      <c r="B19" s="29">
        <v>14</v>
      </c>
      <c r="C19" s="35"/>
      <c r="D19" s="36"/>
      <c r="E19" s="35"/>
      <c r="F19" s="36"/>
      <c r="G19" s="35"/>
      <c r="H19" s="36"/>
      <c r="I19" s="35"/>
      <c r="J19" s="36"/>
      <c r="K19" s="35"/>
      <c r="L19" s="43"/>
      <c r="M19" s="46" t="str">
        <f t="shared" si="0"/>
        <v xml:space="preserve"> </v>
      </c>
      <c r="N19" s="35"/>
      <c r="O19" s="40">
        <f t="shared" si="1"/>
        <v>510</v>
      </c>
      <c r="P19" s="48"/>
    </row>
    <row r="20" spans="2:16" ht="13.5" customHeight="1">
      <c r="B20" s="29">
        <v>15</v>
      </c>
      <c r="C20" s="35"/>
      <c r="D20" s="36"/>
      <c r="E20" s="35"/>
      <c r="F20" s="36"/>
      <c r="G20" s="35"/>
      <c r="H20" s="36"/>
      <c r="I20" s="35"/>
      <c r="J20" s="36"/>
      <c r="K20" s="35"/>
      <c r="L20" s="43"/>
      <c r="M20" s="46" t="str">
        <f t="shared" si="0"/>
        <v xml:space="preserve"> </v>
      </c>
      <c r="N20" s="35"/>
      <c r="O20" s="40">
        <f t="shared" si="1"/>
        <v>510</v>
      </c>
      <c r="P20" s="48"/>
    </row>
    <row r="21" spans="2:16" ht="13.5" customHeight="1">
      <c r="B21" s="29">
        <v>16</v>
      </c>
      <c r="C21" s="35"/>
      <c r="D21" s="36"/>
      <c r="E21" s="35"/>
      <c r="F21" s="36"/>
      <c r="G21" s="35"/>
      <c r="H21" s="36"/>
      <c r="I21" s="35"/>
      <c r="J21" s="36"/>
      <c r="K21" s="35"/>
      <c r="L21" s="43"/>
      <c r="M21" s="46" t="str">
        <f t="shared" si="0"/>
        <v xml:space="preserve"> </v>
      </c>
      <c r="N21" s="35"/>
      <c r="O21" s="40">
        <f t="shared" si="1"/>
        <v>510</v>
      </c>
      <c r="P21" s="48"/>
    </row>
    <row r="22" spans="2:16" ht="13.5" customHeight="1">
      <c r="B22" s="29">
        <v>17</v>
      </c>
      <c r="C22" s="35"/>
      <c r="D22" s="36"/>
      <c r="E22" s="35"/>
      <c r="F22" s="36"/>
      <c r="G22" s="35"/>
      <c r="H22" s="36"/>
      <c r="I22" s="35"/>
      <c r="J22" s="36"/>
      <c r="K22" s="35"/>
      <c r="L22" s="43"/>
      <c r="M22" s="46" t="str">
        <f t="shared" si="0"/>
        <v xml:space="preserve"> </v>
      </c>
      <c r="N22" s="35"/>
      <c r="O22" s="40">
        <f t="shared" si="1"/>
        <v>510</v>
      </c>
      <c r="P22" s="48"/>
    </row>
    <row r="23" spans="2:16" ht="13.5" customHeight="1">
      <c r="B23" s="29">
        <v>18</v>
      </c>
      <c r="C23" s="35"/>
      <c r="D23" s="36"/>
      <c r="E23" s="35"/>
      <c r="F23" s="36"/>
      <c r="G23" s="35"/>
      <c r="H23" s="36"/>
      <c r="I23" s="35"/>
      <c r="J23" s="36"/>
      <c r="K23" s="35"/>
      <c r="L23" s="43"/>
      <c r="M23" s="46" t="str">
        <f t="shared" si="0"/>
        <v xml:space="preserve"> </v>
      </c>
      <c r="N23" s="35"/>
      <c r="O23" s="40">
        <f t="shared" si="1"/>
        <v>510</v>
      </c>
      <c r="P23" s="48"/>
    </row>
    <row r="24" spans="2:16" ht="13.5" customHeight="1">
      <c r="B24" s="29">
        <v>19</v>
      </c>
      <c r="C24" s="35"/>
      <c r="D24" s="36"/>
      <c r="E24" s="35"/>
      <c r="F24" s="36"/>
      <c r="G24" s="35"/>
      <c r="H24" s="36"/>
      <c r="I24" s="35"/>
      <c r="J24" s="36"/>
      <c r="K24" s="35"/>
      <c r="L24" s="43"/>
      <c r="M24" s="46" t="str">
        <f t="shared" si="0"/>
        <v xml:space="preserve"> </v>
      </c>
      <c r="N24" s="35"/>
      <c r="O24" s="40">
        <f t="shared" si="1"/>
        <v>510</v>
      </c>
      <c r="P24" s="48"/>
    </row>
    <row r="25" spans="2:16" ht="13.5" customHeight="1">
      <c r="B25" s="29">
        <v>20</v>
      </c>
      <c r="C25" s="35"/>
      <c r="D25" s="36"/>
      <c r="E25" s="35"/>
      <c r="F25" s="36"/>
      <c r="G25" s="35"/>
      <c r="H25" s="36"/>
      <c r="I25" s="35"/>
      <c r="J25" s="36"/>
      <c r="K25" s="35"/>
      <c r="L25" s="43"/>
      <c r="M25" s="46" t="str">
        <f t="shared" si="0"/>
        <v xml:space="preserve"> </v>
      </c>
      <c r="N25" s="35"/>
      <c r="O25" s="40">
        <f t="shared" si="1"/>
        <v>510</v>
      </c>
      <c r="P25" s="48"/>
    </row>
    <row r="26" spans="2:16" ht="13.5" customHeight="1">
      <c r="B26" s="29">
        <v>21</v>
      </c>
      <c r="C26" s="35"/>
      <c r="D26" s="36"/>
      <c r="E26" s="35"/>
      <c r="F26" s="36"/>
      <c r="G26" s="35"/>
      <c r="H26" s="36"/>
      <c r="I26" s="35"/>
      <c r="J26" s="36"/>
      <c r="K26" s="35"/>
      <c r="L26" s="43"/>
      <c r="M26" s="46" t="str">
        <f t="shared" si="0"/>
        <v xml:space="preserve"> </v>
      </c>
      <c r="N26" s="35"/>
      <c r="O26" s="40">
        <f t="shared" si="1"/>
        <v>510</v>
      </c>
      <c r="P26" s="48"/>
    </row>
    <row r="27" spans="2:16" ht="13.5" customHeight="1">
      <c r="B27" s="29">
        <v>22</v>
      </c>
      <c r="C27" s="35"/>
      <c r="D27" s="36"/>
      <c r="E27" s="35"/>
      <c r="F27" s="36"/>
      <c r="G27" s="35"/>
      <c r="H27" s="36"/>
      <c r="I27" s="35"/>
      <c r="J27" s="36"/>
      <c r="K27" s="35"/>
      <c r="L27" s="43"/>
      <c r="M27" s="46" t="str">
        <f t="shared" si="0"/>
        <v xml:space="preserve"> </v>
      </c>
      <c r="N27" s="35"/>
      <c r="O27" s="40">
        <f t="shared" si="1"/>
        <v>510</v>
      </c>
      <c r="P27" s="48"/>
    </row>
    <row r="28" spans="2:16" ht="13.5" customHeight="1">
      <c r="B28" s="29">
        <v>23</v>
      </c>
      <c r="C28" s="35"/>
      <c r="D28" s="36"/>
      <c r="E28" s="35"/>
      <c r="F28" s="36"/>
      <c r="G28" s="35"/>
      <c r="H28" s="36"/>
      <c r="I28" s="35"/>
      <c r="J28" s="36"/>
      <c r="K28" s="35"/>
      <c r="L28" s="43"/>
      <c r="M28" s="46" t="str">
        <f t="shared" si="0"/>
        <v xml:space="preserve"> </v>
      </c>
      <c r="N28" s="35"/>
      <c r="O28" s="40">
        <f t="shared" si="1"/>
        <v>510</v>
      </c>
      <c r="P28" s="48"/>
    </row>
    <row r="29" spans="2:16" ht="13.5" customHeight="1">
      <c r="B29" s="29">
        <v>24</v>
      </c>
      <c r="C29" s="35"/>
      <c r="D29" s="36"/>
      <c r="E29" s="35"/>
      <c r="F29" s="36"/>
      <c r="G29" s="35"/>
      <c r="H29" s="36"/>
      <c r="I29" s="35"/>
      <c r="J29" s="36"/>
      <c r="K29" s="35"/>
      <c r="L29" s="43"/>
      <c r="M29" s="46" t="str">
        <f t="shared" si="0"/>
        <v xml:space="preserve"> </v>
      </c>
      <c r="N29" s="35"/>
      <c r="O29" s="40">
        <f t="shared" si="1"/>
        <v>510</v>
      </c>
      <c r="P29" s="48"/>
    </row>
    <row r="30" spans="2:16" ht="13.5" customHeight="1">
      <c r="B30" s="29">
        <v>25</v>
      </c>
      <c r="C30" s="35"/>
      <c r="D30" s="36"/>
      <c r="E30" s="35"/>
      <c r="F30" s="36"/>
      <c r="G30" s="35"/>
      <c r="H30" s="36"/>
      <c r="I30" s="35"/>
      <c r="J30" s="36"/>
      <c r="K30" s="35"/>
      <c r="L30" s="43"/>
      <c r="M30" s="46" t="str">
        <f t="shared" si="0"/>
        <v xml:space="preserve"> </v>
      </c>
      <c r="N30" s="35"/>
      <c r="O30" s="40">
        <f t="shared" si="1"/>
        <v>510</v>
      </c>
      <c r="P30" s="48"/>
    </row>
    <row r="31" spans="2:16" ht="13.5" customHeight="1">
      <c r="B31" s="29">
        <v>26</v>
      </c>
      <c r="C31" s="35"/>
      <c r="D31" s="36"/>
      <c r="E31" s="35"/>
      <c r="F31" s="36"/>
      <c r="G31" s="35"/>
      <c r="H31" s="36"/>
      <c r="I31" s="35"/>
      <c r="J31" s="36"/>
      <c r="K31" s="35"/>
      <c r="L31" s="43"/>
      <c r="M31" s="46" t="str">
        <f t="shared" si="0"/>
        <v xml:space="preserve"> </v>
      </c>
      <c r="N31" s="35"/>
      <c r="O31" s="40">
        <f t="shared" si="1"/>
        <v>510</v>
      </c>
      <c r="P31" s="48"/>
    </row>
    <row r="32" spans="2:16" ht="13.5" customHeight="1">
      <c r="B32" s="29">
        <v>27</v>
      </c>
      <c r="C32" s="35"/>
      <c r="D32" s="36"/>
      <c r="E32" s="35"/>
      <c r="F32" s="36"/>
      <c r="G32" s="35"/>
      <c r="H32" s="36"/>
      <c r="I32" s="35"/>
      <c r="J32" s="36"/>
      <c r="K32" s="35"/>
      <c r="L32" s="43"/>
      <c r="M32" s="46" t="str">
        <f t="shared" si="0"/>
        <v xml:space="preserve"> </v>
      </c>
      <c r="N32" s="35"/>
      <c r="O32" s="40">
        <f t="shared" si="1"/>
        <v>510</v>
      </c>
      <c r="P32" s="48"/>
    </row>
    <row r="33" spans="2:16" ht="13.5" customHeight="1">
      <c r="B33" s="29">
        <v>28</v>
      </c>
      <c r="C33" s="35"/>
      <c r="D33" s="36"/>
      <c r="E33" s="35"/>
      <c r="F33" s="36"/>
      <c r="G33" s="35"/>
      <c r="H33" s="36"/>
      <c r="I33" s="35"/>
      <c r="J33" s="36"/>
      <c r="K33" s="35"/>
      <c r="L33" s="43"/>
      <c r="M33" s="46" t="str">
        <f t="shared" si="0"/>
        <v xml:space="preserve"> </v>
      </c>
      <c r="N33" s="35"/>
      <c r="O33" s="40">
        <f t="shared" si="1"/>
        <v>510</v>
      </c>
      <c r="P33" s="48"/>
    </row>
    <row r="34" spans="2:16" ht="13.5" customHeight="1">
      <c r="B34" s="29">
        <v>29</v>
      </c>
      <c r="C34" s="35"/>
      <c r="D34" s="36"/>
      <c r="E34" s="35"/>
      <c r="F34" s="36"/>
      <c r="G34" s="35"/>
      <c r="H34" s="36"/>
      <c r="I34" s="35"/>
      <c r="J34" s="36"/>
      <c r="K34" s="35"/>
      <c r="L34" s="43"/>
      <c r="M34" s="46" t="str">
        <f t="shared" si="0"/>
        <v xml:space="preserve"> </v>
      </c>
      <c r="N34" s="35"/>
      <c r="O34" s="40">
        <f t="shared" si="1"/>
        <v>510</v>
      </c>
      <c r="P34" s="48"/>
    </row>
    <row r="35" spans="2:16" ht="13.5" customHeight="1">
      <c r="B35" s="29">
        <v>30</v>
      </c>
      <c r="C35" s="35"/>
      <c r="D35" s="36"/>
      <c r="E35" s="35"/>
      <c r="F35" s="36"/>
      <c r="G35" s="35"/>
      <c r="H35" s="36"/>
      <c r="I35" s="35"/>
      <c r="J35" s="36"/>
      <c r="K35" s="35"/>
      <c r="L35" s="43"/>
      <c r="M35" s="46" t="str">
        <f t="shared" si="0"/>
        <v xml:space="preserve"> </v>
      </c>
      <c r="N35" s="35"/>
      <c r="O35" s="40">
        <f t="shared" si="1"/>
        <v>510</v>
      </c>
      <c r="P35" s="48"/>
    </row>
    <row r="36" spans="2:16" ht="13.5" customHeight="1">
      <c r="B36" s="29">
        <v>31</v>
      </c>
      <c r="C36" s="35"/>
      <c r="D36" s="36"/>
      <c r="E36" s="35"/>
      <c r="F36" s="36"/>
      <c r="G36" s="35"/>
      <c r="H36" s="36"/>
      <c r="I36" s="35"/>
      <c r="J36" s="36"/>
      <c r="K36" s="35"/>
      <c r="L36" s="43"/>
      <c r="M36" s="46" t="str">
        <f t="shared" si="0"/>
        <v xml:space="preserve"> </v>
      </c>
      <c r="N36" s="37"/>
      <c r="O36" s="40">
        <f t="shared" si="1"/>
        <v>510</v>
      </c>
      <c r="P36" s="48"/>
    </row>
    <row r="37" spans="2:16" ht="13.5" customHeight="1">
      <c r="B37" s="32" t="s">
        <v>32</v>
      </c>
      <c r="C37" s="38" t="str">
        <f>IF(SUM(C6:C36)=0,"",SUM(C6:C36))</f>
        <v/>
      </c>
      <c r="D37" s="39" t="str">
        <f>IF(SUM(D6:D36)=0,"",SUM(D6:D36))</f>
        <v/>
      </c>
      <c r="E37" s="38" t="str">
        <f t="shared" ref="E37:L37" si="2">IF(SUM(E6:E36)=0,"",SUM(E6:E36))</f>
        <v/>
      </c>
      <c r="F37" s="39" t="str">
        <f t="shared" si="2"/>
        <v/>
      </c>
      <c r="G37" s="38" t="str">
        <f t="shared" si="2"/>
        <v/>
      </c>
      <c r="H37" s="39" t="str">
        <f t="shared" si="2"/>
        <v/>
      </c>
      <c r="I37" s="38" t="str">
        <f t="shared" si="2"/>
        <v/>
      </c>
      <c r="J37" s="39" t="str">
        <f t="shared" si="2"/>
        <v/>
      </c>
      <c r="K37" s="38" t="str">
        <f t="shared" si="2"/>
        <v/>
      </c>
      <c r="L37" s="39" t="str">
        <f t="shared" si="2"/>
        <v/>
      </c>
      <c r="M37" s="47" t="str">
        <f>IF(SUM(M6:M36)=0,"",SUM(M6:M36))</f>
        <v/>
      </c>
      <c r="N37" s="41"/>
      <c r="O37" s="64"/>
      <c r="P37" s="48"/>
    </row>
    <row r="38" spans="2:16" ht="13.5" customHeight="1">
      <c r="B38" s="72" t="s">
        <v>30</v>
      </c>
      <c r="C38" s="65">
        <f>budget!D22</f>
        <v>200</v>
      </c>
      <c r="D38" s="66">
        <f>budget!D23</f>
        <v>35</v>
      </c>
      <c r="E38" s="65">
        <f>budget!D24</f>
        <v>75</v>
      </c>
      <c r="F38" s="66">
        <f>budget!D25</f>
        <v>20</v>
      </c>
      <c r="G38" s="65">
        <f>budget!D26</f>
        <v>100</v>
      </c>
      <c r="H38" s="66">
        <f>budget!D27</f>
        <v>50</v>
      </c>
      <c r="I38" s="65">
        <f>budget!D28</f>
        <v>30</v>
      </c>
      <c r="J38" s="66">
        <f>budget!D29</f>
        <v>0</v>
      </c>
      <c r="K38" s="65">
        <f>budget!D30</f>
        <v>0</v>
      </c>
      <c r="L38" s="67">
        <f>budget!D31</f>
        <v>0</v>
      </c>
      <c r="M38" s="68">
        <f t="shared" ref="M38" si="3">SUM(C38:L38)</f>
        <v>510</v>
      </c>
      <c r="N38" s="42"/>
      <c r="O38" s="44"/>
      <c r="P38" s="48"/>
    </row>
    <row r="39" spans="2:16" ht="13.5" customHeight="1">
      <c r="B39" s="74" t="s">
        <v>31</v>
      </c>
      <c r="C39" s="75">
        <f>C38-SUM(C6:C36)</f>
        <v>200</v>
      </c>
      <c r="D39" s="76">
        <f t="shared" ref="D39:M39" si="4">D38-SUM(D6:D36)</f>
        <v>35</v>
      </c>
      <c r="E39" s="75">
        <f t="shared" si="4"/>
        <v>75</v>
      </c>
      <c r="F39" s="76">
        <f t="shared" si="4"/>
        <v>20</v>
      </c>
      <c r="G39" s="75">
        <f t="shared" si="4"/>
        <v>100</v>
      </c>
      <c r="H39" s="76">
        <f t="shared" si="4"/>
        <v>50</v>
      </c>
      <c r="I39" s="75">
        <f t="shared" si="4"/>
        <v>30</v>
      </c>
      <c r="J39" s="76">
        <f t="shared" si="4"/>
        <v>0</v>
      </c>
      <c r="K39" s="75">
        <f t="shared" si="4"/>
        <v>0</v>
      </c>
      <c r="L39" s="84">
        <f t="shared" si="4"/>
        <v>0</v>
      </c>
      <c r="M39" s="77">
        <f t="shared" si="4"/>
        <v>510</v>
      </c>
      <c r="N39" s="42"/>
      <c r="O39" s="44"/>
      <c r="P39" s="48"/>
    </row>
    <row r="40" spans="2:16" ht="13.5" customHeight="1">
      <c r="B40" s="69"/>
      <c r="C40" s="31" t="str">
        <f>C5</f>
        <v>groceries</v>
      </c>
      <c r="D40" s="70" t="str">
        <f t="shared" ref="D40:L40" si="5">D5</f>
        <v>electricity</v>
      </c>
      <c r="E40" s="31" t="str">
        <f t="shared" si="5"/>
        <v>gas</v>
      </c>
      <c r="F40" s="70" t="str">
        <f t="shared" si="5"/>
        <v>parking</v>
      </c>
      <c r="G40" s="31" t="str">
        <f t="shared" si="5"/>
        <v>dining out</v>
      </c>
      <c r="H40" s="70" t="str">
        <f t="shared" si="5"/>
        <v>charity</v>
      </c>
      <c r="I40" s="31" t="str">
        <f t="shared" si="5"/>
        <v>misc.</v>
      </c>
      <c r="J40" s="70" t="str">
        <f t="shared" si="5"/>
        <v/>
      </c>
      <c r="K40" s="31" t="str">
        <f t="shared" si="5"/>
        <v/>
      </c>
      <c r="L40" s="70" t="str">
        <f t="shared" si="5"/>
        <v/>
      </c>
      <c r="M40" s="71"/>
      <c r="N40" s="34"/>
      <c r="O40" s="45"/>
      <c r="P40" s="48"/>
    </row>
    <row r="42" spans="2:16" ht="13.5" customHeight="1">
      <c r="B42" s="13" t="s">
        <v>25</v>
      </c>
      <c r="C42" s="12"/>
      <c r="D42" s="48"/>
      <c r="E42" s="13" t="s">
        <v>26</v>
      </c>
      <c r="F42" s="12"/>
      <c r="G42" s="48"/>
      <c r="H42" s="13" t="s">
        <v>16</v>
      </c>
      <c r="I42" s="83"/>
      <c r="J42" s="48"/>
      <c r="K42" s="13" t="s">
        <v>3</v>
      </c>
      <c r="L42" s="83"/>
      <c r="M42" s="48"/>
    </row>
    <row r="43" spans="2:16" ht="13.5" customHeight="1">
      <c r="B43" s="8" t="str">
        <f>IF(budget!$C$11=0," ",budget!$C$11)</f>
        <v>rent</v>
      </c>
      <c r="C43" s="79">
        <f>IF(budget!$D$11=0," ",budget!$D$11)</f>
        <v>500</v>
      </c>
      <c r="D43" s="48"/>
      <c r="E43" s="8" t="str">
        <f>IF(budget!$H$11=0," ",budget!$H$11)</f>
        <v>student loan</v>
      </c>
      <c r="F43" s="86">
        <f>IF(budget!$I$11=0," ",budget!$I$11)</f>
        <v>75</v>
      </c>
      <c r="G43" s="48"/>
      <c r="H43" s="8" t="str">
        <f>IF(budget!$C$35=0," ",budget!$C$35)</f>
        <v>car repairs</v>
      </c>
      <c r="I43" s="79">
        <f>IF(budget!$D$35=0," ",budget!$D$35)</f>
        <v>50</v>
      </c>
      <c r="J43" s="48"/>
      <c r="K43" s="8" t="str">
        <f>IF(budget!$H$19=0," ",budget!$H$19)</f>
        <v>emergency fund</v>
      </c>
      <c r="L43" s="85">
        <f>IF(budget!$I$19=0," ",budget!$I$19)</f>
        <v>100</v>
      </c>
      <c r="M43" s="48"/>
    </row>
    <row r="44" spans="2:16" ht="13.5" customHeight="1">
      <c r="B44" s="8" t="str">
        <f>IF(budget!$C$12=0," ",budget!$C$12)</f>
        <v>cell phone</v>
      </c>
      <c r="C44" s="79">
        <f>IF(budget!D12=0," ",budget!D12)</f>
        <v>60</v>
      </c>
      <c r="D44" s="48"/>
      <c r="E44" s="8" t="str">
        <f>IF(budget!$H$12=0," ",budget!$H$12)</f>
        <v>car payment</v>
      </c>
      <c r="F44" s="86">
        <f>IF(budget!$I$12=0," ",budget!$I$12)</f>
        <v>175</v>
      </c>
      <c r="G44" s="48"/>
      <c r="H44" s="8" t="str">
        <f>IF(budget!$C$36=0," ",budget!$C$36)</f>
        <v xml:space="preserve">medical </v>
      </c>
      <c r="I44" s="79">
        <f>IF(budget!$D$36=0," ",budget!$D$36)</f>
        <v>25</v>
      </c>
      <c r="J44" s="48"/>
      <c r="K44" s="8" t="str">
        <f>IF(budget!$H$20=0," ",budget!$H$20)</f>
        <v>retirement</v>
      </c>
      <c r="L44" s="85">
        <f>IF(budget!$I$20=0," ",budget!$I$20)</f>
        <v>50</v>
      </c>
      <c r="M44" s="48"/>
    </row>
    <row r="45" spans="2:16" ht="13.5" customHeight="1">
      <c r="B45" s="8" t="str">
        <f>IF(budget!$C$13=0," ",budget!$C$13)</f>
        <v>car inusrance</v>
      </c>
      <c r="C45" s="79">
        <f>IF(budget!D13=0," ",budget!D13)</f>
        <v>55</v>
      </c>
      <c r="D45" s="48"/>
      <c r="E45" s="8" t="str">
        <f>IF(budget!$H$13=0," ",budget!$H$13)</f>
        <v>visa</v>
      </c>
      <c r="F45" s="86">
        <f>IF(budget!$I$13=0," ",budget!$I$13)</f>
        <v>35</v>
      </c>
      <c r="G45" s="48"/>
      <c r="H45" s="8" t="str">
        <f>IF(budget!$C$37=0," ",budget!$C$37)</f>
        <v>gifts</v>
      </c>
      <c r="I45" s="79">
        <f>IF(budget!$D$37=0," ",budget!$D$37)</f>
        <v>25</v>
      </c>
      <c r="J45" s="48"/>
      <c r="K45" s="8" t="str">
        <f>IF(budget!$H$21=0," ",budget!$H$21)</f>
        <v>other savings</v>
      </c>
      <c r="L45" s="85" t="str">
        <f>IF(budget!$I$21=0," ",budget!$I$21)</f>
        <v xml:space="preserve"> </v>
      </c>
      <c r="M45" s="48"/>
    </row>
    <row r="46" spans="2:16" ht="13.5" customHeight="1">
      <c r="B46" s="8" t="str">
        <f>IF(budget!$C$14=0," ",budget!$C$14)</f>
        <v>gym</v>
      </c>
      <c r="C46" s="79">
        <f>IF(budget!D14=0," ",budget!D14)</f>
        <v>15</v>
      </c>
      <c r="D46" s="48"/>
      <c r="E46" s="8" t="str">
        <f>IF(budget!$H$14=0," ",budget!$H$14)</f>
        <v>amex</v>
      </c>
      <c r="F46" s="86" t="str">
        <f>IF(budget!$I$14=0," ",budget!$I$14)</f>
        <v xml:space="preserve"> </v>
      </c>
      <c r="G46" s="48"/>
      <c r="H46" s="8" t="str">
        <f>IF(budget!$C$38=0," ",budget!$C$38)</f>
        <v>travel</v>
      </c>
      <c r="I46" s="79">
        <f>IF(budget!$D$38=0," ",budget!$D$38)</f>
        <v>60</v>
      </c>
      <c r="J46" s="48"/>
      <c r="K46" s="8" t="str">
        <f>IF(budget!$H$22=0," ",budget!$H$22)</f>
        <v xml:space="preserve"> </v>
      </c>
      <c r="L46" s="85" t="str">
        <f>IF(budget!$I$22=0," ",budget!$I$22)</f>
        <v xml:space="preserve"> </v>
      </c>
      <c r="M46" s="48"/>
    </row>
    <row r="47" spans="2:16" ht="13.5" customHeight="1">
      <c r="B47" s="8" t="str">
        <f>IF(budget!$C$15=0," ",budget!$C$15)</f>
        <v xml:space="preserve"> </v>
      </c>
      <c r="C47" s="79" t="str">
        <f>IF(budget!D15=0," ",budget!D15)</f>
        <v xml:space="preserve"> </v>
      </c>
      <c r="D47" s="48"/>
      <c r="E47" s="8" t="str">
        <f>IF(budget!$H$15=0," ",budget!$H$15)</f>
        <v xml:space="preserve"> </v>
      </c>
      <c r="F47" s="86" t="str">
        <f>IF(budget!$I$15=0," ",budget!$I$15)</f>
        <v xml:space="preserve"> </v>
      </c>
      <c r="G47" s="48"/>
      <c r="H47" s="8"/>
      <c r="I47" s="79"/>
      <c r="J47" s="48"/>
      <c r="K47" s="8" t="str">
        <f>IF(budget!$H$23=0," ",budget!$H$23)</f>
        <v xml:space="preserve"> </v>
      </c>
      <c r="L47" s="85" t="str">
        <f>IF(budget!$I$23=0," ",budget!$I$23)</f>
        <v xml:space="preserve"> </v>
      </c>
      <c r="M47" s="48"/>
    </row>
    <row r="48" spans="2:16" ht="13.5" customHeight="1">
      <c r="B48" s="8" t="str">
        <f>IF(budget!$C$16=0," ",budget!$C$16)</f>
        <v xml:space="preserve"> </v>
      </c>
      <c r="C48" s="79" t="str">
        <f>IF(budget!D16=0," ",budget!D16)</f>
        <v xml:space="preserve"> </v>
      </c>
      <c r="D48" s="48"/>
      <c r="E48" s="8"/>
      <c r="F48" s="86"/>
      <c r="G48" s="48"/>
      <c r="H48" s="8"/>
      <c r="I48" s="79"/>
      <c r="J48" s="48"/>
      <c r="K48" s="8"/>
      <c r="L48" s="85"/>
      <c r="M48" s="48"/>
    </row>
    <row r="49" spans="2:13" ht="13.5" customHeight="1">
      <c r="B49" s="8" t="str">
        <f>IF(budget!$C$17=0," ",budget!$C$17)</f>
        <v xml:space="preserve"> </v>
      </c>
      <c r="C49" s="79" t="str">
        <f>IF(budget!D17=0," ",budget!D17)</f>
        <v xml:space="preserve"> </v>
      </c>
      <c r="D49" s="48"/>
      <c r="E49" s="8"/>
      <c r="F49" s="86"/>
      <c r="G49" s="48"/>
      <c r="H49" s="8"/>
      <c r="I49" s="79"/>
      <c r="J49" s="48"/>
      <c r="K49" s="8"/>
      <c r="L49" s="85"/>
      <c r="M49" s="48"/>
    </row>
    <row r="50" spans="2:13" ht="13.5" customHeight="1">
      <c r="B50" s="8" t="str">
        <f>IF(budget!$C$18=0," ",budget!$C$18)</f>
        <v xml:space="preserve"> </v>
      </c>
      <c r="C50" s="79" t="str">
        <f>IF(budget!D18=0," ",budget!D18)</f>
        <v xml:space="preserve"> </v>
      </c>
      <c r="D50" s="48"/>
      <c r="E50" s="8"/>
      <c r="F50" s="86"/>
      <c r="G50" s="48"/>
      <c r="H50" s="8" t="str">
        <f>IF(budget!$C$39=0," ",budget!$C$39)</f>
        <v xml:space="preserve"> </v>
      </c>
      <c r="I50" s="79" t="str">
        <f>IF(budget!$D$39=0," ",budget!$D$39)</f>
        <v xml:space="preserve"> </v>
      </c>
      <c r="J50" s="48"/>
      <c r="K50" s="8" t="str">
        <f>IF(budget!$H$23=0," ",budget!$H$23)</f>
        <v xml:space="preserve"> </v>
      </c>
      <c r="L50" s="85" t="str">
        <f>IF(budget!$I$23=0," ",budget!$I$23)</f>
        <v xml:space="preserve"> </v>
      </c>
      <c r="M50" s="48"/>
    </row>
    <row r="51" spans="2:13" ht="13.5" customHeight="1">
      <c r="B51" s="17" t="s">
        <v>5</v>
      </c>
      <c r="C51" s="80">
        <f>SUM(C43:C50)</f>
        <v>630</v>
      </c>
      <c r="D51" s="48"/>
      <c r="E51" s="17" t="s">
        <v>5</v>
      </c>
      <c r="F51" s="80">
        <f>SUM(F43:F50)</f>
        <v>285</v>
      </c>
      <c r="G51" s="48"/>
      <c r="H51" s="17" t="s">
        <v>5</v>
      </c>
      <c r="I51" s="80">
        <f>SUM(I43:I50)</f>
        <v>160</v>
      </c>
      <c r="J51" s="48"/>
      <c r="K51" s="17" t="s">
        <v>5</v>
      </c>
      <c r="L51" s="80">
        <f>SUM(L43:L50)</f>
        <v>150</v>
      </c>
      <c r="M51" s="48"/>
    </row>
    <row r="52" spans="2:13" ht="13.5" customHeight="1">
      <c r="B52" s="73" t="s">
        <v>30</v>
      </c>
      <c r="C52" s="87">
        <f>budget!$E$19</f>
        <v>630</v>
      </c>
      <c r="D52" s="48"/>
      <c r="E52" s="73" t="s">
        <v>30</v>
      </c>
      <c r="F52" s="88">
        <f>budget!$J$16</f>
        <v>285</v>
      </c>
      <c r="G52" s="48"/>
      <c r="H52" s="73" t="s">
        <v>30</v>
      </c>
      <c r="I52" s="87">
        <f>budget!$E$40</f>
        <v>160</v>
      </c>
      <c r="J52" s="48"/>
      <c r="K52" s="73" t="s">
        <v>30</v>
      </c>
      <c r="L52" s="87">
        <f>budget!$J$24</f>
        <v>150</v>
      </c>
      <c r="M52" s="48"/>
    </row>
    <row r="53" spans="2:13" ht="13.5" customHeight="1">
      <c r="B53" s="78" t="s">
        <v>45</v>
      </c>
      <c r="C53" s="81">
        <f>C52-C51</f>
        <v>0</v>
      </c>
      <c r="D53" s="48"/>
      <c r="E53" s="78" t="s">
        <v>45</v>
      </c>
      <c r="F53" s="81">
        <f>F52-F51</f>
        <v>0</v>
      </c>
      <c r="G53" s="48"/>
      <c r="H53" s="78" t="s">
        <v>45</v>
      </c>
      <c r="I53" s="81">
        <f>I52-I51</f>
        <v>0</v>
      </c>
      <c r="J53" s="48"/>
      <c r="K53" s="78" t="s">
        <v>45</v>
      </c>
      <c r="L53" s="81">
        <f>L52-L51</f>
        <v>0</v>
      </c>
      <c r="M53" s="48"/>
    </row>
    <row r="54" spans="2:13" ht="13.5" customHeight="1">
      <c r="D54" s="82"/>
      <c r="F54" s="82"/>
      <c r="I54" s="82"/>
      <c r="L54" s="82"/>
    </row>
    <row r="56" spans="2:13" ht="13.5" customHeight="1">
      <c r="H56" s="82"/>
    </row>
    <row r="57" spans="2:13" ht="13.5" customHeight="1">
      <c r="H57" s="82"/>
    </row>
    <row r="65" spans="4:4" ht="13.5" customHeight="1">
      <c r="D65" s="82"/>
    </row>
    <row r="66" spans="4:4" ht="13.5" customHeight="1">
      <c r="D66" s="82"/>
    </row>
    <row r="67" spans="4:4" ht="13.5" customHeight="1">
      <c r="D67" s="82"/>
    </row>
    <row r="68" spans="4:4" ht="13.5" customHeight="1">
      <c r="D68" s="82"/>
    </row>
  </sheetData>
  <mergeCells count="1">
    <mergeCell ref="M3:N3"/>
  </mergeCells>
  <conditionalFormatting sqref="I6:I36">
    <cfRule type="expression" dxfId="7" priority="1">
      <formula>"$H$3=0"</formula>
    </cfRule>
  </conditionalFormatting>
  <hyperlinks>
    <hyperlink ref="B3" r:id="rId1"/>
  </hyperlinks>
  <pageMargins left="0.7" right="0.7" top="0.75" bottom="0.75" header="0.3" footer="0.3"/>
  <pageSetup orientation="portrait" verticalDpi="0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B2:P68"/>
  <sheetViews>
    <sheetView zoomScaleNormal="100" workbookViewId="0">
      <selection activeCell="B5" sqref="B5"/>
    </sheetView>
  </sheetViews>
  <sheetFormatPr defaultRowHeight="13.5" customHeight="1"/>
  <cols>
    <col min="1" max="1" width="1.7109375" style="28" customWidth="1"/>
    <col min="2" max="15" width="11.7109375" style="28" customWidth="1"/>
    <col min="16" max="16" width="10.28515625" style="28" customWidth="1"/>
    <col min="17" max="17" width="11.7109375" style="28" customWidth="1"/>
    <col min="18" max="16384" width="9.140625" style="28"/>
  </cols>
  <sheetData>
    <row r="2" spans="2:16" ht="13.5" customHeight="1">
      <c r="B2" s="14" t="s">
        <v>9</v>
      </c>
      <c r="L2" s="49" t="s">
        <v>43</v>
      </c>
      <c r="M2" s="50"/>
      <c r="N2" s="51"/>
      <c r="O2" s="52"/>
      <c r="P2" s="48"/>
    </row>
    <row r="3" spans="2:16" ht="13.5" customHeight="1">
      <c r="B3" s="20" t="s">
        <v>19</v>
      </c>
      <c r="C3" s="2"/>
      <c r="M3" s="100" t="s">
        <v>44</v>
      </c>
      <c r="N3" s="100"/>
      <c r="O3" s="33">
        <f>M38</f>
        <v>510</v>
      </c>
      <c r="P3" s="48"/>
    </row>
    <row r="5" spans="2:16" ht="13.5" customHeight="1">
      <c r="B5" s="56" t="s">
        <v>54</v>
      </c>
      <c r="C5" s="57" t="str">
        <f>IF(budget!C22=0, "", budget!C22)</f>
        <v>groceries</v>
      </c>
      <c r="D5" s="58" t="str">
        <f>IF(budget!C23=0, "", budget!C23)</f>
        <v>electricity</v>
      </c>
      <c r="E5" s="57" t="str">
        <f>IF(budget!C24=0, "", budget!C24)</f>
        <v>gas</v>
      </c>
      <c r="F5" s="58" t="str">
        <f>IF(budget!C25=0, "", budget!C25)</f>
        <v>parking</v>
      </c>
      <c r="G5" s="57" t="str">
        <f>IF(budget!C26=0, "", budget!C26)</f>
        <v>dining out</v>
      </c>
      <c r="H5" s="58" t="str">
        <f>IF(budget!C27=0, "", budget!C27)</f>
        <v>charity</v>
      </c>
      <c r="I5" s="59" t="str">
        <f>IF(budget!C28=0, "", budget!C28)</f>
        <v>misc.</v>
      </c>
      <c r="J5" s="60" t="str">
        <f>IF(budget!C29=0, "", budget!C29)</f>
        <v/>
      </c>
      <c r="K5" s="59" t="str">
        <f>IF(budget!C30=0, "", budget!C30)</f>
        <v/>
      </c>
      <c r="L5" s="60" t="str">
        <f>IF(budget!C31=0, "", budget!C31)</f>
        <v/>
      </c>
      <c r="M5" s="61" t="s">
        <v>5</v>
      </c>
      <c r="N5" s="62" t="s">
        <v>14</v>
      </c>
      <c r="O5" s="57" t="s">
        <v>18</v>
      </c>
      <c r="P5" s="48"/>
    </row>
    <row r="6" spans="2:16" ht="13.5" customHeight="1">
      <c r="B6" s="30">
        <v>1</v>
      </c>
      <c r="C6" s="53"/>
      <c r="D6" s="54"/>
      <c r="E6" s="53"/>
      <c r="F6" s="54"/>
      <c r="G6" s="53"/>
      <c r="H6" s="54"/>
      <c r="I6" s="53"/>
      <c r="J6" s="54"/>
      <c r="K6" s="53"/>
      <c r="L6" s="55"/>
      <c r="M6" s="46" t="str">
        <f>IF(SUM(C6:L6)=0,"",SUM(C6:L6))</f>
        <v/>
      </c>
      <c r="N6" s="53"/>
      <c r="O6" s="63">
        <f>O3-SUM(C6:L6)+N6</f>
        <v>510</v>
      </c>
      <c r="P6" s="48"/>
    </row>
    <row r="7" spans="2:16" ht="13.5" customHeight="1">
      <c r="B7" s="29">
        <v>2</v>
      </c>
      <c r="C7" s="35"/>
      <c r="D7" s="36"/>
      <c r="E7" s="35"/>
      <c r="F7" s="36"/>
      <c r="G7" s="35"/>
      <c r="H7" s="36"/>
      <c r="I7" s="35"/>
      <c r="J7" s="36"/>
      <c r="K7" s="35"/>
      <c r="L7" s="43"/>
      <c r="M7" s="46" t="str">
        <f t="shared" ref="M7:M36" si="0">IF(SUM(C7:L7)=0," ",SUM(C7:L7))</f>
        <v xml:space="preserve"> </v>
      </c>
      <c r="N7" s="35"/>
      <c r="O7" s="40">
        <f>O6-SUM(C7:L7)+N7</f>
        <v>510</v>
      </c>
      <c r="P7" s="48"/>
    </row>
    <row r="8" spans="2:16" ht="13.5" customHeight="1">
      <c r="B8" s="29">
        <v>3</v>
      </c>
      <c r="C8" s="35"/>
      <c r="D8" s="36"/>
      <c r="E8" s="35"/>
      <c r="F8" s="36"/>
      <c r="G8" s="35"/>
      <c r="H8" s="36"/>
      <c r="I8" s="35"/>
      <c r="J8" s="36"/>
      <c r="K8" s="35"/>
      <c r="L8" s="43"/>
      <c r="M8" s="46" t="str">
        <f t="shared" si="0"/>
        <v xml:space="preserve"> </v>
      </c>
      <c r="N8" s="35"/>
      <c r="O8" s="40">
        <f t="shared" ref="O8:O36" si="1">O7-SUM(C8:L8)+N8</f>
        <v>510</v>
      </c>
      <c r="P8" s="48"/>
    </row>
    <row r="9" spans="2:16" ht="13.5" customHeight="1">
      <c r="B9" s="29">
        <v>4</v>
      </c>
      <c r="C9" s="35"/>
      <c r="D9" s="36"/>
      <c r="E9" s="35"/>
      <c r="F9" s="36"/>
      <c r="G9" s="35"/>
      <c r="H9" s="36"/>
      <c r="I9" s="35"/>
      <c r="J9" s="36"/>
      <c r="K9" s="35"/>
      <c r="L9" s="43"/>
      <c r="M9" s="46" t="str">
        <f t="shared" si="0"/>
        <v xml:space="preserve"> </v>
      </c>
      <c r="N9" s="35"/>
      <c r="O9" s="40">
        <f t="shared" si="1"/>
        <v>510</v>
      </c>
      <c r="P9" s="48"/>
    </row>
    <row r="10" spans="2:16" ht="13.5" customHeight="1">
      <c r="B10" s="29">
        <v>5</v>
      </c>
      <c r="C10" s="35"/>
      <c r="D10" s="36"/>
      <c r="E10" s="35"/>
      <c r="F10" s="36"/>
      <c r="G10" s="35"/>
      <c r="H10" s="36"/>
      <c r="I10" s="35"/>
      <c r="J10" s="36"/>
      <c r="K10" s="35"/>
      <c r="L10" s="43"/>
      <c r="M10" s="46" t="str">
        <f t="shared" si="0"/>
        <v xml:space="preserve"> </v>
      </c>
      <c r="N10" s="35"/>
      <c r="O10" s="40">
        <f t="shared" si="1"/>
        <v>510</v>
      </c>
      <c r="P10" s="48"/>
    </row>
    <row r="11" spans="2:16" ht="13.5" customHeight="1">
      <c r="B11" s="29">
        <v>6</v>
      </c>
      <c r="C11" s="35"/>
      <c r="D11" s="36"/>
      <c r="E11" s="35"/>
      <c r="F11" s="36"/>
      <c r="G11" s="35"/>
      <c r="H11" s="36"/>
      <c r="I11" s="35"/>
      <c r="J11" s="36"/>
      <c r="K11" s="35"/>
      <c r="L11" s="43"/>
      <c r="M11" s="46" t="str">
        <f t="shared" si="0"/>
        <v xml:space="preserve"> </v>
      </c>
      <c r="N11" s="35"/>
      <c r="O11" s="40">
        <f t="shared" si="1"/>
        <v>510</v>
      </c>
      <c r="P11" s="48"/>
    </row>
    <row r="12" spans="2:16" ht="13.5" customHeight="1">
      <c r="B12" s="29">
        <v>7</v>
      </c>
      <c r="C12" s="35"/>
      <c r="D12" s="36"/>
      <c r="E12" s="35"/>
      <c r="F12" s="36"/>
      <c r="G12" s="35"/>
      <c r="H12" s="36"/>
      <c r="I12" s="35"/>
      <c r="J12" s="36"/>
      <c r="K12" s="35"/>
      <c r="L12" s="43"/>
      <c r="M12" s="46" t="str">
        <f t="shared" si="0"/>
        <v xml:space="preserve"> </v>
      </c>
      <c r="N12" s="35"/>
      <c r="O12" s="40">
        <f t="shared" si="1"/>
        <v>510</v>
      </c>
      <c r="P12" s="48"/>
    </row>
    <row r="13" spans="2:16" ht="13.5" customHeight="1">
      <c r="B13" s="29">
        <v>8</v>
      </c>
      <c r="C13" s="35"/>
      <c r="D13" s="36"/>
      <c r="E13" s="35"/>
      <c r="F13" s="36"/>
      <c r="G13" s="35"/>
      <c r="H13" s="36"/>
      <c r="I13" s="35"/>
      <c r="J13" s="36"/>
      <c r="K13" s="35"/>
      <c r="L13" s="43"/>
      <c r="M13" s="46" t="str">
        <f t="shared" si="0"/>
        <v xml:space="preserve"> </v>
      </c>
      <c r="N13" s="35"/>
      <c r="O13" s="40">
        <f t="shared" si="1"/>
        <v>510</v>
      </c>
      <c r="P13" s="48"/>
    </row>
    <row r="14" spans="2:16" ht="13.5" customHeight="1">
      <c r="B14" s="29">
        <v>9</v>
      </c>
      <c r="C14" s="35"/>
      <c r="D14" s="36"/>
      <c r="E14" s="35"/>
      <c r="F14" s="36"/>
      <c r="G14" s="35"/>
      <c r="H14" s="36"/>
      <c r="I14" s="35"/>
      <c r="J14" s="36"/>
      <c r="K14" s="35"/>
      <c r="L14" s="43"/>
      <c r="M14" s="46" t="str">
        <f t="shared" si="0"/>
        <v xml:space="preserve"> </v>
      </c>
      <c r="N14" s="35"/>
      <c r="O14" s="40">
        <f t="shared" si="1"/>
        <v>510</v>
      </c>
      <c r="P14" s="48"/>
    </row>
    <row r="15" spans="2:16" ht="13.5" customHeight="1">
      <c r="B15" s="29">
        <v>10</v>
      </c>
      <c r="C15" s="35"/>
      <c r="D15" s="36"/>
      <c r="E15" s="35"/>
      <c r="F15" s="36"/>
      <c r="G15" s="35"/>
      <c r="H15" s="36"/>
      <c r="I15" s="35"/>
      <c r="J15" s="36"/>
      <c r="K15" s="35"/>
      <c r="L15" s="43"/>
      <c r="M15" s="46" t="str">
        <f t="shared" si="0"/>
        <v xml:space="preserve"> </v>
      </c>
      <c r="N15" s="35"/>
      <c r="O15" s="40">
        <f t="shared" si="1"/>
        <v>510</v>
      </c>
      <c r="P15" s="48"/>
    </row>
    <row r="16" spans="2:16" ht="13.5" customHeight="1">
      <c r="B16" s="29">
        <v>11</v>
      </c>
      <c r="C16" s="35"/>
      <c r="D16" s="36"/>
      <c r="E16" s="35"/>
      <c r="F16" s="36"/>
      <c r="G16" s="35"/>
      <c r="H16" s="36"/>
      <c r="I16" s="35"/>
      <c r="J16" s="36"/>
      <c r="K16" s="35"/>
      <c r="L16" s="43"/>
      <c r="M16" s="46" t="str">
        <f t="shared" si="0"/>
        <v xml:space="preserve"> </v>
      </c>
      <c r="N16" s="35"/>
      <c r="O16" s="40">
        <f t="shared" si="1"/>
        <v>510</v>
      </c>
      <c r="P16" s="48"/>
    </row>
    <row r="17" spans="2:16" ht="13.5" customHeight="1">
      <c r="B17" s="29">
        <v>12</v>
      </c>
      <c r="C17" s="35"/>
      <c r="D17" s="36"/>
      <c r="E17" s="35"/>
      <c r="F17" s="36"/>
      <c r="G17" s="35"/>
      <c r="H17" s="36"/>
      <c r="I17" s="35"/>
      <c r="J17" s="36"/>
      <c r="K17" s="35"/>
      <c r="L17" s="43"/>
      <c r="M17" s="46" t="str">
        <f t="shared" si="0"/>
        <v xml:space="preserve"> </v>
      </c>
      <c r="N17" s="35"/>
      <c r="O17" s="40">
        <f t="shared" si="1"/>
        <v>510</v>
      </c>
      <c r="P17" s="48"/>
    </row>
    <row r="18" spans="2:16" ht="13.5" customHeight="1">
      <c r="B18" s="29">
        <v>13</v>
      </c>
      <c r="C18" s="35"/>
      <c r="D18" s="36"/>
      <c r="E18" s="35"/>
      <c r="F18" s="36"/>
      <c r="G18" s="35"/>
      <c r="H18" s="36"/>
      <c r="I18" s="35"/>
      <c r="J18" s="36"/>
      <c r="K18" s="35"/>
      <c r="L18" s="43"/>
      <c r="M18" s="46" t="str">
        <f t="shared" si="0"/>
        <v xml:space="preserve"> </v>
      </c>
      <c r="N18" s="35"/>
      <c r="O18" s="40">
        <f t="shared" si="1"/>
        <v>510</v>
      </c>
      <c r="P18" s="48"/>
    </row>
    <row r="19" spans="2:16" ht="13.5" customHeight="1">
      <c r="B19" s="29">
        <v>14</v>
      </c>
      <c r="C19" s="35"/>
      <c r="D19" s="36"/>
      <c r="E19" s="35"/>
      <c r="F19" s="36"/>
      <c r="G19" s="35"/>
      <c r="H19" s="36"/>
      <c r="I19" s="35"/>
      <c r="J19" s="36"/>
      <c r="K19" s="35"/>
      <c r="L19" s="43"/>
      <c r="M19" s="46" t="str">
        <f t="shared" si="0"/>
        <v xml:space="preserve"> </v>
      </c>
      <c r="N19" s="35"/>
      <c r="O19" s="40">
        <f t="shared" si="1"/>
        <v>510</v>
      </c>
      <c r="P19" s="48"/>
    </row>
    <row r="20" spans="2:16" ht="13.5" customHeight="1">
      <c r="B20" s="29">
        <v>15</v>
      </c>
      <c r="C20" s="35"/>
      <c r="D20" s="36"/>
      <c r="E20" s="35"/>
      <c r="F20" s="36"/>
      <c r="G20" s="35"/>
      <c r="H20" s="36"/>
      <c r="I20" s="35"/>
      <c r="J20" s="36"/>
      <c r="K20" s="35"/>
      <c r="L20" s="43"/>
      <c r="M20" s="46" t="str">
        <f t="shared" si="0"/>
        <v xml:space="preserve"> </v>
      </c>
      <c r="N20" s="35"/>
      <c r="O20" s="40">
        <f t="shared" si="1"/>
        <v>510</v>
      </c>
      <c r="P20" s="48"/>
    </row>
    <row r="21" spans="2:16" ht="13.5" customHeight="1">
      <c r="B21" s="29">
        <v>16</v>
      </c>
      <c r="C21" s="35"/>
      <c r="D21" s="36"/>
      <c r="E21" s="35"/>
      <c r="F21" s="36"/>
      <c r="G21" s="35"/>
      <c r="H21" s="36"/>
      <c r="I21" s="35"/>
      <c r="J21" s="36"/>
      <c r="K21" s="35"/>
      <c r="L21" s="43"/>
      <c r="M21" s="46" t="str">
        <f t="shared" si="0"/>
        <v xml:space="preserve"> </v>
      </c>
      <c r="N21" s="35"/>
      <c r="O21" s="40">
        <f t="shared" si="1"/>
        <v>510</v>
      </c>
      <c r="P21" s="48"/>
    </row>
    <row r="22" spans="2:16" ht="13.5" customHeight="1">
      <c r="B22" s="29">
        <v>17</v>
      </c>
      <c r="C22" s="35"/>
      <c r="D22" s="36"/>
      <c r="E22" s="35"/>
      <c r="F22" s="36"/>
      <c r="G22" s="35"/>
      <c r="H22" s="36"/>
      <c r="I22" s="35"/>
      <c r="J22" s="36"/>
      <c r="K22" s="35"/>
      <c r="L22" s="43"/>
      <c r="M22" s="46" t="str">
        <f t="shared" si="0"/>
        <v xml:space="preserve"> </v>
      </c>
      <c r="N22" s="35"/>
      <c r="O22" s="40">
        <f t="shared" si="1"/>
        <v>510</v>
      </c>
      <c r="P22" s="48"/>
    </row>
    <row r="23" spans="2:16" ht="13.5" customHeight="1">
      <c r="B23" s="29">
        <v>18</v>
      </c>
      <c r="C23" s="35"/>
      <c r="D23" s="36"/>
      <c r="E23" s="35"/>
      <c r="F23" s="36"/>
      <c r="G23" s="35"/>
      <c r="H23" s="36"/>
      <c r="I23" s="35"/>
      <c r="J23" s="36"/>
      <c r="K23" s="35"/>
      <c r="L23" s="43"/>
      <c r="M23" s="46" t="str">
        <f t="shared" si="0"/>
        <v xml:space="preserve"> </v>
      </c>
      <c r="N23" s="35"/>
      <c r="O23" s="40">
        <f t="shared" si="1"/>
        <v>510</v>
      </c>
      <c r="P23" s="48"/>
    </row>
    <row r="24" spans="2:16" ht="13.5" customHeight="1">
      <c r="B24" s="29">
        <v>19</v>
      </c>
      <c r="C24" s="35"/>
      <c r="D24" s="36"/>
      <c r="E24" s="35"/>
      <c r="F24" s="36"/>
      <c r="G24" s="35"/>
      <c r="H24" s="36"/>
      <c r="I24" s="35"/>
      <c r="J24" s="36"/>
      <c r="K24" s="35"/>
      <c r="L24" s="43"/>
      <c r="M24" s="46" t="str">
        <f t="shared" si="0"/>
        <v xml:space="preserve"> </v>
      </c>
      <c r="N24" s="35"/>
      <c r="O24" s="40">
        <f t="shared" si="1"/>
        <v>510</v>
      </c>
      <c r="P24" s="48"/>
    </row>
    <row r="25" spans="2:16" ht="13.5" customHeight="1">
      <c r="B25" s="29">
        <v>20</v>
      </c>
      <c r="C25" s="35"/>
      <c r="D25" s="36"/>
      <c r="E25" s="35"/>
      <c r="F25" s="36"/>
      <c r="G25" s="35"/>
      <c r="H25" s="36"/>
      <c r="I25" s="35"/>
      <c r="J25" s="36"/>
      <c r="K25" s="35"/>
      <c r="L25" s="43"/>
      <c r="M25" s="46" t="str">
        <f t="shared" si="0"/>
        <v xml:space="preserve"> </v>
      </c>
      <c r="N25" s="35"/>
      <c r="O25" s="40">
        <f t="shared" si="1"/>
        <v>510</v>
      </c>
      <c r="P25" s="48"/>
    </row>
    <row r="26" spans="2:16" ht="13.5" customHeight="1">
      <c r="B26" s="29">
        <v>21</v>
      </c>
      <c r="C26" s="35"/>
      <c r="D26" s="36"/>
      <c r="E26" s="35"/>
      <c r="F26" s="36"/>
      <c r="G26" s="35"/>
      <c r="H26" s="36"/>
      <c r="I26" s="35"/>
      <c r="J26" s="36"/>
      <c r="K26" s="35"/>
      <c r="L26" s="43"/>
      <c r="M26" s="46" t="str">
        <f t="shared" si="0"/>
        <v xml:space="preserve"> </v>
      </c>
      <c r="N26" s="35"/>
      <c r="O26" s="40">
        <f t="shared" si="1"/>
        <v>510</v>
      </c>
      <c r="P26" s="48"/>
    </row>
    <row r="27" spans="2:16" ht="13.5" customHeight="1">
      <c r="B27" s="29">
        <v>22</v>
      </c>
      <c r="C27" s="35"/>
      <c r="D27" s="36"/>
      <c r="E27" s="35"/>
      <c r="F27" s="36"/>
      <c r="G27" s="35"/>
      <c r="H27" s="36"/>
      <c r="I27" s="35"/>
      <c r="J27" s="36"/>
      <c r="K27" s="35"/>
      <c r="L27" s="43"/>
      <c r="M27" s="46" t="str">
        <f t="shared" si="0"/>
        <v xml:space="preserve"> </v>
      </c>
      <c r="N27" s="35"/>
      <c r="O27" s="40">
        <f t="shared" si="1"/>
        <v>510</v>
      </c>
      <c r="P27" s="48"/>
    </row>
    <row r="28" spans="2:16" ht="13.5" customHeight="1">
      <c r="B28" s="29">
        <v>23</v>
      </c>
      <c r="C28" s="35"/>
      <c r="D28" s="36"/>
      <c r="E28" s="35"/>
      <c r="F28" s="36"/>
      <c r="G28" s="35"/>
      <c r="H28" s="36"/>
      <c r="I28" s="35"/>
      <c r="J28" s="36"/>
      <c r="K28" s="35"/>
      <c r="L28" s="43"/>
      <c r="M28" s="46" t="str">
        <f t="shared" si="0"/>
        <v xml:space="preserve"> </v>
      </c>
      <c r="N28" s="35"/>
      <c r="O28" s="40">
        <f t="shared" si="1"/>
        <v>510</v>
      </c>
      <c r="P28" s="48"/>
    </row>
    <row r="29" spans="2:16" ht="13.5" customHeight="1">
      <c r="B29" s="29">
        <v>24</v>
      </c>
      <c r="C29" s="35"/>
      <c r="D29" s="36"/>
      <c r="E29" s="35"/>
      <c r="F29" s="36"/>
      <c r="G29" s="35"/>
      <c r="H29" s="36"/>
      <c r="I29" s="35"/>
      <c r="J29" s="36"/>
      <c r="K29" s="35"/>
      <c r="L29" s="43"/>
      <c r="M29" s="46" t="str">
        <f t="shared" si="0"/>
        <v xml:space="preserve"> </v>
      </c>
      <c r="N29" s="35"/>
      <c r="O29" s="40">
        <f t="shared" si="1"/>
        <v>510</v>
      </c>
      <c r="P29" s="48"/>
    </row>
    <row r="30" spans="2:16" ht="13.5" customHeight="1">
      <c r="B30" s="29">
        <v>25</v>
      </c>
      <c r="C30" s="35"/>
      <c r="D30" s="36"/>
      <c r="E30" s="35"/>
      <c r="F30" s="36"/>
      <c r="G30" s="35"/>
      <c r="H30" s="36"/>
      <c r="I30" s="35"/>
      <c r="J30" s="36"/>
      <c r="K30" s="35"/>
      <c r="L30" s="43"/>
      <c r="M30" s="46" t="str">
        <f t="shared" si="0"/>
        <v xml:space="preserve"> </v>
      </c>
      <c r="N30" s="35"/>
      <c r="O30" s="40">
        <f t="shared" si="1"/>
        <v>510</v>
      </c>
      <c r="P30" s="48"/>
    </row>
    <row r="31" spans="2:16" ht="13.5" customHeight="1">
      <c r="B31" s="29">
        <v>26</v>
      </c>
      <c r="C31" s="35"/>
      <c r="D31" s="36"/>
      <c r="E31" s="35"/>
      <c r="F31" s="36"/>
      <c r="G31" s="35"/>
      <c r="H31" s="36"/>
      <c r="I31" s="35"/>
      <c r="J31" s="36"/>
      <c r="K31" s="35"/>
      <c r="L31" s="43"/>
      <c r="M31" s="46" t="str">
        <f t="shared" si="0"/>
        <v xml:space="preserve"> </v>
      </c>
      <c r="N31" s="35"/>
      <c r="O31" s="40">
        <f t="shared" si="1"/>
        <v>510</v>
      </c>
      <c r="P31" s="48"/>
    </row>
    <row r="32" spans="2:16" ht="13.5" customHeight="1">
      <c r="B32" s="29">
        <v>27</v>
      </c>
      <c r="C32" s="35"/>
      <c r="D32" s="36"/>
      <c r="E32" s="35"/>
      <c r="F32" s="36"/>
      <c r="G32" s="35"/>
      <c r="H32" s="36"/>
      <c r="I32" s="35"/>
      <c r="J32" s="36"/>
      <c r="K32" s="35"/>
      <c r="L32" s="43"/>
      <c r="M32" s="46" t="str">
        <f t="shared" si="0"/>
        <v xml:space="preserve"> </v>
      </c>
      <c r="N32" s="35"/>
      <c r="O32" s="40">
        <f t="shared" si="1"/>
        <v>510</v>
      </c>
      <c r="P32" s="48"/>
    </row>
    <row r="33" spans="2:16" ht="13.5" customHeight="1">
      <c r="B33" s="29">
        <v>28</v>
      </c>
      <c r="C33" s="35"/>
      <c r="D33" s="36"/>
      <c r="E33" s="35"/>
      <c r="F33" s="36"/>
      <c r="G33" s="35"/>
      <c r="H33" s="36"/>
      <c r="I33" s="35"/>
      <c r="J33" s="36"/>
      <c r="K33" s="35"/>
      <c r="L33" s="43"/>
      <c r="M33" s="46" t="str">
        <f t="shared" si="0"/>
        <v xml:space="preserve"> </v>
      </c>
      <c r="N33" s="35"/>
      <c r="O33" s="40">
        <f t="shared" si="1"/>
        <v>510</v>
      </c>
      <c r="P33" s="48"/>
    </row>
    <row r="34" spans="2:16" ht="13.5" customHeight="1">
      <c r="B34" s="29">
        <v>29</v>
      </c>
      <c r="C34" s="35"/>
      <c r="D34" s="36"/>
      <c r="E34" s="35"/>
      <c r="F34" s="36"/>
      <c r="G34" s="35"/>
      <c r="H34" s="36"/>
      <c r="I34" s="35"/>
      <c r="J34" s="36"/>
      <c r="K34" s="35"/>
      <c r="L34" s="43"/>
      <c r="M34" s="46" t="str">
        <f t="shared" si="0"/>
        <v xml:space="preserve"> </v>
      </c>
      <c r="N34" s="35"/>
      <c r="O34" s="40">
        <f t="shared" si="1"/>
        <v>510</v>
      </c>
      <c r="P34" s="48"/>
    </row>
    <row r="35" spans="2:16" ht="13.5" customHeight="1">
      <c r="B35" s="29">
        <v>30</v>
      </c>
      <c r="C35" s="35"/>
      <c r="D35" s="36"/>
      <c r="E35" s="35"/>
      <c r="F35" s="36"/>
      <c r="G35" s="35"/>
      <c r="H35" s="36"/>
      <c r="I35" s="35"/>
      <c r="J35" s="36"/>
      <c r="K35" s="35"/>
      <c r="L35" s="43"/>
      <c r="M35" s="46" t="str">
        <f t="shared" si="0"/>
        <v xml:space="preserve"> </v>
      </c>
      <c r="N35" s="35"/>
      <c r="O35" s="40">
        <f t="shared" si="1"/>
        <v>510</v>
      </c>
      <c r="P35" s="48"/>
    </row>
    <row r="36" spans="2:16" ht="13.5" customHeight="1">
      <c r="B36" s="29">
        <v>31</v>
      </c>
      <c r="C36" s="35"/>
      <c r="D36" s="36"/>
      <c r="E36" s="35"/>
      <c r="F36" s="36"/>
      <c r="G36" s="35"/>
      <c r="H36" s="36"/>
      <c r="I36" s="35"/>
      <c r="J36" s="36"/>
      <c r="K36" s="35"/>
      <c r="L36" s="43"/>
      <c r="M36" s="46" t="str">
        <f t="shared" si="0"/>
        <v xml:space="preserve"> </v>
      </c>
      <c r="N36" s="37"/>
      <c r="O36" s="40">
        <f t="shared" si="1"/>
        <v>510</v>
      </c>
      <c r="P36" s="48"/>
    </row>
    <row r="37" spans="2:16" ht="13.5" customHeight="1">
      <c r="B37" s="32" t="s">
        <v>32</v>
      </c>
      <c r="C37" s="38" t="str">
        <f>IF(SUM(C6:C36)=0,"",SUM(C6:C36))</f>
        <v/>
      </c>
      <c r="D37" s="39" t="str">
        <f>IF(SUM(D6:D36)=0,"",SUM(D6:D36))</f>
        <v/>
      </c>
      <c r="E37" s="38" t="str">
        <f t="shared" ref="E37:L37" si="2">IF(SUM(E6:E36)=0,"",SUM(E6:E36))</f>
        <v/>
      </c>
      <c r="F37" s="39" t="str">
        <f t="shared" si="2"/>
        <v/>
      </c>
      <c r="G37" s="38" t="str">
        <f t="shared" si="2"/>
        <v/>
      </c>
      <c r="H37" s="39" t="str">
        <f t="shared" si="2"/>
        <v/>
      </c>
      <c r="I37" s="38" t="str">
        <f t="shared" si="2"/>
        <v/>
      </c>
      <c r="J37" s="39" t="str">
        <f t="shared" si="2"/>
        <v/>
      </c>
      <c r="K37" s="38" t="str">
        <f t="shared" si="2"/>
        <v/>
      </c>
      <c r="L37" s="39" t="str">
        <f t="shared" si="2"/>
        <v/>
      </c>
      <c r="M37" s="47" t="str">
        <f>IF(SUM(M6:M36)=0,"",SUM(M6:M36))</f>
        <v/>
      </c>
      <c r="N37" s="41"/>
      <c r="O37" s="64"/>
      <c r="P37" s="48"/>
    </row>
    <row r="38" spans="2:16" ht="13.5" customHeight="1">
      <c r="B38" s="72" t="s">
        <v>30</v>
      </c>
      <c r="C38" s="65">
        <f>budget!D22</f>
        <v>200</v>
      </c>
      <c r="D38" s="66">
        <f>budget!D23</f>
        <v>35</v>
      </c>
      <c r="E38" s="65">
        <f>budget!D24</f>
        <v>75</v>
      </c>
      <c r="F38" s="66">
        <f>budget!D25</f>
        <v>20</v>
      </c>
      <c r="G38" s="65">
        <f>budget!D26</f>
        <v>100</v>
      </c>
      <c r="H38" s="66">
        <f>budget!D27</f>
        <v>50</v>
      </c>
      <c r="I38" s="65">
        <f>budget!D28</f>
        <v>30</v>
      </c>
      <c r="J38" s="66">
        <f>budget!D29</f>
        <v>0</v>
      </c>
      <c r="K38" s="65">
        <f>budget!D30</f>
        <v>0</v>
      </c>
      <c r="L38" s="67">
        <f>budget!D31</f>
        <v>0</v>
      </c>
      <c r="M38" s="68">
        <f t="shared" ref="M38" si="3">SUM(C38:L38)</f>
        <v>510</v>
      </c>
      <c r="N38" s="42"/>
      <c r="O38" s="44"/>
      <c r="P38" s="48"/>
    </row>
    <row r="39" spans="2:16" ht="13.5" customHeight="1">
      <c r="B39" s="74" t="s">
        <v>31</v>
      </c>
      <c r="C39" s="75">
        <f>C38-SUM(C6:C36)</f>
        <v>200</v>
      </c>
      <c r="D39" s="76">
        <f t="shared" ref="D39:M39" si="4">D38-SUM(D6:D36)</f>
        <v>35</v>
      </c>
      <c r="E39" s="75">
        <f t="shared" si="4"/>
        <v>75</v>
      </c>
      <c r="F39" s="76">
        <f t="shared" si="4"/>
        <v>20</v>
      </c>
      <c r="G39" s="75">
        <f t="shared" si="4"/>
        <v>100</v>
      </c>
      <c r="H39" s="76">
        <f t="shared" si="4"/>
        <v>50</v>
      </c>
      <c r="I39" s="75">
        <f t="shared" si="4"/>
        <v>30</v>
      </c>
      <c r="J39" s="76">
        <f t="shared" si="4"/>
        <v>0</v>
      </c>
      <c r="K39" s="75">
        <f t="shared" si="4"/>
        <v>0</v>
      </c>
      <c r="L39" s="84">
        <f t="shared" si="4"/>
        <v>0</v>
      </c>
      <c r="M39" s="77">
        <f t="shared" si="4"/>
        <v>510</v>
      </c>
      <c r="N39" s="42"/>
      <c r="O39" s="44"/>
      <c r="P39" s="48"/>
    </row>
    <row r="40" spans="2:16" ht="13.5" customHeight="1">
      <c r="B40" s="69"/>
      <c r="C40" s="31" t="str">
        <f>C5</f>
        <v>groceries</v>
      </c>
      <c r="D40" s="70" t="str">
        <f t="shared" ref="D40:L40" si="5">D5</f>
        <v>electricity</v>
      </c>
      <c r="E40" s="31" t="str">
        <f t="shared" si="5"/>
        <v>gas</v>
      </c>
      <c r="F40" s="70" t="str">
        <f t="shared" si="5"/>
        <v>parking</v>
      </c>
      <c r="G40" s="31" t="str">
        <f t="shared" si="5"/>
        <v>dining out</v>
      </c>
      <c r="H40" s="70" t="str">
        <f t="shared" si="5"/>
        <v>charity</v>
      </c>
      <c r="I40" s="31" t="str">
        <f t="shared" si="5"/>
        <v>misc.</v>
      </c>
      <c r="J40" s="70" t="str">
        <f t="shared" si="5"/>
        <v/>
      </c>
      <c r="K40" s="31" t="str">
        <f t="shared" si="5"/>
        <v/>
      </c>
      <c r="L40" s="70" t="str">
        <f t="shared" si="5"/>
        <v/>
      </c>
      <c r="M40" s="71"/>
      <c r="N40" s="34"/>
      <c r="O40" s="45"/>
      <c r="P40" s="48"/>
    </row>
    <row r="42" spans="2:16" ht="13.5" customHeight="1">
      <c r="B42" s="13" t="s">
        <v>25</v>
      </c>
      <c r="C42" s="12"/>
      <c r="D42" s="48"/>
      <c r="E42" s="13" t="s">
        <v>26</v>
      </c>
      <c r="F42" s="12"/>
      <c r="G42" s="48"/>
      <c r="H42" s="13" t="s">
        <v>16</v>
      </c>
      <c r="I42" s="83"/>
      <c r="J42" s="48"/>
      <c r="K42" s="13" t="s">
        <v>3</v>
      </c>
      <c r="L42" s="83"/>
      <c r="M42" s="48"/>
    </row>
    <row r="43" spans="2:16" ht="13.5" customHeight="1">
      <c r="B43" s="8" t="str">
        <f>IF(budget!$C$11=0," ",budget!$C$11)</f>
        <v>rent</v>
      </c>
      <c r="C43" s="79">
        <f>IF(budget!$D$11=0," ",budget!$D$11)</f>
        <v>500</v>
      </c>
      <c r="D43" s="48"/>
      <c r="E43" s="8" t="str">
        <f>IF(budget!$H$11=0," ",budget!$H$11)</f>
        <v>student loan</v>
      </c>
      <c r="F43" s="86">
        <f>IF(budget!$I$11=0," ",budget!$I$11)</f>
        <v>75</v>
      </c>
      <c r="G43" s="48"/>
      <c r="H43" s="8" t="str">
        <f>IF(budget!$C$35=0," ",budget!$C$35)</f>
        <v>car repairs</v>
      </c>
      <c r="I43" s="79">
        <f>IF(budget!$D$35=0," ",budget!$D$35)</f>
        <v>50</v>
      </c>
      <c r="J43" s="48"/>
      <c r="K43" s="8" t="str">
        <f>IF(budget!$H$19=0," ",budget!$H$19)</f>
        <v>emergency fund</v>
      </c>
      <c r="L43" s="85">
        <f>IF(budget!$I$19=0," ",budget!$I$19)</f>
        <v>100</v>
      </c>
      <c r="M43" s="48"/>
    </row>
    <row r="44" spans="2:16" ht="13.5" customHeight="1">
      <c r="B44" s="8" t="str">
        <f>IF(budget!$C$12=0," ",budget!$C$12)</f>
        <v>cell phone</v>
      </c>
      <c r="C44" s="79">
        <f>IF(budget!D12=0," ",budget!D12)</f>
        <v>60</v>
      </c>
      <c r="D44" s="48"/>
      <c r="E44" s="8" t="str">
        <f>IF(budget!$H$12=0," ",budget!$H$12)</f>
        <v>car payment</v>
      </c>
      <c r="F44" s="86">
        <f>IF(budget!$I$12=0," ",budget!$I$12)</f>
        <v>175</v>
      </c>
      <c r="G44" s="48"/>
      <c r="H44" s="8" t="str">
        <f>IF(budget!$C$36=0," ",budget!$C$36)</f>
        <v xml:space="preserve">medical </v>
      </c>
      <c r="I44" s="79">
        <f>IF(budget!$D$36=0," ",budget!$D$36)</f>
        <v>25</v>
      </c>
      <c r="J44" s="48"/>
      <c r="K44" s="8" t="str">
        <f>IF(budget!$H$20=0," ",budget!$H$20)</f>
        <v>retirement</v>
      </c>
      <c r="L44" s="85">
        <f>IF(budget!$I$20=0," ",budget!$I$20)</f>
        <v>50</v>
      </c>
      <c r="M44" s="48"/>
    </row>
    <row r="45" spans="2:16" ht="13.5" customHeight="1">
      <c r="B45" s="8" t="str">
        <f>IF(budget!$C$13=0," ",budget!$C$13)</f>
        <v>car inusrance</v>
      </c>
      <c r="C45" s="79">
        <f>IF(budget!D13=0," ",budget!D13)</f>
        <v>55</v>
      </c>
      <c r="D45" s="48"/>
      <c r="E45" s="8" t="str">
        <f>IF(budget!$H$13=0," ",budget!$H$13)</f>
        <v>visa</v>
      </c>
      <c r="F45" s="86">
        <f>IF(budget!$I$13=0," ",budget!$I$13)</f>
        <v>35</v>
      </c>
      <c r="G45" s="48"/>
      <c r="H45" s="8" t="str">
        <f>IF(budget!$C$37=0," ",budget!$C$37)</f>
        <v>gifts</v>
      </c>
      <c r="I45" s="79">
        <f>IF(budget!$D$37=0," ",budget!$D$37)</f>
        <v>25</v>
      </c>
      <c r="J45" s="48"/>
      <c r="K45" s="8" t="str">
        <f>IF(budget!$H$21=0," ",budget!$H$21)</f>
        <v>other savings</v>
      </c>
      <c r="L45" s="85" t="str">
        <f>IF(budget!$I$21=0," ",budget!$I$21)</f>
        <v xml:space="preserve"> </v>
      </c>
      <c r="M45" s="48"/>
    </row>
    <row r="46" spans="2:16" ht="13.5" customHeight="1">
      <c r="B46" s="8" t="str">
        <f>IF(budget!$C$14=0," ",budget!$C$14)</f>
        <v>gym</v>
      </c>
      <c r="C46" s="79">
        <f>IF(budget!D14=0," ",budget!D14)</f>
        <v>15</v>
      </c>
      <c r="D46" s="48"/>
      <c r="E46" s="8" t="str">
        <f>IF(budget!$H$14=0," ",budget!$H$14)</f>
        <v>amex</v>
      </c>
      <c r="F46" s="86" t="str">
        <f>IF(budget!$I$14=0," ",budget!$I$14)</f>
        <v xml:space="preserve"> </v>
      </c>
      <c r="G46" s="48"/>
      <c r="H46" s="8" t="str">
        <f>IF(budget!$C$38=0," ",budget!$C$38)</f>
        <v>travel</v>
      </c>
      <c r="I46" s="79">
        <f>IF(budget!$D$38=0," ",budget!$D$38)</f>
        <v>60</v>
      </c>
      <c r="J46" s="48"/>
      <c r="K46" s="8" t="str">
        <f>IF(budget!$H$22=0," ",budget!$H$22)</f>
        <v xml:space="preserve"> </v>
      </c>
      <c r="L46" s="85" t="str">
        <f>IF(budget!$I$22=0," ",budget!$I$22)</f>
        <v xml:space="preserve"> </v>
      </c>
      <c r="M46" s="48"/>
    </row>
    <row r="47" spans="2:16" ht="13.5" customHeight="1">
      <c r="B47" s="8" t="str">
        <f>IF(budget!$C$15=0," ",budget!$C$15)</f>
        <v xml:space="preserve"> </v>
      </c>
      <c r="C47" s="79" t="str">
        <f>IF(budget!D15=0," ",budget!D15)</f>
        <v xml:space="preserve"> </v>
      </c>
      <c r="D47" s="48"/>
      <c r="E47" s="8" t="str">
        <f>IF(budget!$H$15=0," ",budget!$H$15)</f>
        <v xml:space="preserve"> </v>
      </c>
      <c r="F47" s="86" t="str">
        <f>IF(budget!$I$15=0," ",budget!$I$15)</f>
        <v xml:space="preserve"> </v>
      </c>
      <c r="G47" s="48"/>
      <c r="H47" s="8"/>
      <c r="I47" s="79"/>
      <c r="J47" s="48"/>
      <c r="K47" s="8" t="str">
        <f>IF(budget!$H$23=0," ",budget!$H$23)</f>
        <v xml:space="preserve"> </v>
      </c>
      <c r="L47" s="85" t="str">
        <f>IF(budget!$I$23=0," ",budget!$I$23)</f>
        <v xml:space="preserve"> </v>
      </c>
      <c r="M47" s="48"/>
    </row>
    <row r="48" spans="2:16" ht="13.5" customHeight="1">
      <c r="B48" s="8" t="str">
        <f>IF(budget!$C$16=0," ",budget!$C$16)</f>
        <v xml:space="preserve"> </v>
      </c>
      <c r="C48" s="79" t="str">
        <f>IF(budget!D16=0," ",budget!D16)</f>
        <v xml:space="preserve"> </v>
      </c>
      <c r="D48" s="48"/>
      <c r="E48" s="8"/>
      <c r="F48" s="86"/>
      <c r="G48" s="48"/>
      <c r="H48" s="8"/>
      <c r="I48" s="79"/>
      <c r="J48" s="48"/>
      <c r="K48" s="8"/>
      <c r="L48" s="85"/>
      <c r="M48" s="48"/>
    </row>
    <row r="49" spans="2:13" ht="13.5" customHeight="1">
      <c r="B49" s="8" t="str">
        <f>IF(budget!$C$17=0," ",budget!$C$17)</f>
        <v xml:space="preserve"> </v>
      </c>
      <c r="C49" s="79" t="str">
        <f>IF(budget!D17=0," ",budget!D17)</f>
        <v xml:space="preserve"> </v>
      </c>
      <c r="D49" s="48"/>
      <c r="E49" s="8"/>
      <c r="F49" s="86"/>
      <c r="G49" s="48"/>
      <c r="H49" s="8"/>
      <c r="I49" s="79"/>
      <c r="J49" s="48"/>
      <c r="K49" s="8"/>
      <c r="L49" s="85"/>
      <c r="M49" s="48"/>
    </row>
    <row r="50" spans="2:13" ht="13.5" customHeight="1">
      <c r="B50" s="8" t="str">
        <f>IF(budget!$C$18=0," ",budget!$C$18)</f>
        <v xml:space="preserve"> </v>
      </c>
      <c r="C50" s="79" t="str">
        <f>IF(budget!D18=0," ",budget!D18)</f>
        <v xml:space="preserve"> </v>
      </c>
      <c r="D50" s="48"/>
      <c r="E50" s="8"/>
      <c r="F50" s="86"/>
      <c r="G50" s="48"/>
      <c r="H50" s="8" t="str">
        <f>IF(budget!$C$39=0," ",budget!$C$39)</f>
        <v xml:space="preserve"> </v>
      </c>
      <c r="I50" s="79" t="str">
        <f>IF(budget!$D$39=0," ",budget!$D$39)</f>
        <v xml:space="preserve"> </v>
      </c>
      <c r="J50" s="48"/>
      <c r="K50" s="8" t="str">
        <f>IF(budget!$H$23=0," ",budget!$H$23)</f>
        <v xml:space="preserve"> </v>
      </c>
      <c r="L50" s="85" t="str">
        <f>IF(budget!$I$23=0," ",budget!$I$23)</f>
        <v xml:space="preserve"> </v>
      </c>
      <c r="M50" s="48"/>
    </row>
    <row r="51" spans="2:13" ht="13.5" customHeight="1">
      <c r="B51" s="17" t="s">
        <v>5</v>
      </c>
      <c r="C51" s="80">
        <f>SUM(C43:C50)</f>
        <v>630</v>
      </c>
      <c r="D51" s="48"/>
      <c r="E51" s="17" t="s">
        <v>5</v>
      </c>
      <c r="F51" s="80">
        <f>SUM(F43:F50)</f>
        <v>285</v>
      </c>
      <c r="G51" s="48"/>
      <c r="H51" s="17" t="s">
        <v>5</v>
      </c>
      <c r="I51" s="80">
        <f>SUM(I43:I50)</f>
        <v>160</v>
      </c>
      <c r="J51" s="48"/>
      <c r="K51" s="17" t="s">
        <v>5</v>
      </c>
      <c r="L51" s="80">
        <f>SUM(L43:L50)</f>
        <v>150</v>
      </c>
      <c r="M51" s="48"/>
    </row>
    <row r="52" spans="2:13" ht="13.5" customHeight="1">
      <c r="B52" s="73" t="s">
        <v>30</v>
      </c>
      <c r="C52" s="87">
        <f>budget!$E$19</f>
        <v>630</v>
      </c>
      <c r="D52" s="48"/>
      <c r="E52" s="73" t="s">
        <v>30</v>
      </c>
      <c r="F52" s="88">
        <f>budget!$J$16</f>
        <v>285</v>
      </c>
      <c r="G52" s="48"/>
      <c r="H52" s="73" t="s">
        <v>30</v>
      </c>
      <c r="I52" s="87">
        <f>budget!$E$40</f>
        <v>160</v>
      </c>
      <c r="J52" s="48"/>
      <c r="K52" s="73" t="s">
        <v>30</v>
      </c>
      <c r="L52" s="87">
        <f>budget!$J$24</f>
        <v>150</v>
      </c>
      <c r="M52" s="48"/>
    </row>
    <row r="53" spans="2:13" ht="13.5" customHeight="1">
      <c r="B53" s="78" t="s">
        <v>45</v>
      </c>
      <c r="C53" s="81">
        <f>C52-C51</f>
        <v>0</v>
      </c>
      <c r="D53" s="48"/>
      <c r="E53" s="78" t="s">
        <v>45</v>
      </c>
      <c r="F53" s="81">
        <f>F52-F51</f>
        <v>0</v>
      </c>
      <c r="G53" s="48"/>
      <c r="H53" s="78" t="s">
        <v>45</v>
      </c>
      <c r="I53" s="81">
        <f>I52-I51</f>
        <v>0</v>
      </c>
      <c r="J53" s="48"/>
      <c r="K53" s="78" t="s">
        <v>45</v>
      </c>
      <c r="L53" s="81">
        <f>L52-L51</f>
        <v>0</v>
      </c>
      <c r="M53" s="48"/>
    </row>
    <row r="54" spans="2:13" ht="13.5" customHeight="1">
      <c r="D54" s="82"/>
      <c r="F54" s="82"/>
      <c r="I54" s="82"/>
      <c r="L54" s="82"/>
    </row>
    <row r="56" spans="2:13" ht="13.5" customHeight="1">
      <c r="H56" s="82"/>
    </row>
    <row r="57" spans="2:13" ht="13.5" customHeight="1">
      <c r="H57" s="82"/>
    </row>
    <row r="65" spans="4:4" ht="13.5" customHeight="1">
      <c r="D65" s="82"/>
    </row>
    <row r="66" spans="4:4" ht="13.5" customHeight="1">
      <c r="D66" s="82"/>
    </row>
    <row r="67" spans="4:4" ht="13.5" customHeight="1">
      <c r="D67" s="82"/>
    </row>
    <row r="68" spans="4:4" ht="13.5" customHeight="1">
      <c r="D68" s="82"/>
    </row>
  </sheetData>
  <mergeCells count="1">
    <mergeCell ref="M3:N3"/>
  </mergeCells>
  <conditionalFormatting sqref="I6:I36">
    <cfRule type="expression" dxfId="6" priority="1">
      <formula>"$H$3=0"</formula>
    </cfRule>
  </conditionalFormatting>
  <hyperlinks>
    <hyperlink ref="B3" r:id="rId1"/>
  </hyperlinks>
  <pageMargins left="0.7" right="0.7" top="0.75" bottom="0.75" header="0.3" footer="0.3"/>
  <pageSetup orientation="portrait" verticalDpi="0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B2:P68"/>
  <sheetViews>
    <sheetView zoomScaleNormal="100" workbookViewId="0">
      <selection activeCell="B5" sqref="B5"/>
    </sheetView>
  </sheetViews>
  <sheetFormatPr defaultRowHeight="13.5" customHeight="1"/>
  <cols>
    <col min="1" max="1" width="1.7109375" style="28" customWidth="1"/>
    <col min="2" max="15" width="11.7109375" style="28" customWidth="1"/>
    <col min="16" max="16" width="10.28515625" style="28" customWidth="1"/>
    <col min="17" max="17" width="11.7109375" style="28" customWidth="1"/>
    <col min="18" max="16384" width="9.140625" style="28"/>
  </cols>
  <sheetData>
    <row r="2" spans="2:16" ht="13.5" customHeight="1">
      <c r="B2" s="14" t="s">
        <v>9</v>
      </c>
      <c r="L2" s="49" t="s">
        <v>43</v>
      </c>
      <c r="M2" s="50"/>
      <c r="N2" s="51"/>
      <c r="O2" s="52"/>
      <c r="P2" s="48"/>
    </row>
    <row r="3" spans="2:16" ht="13.5" customHeight="1">
      <c r="B3" s="20" t="s">
        <v>19</v>
      </c>
      <c r="C3" s="2"/>
      <c r="M3" s="100" t="s">
        <v>44</v>
      </c>
      <c r="N3" s="100"/>
      <c r="O3" s="33">
        <f>M38</f>
        <v>510</v>
      </c>
      <c r="P3" s="48"/>
    </row>
    <row r="5" spans="2:16" ht="13.5" customHeight="1">
      <c r="B5" s="56" t="s">
        <v>55</v>
      </c>
      <c r="C5" s="57" t="str">
        <f>IF(budget!C22=0, "", budget!C22)</f>
        <v>groceries</v>
      </c>
      <c r="D5" s="58" t="str">
        <f>IF(budget!C23=0, "", budget!C23)</f>
        <v>electricity</v>
      </c>
      <c r="E5" s="57" t="str">
        <f>IF(budget!C24=0, "", budget!C24)</f>
        <v>gas</v>
      </c>
      <c r="F5" s="58" t="str">
        <f>IF(budget!C25=0, "", budget!C25)</f>
        <v>parking</v>
      </c>
      <c r="G5" s="57" t="str">
        <f>IF(budget!C26=0, "", budget!C26)</f>
        <v>dining out</v>
      </c>
      <c r="H5" s="58" t="str">
        <f>IF(budget!C27=0, "", budget!C27)</f>
        <v>charity</v>
      </c>
      <c r="I5" s="59" t="str">
        <f>IF(budget!C28=0, "", budget!C28)</f>
        <v>misc.</v>
      </c>
      <c r="J5" s="60" t="str">
        <f>IF(budget!C29=0, "", budget!C29)</f>
        <v/>
      </c>
      <c r="K5" s="59" t="str">
        <f>IF(budget!C30=0, "", budget!C30)</f>
        <v/>
      </c>
      <c r="L5" s="60" t="str">
        <f>IF(budget!C31=0, "", budget!C31)</f>
        <v/>
      </c>
      <c r="M5" s="61" t="s">
        <v>5</v>
      </c>
      <c r="N5" s="62" t="s">
        <v>14</v>
      </c>
      <c r="O5" s="57" t="s">
        <v>18</v>
      </c>
      <c r="P5" s="48"/>
    </row>
    <row r="6" spans="2:16" ht="13.5" customHeight="1">
      <c r="B6" s="30">
        <v>1</v>
      </c>
      <c r="C6" s="53"/>
      <c r="D6" s="54"/>
      <c r="E6" s="53"/>
      <c r="F6" s="54"/>
      <c r="G6" s="53"/>
      <c r="H6" s="54"/>
      <c r="I6" s="53"/>
      <c r="J6" s="54"/>
      <c r="K6" s="53"/>
      <c r="L6" s="55"/>
      <c r="M6" s="46" t="str">
        <f>IF(SUM(C6:L6)=0,"",SUM(C6:L6))</f>
        <v/>
      </c>
      <c r="N6" s="53"/>
      <c r="O6" s="63">
        <f>O3-SUM(C6:L6)+N6</f>
        <v>510</v>
      </c>
      <c r="P6" s="48"/>
    </row>
    <row r="7" spans="2:16" ht="13.5" customHeight="1">
      <c r="B7" s="29">
        <v>2</v>
      </c>
      <c r="C7" s="35"/>
      <c r="D7" s="36"/>
      <c r="E7" s="35"/>
      <c r="F7" s="36"/>
      <c r="G7" s="35"/>
      <c r="H7" s="36"/>
      <c r="I7" s="35"/>
      <c r="J7" s="36"/>
      <c r="K7" s="35"/>
      <c r="L7" s="43"/>
      <c r="M7" s="46" t="str">
        <f t="shared" ref="M7:M36" si="0">IF(SUM(C7:L7)=0," ",SUM(C7:L7))</f>
        <v xml:space="preserve"> </v>
      </c>
      <c r="N7" s="35"/>
      <c r="O7" s="40">
        <f>O6-SUM(C7:L7)+N7</f>
        <v>510</v>
      </c>
      <c r="P7" s="48"/>
    </row>
    <row r="8" spans="2:16" ht="13.5" customHeight="1">
      <c r="B8" s="29">
        <v>3</v>
      </c>
      <c r="C8" s="35"/>
      <c r="D8" s="36"/>
      <c r="E8" s="35"/>
      <c r="F8" s="36"/>
      <c r="G8" s="35"/>
      <c r="H8" s="36"/>
      <c r="I8" s="35"/>
      <c r="J8" s="36"/>
      <c r="K8" s="35"/>
      <c r="L8" s="43"/>
      <c r="M8" s="46" t="str">
        <f t="shared" si="0"/>
        <v xml:space="preserve"> </v>
      </c>
      <c r="N8" s="35"/>
      <c r="O8" s="40">
        <f t="shared" ref="O8:O36" si="1">O7-SUM(C8:L8)+N8</f>
        <v>510</v>
      </c>
      <c r="P8" s="48"/>
    </row>
    <row r="9" spans="2:16" ht="13.5" customHeight="1">
      <c r="B9" s="29">
        <v>4</v>
      </c>
      <c r="C9" s="35"/>
      <c r="D9" s="36"/>
      <c r="E9" s="35"/>
      <c r="F9" s="36"/>
      <c r="G9" s="35"/>
      <c r="H9" s="36"/>
      <c r="I9" s="35"/>
      <c r="J9" s="36"/>
      <c r="K9" s="35"/>
      <c r="L9" s="43"/>
      <c r="M9" s="46" t="str">
        <f t="shared" si="0"/>
        <v xml:space="preserve"> </v>
      </c>
      <c r="N9" s="35"/>
      <c r="O9" s="40">
        <f t="shared" si="1"/>
        <v>510</v>
      </c>
      <c r="P9" s="48"/>
    </row>
    <row r="10" spans="2:16" ht="13.5" customHeight="1">
      <c r="B10" s="29">
        <v>5</v>
      </c>
      <c r="C10" s="35"/>
      <c r="D10" s="36"/>
      <c r="E10" s="35"/>
      <c r="F10" s="36"/>
      <c r="G10" s="35"/>
      <c r="H10" s="36"/>
      <c r="I10" s="35"/>
      <c r="J10" s="36"/>
      <c r="K10" s="35"/>
      <c r="L10" s="43"/>
      <c r="M10" s="46" t="str">
        <f t="shared" si="0"/>
        <v xml:space="preserve"> </v>
      </c>
      <c r="N10" s="35"/>
      <c r="O10" s="40">
        <f t="shared" si="1"/>
        <v>510</v>
      </c>
      <c r="P10" s="48"/>
    </row>
    <row r="11" spans="2:16" ht="13.5" customHeight="1">
      <c r="B11" s="29">
        <v>6</v>
      </c>
      <c r="C11" s="35"/>
      <c r="D11" s="36"/>
      <c r="E11" s="35"/>
      <c r="F11" s="36"/>
      <c r="G11" s="35"/>
      <c r="H11" s="36"/>
      <c r="I11" s="35"/>
      <c r="J11" s="36"/>
      <c r="K11" s="35"/>
      <c r="L11" s="43"/>
      <c r="M11" s="46" t="str">
        <f t="shared" si="0"/>
        <v xml:space="preserve"> </v>
      </c>
      <c r="N11" s="35"/>
      <c r="O11" s="40">
        <f t="shared" si="1"/>
        <v>510</v>
      </c>
      <c r="P11" s="48"/>
    </row>
    <row r="12" spans="2:16" ht="13.5" customHeight="1">
      <c r="B12" s="29">
        <v>7</v>
      </c>
      <c r="C12" s="35"/>
      <c r="D12" s="36"/>
      <c r="E12" s="35"/>
      <c r="F12" s="36"/>
      <c r="G12" s="35"/>
      <c r="H12" s="36"/>
      <c r="I12" s="35"/>
      <c r="J12" s="36"/>
      <c r="K12" s="35"/>
      <c r="L12" s="43"/>
      <c r="M12" s="46" t="str">
        <f t="shared" si="0"/>
        <v xml:space="preserve"> </v>
      </c>
      <c r="N12" s="35"/>
      <c r="O12" s="40">
        <f t="shared" si="1"/>
        <v>510</v>
      </c>
      <c r="P12" s="48"/>
    </row>
    <row r="13" spans="2:16" ht="13.5" customHeight="1">
      <c r="B13" s="29">
        <v>8</v>
      </c>
      <c r="C13" s="35"/>
      <c r="D13" s="36"/>
      <c r="E13" s="35"/>
      <c r="F13" s="36"/>
      <c r="G13" s="35"/>
      <c r="H13" s="36"/>
      <c r="I13" s="35"/>
      <c r="J13" s="36"/>
      <c r="K13" s="35"/>
      <c r="L13" s="43"/>
      <c r="M13" s="46" t="str">
        <f t="shared" si="0"/>
        <v xml:space="preserve"> </v>
      </c>
      <c r="N13" s="35"/>
      <c r="O13" s="40">
        <f t="shared" si="1"/>
        <v>510</v>
      </c>
      <c r="P13" s="48"/>
    </row>
    <row r="14" spans="2:16" ht="13.5" customHeight="1">
      <c r="B14" s="29">
        <v>9</v>
      </c>
      <c r="C14" s="35"/>
      <c r="D14" s="36"/>
      <c r="E14" s="35"/>
      <c r="F14" s="36"/>
      <c r="G14" s="35"/>
      <c r="H14" s="36"/>
      <c r="I14" s="35"/>
      <c r="J14" s="36"/>
      <c r="K14" s="35"/>
      <c r="L14" s="43"/>
      <c r="M14" s="46" t="str">
        <f t="shared" si="0"/>
        <v xml:space="preserve"> </v>
      </c>
      <c r="N14" s="35"/>
      <c r="O14" s="40">
        <f t="shared" si="1"/>
        <v>510</v>
      </c>
      <c r="P14" s="48"/>
    </row>
    <row r="15" spans="2:16" ht="13.5" customHeight="1">
      <c r="B15" s="29">
        <v>10</v>
      </c>
      <c r="C15" s="35"/>
      <c r="D15" s="36"/>
      <c r="E15" s="35"/>
      <c r="F15" s="36"/>
      <c r="G15" s="35"/>
      <c r="H15" s="36"/>
      <c r="I15" s="35"/>
      <c r="J15" s="36"/>
      <c r="K15" s="35"/>
      <c r="L15" s="43"/>
      <c r="M15" s="46" t="str">
        <f t="shared" si="0"/>
        <v xml:space="preserve"> </v>
      </c>
      <c r="N15" s="35"/>
      <c r="O15" s="40">
        <f t="shared" si="1"/>
        <v>510</v>
      </c>
      <c r="P15" s="48"/>
    </row>
    <row r="16" spans="2:16" ht="13.5" customHeight="1">
      <c r="B16" s="29">
        <v>11</v>
      </c>
      <c r="C16" s="35"/>
      <c r="D16" s="36"/>
      <c r="E16" s="35"/>
      <c r="F16" s="36"/>
      <c r="G16" s="35"/>
      <c r="H16" s="36"/>
      <c r="I16" s="35"/>
      <c r="J16" s="36"/>
      <c r="K16" s="35"/>
      <c r="L16" s="43"/>
      <c r="M16" s="46" t="str">
        <f t="shared" si="0"/>
        <v xml:space="preserve"> </v>
      </c>
      <c r="N16" s="35"/>
      <c r="O16" s="40">
        <f t="shared" si="1"/>
        <v>510</v>
      </c>
      <c r="P16" s="48"/>
    </row>
    <row r="17" spans="2:16" ht="13.5" customHeight="1">
      <c r="B17" s="29">
        <v>12</v>
      </c>
      <c r="C17" s="35"/>
      <c r="D17" s="36"/>
      <c r="E17" s="35"/>
      <c r="F17" s="36"/>
      <c r="G17" s="35"/>
      <c r="H17" s="36"/>
      <c r="I17" s="35"/>
      <c r="J17" s="36"/>
      <c r="K17" s="35"/>
      <c r="L17" s="43"/>
      <c r="M17" s="46" t="str">
        <f t="shared" si="0"/>
        <v xml:space="preserve"> </v>
      </c>
      <c r="N17" s="35"/>
      <c r="O17" s="40">
        <f t="shared" si="1"/>
        <v>510</v>
      </c>
      <c r="P17" s="48"/>
    </row>
    <row r="18" spans="2:16" ht="13.5" customHeight="1">
      <c r="B18" s="29">
        <v>13</v>
      </c>
      <c r="C18" s="35"/>
      <c r="D18" s="36"/>
      <c r="E18" s="35"/>
      <c r="F18" s="36"/>
      <c r="G18" s="35"/>
      <c r="H18" s="36"/>
      <c r="I18" s="35"/>
      <c r="J18" s="36"/>
      <c r="K18" s="35"/>
      <c r="L18" s="43"/>
      <c r="M18" s="46" t="str">
        <f t="shared" si="0"/>
        <v xml:space="preserve"> </v>
      </c>
      <c r="N18" s="35"/>
      <c r="O18" s="40">
        <f t="shared" si="1"/>
        <v>510</v>
      </c>
      <c r="P18" s="48"/>
    </row>
    <row r="19" spans="2:16" ht="13.5" customHeight="1">
      <c r="B19" s="29">
        <v>14</v>
      </c>
      <c r="C19" s="35"/>
      <c r="D19" s="36"/>
      <c r="E19" s="35"/>
      <c r="F19" s="36"/>
      <c r="G19" s="35"/>
      <c r="H19" s="36"/>
      <c r="I19" s="35"/>
      <c r="J19" s="36"/>
      <c r="K19" s="35"/>
      <c r="L19" s="43"/>
      <c r="M19" s="46" t="str">
        <f t="shared" si="0"/>
        <v xml:space="preserve"> </v>
      </c>
      <c r="N19" s="35"/>
      <c r="O19" s="40">
        <f t="shared" si="1"/>
        <v>510</v>
      </c>
      <c r="P19" s="48"/>
    </row>
    <row r="20" spans="2:16" ht="13.5" customHeight="1">
      <c r="B20" s="29">
        <v>15</v>
      </c>
      <c r="C20" s="35"/>
      <c r="D20" s="36"/>
      <c r="E20" s="35"/>
      <c r="F20" s="36"/>
      <c r="G20" s="35"/>
      <c r="H20" s="36"/>
      <c r="I20" s="35"/>
      <c r="J20" s="36"/>
      <c r="K20" s="35"/>
      <c r="L20" s="43"/>
      <c r="M20" s="46" t="str">
        <f t="shared" si="0"/>
        <v xml:space="preserve"> </v>
      </c>
      <c r="N20" s="35"/>
      <c r="O20" s="40">
        <f t="shared" si="1"/>
        <v>510</v>
      </c>
      <c r="P20" s="48"/>
    </row>
    <row r="21" spans="2:16" ht="13.5" customHeight="1">
      <c r="B21" s="29">
        <v>16</v>
      </c>
      <c r="C21" s="35"/>
      <c r="D21" s="36"/>
      <c r="E21" s="35"/>
      <c r="F21" s="36"/>
      <c r="G21" s="35"/>
      <c r="H21" s="36"/>
      <c r="I21" s="35"/>
      <c r="J21" s="36"/>
      <c r="K21" s="35"/>
      <c r="L21" s="43"/>
      <c r="M21" s="46" t="str">
        <f t="shared" si="0"/>
        <v xml:space="preserve"> </v>
      </c>
      <c r="N21" s="35"/>
      <c r="O21" s="40">
        <f t="shared" si="1"/>
        <v>510</v>
      </c>
      <c r="P21" s="48"/>
    </row>
    <row r="22" spans="2:16" ht="13.5" customHeight="1">
      <c r="B22" s="29">
        <v>17</v>
      </c>
      <c r="C22" s="35"/>
      <c r="D22" s="36"/>
      <c r="E22" s="35"/>
      <c r="F22" s="36"/>
      <c r="G22" s="35"/>
      <c r="H22" s="36"/>
      <c r="I22" s="35"/>
      <c r="J22" s="36"/>
      <c r="K22" s="35"/>
      <c r="L22" s="43"/>
      <c r="M22" s="46" t="str">
        <f t="shared" si="0"/>
        <v xml:space="preserve"> </v>
      </c>
      <c r="N22" s="35"/>
      <c r="O22" s="40">
        <f t="shared" si="1"/>
        <v>510</v>
      </c>
      <c r="P22" s="48"/>
    </row>
    <row r="23" spans="2:16" ht="13.5" customHeight="1">
      <c r="B23" s="29">
        <v>18</v>
      </c>
      <c r="C23" s="35"/>
      <c r="D23" s="36"/>
      <c r="E23" s="35"/>
      <c r="F23" s="36"/>
      <c r="G23" s="35"/>
      <c r="H23" s="36"/>
      <c r="I23" s="35"/>
      <c r="J23" s="36"/>
      <c r="K23" s="35"/>
      <c r="L23" s="43"/>
      <c r="M23" s="46" t="str">
        <f t="shared" si="0"/>
        <v xml:space="preserve"> </v>
      </c>
      <c r="N23" s="35"/>
      <c r="O23" s="40">
        <f t="shared" si="1"/>
        <v>510</v>
      </c>
      <c r="P23" s="48"/>
    </row>
    <row r="24" spans="2:16" ht="13.5" customHeight="1">
      <c r="B24" s="29">
        <v>19</v>
      </c>
      <c r="C24" s="35"/>
      <c r="D24" s="36"/>
      <c r="E24" s="35"/>
      <c r="F24" s="36"/>
      <c r="G24" s="35"/>
      <c r="H24" s="36"/>
      <c r="I24" s="35"/>
      <c r="J24" s="36"/>
      <c r="K24" s="35"/>
      <c r="L24" s="43"/>
      <c r="M24" s="46" t="str">
        <f t="shared" si="0"/>
        <v xml:space="preserve"> </v>
      </c>
      <c r="N24" s="35"/>
      <c r="O24" s="40">
        <f t="shared" si="1"/>
        <v>510</v>
      </c>
      <c r="P24" s="48"/>
    </row>
    <row r="25" spans="2:16" ht="13.5" customHeight="1">
      <c r="B25" s="29">
        <v>20</v>
      </c>
      <c r="C25" s="35"/>
      <c r="D25" s="36"/>
      <c r="E25" s="35"/>
      <c r="F25" s="36"/>
      <c r="G25" s="35"/>
      <c r="H25" s="36"/>
      <c r="I25" s="35"/>
      <c r="J25" s="36"/>
      <c r="K25" s="35"/>
      <c r="L25" s="43"/>
      <c r="M25" s="46" t="str">
        <f t="shared" si="0"/>
        <v xml:space="preserve"> </v>
      </c>
      <c r="N25" s="35"/>
      <c r="O25" s="40">
        <f t="shared" si="1"/>
        <v>510</v>
      </c>
      <c r="P25" s="48"/>
    </row>
    <row r="26" spans="2:16" ht="13.5" customHeight="1">
      <c r="B26" s="29">
        <v>21</v>
      </c>
      <c r="C26" s="35"/>
      <c r="D26" s="36"/>
      <c r="E26" s="35"/>
      <c r="F26" s="36"/>
      <c r="G26" s="35"/>
      <c r="H26" s="36"/>
      <c r="I26" s="35"/>
      <c r="J26" s="36"/>
      <c r="K26" s="35"/>
      <c r="L26" s="43"/>
      <c r="M26" s="46" t="str">
        <f t="shared" si="0"/>
        <v xml:space="preserve"> </v>
      </c>
      <c r="N26" s="35"/>
      <c r="O26" s="40">
        <f t="shared" si="1"/>
        <v>510</v>
      </c>
      <c r="P26" s="48"/>
    </row>
    <row r="27" spans="2:16" ht="13.5" customHeight="1">
      <c r="B27" s="29">
        <v>22</v>
      </c>
      <c r="C27" s="35"/>
      <c r="D27" s="36"/>
      <c r="E27" s="35"/>
      <c r="F27" s="36"/>
      <c r="G27" s="35"/>
      <c r="H27" s="36"/>
      <c r="I27" s="35"/>
      <c r="J27" s="36"/>
      <c r="K27" s="35"/>
      <c r="L27" s="43"/>
      <c r="M27" s="46" t="str">
        <f t="shared" si="0"/>
        <v xml:space="preserve"> </v>
      </c>
      <c r="N27" s="35"/>
      <c r="O27" s="40">
        <f t="shared" si="1"/>
        <v>510</v>
      </c>
      <c r="P27" s="48"/>
    </row>
    <row r="28" spans="2:16" ht="13.5" customHeight="1">
      <c r="B28" s="29">
        <v>23</v>
      </c>
      <c r="C28" s="35"/>
      <c r="D28" s="36"/>
      <c r="E28" s="35"/>
      <c r="F28" s="36"/>
      <c r="G28" s="35"/>
      <c r="H28" s="36"/>
      <c r="I28" s="35"/>
      <c r="J28" s="36"/>
      <c r="K28" s="35"/>
      <c r="L28" s="43"/>
      <c r="M28" s="46" t="str">
        <f t="shared" si="0"/>
        <v xml:space="preserve"> </v>
      </c>
      <c r="N28" s="35"/>
      <c r="O28" s="40">
        <f t="shared" si="1"/>
        <v>510</v>
      </c>
      <c r="P28" s="48"/>
    </row>
    <row r="29" spans="2:16" ht="13.5" customHeight="1">
      <c r="B29" s="29">
        <v>24</v>
      </c>
      <c r="C29" s="35"/>
      <c r="D29" s="36"/>
      <c r="E29" s="35"/>
      <c r="F29" s="36"/>
      <c r="G29" s="35"/>
      <c r="H29" s="36"/>
      <c r="I29" s="35"/>
      <c r="J29" s="36"/>
      <c r="K29" s="35"/>
      <c r="L29" s="43"/>
      <c r="M29" s="46" t="str">
        <f t="shared" si="0"/>
        <v xml:space="preserve"> </v>
      </c>
      <c r="N29" s="35"/>
      <c r="O29" s="40">
        <f t="shared" si="1"/>
        <v>510</v>
      </c>
      <c r="P29" s="48"/>
    </row>
    <row r="30" spans="2:16" ht="13.5" customHeight="1">
      <c r="B30" s="29">
        <v>25</v>
      </c>
      <c r="C30" s="35"/>
      <c r="D30" s="36"/>
      <c r="E30" s="35"/>
      <c r="F30" s="36"/>
      <c r="G30" s="35"/>
      <c r="H30" s="36"/>
      <c r="I30" s="35"/>
      <c r="J30" s="36"/>
      <c r="K30" s="35"/>
      <c r="L30" s="43"/>
      <c r="M30" s="46" t="str">
        <f t="shared" si="0"/>
        <v xml:space="preserve"> </v>
      </c>
      <c r="N30" s="35"/>
      <c r="O30" s="40">
        <f t="shared" si="1"/>
        <v>510</v>
      </c>
      <c r="P30" s="48"/>
    </row>
    <row r="31" spans="2:16" ht="13.5" customHeight="1">
      <c r="B31" s="29">
        <v>26</v>
      </c>
      <c r="C31" s="35"/>
      <c r="D31" s="36"/>
      <c r="E31" s="35"/>
      <c r="F31" s="36"/>
      <c r="G31" s="35"/>
      <c r="H31" s="36"/>
      <c r="I31" s="35"/>
      <c r="J31" s="36"/>
      <c r="K31" s="35"/>
      <c r="L31" s="43"/>
      <c r="M31" s="46" t="str">
        <f t="shared" si="0"/>
        <v xml:space="preserve"> </v>
      </c>
      <c r="N31" s="35"/>
      <c r="O31" s="40">
        <f t="shared" si="1"/>
        <v>510</v>
      </c>
      <c r="P31" s="48"/>
    </row>
    <row r="32" spans="2:16" ht="13.5" customHeight="1">
      <c r="B32" s="29">
        <v>27</v>
      </c>
      <c r="C32" s="35"/>
      <c r="D32" s="36"/>
      <c r="E32" s="35"/>
      <c r="F32" s="36"/>
      <c r="G32" s="35"/>
      <c r="H32" s="36"/>
      <c r="I32" s="35"/>
      <c r="J32" s="36"/>
      <c r="K32" s="35"/>
      <c r="L32" s="43"/>
      <c r="M32" s="46" t="str">
        <f t="shared" si="0"/>
        <v xml:space="preserve"> </v>
      </c>
      <c r="N32" s="35"/>
      <c r="O32" s="40">
        <f t="shared" si="1"/>
        <v>510</v>
      </c>
      <c r="P32" s="48"/>
    </row>
    <row r="33" spans="2:16" ht="13.5" customHeight="1">
      <c r="B33" s="29">
        <v>28</v>
      </c>
      <c r="C33" s="35"/>
      <c r="D33" s="36"/>
      <c r="E33" s="35"/>
      <c r="F33" s="36"/>
      <c r="G33" s="35"/>
      <c r="H33" s="36"/>
      <c r="I33" s="35"/>
      <c r="J33" s="36"/>
      <c r="K33" s="35"/>
      <c r="L33" s="43"/>
      <c r="M33" s="46" t="str">
        <f t="shared" si="0"/>
        <v xml:space="preserve"> </v>
      </c>
      <c r="N33" s="35"/>
      <c r="O33" s="40">
        <f t="shared" si="1"/>
        <v>510</v>
      </c>
      <c r="P33" s="48"/>
    </row>
    <row r="34" spans="2:16" ht="13.5" customHeight="1">
      <c r="B34" s="29">
        <v>29</v>
      </c>
      <c r="C34" s="35"/>
      <c r="D34" s="36"/>
      <c r="E34" s="35"/>
      <c r="F34" s="36"/>
      <c r="G34" s="35"/>
      <c r="H34" s="36"/>
      <c r="I34" s="35"/>
      <c r="J34" s="36"/>
      <c r="K34" s="35"/>
      <c r="L34" s="43"/>
      <c r="M34" s="46" t="str">
        <f t="shared" si="0"/>
        <v xml:space="preserve"> </v>
      </c>
      <c r="N34" s="35"/>
      <c r="O34" s="40">
        <f t="shared" si="1"/>
        <v>510</v>
      </c>
      <c r="P34" s="48"/>
    </row>
    <row r="35" spans="2:16" ht="13.5" customHeight="1">
      <c r="B35" s="29">
        <v>30</v>
      </c>
      <c r="C35" s="35"/>
      <c r="D35" s="36"/>
      <c r="E35" s="35"/>
      <c r="F35" s="36"/>
      <c r="G35" s="35"/>
      <c r="H35" s="36"/>
      <c r="I35" s="35"/>
      <c r="J35" s="36"/>
      <c r="K35" s="35"/>
      <c r="L35" s="43"/>
      <c r="M35" s="46" t="str">
        <f t="shared" si="0"/>
        <v xml:space="preserve"> </v>
      </c>
      <c r="N35" s="35"/>
      <c r="O35" s="40">
        <f t="shared" si="1"/>
        <v>510</v>
      </c>
      <c r="P35" s="48"/>
    </row>
    <row r="36" spans="2:16" ht="13.5" customHeight="1">
      <c r="B36" s="29">
        <v>31</v>
      </c>
      <c r="C36" s="35"/>
      <c r="D36" s="36"/>
      <c r="E36" s="35"/>
      <c r="F36" s="36"/>
      <c r="G36" s="35"/>
      <c r="H36" s="36"/>
      <c r="I36" s="35"/>
      <c r="J36" s="36"/>
      <c r="K36" s="35"/>
      <c r="L36" s="43"/>
      <c r="M36" s="46" t="str">
        <f t="shared" si="0"/>
        <v xml:space="preserve"> </v>
      </c>
      <c r="N36" s="37"/>
      <c r="O36" s="40">
        <f t="shared" si="1"/>
        <v>510</v>
      </c>
      <c r="P36" s="48"/>
    </row>
    <row r="37" spans="2:16" ht="13.5" customHeight="1">
      <c r="B37" s="32" t="s">
        <v>32</v>
      </c>
      <c r="C37" s="38" t="str">
        <f>IF(SUM(C6:C36)=0,"",SUM(C6:C36))</f>
        <v/>
      </c>
      <c r="D37" s="39" t="str">
        <f>IF(SUM(D6:D36)=0,"",SUM(D6:D36))</f>
        <v/>
      </c>
      <c r="E37" s="38" t="str">
        <f t="shared" ref="E37:L37" si="2">IF(SUM(E6:E36)=0,"",SUM(E6:E36))</f>
        <v/>
      </c>
      <c r="F37" s="39" t="str">
        <f t="shared" si="2"/>
        <v/>
      </c>
      <c r="G37" s="38" t="str">
        <f t="shared" si="2"/>
        <v/>
      </c>
      <c r="H37" s="39" t="str">
        <f t="shared" si="2"/>
        <v/>
      </c>
      <c r="I37" s="38" t="str">
        <f t="shared" si="2"/>
        <v/>
      </c>
      <c r="J37" s="39" t="str">
        <f t="shared" si="2"/>
        <v/>
      </c>
      <c r="K37" s="38" t="str">
        <f t="shared" si="2"/>
        <v/>
      </c>
      <c r="L37" s="39" t="str">
        <f t="shared" si="2"/>
        <v/>
      </c>
      <c r="M37" s="47" t="str">
        <f>IF(SUM(M6:M36)=0,"",SUM(M6:M36))</f>
        <v/>
      </c>
      <c r="N37" s="41"/>
      <c r="O37" s="64"/>
      <c r="P37" s="48"/>
    </row>
    <row r="38" spans="2:16" ht="13.5" customHeight="1">
      <c r="B38" s="72" t="s">
        <v>30</v>
      </c>
      <c r="C38" s="65">
        <f>budget!D22</f>
        <v>200</v>
      </c>
      <c r="D38" s="66">
        <f>budget!D23</f>
        <v>35</v>
      </c>
      <c r="E38" s="65">
        <f>budget!D24</f>
        <v>75</v>
      </c>
      <c r="F38" s="66">
        <f>budget!D25</f>
        <v>20</v>
      </c>
      <c r="G38" s="65">
        <f>budget!D26</f>
        <v>100</v>
      </c>
      <c r="H38" s="66">
        <f>budget!D27</f>
        <v>50</v>
      </c>
      <c r="I38" s="65">
        <f>budget!D28</f>
        <v>30</v>
      </c>
      <c r="J38" s="66">
        <f>budget!D29</f>
        <v>0</v>
      </c>
      <c r="K38" s="65">
        <f>budget!D30</f>
        <v>0</v>
      </c>
      <c r="L38" s="67">
        <f>budget!D31</f>
        <v>0</v>
      </c>
      <c r="M38" s="68">
        <f t="shared" ref="M38" si="3">SUM(C38:L38)</f>
        <v>510</v>
      </c>
      <c r="N38" s="42"/>
      <c r="O38" s="44"/>
      <c r="P38" s="48"/>
    </row>
    <row r="39" spans="2:16" ht="13.5" customHeight="1">
      <c r="B39" s="74" t="s">
        <v>31</v>
      </c>
      <c r="C39" s="75">
        <f>C38-SUM(C6:C36)</f>
        <v>200</v>
      </c>
      <c r="D39" s="76">
        <f t="shared" ref="D39:M39" si="4">D38-SUM(D6:D36)</f>
        <v>35</v>
      </c>
      <c r="E39" s="75">
        <f t="shared" si="4"/>
        <v>75</v>
      </c>
      <c r="F39" s="76">
        <f t="shared" si="4"/>
        <v>20</v>
      </c>
      <c r="G39" s="75">
        <f t="shared" si="4"/>
        <v>100</v>
      </c>
      <c r="H39" s="76">
        <f t="shared" si="4"/>
        <v>50</v>
      </c>
      <c r="I39" s="75">
        <f t="shared" si="4"/>
        <v>30</v>
      </c>
      <c r="J39" s="76">
        <f t="shared" si="4"/>
        <v>0</v>
      </c>
      <c r="K39" s="75">
        <f t="shared" si="4"/>
        <v>0</v>
      </c>
      <c r="L39" s="84">
        <f t="shared" si="4"/>
        <v>0</v>
      </c>
      <c r="M39" s="77">
        <f t="shared" si="4"/>
        <v>510</v>
      </c>
      <c r="N39" s="42"/>
      <c r="O39" s="44"/>
      <c r="P39" s="48"/>
    </row>
    <row r="40" spans="2:16" ht="13.5" customHeight="1">
      <c r="B40" s="69"/>
      <c r="C40" s="31" t="str">
        <f>C5</f>
        <v>groceries</v>
      </c>
      <c r="D40" s="70" t="str">
        <f t="shared" ref="D40:L40" si="5">D5</f>
        <v>electricity</v>
      </c>
      <c r="E40" s="31" t="str">
        <f t="shared" si="5"/>
        <v>gas</v>
      </c>
      <c r="F40" s="70" t="str">
        <f t="shared" si="5"/>
        <v>parking</v>
      </c>
      <c r="G40" s="31" t="str">
        <f t="shared" si="5"/>
        <v>dining out</v>
      </c>
      <c r="H40" s="70" t="str">
        <f t="shared" si="5"/>
        <v>charity</v>
      </c>
      <c r="I40" s="31" t="str">
        <f t="shared" si="5"/>
        <v>misc.</v>
      </c>
      <c r="J40" s="70" t="str">
        <f t="shared" si="5"/>
        <v/>
      </c>
      <c r="K40" s="31" t="str">
        <f t="shared" si="5"/>
        <v/>
      </c>
      <c r="L40" s="70" t="str">
        <f t="shared" si="5"/>
        <v/>
      </c>
      <c r="M40" s="71"/>
      <c r="N40" s="34"/>
      <c r="O40" s="45"/>
      <c r="P40" s="48"/>
    </row>
    <row r="42" spans="2:16" ht="13.5" customHeight="1">
      <c r="B42" s="13" t="s">
        <v>25</v>
      </c>
      <c r="C42" s="12"/>
      <c r="D42" s="48"/>
      <c r="E42" s="13" t="s">
        <v>26</v>
      </c>
      <c r="F42" s="12"/>
      <c r="G42" s="48"/>
      <c r="H42" s="13" t="s">
        <v>16</v>
      </c>
      <c r="I42" s="83"/>
      <c r="J42" s="48"/>
      <c r="K42" s="13" t="s">
        <v>3</v>
      </c>
      <c r="L42" s="83"/>
      <c r="M42" s="48"/>
    </row>
    <row r="43" spans="2:16" ht="13.5" customHeight="1">
      <c r="B43" s="8" t="str">
        <f>IF(budget!$C$11=0," ",budget!$C$11)</f>
        <v>rent</v>
      </c>
      <c r="C43" s="79">
        <f>IF(budget!$D$11=0," ",budget!$D$11)</f>
        <v>500</v>
      </c>
      <c r="D43" s="48"/>
      <c r="E43" s="8" t="str">
        <f>IF(budget!$H$11=0," ",budget!$H$11)</f>
        <v>student loan</v>
      </c>
      <c r="F43" s="86">
        <f>IF(budget!$I$11=0," ",budget!$I$11)</f>
        <v>75</v>
      </c>
      <c r="G43" s="48"/>
      <c r="H43" s="8" t="str">
        <f>IF(budget!$C$35=0," ",budget!$C$35)</f>
        <v>car repairs</v>
      </c>
      <c r="I43" s="79">
        <f>IF(budget!$D$35=0," ",budget!$D$35)</f>
        <v>50</v>
      </c>
      <c r="J43" s="48"/>
      <c r="K43" s="8" t="str">
        <f>IF(budget!$H$19=0," ",budget!$H$19)</f>
        <v>emergency fund</v>
      </c>
      <c r="L43" s="85">
        <f>IF(budget!$I$19=0," ",budget!$I$19)</f>
        <v>100</v>
      </c>
      <c r="M43" s="48"/>
    </row>
    <row r="44" spans="2:16" ht="13.5" customHeight="1">
      <c r="B44" s="8" t="str">
        <f>IF(budget!$C$12=0," ",budget!$C$12)</f>
        <v>cell phone</v>
      </c>
      <c r="C44" s="79">
        <f>IF(budget!D12=0," ",budget!D12)</f>
        <v>60</v>
      </c>
      <c r="D44" s="48"/>
      <c r="E44" s="8" t="str">
        <f>IF(budget!$H$12=0," ",budget!$H$12)</f>
        <v>car payment</v>
      </c>
      <c r="F44" s="86">
        <f>IF(budget!$I$12=0," ",budget!$I$12)</f>
        <v>175</v>
      </c>
      <c r="G44" s="48"/>
      <c r="H44" s="8" t="str">
        <f>IF(budget!$C$36=0," ",budget!$C$36)</f>
        <v xml:space="preserve">medical </v>
      </c>
      <c r="I44" s="79">
        <f>IF(budget!$D$36=0," ",budget!$D$36)</f>
        <v>25</v>
      </c>
      <c r="J44" s="48"/>
      <c r="K44" s="8" t="str">
        <f>IF(budget!$H$20=0," ",budget!$H$20)</f>
        <v>retirement</v>
      </c>
      <c r="L44" s="85">
        <f>IF(budget!$I$20=0," ",budget!$I$20)</f>
        <v>50</v>
      </c>
      <c r="M44" s="48"/>
    </row>
    <row r="45" spans="2:16" ht="13.5" customHeight="1">
      <c r="B45" s="8" t="str">
        <f>IF(budget!$C$13=0," ",budget!$C$13)</f>
        <v>car inusrance</v>
      </c>
      <c r="C45" s="79">
        <f>IF(budget!D13=0," ",budget!D13)</f>
        <v>55</v>
      </c>
      <c r="D45" s="48"/>
      <c r="E45" s="8" t="str">
        <f>IF(budget!$H$13=0," ",budget!$H$13)</f>
        <v>visa</v>
      </c>
      <c r="F45" s="86">
        <f>IF(budget!$I$13=0," ",budget!$I$13)</f>
        <v>35</v>
      </c>
      <c r="G45" s="48"/>
      <c r="H45" s="8" t="str">
        <f>IF(budget!$C$37=0," ",budget!$C$37)</f>
        <v>gifts</v>
      </c>
      <c r="I45" s="79">
        <f>IF(budget!$D$37=0," ",budget!$D$37)</f>
        <v>25</v>
      </c>
      <c r="J45" s="48"/>
      <c r="K45" s="8" t="str">
        <f>IF(budget!$H$21=0," ",budget!$H$21)</f>
        <v>other savings</v>
      </c>
      <c r="L45" s="85" t="str">
        <f>IF(budget!$I$21=0," ",budget!$I$21)</f>
        <v xml:space="preserve"> </v>
      </c>
      <c r="M45" s="48"/>
    </row>
    <row r="46" spans="2:16" ht="13.5" customHeight="1">
      <c r="B46" s="8" t="str">
        <f>IF(budget!$C$14=0," ",budget!$C$14)</f>
        <v>gym</v>
      </c>
      <c r="C46" s="79">
        <f>IF(budget!D14=0," ",budget!D14)</f>
        <v>15</v>
      </c>
      <c r="D46" s="48"/>
      <c r="E46" s="8" t="str">
        <f>IF(budget!$H$14=0," ",budget!$H$14)</f>
        <v>amex</v>
      </c>
      <c r="F46" s="86" t="str">
        <f>IF(budget!$I$14=0," ",budget!$I$14)</f>
        <v xml:space="preserve"> </v>
      </c>
      <c r="G46" s="48"/>
      <c r="H46" s="8" t="str">
        <f>IF(budget!$C$38=0," ",budget!$C$38)</f>
        <v>travel</v>
      </c>
      <c r="I46" s="79">
        <f>IF(budget!$D$38=0," ",budget!$D$38)</f>
        <v>60</v>
      </c>
      <c r="J46" s="48"/>
      <c r="K46" s="8" t="str">
        <f>IF(budget!$H$22=0," ",budget!$H$22)</f>
        <v xml:space="preserve"> </v>
      </c>
      <c r="L46" s="85" t="str">
        <f>IF(budget!$I$22=0," ",budget!$I$22)</f>
        <v xml:space="preserve"> </v>
      </c>
      <c r="M46" s="48"/>
    </row>
    <row r="47" spans="2:16" ht="13.5" customHeight="1">
      <c r="B47" s="8" t="str">
        <f>IF(budget!$C$15=0," ",budget!$C$15)</f>
        <v xml:space="preserve"> </v>
      </c>
      <c r="C47" s="79" t="str">
        <f>IF(budget!D15=0," ",budget!D15)</f>
        <v xml:space="preserve"> </v>
      </c>
      <c r="D47" s="48"/>
      <c r="E47" s="8" t="str">
        <f>IF(budget!$H$15=0," ",budget!$H$15)</f>
        <v xml:space="preserve"> </v>
      </c>
      <c r="F47" s="86" t="str">
        <f>IF(budget!$I$15=0," ",budget!$I$15)</f>
        <v xml:space="preserve"> </v>
      </c>
      <c r="G47" s="48"/>
      <c r="H47" s="8"/>
      <c r="I47" s="79"/>
      <c r="J47" s="48"/>
      <c r="K47" s="8" t="str">
        <f>IF(budget!$H$23=0," ",budget!$H$23)</f>
        <v xml:space="preserve"> </v>
      </c>
      <c r="L47" s="85" t="str">
        <f>IF(budget!$I$23=0," ",budget!$I$23)</f>
        <v xml:space="preserve"> </v>
      </c>
      <c r="M47" s="48"/>
    </row>
    <row r="48" spans="2:16" ht="13.5" customHeight="1">
      <c r="B48" s="8" t="str">
        <f>IF(budget!$C$16=0," ",budget!$C$16)</f>
        <v xml:space="preserve"> </v>
      </c>
      <c r="C48" s="79" t="str">
        <f>IF(budget!D16=0," ",budget!D16)</f>
        <v xml:space="preserve"> </v>
      </c>
      <c r="D48" s="48"/>
      <c r="E48" s="8"/>
      <c r="F48" s="86"/>
      <c r="G48" s="48"/>
      <c r="H48" s="8"/>
      <c r="I48" s="79"/>
      <c r="J48" s="48"/>
      <c r="K48" s="8"/>
      <c r="L48" s="85"/>
      <c r="M48" s="48"/>
    </row>
    <row r="49" spans="2:13" ht="13.5" customHeight="1">
      <c r="B49" s="8" t="str">
        <f>IF(budget!$C$17=0," ",budget!$C$17)</f>
        <v xml:space="preserve"> </v>
      </c>
      <c r="C49" s="79" t="str">
        <f>IF(budget!D17=0," ",budget!D17)</f>
        <v xml:space="preserve"> </v>
      </c>
      <c r="D49" s="48"/>
      <c r="E49" s="8"/>
      <c r="F49" s="86"/>
      <c r="G49" s="48"/>
      <c r="H49" s="8"/>
      <c r="I49" s="79"/>
      <c r="J49" s="48"/>
      <c r="K49" s="8"/>
      <c r="L49" s="85"/>
      <c r="M49" s="48"/>
    </row>
    <row r="50" spans="2:13" ht="13.5" customHeight="1">
      <c r="B50" s="8" t="str">
        <f>IF(budget!$C$18=0," ",budget!$C$18)</f>
        <v xml:space="preserve"> </v>
      </c>
      <c r="C50" s="79" t="str">
        <f>IF(budget!D18=0," ",budget!D18)</f>
        <v xml:space="preserve"> </v>
      </c>
      <c r="D50" s="48"/>
      <c r="E50" s="8"/>
      <c r="F50" s="86"/>
      <c r="G50" s="48"/>
      <c r="H50" s="8" t="str">
        <f>IF(budget!$C$39=0," ",budget!$C$39)</f>
        <v xml:space="preserve"> </v>
      </c>
      <c r="I50" s="79" t="str">
        <f>IF(budget!$D$39=0," ",budget!$D$39)</f>
        <v xml:space="preserve"> </v>
      </c>
      <c r="J50" s="48"/>
      <c r="K50" s="8" t="str">
        <f>IF(budget!$H$23=0," ",budget!$H$23)</f>
        <v xml:space="preserve"> </v>
      </c>
      <c r="L50" s="85" t="str">
        <f>IF(budget!$I$23=0," ",budget!$I$23)</f>
        <v xml:space="preserve"> </v>
      </c>
      <c r="M50" s="48"/>
    </row>
    <row r="51" spans="2:13" ht="13.5" customHeight="1">
      <c r="B51" s="17" t="s">
        <v>5</v>
      </c>
      <c r="C51" s="80">
        <f>SUM(C43:C50)</f>
        <v>630</v>
      </c>
      <c r="D51" s="48"/>
      <c r="E51" s="17" t="s">
        <v>5</v>
      </c>
      <c r="F51" s="80">
        <f>SUM(F43:F50)</f>
        <v>285</v>
      </c>
      <c r="G51" s="48"/>
      <c r="H51" s="17" t="s">
        <v>5</v>
      </c>
      <c r="I51" s="80">
        <f>SUM(I43:I50)</f>
        <v>160</v>
      </c>
      <c r="J51" s="48"/>
      <c r="K51" s="17" t="s">
        <v>5</v>
      </c>
      <c r="L51" s="80">
        <f>SUM(L43:L50)</f>
        <v>150</v>
      </c>
      <c r="M51" s="48"/>
    </row>
    <row r="52" spans="2:13" ht="13.5" customHeight="1">
      <c r="B52" s="73" t="s">
        <v>30</v>
      </c>
      <c r="C52" s="87">
        <f>budget!$E$19</f>
        <v>630</v>
      </c>
      <c r="D52" s="48"/>
      <c r="E52" s="73" t="s">
        <v>30</v>
      </c>
      <c r="F52" s="88">
        <f>budget!$J$16</f>
        <v>285</v>
      </c>
      <c r="G52" s="48"/>
      <c r="H52" s="73" t="s">
        <v>30</v>
      </c>
      <c r="I52" s="87">
        <f>budget!$E$40</f>
        <v>160</v>
      </c>
      <c r="J52" s="48"/>
      <c r="K52" s="73" t="s">
        <v>30</v>
      </c>
      <c r="L52" s="87">
        <f>budget!$J$24</f>
        <v>150</v>
      </c>
      <c r="M52" s="48"/>
    </row>
    <row r="53" spans="2:13" ht="13.5" customHeight="1">
      <c r="B53" s="78" t="s">
        <v>45</v>
      </c>
      <c r="C53" s="81">
        <f>C52-C51</f>
        <v>0</v>
      </c>
      <c r="D53" s="48"/>
      <c r="E53" s="78" t="s">
        <v>45</v>
      </c>
      <c r="F53" s="81">
        <f>F52-F51</f>
        <v>0</v>
      </c>
      <c r="G53" s="48"/>
      <c r="H53" s="78" t="s">
        <v>45</v>
      </c>
      <c r="I53" s="81">
        <f>I52-I51</f>
        <v>0</v>
      </c>
      <c r="J53" s="48"/>
      <c r="K53" s="78" t="s">
        <v>45</v>
      </c>
      <c r="L53" s="81">
        <f>L52-L51</f>
        <v>0</v>
      </c>
      <c r="M53" s="48"/>
    </row>
    <row r="54" spans="2:13" ht="13.5" customHeight="1">
      <c r="D54" s="82"/>
      <c r="F54" s="82"/>
      <c r="I54" s="82"/>
      <c r="L54" s="82"/>
    </row>
    <row r="56" spans="2:13" ht="13.5" customHeight="1">
      <c r="H56" s="82"/>
    </row>
    <row r="57" spans="2:13" ht="13.5" customHeight="1">
      <c r="H57" s="82"/>
    </row>
    <row r="65" spans="4:4" ht="13.5" customHeight="1">
      <c r="D65" s="82"/>
    </row>
    <row r="66" spans="4:4" ht="13.5" customHeight="1">
      <c r="D66" s="82"/>
    </row>
    <row r="67" spans="4:4" ht="13.5" customHeight="1">
      <c r="D67" s="82"/>
    </row>
    <row r="68" spans="4:4" ht="13.5" customHeight="1">
      <c r="D68" s="82"/>
    </row>
  </sheetData>
  <mergeCells count="1">
    <mergeCell ref="M3:N3"/>
  </mergeCells>
  <conditionalFormatting sqref="I6:I36">
    <cfRule type="expression" dxfId="5" priority="1">
      <formula>"$H$3=0"</formula>
    </cfRule>
  </conditionalFormatting>
  <hyperlinks>
    <hyperlink ref="B3" r:id="rId1"/>
  </hyperlinks>
  <pageMargins left="0.7" right="0.7" top="0.75" bottom="0.75" header="0.3" footer="0.3"/>
  <pageSetup orientation="portrait" verticalDpi="0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B2:P68"/>
  <sheetViews>
    <sheetView zoomScaleNormal="100" workbookViewId="0">
      <selection activeCell="B5" sqref="B5"/>
    </sheetView>
  </sheetViews>
  <sheetFormatPr defaultRowHeight="13.5" customHeight="1"/>
  <cols>
    <col min="1" max="1" width="1.7109375" style="28" customWidth="1"/>
    <col min="2" max="15" width="11.7109375" style="28" customWidth="1"/>
    <col min="16" max="16" width="10.28515625" style="28" customWidth="1"/>
    <col min="17" max="17" width="11.7109375" style="28" customWidth="1"/>
    <col min="18" max="16384" width="9.140625" style="28"/>
  </cols>
  <sheetData>
    <row r="2" spans="2:16" ht="13.5" customHeight="1">
      <c r="B2" s="14" t="s">
        <v>9</v>
      </c>
      <c r="L2" s="49" t="s">
        <v>43</v>
      </c>
      <c r="M2" s="50"/>
      <c r="N2" s="51"/>
      <c r="O2" s="52"/>
      <c r="P2" s="48"/>
    </row>
    <row r="3" spans="2:16" ht="13.5" customHeight="1">
      <c r="B3" s="20" t="s">
        <v>19</v>
      </c>
      <c r="C3" s="2"/>
      <c r="M3" s="100" t="s">
        <v>44</v>
      </c>
      <c r="N3" s="100"/>
      <c r="O3" s="33">
        <f>M38</f>
        <v>510</v>
      </c>
      <c r="P3" s="48"/>
    </row>
    <row r="5" spans="2:16" ht="13.5" customHeight="1">
      <c r="B5" s="56" t="s">
        <v>56</v>
      </c>
      <c r="C5" s="57" t="str">
        <f>IF(budget!C22=0, "", budget!C22)</f>
        <v>groceries</v>
      </c>
      <c r="D5" s="58" t="str">
        <f>IF(budget!C23=0, "", budget!C23)</f>
        <v>electricity</v>
      </c>
      <c r="E5" s="57" t="str">
        <f>IF(budget!C24=0, "", budget!C24)</f>
        <v>gas</v>
      </c>
      <c r="F5" s="58" t="str">
        <f>IF(budget!C25=0, "", budget!C25)</f>
        <v>parking</v>
      </c>
      <c r="G5" s="57" t="str">
        <f>IF(budget!C26=0, "", budget!C26)</f>
        <v>dining out</v>
      </c>
      <c r="H5" s="58" t="str">
        <f>IF(budget!C27=0, "", budget!C27)</f>
        <v>charity</v>
      </c>
      <c r="I5" s="59" t="str">
        <f>IF(budget!C28=0, "", budget!C28)</f>
        <v>misc.</v>
      </c>
      <c r="J5" s="60" t="str">
        <f>IF(budget!C29=0, "", budget!C29)</f>
        <v/>
      </c>
      <c r="K5" s="59" t="str">
        <f>IF(budget!C30=0, "", budget!C30)</f>
        <v/>
      </c>
      <c r="L5" s="60" t="str">
        <f>IF(budget!C31=0, "", budget!C31)</f>
        <v/>
      </c>
      <c r="M5" s="61" t="s">
        <v>5</v>
      </c>
      <c r="N5" s="62" t="s">
        <v>14</v>
      </c>
      <c r="O5" s="57" t="s">
        <v>18</v>
      </c>
      <c r="P5" s="48"/>
    </row>
    <row r="6" spans="2:16" ht="13.5" customHeight="1">
      <c r="B6" s="30">
        <v>1</v>
      </c>
      <c r="C6" s="53"/>
      <c r="D6" s="54"/>
      <c r="E6" s="53"/>
      <c r="F6" s="54"/>
      <c r="G6" s="53"/>
      <c r="H6" s="54"/>
      <c r="I6" s="53"/>
      <c r="J6" s="54"/>
      <c r="K6" s="53"/>
      <c r="L6" s="55"/>
      <c r="M6" s="46" t="str">
        <f>IF(SUM(C6:L6)=0,"",SUM(C6:L6))</f>
        <v/>
      </c>
      <c r="N6" s="53"/>
      <c r="O6" s="63">
        <f>O3-SUM(C6:L6)+N6</f>
        <v>510</v>
      </c>
      <c r="P6" s="48"/>
    </row>
    <row r="7" spans="2:16" ht="13.5" customHeight="1">
      <c r="B7" s="29">
        <v>2</v>
      </c>
      <c r="C7" s="35"/>
      <c r="D7" s="36"/>
      <c r="E7" s="35"/>
      <c r="F7" s="36"/>
      <c r="G7" s="35"/>
      <c r="H7" s="36"/>
      <c r="I7" s="35"/>
      <c r="J7" s="36"/>
      <c r="K7" s="35"/>
      <c r="L7" s="43"/>
      <c r="M7" s="46" t="str">
        <f t="shared" ref="M7:M36" si="0">IF(SUM(C7:L7)=0," ",SUM(C7:L7))</f>
        <v xml:space="preserve"> </v>
      </c>
      <c r="N7" s="35"/>
      <c r="O7" s="40">
        <f>O6-SUM(C7:L7)+N7</f>
        <v>510</v>
      </c>
      <c r="P7" s="48"/>
    </row>
    <row r="8" spans="2:16" ht="13.5" customHeight="1">
      <c r="B8" s="29">
        <v>3</v>
      </c>
      <c r="C8" s="35"/>
      <c r="D8" s="36"/>
      <c r="E8" s="35"/>
      <c r="F8" s="36"/>
      <c r="G8" s="35"/>
      <c r="H8" s="36"/>
      <c r="I8" s="35"/>
      <c r="J8" s="36"/>
      <c r="K8" s="35"/>
      <c r="L8" s="43"/>
      <c r="M8" s="46" t="str">
        <f t="shared" si="0"/>
        <v xml:space="preserve"> </v>
      </c>
      <c r="N8" s="35"/>
      <c r="O8" s="40">
        <f t="shared" ref="O8:O36" si="1">O7-SUM(C8:L8)+N8</f>
        <v>510</v>
      </c>
      <c r="P8" s="48"/>
    </row>
    <row r="9" spans="2:16" ht="13.5" customHeight="1">
      <c r="B9" s="29">
        <v>4</v>
      </c>
      <c r="C9" s="35"/>
      <c r="D9" s="36"/>
      <c r="E9" s="35"/>
      <c r="F9" s="36"/>
      <c r="G9" s="35"/>
      <c r="H9" s="36"/>
      <c r="I9" s="35"/>
      <c r="J9" s="36"/>
      <c r="K9" s="35"/>
      <c r="L9" s="43"/>
      <c r="M9" s="46" t="str">
        <f t="shared" si="0"/>
        <v xml:space="preserve"> </v>
      </c>
      <c r="N9" s="35"/>
      <c r="O9" s="40">
        <f t="shared" si="1"/>
        <v>510</v>
      </c>
      <c r="P9" s="48"/>
    </row>
    <row r="10" spans="2:16" ht="13.5" customHeight="1">
      <c r="B10" s="29">
        <v>5</v>
      </c>
      <c r="C10" s="35"/>
      <c r="D10" s="36"/>
      <c r="E10" s="35"/>
      <c r="F10" s="36"/>
      <c r="G10" s="35"/>
      <c r="H10" s="36"/>
      <c r="I10" s="35"/>
      <c r="J10" s="36"/>
      <c r="K10" s="35"/>
      <c r="L10" s="43"/>
      <c r="M10" s="46" t="str">
        <f t="shared" si="0"/>
        <v xml:space="preserve"> </v>
      </c>
      <c r="N10" s="35"/>
      <c r="O10" s="40">
        <f t="shared" si="1"/>
        <v>510</v>
      </c>
      <c r="P10" s="48"/>
    </row>
    <row r="11" spans="2:16" ht="13.5" customHeight="1">
      <c r="B11" s="29">
        <v>6</v>
      </c>
      <c r="C11" s="35"/>
      <c r="D11" s="36"/>
      <c r="E11" s="35"/>
      <c r="F11" s="36"/>
      <c r="G11" s="35"/>
      <c r="H11" s="36"/>
      <c r="I11" s="35"/>
      <c r="J11" s="36"/>
      <c r="K11" s="35"/>
      <c r="L11" s="43"/>
      <c r="M11" s="46" t="str">
        <f t="shared" si="0"/>
        <v xml:space="preserve"> </v>
      </c>
      <c r="N11" s="35"/>
      <c r="O11" s="40">
        <f t="shared" si="1"/>
        <v>510</v>
      </c>
      <c r="P11" s="48"/>
    </row>
    <row r="12" spans="2:16" ht="13.5" customHeight="1">
      <c r="B12" s="29">
        <v>7</v>
      </c>
      <c r="C12" s="35"/>
      <c r="D12" s="36"/>
      <c r="E12" s="35"/>
      <c r="F12" s="36"/>
      <c r="G12" s="35"/>
      <c r="H12" s="36"/>
      <c r="I12" s="35"/>
      <c r="J12" s="36"/>
      <c r="K12" s="35"/>
      <c r="L12" s="43"/>
      <c r="M12" s="46" t="str">
        <f t="shared" si="0"/>
        <v xml:space="preserve"> </v>
      </c>
      <c r="N12" s="35"/>
      <c r="O12" s="40">
        <f t="shared" si="1"/>
        <v>510</v>
      </c>
      <c r="P12" s="48"/>
    </row>
    <row r="13" spans="2:16" ht="13.5" customHeight="1">
      <c r="B13" s="29">
        <v>8</v>
      </c>
      <c r="C13" s="35"/>
      <c r="D13" s="36"/>
      <c r="E13" s="35"/>
      <c r="F13" s="36"/>
      <c r="G13" s="35"/>
      <c r="H13" s="36"/>
      <c r="I13" s="35"/>
      <c r="J13" s="36"/>
      <c r="K13" s="35"/>
      <c r="L13" s="43"/>
      <c r="M13" s="46" t="str">
        <f t="shared" si="0"/>
        <v xml:space="preserve"> </v>
      </c>
      <c r="N13" s="35"/>
      <c r="O13" s="40">
        <f t="shared" si="1"/>
        <v>510</v>
      </c>
      <c r="P13" s="48"/>
    </row>
    <row r="14" spans="2:16" ht="13.5" customHeight="1">
      <c r="B14" s="29">
        <v>9</v>
      </c>
      <c r="C14" s="35"/>
      <c r="D14" s="36"/>
      <c r="E14" s="35"/>
      <c r="F14" s="36"/>
      <c r="G14" s="35"/>
      <c r="H14" s="36"/>
      <c r="I14" s="35"/>
      <c r="J14" s="36"/>
      <c r="K14" s="35"/>
      <c r="L14" s="43"/>
      <c r="M14" s="46" t="str">
        <f t="shared" si="0"/>
        <v xml:space="preserve"> </v>
      </c>
      <c r="N14" s="35"/>
      <c r="O14" s="40">
        <f t="shared" si="1"/>
        <v>510</v>
      </c>
      <c r="P14" s="48"/>
    </row>
    <row r="15" spans="2:16" ht="13.5" customHeight="1">
      <c r="B15" s="29">
        <v>10</v>
      </c>
      <c r="C15" s="35"/>
      <c r="D15" s="36"/>
      <c r="E15" s="35"/>
      <c r="F15" s="36"/>
      <c r="G15" s="35"/>
      <c r="H15" s="36"/>
      <c r="I15" s="35"/>
      <c r="J15" s="36"/>
      <c r="K15" s="35"/>
      <c r="L15" s="43"/>
      <c r="M15" s="46" t="str">
        <f t="shared" si="0"/>
        <v xml:space="preserve"> </v>
      </c>
      <c r="N15" s="35"/>
      <c r="O15" s="40">
        <f t="shared" si="1"/>
        <v>510</v>
      </c>
      <c r="P15" s="48"/>
    </row>
    <row r="16" spans="2:16" ht="13.5" customHeight="1">
      <c r="B16" s="29">
        <v>11</v>
      </c>
      <c r="C16" s="35"/>
      <c r="D16" s="36"/>
      <c r="E16" s="35"/>
      <c r="F16" s="36"/>
      <c r="G16" s="35"/>
      <c r="H16" s="36"/>
      <c r="I16" s="35"/>
      <c r="J16" s="36"/>
      <c r="K16" s="35"/>
      <c r="L16" s="43"/>
      <c r="M16" s="46" t="str">
        <f t="shared" si="0"/>
        <v xml:space="preserve"> </v>
      </c>
      <c r="N16" s="35"/>
      <c r="O16" s="40">
        <f t="shared" si="1"/>
        <v>510</v>
      </c>
      <c r="P16" s="48"/>
    </row>
    <row r="17" spans="2:16" ht="13.5" customHeight="1">
      <c r="B17" s="29">
        <v>12</v>
      </c>
      <c r="C17" s="35"/>
      <c r="D17" s="36"/>
      <c r="E17" s="35"/>
      <c r="F17" s="36"/>
      <c r="G17" s="35"/>
      <c r="H17" s="36"/>
      <c r="I17" s="35"/>
      <c r="J17" s="36"/>
      <c r="K17" s="35"/>
      <c r="L17" s="43"/>
      <c r="M17" s="46" t="str">
        <f t="shared" si="0"/>
        <v xml:space="preserve"> </v>
      </c>
      <c r="N17" s="35"/>
      <c r="O17" s="40">
        <f t="shared" si="1"/>
        <v>510</v>
      </c>
      <c r="P17" s="48"/>
    </row>
    <row r="18" spans="2:16" ht="13.5" customHeight="1">
      <c r="B18" s="29">
        <v>13</v>
      </c>
      <c r="C18" s="35"/>
      <c r="D18" s="36"/>
      <c r="E18" s="35"/>
      <c r="F18" s="36"/>
      <c r="G18" s="35"/>
      <c r="H18" s="36"/>
      <c r="I18" s="35"/>
      <c r="J18" s="36"/>
      <c r="K18" s="35"/>
      <c r="L18" s="43"/>
      <c r="M18" s="46" t="str">
        <f t="shared" si="0"/>
        <v xml:space="preserve"> </v>
      </c>
      <c r="N18" s="35"/>
      <c r="O18" s="40">
        <f t="shared" si="1"/>
        <v>510</v>
      </c>
      <c r="P18" s="48"/>
    </row>
    <row r="19" spans="2:16" ht="13.5" customHeight="1">
      <c r="B19" s="29">
        <v>14</v>
      </c>
      <c r="C19" s="35"/>
      <c r="D19" s="36"/>
      <c r="E19" s="35"/>
      <c r="F19" s="36"/>
      <c r="G19" s="35"/>
      <c r="H19" s="36"/>
      <c r="I19" s="35"/>
      <c r="J19" s="36"/>
      <c r="K19" s="35"/>
      <c r="L19" s="43"/>
      <c r="M19" s="46" t="str">
        <f t="shared" si="0"/>
        <v xml:space="preserve"> </v>
      </c>
      <c r="N19" s="35"/>
      <c r="O19" s="40">
        <f t="shared" si="1"/>
        <v>510</v>
      </c>
      <c r="P19" s="48"/>
    </row>
    <row r="20" spans="2:16" ht="13.5" customHeight="1">
      <c r="B20" s="29">
        <v>15</v>
      </c>
      <c r="C20" s="35"/>
      <c r="D20" s="36"/>
      <c r="E20" s="35"/>
      <c r="F20" s="36"/>
      <c r="G20" s="35"/>
      <c r="H20" s="36"/>
      <c r="I20" s="35"/>
      <c r="J20" s="36"/>
      <c r="K20" s="35"/>
      <c r="L20" s="43"/>
      <c r="M20" s="46" t="str">
        <f t="shared" si="0"/>
        <v xml:space="preserve"> </v>
      </c>
      <c r="N20" s="35"/>
      <c r="O20" s="40">
        <f t="shared" si="1"/>
        <v>510</v>
      </c>
      <c r="P20" s="48"/>
    </row>
    <row r="21" spans="2:16" ht="13.5" customHeight="1">
      <c r="B21" s="29">
        <v>16</v>
      </c>
      <c r="C21" s="35"/>
      <c r="D21" s="36"/>
      <c r="E21" s="35"/>
      <c r="F21" s="36"/>
      <c r="G21" s="35"/>
      <c r="H21" s="36"/>
      <c r="I21" s="35"/>
      <c r="J21" s="36"/>
      <c r="K21" s="35"/>
      <c r="L21" s="43"/>
      <c r="M21" s="46" t="str">
        <f t="shared" si="0"/>
        <v xml:space="preserve"> </v>
      </c>
      <c r="N21" s="35"/>
      <c r="O21" s="40">
        <f t="shared" si="1"/>
        <v>510</v>
      </c>
      <c r="P21" s="48"/>
    </row>
    <row r="22" spans="2:16" ht="13.5" customHeight="1">
      <c r="B22" s="29">
        <v>17</v>
      </c>
      <c r="C22" s="35"/>
      <c r="D22" s="36"/>
      <c r="E22" s="35"/>
      <c r="F22" s="36"/>
      <c r="G22" s="35"/>
      <c r="H22" s="36"/>
      <c r="I22" s="35"/>
      <c r="J22" s="36"/>
      <c r="K22" s="35"/>
      <c r="L22" s="43"/>
      <c r="M22" s="46" t="str">
        <f t="shared" si="0"/>
        <v xml:space="preserve"> </v>
      </c>
      <c r="N22" s="35"/>
      <c r="O22" s="40">
        <f t="shared" si="1"/>
        <v>510</v>
      </c>
      <c r="P22" s="48"/>
    </row>
    <row r="23" spans="2:16" ht="13.5" customHeight="1">
      <c r="B23" s="29">
        <v>18</v>
      </c>
      <c r="C23" s="35"/>
      <c r="D23" s="36"/>
      <c r="E23" s="35"/>
      <c r="F23" s="36"/>
      <c r="G23" s="35"/>
      <c r="H23" s="36"/>
      <c r="I23" s="35"/>
      <c r="J23" s="36"/>
      <c r="K23" s="35"/>
      <c r="L23" s="43"/>
      <c r="M23" s="46" t="str">
        <f t="shared" si="0"/>
        <v xml:space="preserve"> </v>
      </c>
      <c r="N23" s="35"/>
      <c r="O23" s="40">
        <f t="shared" si="1"/>
        <v>510</v>
      </c>
      <c r="P23" s="48"/>
    </row>
    <row r="24" spans="2:16" ht="13.5" customHeight="1">
      <c r="B24" s="29">
        <v>19</v>
      </c>
      <c r="C24" s="35"/>
      <c r="D24" s="36"/>
      <c r="E24" s="35"/>
      <c r="F24" s="36"/>
      <c r="G24" s="35"/>
      <c r="H24" s="36"/>
      <c r="I24" s="35"/>
      <c r="J24" s="36"/>
      <c r="K24" s="35"/>
      <c r="L24" s="43"/>
      <c r="M24" s="46" t="str">
        <f t="shared" si="0"/>
        <v xml:space="preserve"> </v>
      </c>
      <c r="N24" s="35"/>
      <c r="O24" s="40">
        <f t="shared" si="1"/>
        <v>510</v>
      </c>
      <c r="P24" s="48"/>
    </row>
    <row r="25" spans="2:16" ht="13.5" customHeight="1">
      <c r="B25" s="29">
        <v>20</v>
      </c>
      <c r="C25" s="35"/>
      <c r="D25" s="36"/>
      <c r="E25" s="35"/>
      <c r="F25" s="36"/>
      <c r="G25" s="35"/>
      <c r="H25" s="36"/>
      <c r="I25" s="35"/>
      <c r="J25" s="36"/>
      <c r="K25" s="35"/>
      <c r="L25" s="43"/>
      <c r="M25" s="46" t="str">
        <f t="shared" si="0"/>
        <v xml:space="preserve"> </v>
      </c>
      <c r="N25" s="35"/>
      <c r="O25" s="40">
        <f t="shared" si="1"/>
        <v>510</v>
      </c>
      <c r="P25" s="48"/>
    </row>
    <row r="26" spans="2:16" ht="13.5" customHeight="1">
      <c r="B26" s="29">
        <v>21</v>
      </c>
      <c r="C26" s="35"/>
      <c r="D26" s="36"/>
      <c r="E26" s="35"/>
      <c r="F26" s="36"/>
      <c r="G26" s="35"/>
      <c r="H26" s="36"/>
      <c r="I26" s="35"/>
      <c r="J26" s="36"/>
      <c r="K26" s="35"/>
      <c r="L26" s="43"/>
      <c r="M26" s="46" t="str">
        <f t="shared" si="0"/>
        <v xml:space="preserve"> </v>
      </c>
      <c r="N26" s="35"/>
      <c r="O26" s="40">
        <f t="shared" si="1"/>
        <v>510</v>
      </c>
      <c r="P26" s="48"/>
    </row>
    <row r="27" spans="2:16" ht="13.5" customHeight="1">
      <c r="B27" s="29">
        <v>22</v>
      </c>
      <c r="C27" s="35"/>
      <c r="D27" s="36"/>
      <c r="E27" s="35"/>
      <c r="F27" s="36"/>
      <c r="G27" s="35"/>
      <c r="H27" s="36"/>
      <c r="I27" s="35"/>
      <c r="J27" s="36"/>
      <c r="K27" s="35"/>
      <c r="L27" s="43"/>
      <c r="M27" s="46" t="str">
        <f t="shared" si="0"/>
        <v xml:space="preserve"> </v>
      </c>
      <c r="N27" s="35"/>
      <c r="O27" s="40">
        <f t="shared" si="1"/>
        <v>510</v>
      </c>
      <c r="P27" s="48"/>
    </row>
    <row r="28" spans="2:16" ht="13.5" customHeight="1">
      <c r="B28" s="29">
        <v>23</v>
      </c>
      <c r="C28" s="35"/>
      <c r="D28" s="36"/>
      <c r="E28" s="35"/>
      <c r="F28" s="36"/>
      <c r="G28" s="35"/>
      <c r="H28" s="36"/>
      <c r="I28" s="35"/>
      <c r="J28" s="36"/>
      <c r="K28" s="35"/>
      <c r="L28" s="43"/>
      <c r="M28" s="46" t="str">
        <f t="shared" si="0"/>
        <v xml:space="preserve"> </v>
      </c>
      <c r="N28" s="35"/>
      <c r="O28" s="40">
        <f t="shared" si="1"/>
        <v>510</v>
      </c>
      <c r="P28" s="48"/>
    </row>
    <row r="29" spans="2:16" ht="13.5" customHeight="1">
      <c r="B29" s="29">
        <v>24</v>
      </c>
      <c r="C29" s="35"/>
      <c r="D29" s="36"/>
      <c r="E29" s="35"/>
      <c r="F29" s="36"/>
      <c r="G29" s="35"/>
      <c r="H29" s="36"/>
      <c r="I29" s="35"/>
      <c r="J29" s="36"/>
      <c r="K29" s="35"/>
      <c r="L29" s="43"/>
      <c r="M29" s="46" t="str">
        <f t="shared" si="0"/>
        <v xml:space="preserve"> </v>
      </c>
      <c r="N29" s="35"/>
      <c r="O29" s="40">
        <f t="shared" si="1"/>
        <v>510</v>
      </c>
      <c r="P29" s="48"/>
    </row>
    <row r="30" spans="2:16" ht="13.5" customHeight="1">
      <c r="B30" s="29">
        <v>25</v>
      </c>
      <c r="C30" s="35"/>
      <c r="D30" s="36"/>
      <c r="E30" s="35"/>
      <c r="F30" s="36"/>
      <c r="G30" s="35"/>
      <c r="H30" s="36"/>
      <c r="I30" s="35"/>
      <c r="J30" s="36"/>
      <c r="K30" s="35"/>
      <c r="L30" s="43"/>
      <c r="M30" s="46" t="str">
        <f t="shared" si="0"/>
        <v xml:space="preserve"> </v>
      </c>
      <c r="N30" s="35"/>
      <c r="O30" s="40">
        <f t="shared" si="1"/>
        <v>510</v>
      </c>
      <c r="P30" s="48"/>
    </row>
    <row r="31" spans="2:16" ht="13.5" customHeight="1">
      <c r="B31" s="29">
        <v>26</v>
      </c>
      <c r="C31" s="35"/>
      <c r="D31" s="36"/>
      <c r="E31" s="35"/>
      <c r="F31" s="36"/>
      <c r="G31" s="35"/>
      <c r="H31" s="36"/>
      <c r="I31" s="35"/>
      <c r="J31" s="36"/>
      <c r="K31" s="35"/>
      <c r="L31" s="43"/>
      <c r="M31" s="46" t="str">
        <f t="shared" si="0"/>
        <v xml:space="preserve"> </v>
      </c>
      <c r="N31" s="35"/>
      <c r="O31" s="40">
        <f t="shared" si="1"/>
        <v>510</v>
      </c>
      <c r="P31" s="48"/>
    </row>
    <row r="32" spans="2:16" ht="13.5" customHeight="1">
      <c r="B32" s="29">
        <v>27</v>
      </c>
      <c r="C32" s="35"/>
      <c r="D32" s="36"/>
      <c r="E32" s="35"/>
      <c r="F32" s="36"/>
      <c r="G32" s="35"/>
      <c r="H32" s="36"/>
      <c r="I32" s="35"/>
      <c r="J32" s="36"/>
      <c r="K32" s="35"/>
      <c r="L32" s="43"/>
      <c r="M32" s="46" t="str">
        <f t="shared" si="0"/>
        <v xml:space="preserve"> </v>
      </c>
      <c r="N32" s="35"/>
      <c r="O32" s="40">
        <f t="shared" si="1"/>
        <v>510</v>
      </c>
      <c r="P32" s="48"/>
    </row>
    <row r="33" spans="2:16" ht="13.5" customHeight="1">
      <c r="B33" s="29">
        <v>28</v>
      </c>
      <c r="C33" s="35"/>
      <c r="D33" s="36"/>
      <c r="E33" s="35"/>
      <c r="F33" s="36"/>
      <c r="G33" s="35"/>
      <c r="H33" s="36"/>
      <c r="I33" s="35"/>
      <c r="J33" s="36"/>
      <c r="K33" s="35"/>
      <c r="L33" s="43"/>
      <c r="M33" s="46" t="str">
        <f t="shared" si="0"/>
        <v xml:space="preserve"> </v>
      </c>
      <c r="N33" s="35"/>
      <c r="O33" s="40">
        <f t="shared" si="1"/>
        <v>510</v>
      </c>
      <c r="P33" s="48"/>
    </row>
    <row r="34" spans="2:16" ht="13.5" customHeight="1">
      <c r="B34" s="29">
        <v>29</v>
      </c>
      <c r="C34" s="35"/>
      <c r="D34" s="36"/>
      <c r="E34" s="35"/>
      <c r="F34" s="36"/>
      <c r="G34" s="35"/>
      <c r="H34" s="36"/>
      <c r="I34" s="35"/>
      <c r="J34" s="36"/>
      <c r="K34" s="35"/>
      <c r="L34" s="43"/>
      <c r="M34" s="46" t="str">
        <f t="shared" si="0"/>
        <v xml:space="preserve"> </v>
      </c>
      <c r="N34" s="35"/>
      <c r="O34" s="40">
        <f t="shared" si="1"/>
        <v>510</v>
      </c>
      <c r="P34" s="48"/>
    </row>
    <row r="35" spans="2:16" ht="13.5" customHeight="1">
      <c r="B35" s="29">
        <v>30</v>
      </c>
      <c r="C35" s="35"/>
      <c r="D35" s="36"/>
      <c r="E35" s="35"/>
      <c r="F35" s="36"/>
      <c r="G35" s="35"/>
      <c r="H35" s="36"/>
      <c r="I35" s="35"/>
      <c r="J35" s="36"/>
      <c r="K35" s="35"/>
      <c r="L35" s="43"/>
      <c r="M35" s="46" t="str">
        <f t="shared" si="0"/>
        <v xml:space="preserve"> </v>
      </c>
      <c r="N35" s="35"/>
      <c r="O35" s="40">
        <f t="shared" si="1"/>
        <v>510</v>
      </c>
      <c r="P35" s="48"/>
    </row>
    <row r="36" spans="2:16" ht="13.5" customHeight="1">
      <c r="B36" s="29">
        <v>31</v>
      </c>
      <c r="C36" s="35"/>
      <c r="D36" s="36"/>
      <c r="E36" s="35"/>
      <c r="F36" s="36"/>
      <c r="G36" s="35"/>
      <c r="H36" s="36"/>
      <c r="I36" s="35"/>
      <c r="J36" s="36"/>
      <c r="K36" s="35"/>
      <c r="L36" s="43"/>
      <c r="M36" s="46" t="str">
        <f t="shared" si="0"/>
        <v xml:space="preserve"> </v>
      </c>
      <c r="N36" s="37"/>
      <c r="O36" s="40">
        <f t="shared" si="1"/>
        <v>510</v>
      </c>
      <c r="P36" s="48"/>
    </row>
    <row r="37" spans="2:16" ht="13.5" customHeight="1">
      <c r="B37" s="32" t="s">
        <v>32</v>
      </c>
      <c r="C37" s="38" t="str">
        <f>IF(SUM(C6:C36)=0,"",SUM(C6:C36))</f>
        <v/>
      </c>
      <c r="D37" s="39" t="str">
        <f>IF(SUM(D6:D36)=0,"",SUM(D6:D36))</f>
        <v/>
      </c>
      <c r="E37" s="38" t="str">
        <f t="shared" ref="E37:L37" si="2">IF(SUM(E6:E36)=0,"",SUM(E6:E36))</f>
        <v/>
      </c>
      <c r="F37" s="39" t="str">
        <f t="shared" si="2"/>
        <v/>
      </c>
      <c r="G37" s="38" t="str">
        <f t="shared" si="2"/>
        <v/>
      </c>
      <c r="H37" s="39" t="str">
        <f t="shared" si="2"/>
        <v/>
      </c>
      <c r="I37" s="38" t="str">
        <f t="shared" si="2"/>
        <v/>
      </c>
      <c r="J37" s="39" t="str">
        <f t="shared" si="2"/>
        <v/>
      </c>
      <c r="K37" s="38" t="str">
        <f t="shared" si="2"/>
        <v/>
      </c>
      <c r="L37" s="39" t="str">
        <f t="shared" si="2"/>
        <v/>
      </c>
      <c r="M37" s="47" t="str">
        <f>IF(SUM(M6:M36)=0,"",SUM(M6:M36))</f>
        <v/>
      </c>
      <c r="N37" s="41"/>
      <c r="O37" s="64"/>
      <c r="P37" s="48"/>
    </row>
    <row r="38" spans="2:16" ht="13.5" customHeight="1">
      <c r="B38" s="72" t="s">
        <v>30</v>
      </c>
      <c r="C38" s="65">
        <f>budget!D22</f>
        <v>200</v>
      </c>
      <c r="D38" s="66">
        <f>budget!D23</f>
        <v>35</v>
      </c>
      <c r="E38" s="65">
        <f>budget!D24</f>
        <v>75</v>
      </c>
      <c r="F38" s="66">
        <f>budget!D25</f>
        <v>20</v>
      </c>
      <c r="G38" s="65">
        <f>budget!D26</f>
        <v>100</v>
      </c>
      <c r="H38" s="66">
        <f>budget!D27</f>
        <v>50</v>
      </c>
      <c r="I38" s="65">
        <f>budget!D28</f>
        <v>30</v>
      </c>
      <c r="J38" s="66">
        <f>budget!D29</f>
        <v>0</v>
      </c>
      <c r="K38" s="65">
        <f>budget!D30</f>
        <v>0</v>
      </c>
      <c r="L38" s="67">
        <f>budget!D31</f>
        <v>0</v>
      </c>
      <c r="M38" s="68">
        <f t="shared" ref="M38" si="3">SUM(C38:L38)</f>
        <v>510</v>
      </c>
      <c r="N38" s="42"/>
      <c r="O38" s="44"/>
      <c r="P38" s="48"/>
    </row>
    <row r="39" spans="2:16" ht="13.5" customHeight="1">
      <c r="B39" s="74" t="s">
        <v>31</v>
      </c>
      <c r="C39" s="75">
        <f>C38-SUM(C6:C36)</f>
        <v>200</v>
      </c>
      <c r="D39" s="76">
        <f t="shared" ref="D39:M39" si="4">D38-SUM(D6:D36)</f>
        <v>35</v>
      </c>
      <c r="E39" s="75">
        <f t="shared" si="4"/>
        <v>75</v>
      </c>
      <c r="F39" s="76">
        <f t="shared" si="4"/>
        <v>20</v>
      </c>
      <c r="G39" s="75">
        <f t="shared" si="4"/>
        <v>100</v>
      </c>
      <c r="H39" s="76">
        <f t="shared" si="4"/>
        <v>50</v>
      </c>
      <c r="I39" s="75">
        <f t="shared" si="4"/>
        <v>30</v>
      </c>
      <c r="J39" s="76">
        <f t="shared" si="4"/>
        <v>0</v>
      </c>
      <c r="K39" s="75">
        <f t="shared" si="4"/>
        <v>0</v>
      </c>
      <c r="L39" s="84">
        <f t="shared" si="4"/>
        <v>0</v>
      </c>
      <c r="M39" s="77">
        <f t="shared" si="4"/>
        <v>510</v>
      </c>
      <c r="N39" s="42"/>
      <c r="O39" s="44"/>
      <c r="P39" s="48"/>
    </row>
    <row r="40" spans="2:16" ht="13.5" customHeight="1">
      <c r="B40" s="69"/>
      <c r="C40" s="31" t="str">
        <f>C5</f>
        <v>groceries</v>
      </c>
      <c r="D40" s="70" t="str">
        <f t="shared" ref="D40:L40" si="5">D5</f>
        <v>electricity</v>
      </c>
      <c r="E40" s="31" t="str">
        <f t="shared" si="5"/>
        <v>gas</v>
      </c>
      <c r="F40" s="70" t="str">
        <f t="shared" si="5"/>
        <v>parking</v>
      </c>
      <c r="G40" s="31" t="str">
        <f t="shared" si="5"/>
        <v>dining out</v>
      </c>
      <c r="H40" s="70" t="str">
        <f t="shared" si="5"/>
        <v>charity</v>
      </c>
      <c r="I40" s="31" t="str">
        <f t="shared" si="5"/>
        <v>misc.</v>
      </c>
      <c r="J40" s="70" t="str">
        <f t="shared" si="5"/>
        <v/>
      </c>
      <c r="K40" s="31" t="str">
        <f t="shared" si="5"/>
        <v/>
      </c>
      <c r="L40" s="70" t="str">
        <f t="shared" si="5"/>
        <v/>
      </c>
      <c r="M40" s="71"/>
      <c r="N40" s="34"/>
      <c r="O40" s="45"/>
      <c r="P40" s="48"/>
    </row>
    <row r="42" spans="2:16" ht="13.5" customHeight="1">
      <c r="B42" s="13" t="s">
        <v>25</v>
      </c>
      <c r="C42" s="12"/>
      <c r="D42" s="48"/>
      <c r="E42" s="13" t="s">
        <v>26</v>
      </c>
      <c r="F42" s="12"/>
      <c r="G42" s="48"/>
      <c r="H42" s="13" t="s">
        <v>16</v>
      </c>
      <c r="I42" s="83"/>
      <c r="J42" s="48"/>
      <c r="K42" s="13" t="s">
        <v>3</v>
      </c>
      <c r="L42" s="83"/>
      <c r="M42" s="48"/>
    </row>
    <row r="43" spans="2:16" ht="13.5" customHeight="1">
      <c r="B43" s="8" t="str">
        <f>IF(budget!$C$11=0," ",budget!$C$11)</f>
        <v>rent</v>
      </c>
      <c r="C43" s="79">
        <f>IF(budget!$D$11=0," ",budget!$D$11)</f>
        <v>500</v>
      </c>
      <c r="D43" s="48"/>
      <c r="E43" s="8" t="str">
        <f>IF(budget!$H$11=0," ",budget!$H$11)</f>
        <v>student loan</v>
      </c>
      <c r="F43" s="86">
        <f>IF(budget!$I$11=0," ",budget!$I$11)</f>
        <v>75</v>
      </c>
      <c r="G43" s="48"/>
      <c r="H43" s="8" t="str">
        <f>IF(budget!$C$35=0," ",budget!$C$35)</f>
        <v>car repairs</v>
      </c>
      <c r="I43" s="79">
        <f>IF(budget!$D$35=0," ",budget!$D$35)</f>
        <v>50</v>
      </c>
      <c r="J43" s="48"/>
      <c r="K43" s="8" t="str">
        <f>IF(budget!$H$19=0," ",budget!$H$19)</f>
        <v>emergency fund</v>
      </c>
      <c r="L43" s="85">
        <f>IF(budget!$I$19=0," ",budget!$I$19)</f>
        <v>100</v>
      </c>
      <c r="M43" s="48"/>
    </row>
    <row r="44" spans="2:16" ht="13.5" customHeight="1">
      <c r="B44" s="8" t="str">
        <f>IF(budget!$C$12=0," ",budget!$C$12)</f>
        <v>cell phone</v>
      </c>
      <c r="C44" s="79">
        <f>IF(budget!D12=0," ",budget!D12)</f>
        <v>60</v>
      </c>
      <c r="D44" s="48"/>
      <c r="E44" s="8" t="str">
        <f>IF(budget!$H$12=0," ",budget!$H$12)</f>
        <v>car payment</v>
      </c>
      <c r="F44" s="86">
        <f>IF(budget!$I$12=0," ",budget!$I$12)</f>
        <v>175</v>
      </c>
      <c r="G44" s="48"/>
      <c r="H44" s="8" t="str">
        <f>IF(budget!$C$36=0," ",budget!$C$36)</f>
        <v xml:space="preserve">medical </v>
      </c>
      <c r="I44" s="79">
        <f>IF(budget!$D$36=0," ",budget!$D$36)</f>
        <v>25</v>
      </c>
      <c r="J44" s="48"/>
      <c r="K44" s="8" t="str">
        <f>IF(budget!$H$20=0," ",budget!$H$20)</f>
        <v>retirement</v>
      </c>
      <c r="L44" s="85">
        <f>IF(budget!$I$20=0," ",budget!$I$20)</f>
        <v>50</v>
      </c>
      <c r="M44" s="48"/>
    </row>
    <row r="45" spans="2:16" ht="13.5" customHeight="1">
      <c r="B45" s="8" t="str">
        <f>IF(budget!$C$13=0," ",budget!$C$13)</f>
        <v>car inusrance</v>
      </c>
      <c r="C45" s="79">
        <f>IF(budget!D13=0," ",budget!D13)</f>
        <v>55</v>
      </c>
      <c r="D45" s="48"/>
      <c r="E45" s="8" t="str">
        <f>IF(budget!$H$13=0," ",budget!$H$13)</f>
        <v>visa</v>
      </c>
      <c r="F45" s="86">
        <f>IF(budget!$I$13=0," ",budget!$I$13)</f>
        <v>35</v>
      </c>
      <c r="G45" s="48"/>
      <c r="H45" s="8" t="str">
        <f>IF(budget!$C$37=0," ",budget!$C$37)</f>
        <v>gifts</v>
      </c>
      <c r="I45" s="79">
        <f>IF(budget!$D$37=0," ",budget!$D$37)</f>
        <v>25</v>
      </c>
      <c r="J45" s="48"/>
      <c r="K45" s="8" t="str">
        <f>IF(budget!$H$21=0," ",budget!$H$21)</f>
        <v>other savings</v>
      </c>
      <c r="L45" s="85" t="str">
        <f>IF(budget!$I$21=0," ",budget!$I$21)</f>
        <v xml:space="preserve"> </v>
      </c>
      <c r="M45" s="48"/>
    </row>
    <row r="46" spans="2:16" ht="13.5" customHeight="1">
      <c r="B46" s="8" t="str">
        <f>IF(budget!$C$14=0," ",budget!$C$14)</f>
        <v>gym</v>
      </c>
      <c r="C46" s="79">
        <f>IF(budget!D14=0," ",budget!D14)</f>
        <v>15</v>
      </c>
      <c r="D46" s="48"/>
      <c r="E46" s="8" t="str">
        <f>IF(budget!$H$14=0," ",budget!$H$14)</f>
        <v>amex</v>
      </c>
      <c r="F46" s="86" t="str">
        <f>IF(budget!$I$14=0," ",budget!$I$14)</f>
        <v xml:space="preserve"> </v>
      </c>
      <c r="G46" s="48"/>
      <c r="H46" s="8" t="str">
        <f>IF(budget!$C$38=0," ",budget!$C$38)</f>
        <v>travel</v>
      </c>
      <c r="I46" s="79">
        <f>IF(budget!$D$38=0," ",budget!$D$38)</f>
        <v>60</v>
      </c>
      <c r="J46" s="48"/>
      <c r="K46" s="8" t="str">
        <f>IF(budget!$H$22=0," ",budget!$H$22)</f>
        <v xml:space="preserve"> </v>
      </c>
      <c r="L46" s="85" t="str">
        <f>IF(budget!$I$22=0," ",budget!$I$22)</f>
        <v xml:space="preserve"> </v>
      </c>
      <c r="M46" s="48"/>
    </row>
    <row r="47" spans="2:16" ht="13.5" customHeight="1">
      <c r="B47" s="8" t="str">
        <f>IF(budget!$C$15=0," ",budget!$C$15)</f>
        <v xml:space="preserve"> </v>
      </c>
      <c r="C47" s="79" t="str">
        <f>IF(budget!D15=0," ",budget!D15)</f>
        <v xml:space="preserve"> </v>
      </c>
      <c r="D47" s="48"/>
      <c r="E47" s="8" t="str">
        <f>IF(budget!$H$15=0," ",budget!$H$15)</f>
        <v xml:space="preserve"> </v>
      </c>
      <c r="F47" s="86" t="str">
        <f>IF(budget!$I$15=0," ",budget!$I$15)</f>
        <v xml:space="preserve"> </v>
      </c>
      <c r="G47" s="48"/>
      <c r="H47" s="8"/>
      <c r="I47" s="79"/>
      <c r="J47" s="48"/>
      <c r="K47" s="8" t="str">
        <f>IF(budget!$H$23=0," ",budget!$H$23)</f>
        <v xml:space="preserve"> </v>
      </c>
      <c r="L47" s="85" t="str">
        <f>IF(budget!$I$23=0," ",budget!$I$23)</f>
        <v xml:space="preserve"> </v>
      </c>
      <c r="M47" s="48"/>
    </row>
    <row r="48" spans="2:16" ht="13.5" customHeight="1">
      <c r="B48" s="8" t="str">
        <f>IF(budget!$C$16=0," ",budget!$C$16)</f>
        <v xml:space="preserve"> </v>
      </c>
      <c r="C48" s="79" t="str">
        <f>IF(budget!D16=0," ",budget!D16)</f>
        <v xml:space="preserve"> </v>
      </c>
      <c r="D48" s="48"/>
      <c r="E48" s="8"/>
      <c r="F48" s="86"/>
      <c r="G48" s="48"/>
      <c r="H48" s="8"/>
      <c r="I48" s="79"/>
      <c r="J48" s="48"/>
      <c r="K48" s="8"/>
      <c r="L48" s="85"/>
      <c r="M48" s="48"/>
    </row>
    <row r="49" spans="2:13" ht="13.5" customHeight="1">
      <c r="B49" s="8" t="str">
        <f>IF(budget!$C$17=0," ",budget!$C$17)</f>
        <v xml:space="preserve"> </v>
      </c>
      <c r="C49" s="79" t="str">
        <f>IF(budget!D17=0," ",budget!D17)</f>
        <v xml:space="preserve"> </v>
      </c>
      <c r="D49" s="48"/>
      <c r="E49" s="8"/>
      <c r="F49" s="86"/>
      <c r="G49" s="48"/>
      <c r="H49" s="8"/>
      <c r="I49" s="79"/>
      <c r="J49" s="48"/>
      <c r="K49" s="8"/>
      <c r="L49" s="85"/>
      <c r="M49" s="48"/>
    </row>
    <row r="50" spans="2:13" ht="13.5" customHeight="1">
      <c r="B50" s="8" t="str">
        <f>IF(budget!$C$18=0," ",budget!$C$18)</f>
        <v xml:space="preserve"> </v>
      </c>
      <c r="C50" s="79" t="str">
        <f>IF(budget!D18=0," ",budget!D18)</f>
        <v xml:space="preserve"> </v>
      </c>
      <c r="D50" s="48"/>
      <c r="E50" s="8"/>
      <c r="F50" s="86"/>
      <c r="G50" s="48"/>
      <c r="H50" s="8" t="str">
        <f>IF(budget!$C$39=0," ",budget!$C$39)</f>
        <v xml:space="preserve"> </v>
      </c>
      <c r="I50" s="79" t="str">
        <f>IF(budget!$D$39=0," ",budget!$D$39)</f>
        <v xml:space="preserve"> </v>
      </c>
      <c r="J50" s="48"/>
      <c r="K50" s="8" t="str">
        <f>IF(budget!$H$23=0," ",budget!$H$23)</f>
        <v xml:space="preserve"> </v>
      </c>
      <c r="L50" s="85" t="str">
        <f>IF(budget!$I$23=0," ",budget!$I$23)</f>
        <v xml:space="preserve"> </v>
      </c>
      <c r="M50" s="48"/>
    </row>
    <row r="51" spans="2:13" ht="13.5" customHeight="1">
      <c r="B51" s="17" t="s">
        <v>5</v>
      </c>
      <c r="C51" s="80">
        <f>SUM(C43:C50)</f>
        <v>630</v>
      </c>
      <c r="D51" s="48"/>
      <c r="E51" s="17" t="s">
        <v>5</v>
      </c>
      <c r="F51" s="80">
        <f>SUM(F43:F50)</f>
        <v>285</v>
      </c>
      <c r="G51" s="48"/>
      <c r="H51" s="17" t="s">
        <v>5</v>
      </c>
      <c r="I51" s="80">
        <f>SUM(I43:I50)</f>
        <v>160</v>
      </c>
      <c r="J51" s="48"/>
      <c r="K51" s="17" t="s">
        <v>5</v>
      </c>
      <c r="L51" s="80">
        <f>SUM(L43:L50)</f>
        <v>150</v>
      </c>
      <c r="M51" s="48"/>
    </row>
    <row r="52" spans="2:13" ht="13.5" customHeight="1">
      <c r="B52" s="73" t="s">
        <v>30</v>
      </c>
      <c r="C52" s="87">
        <f>budget!$E$19</f>
        <v>630</v>
      </c>
      <c r="D52" s="48"/>
      <c r="E52" s="73" t="s">
        <v>30</v>
      </c>
      <c r="F52" s="88">
        <f>budget!$J$16</f>
        <v>285</v>
      </c>
      <c r="G52" s="48"/>
      <c r="H52" s="73" t="s">
        <v>30</v>
      </c>
      <c r="I52" s="87">
        <f>budget!$E$40</f>
        <v>160</v>
      </c>
      <c r="J52" s="48"/>
      <c r="K52" s="73" t="s">
        <v>30</v>
      </c>
      <c r="L52" s="87">
        <f>budget!$J$24</f>
        <v>150</v>
      </c>
      <c r="M52" s="48"/>
    </row>
    <row r="53" spans="2:13" ht="13.5" customHeight="1">
      <c r="B53" s="78" t="s">
        <v>45</v>
      </c>
      <c r="C53" s="81">
        <f>C52-C51</f>
        <v>0</v>
      </c>
      <c r="D53" s="48"/>
      <c r="E53" s="78" t="s">
        <v>45</v>
      </c>
      <c r="F53" s="81">
        <f>F52-F51</f>
        <v>0</v>
      </c>
      <c r="G53" s="48"/>
      <c r="H53" s="78" t="s">
        <v>45</v>
      </c>
      <c r="I53" s="81">
        <f>I52-I51</f>
        <v>0</v>
      </c>
      <c r="J53" s="48"/>
      <c r="K53" s="78" t="s">
        <v>45</v>
      </c>
      <c r="L53" s="81">
        <f>L52-L51</f>
        <v>0</v>
      </c>
      <c r="M53" s="48"/>
    </row>
    <row r="54" spans="2:13" ht="13.5" customHeight="1">
      <c r="D54" s="82"/>
      <c r="F54" s="82"/>
      <c r="I54" s="82"/>
      <c r="L54" s="82"/>
    </row>
    <row r="56" spans="2:13" ht="13.5" customHeight="1">
      <c r="H56" s="82"/>
    </row>
    <row r="57" spans="2:13" ht="13.5" customHeight="1">
      <c r="H57" s="82"/>
    </row>
    <row r="65" spans="4:4" ht="13.5" customHeight="1">
      <c r="D65" s="82"/>
    </row>
    <row r="66" spans="4:4" ht="13.5" customHeight="1">
      <c r="D66" s="82"/>
    </row>
    <row r="67" spans="4:4" ht="13.5" customHeight="1">
      <c r="D67" s="82"/>
    </row>
    <row r="68" spans="4:4" ht="13.5" customHeight="1">
      <c r="D68" s="82"/>
    </row>
  </sheetData>
  <mergeCells count="1">
    <mergeCell ref="M3:N3"/>
  </mergeCells>
  <conditionalFormatting sqref="I6:I36">
    <cfRule type="expression" dxfId="4" priority="1">
      <formula>"$H$3=0"</formula>
    </cfRule>
  </conditionalFormatting>
  <hyperlinks>
    <hyperlink ref="B3" r:id="rId1"/>
  </hyperlinks>
  <pageMargins left="0.7" right="0.7" top="0.75" bottom="0.75" header="0.3" footer="0.3"/>
  <pageSetup orientation="portrait" verticalDpi="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budget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Weliver</dc:creator>
  <cp:lastModifiedBy>David Weliver</cp:lastModifiedBy>
  <dcterms:created xsi:type="dcterms:W3CDTF">2010-01-08T21:48:31Z</dcterms:created>
  <dcterms:modified xsi:type="dcterms:W3CDTF">2010-12-10T14:51:31Z</dcterms:modified>
</cp:coreProperties>
</file>