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6 Application Normal Distribution\"/>
    </mc:Choice>
  </mc:AlternateContent>
  <bookViews>
    <workbookView xWindow="0" yWindow="0" windowWidth="16380" windowHeight="8190" tabRatio="208"/>
  </bookViews>
  <sheets>
    <sheet name="Sheet2" sheetId="1" r:id="rId1"/>
    <sheet name="Sheet4" sheetId="2" r:id="rId2"/>
  </sheets>
  <calcPr calcId="162913" iterateDelta="1E-4"/>
</workbook>
</file>

<file path=xl/calcChain.xml><?xml version="1.0" encoding="utf-8"?>
<calcChain xmlns="http://schemas.openxmlformats.org/spreadsheetml/2006/main">
  <c r="D49" i="2" l="1"/>
  <c r="C49" i="2"/>
  <c r="G48" i="2"/>
  <c r="D48" i="2"/>
  <c r="C48" i="2"/>
  <c r="D47" i="2"/>
  <c r="C47" i="2"/>
  <c r="D46" i="2"/>
  <c r="C46" i="2"/>
  <c r="G45" i="2"/>
  <c r="D45" i="2"/>
  <c r="C45" i="2"/>
  <c r="D44" i="2"/>
  <c r="C44" i="2"/>
  <c r="D43" i="2"/>
  <c r="C43" i="2"/>
  <c r="D42" i="2"/>
  <c r="C42" i="2"/>
  <c r="D41" i="2"/>
  <c r="C41" i="2"/>
  <c r="G40" i="2"/>
  <c r="D40" i="2"/>
  <c r="C40" i="2"/>
  <c r="D39" i="2"/>
  <c r="C39" i="2"/>
  <c r="D38" i="2"/>
  <c r="C38" i="2"/>
  <c r="D37" i="2"/>
  <c r="C37" i="2"/>
  <c r="D36" i="2"/>
  <c r="C36" i="2"/>
  <c r="G35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G42" i="1" s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F14" i="1"/>
  <c r="D14" i="1"/>
  <c r="E14" i="1" s="1"/>
  <c r="E13" i="1"/>
  <c r="D13" i="1"/>
  <c r="F13" i="1" s="1"/>
  <c r="H38" i="1" l="1"/>
  <c r="H39" i="1"/>
</calcChain>
</file>

<file path=xl/sharedStrings.xml><?xml version="1.0" encoding="utf-8"?>
<sst xmlns="http://schemas.openxmlformats.org/spreadsheetml/2006/main" count="52" uniqueCount="42">
  <si>
    <t>Application Based on Normal Distribution</t>
  </si>
  <si>
    <t>Question 1. In a hospital, a survey has been conducted on 300 of patients those come in day for a survey. Draw a graph for Malaria and Tuberculosis using</t>
  </si>
  <si>
    <t>normal distribution.</t>
  </si>
  <si>
    <t>(a) Mark the 68% area under curve.</t>
  </si>
  <si>
    <t>(b) Probability that 50 to 100 people in a hospital infected with Malaria.</t>
  </si>
  <si>
    <t>Formula Used:</t>
  </si>
  <si>
    <t>1. Mean = n*p</t>
  </si>
  <si>
    <t>Total Population</t>
  </si>
  <si>
    <t>2. SD (σ)  = square root of (n*p*(1-p))</t>
  </si>
  <si>
    <t>N</t>
  </si>
  <si>
    <t>3. Standard Parameter z = (x- µ)/σ</t>
  </si>
  <si>
    <t>P</t>
  </si>
  <si>
    <t>Mean µ</t>
  </si>
  <si>
    <t>SD σ</t>
  </si>
  <si>
    <t>Total Patients</t>
  </si>
  <si>
    <t>Malaria</t>
  </si>
  <si>
    <t>Tuberculosis</t>
  </si>
  <si>
    <t>z</t>
  </si>
  <si>
    <t>f(x)</t>
  </si>
  <si>
    <t>F(x)</t>
  </si>
  <si>
    <t>(a) Plotting 68% area under curve</t>
  </si>
  <si>
    <t>(b) P(50 &lt;= x &lt;= 100) = P(z1 &lt;= z &lt;= z2)</t>
  </si>
  <si>
    <t>z1 = ((x- µ)/σ)</t>
  </si>
  <si>
    <t>z2 = ((x- µ)/σ)</t>
  </si>
  <si>
    <t>P(2.0175084516 &lt;= z &lt;= 10.6644941362) = P(z &lt;= 10.6644941362) - P(2.0175084516 &lt;=)</t>
  </si>
  <si>
    <t>Question 2. Most graduate schools of business require applicants for admission to take the Graduate Management Admission Council's</t>
  </si>
  <si>
    <t>GMAT examination. Scores on the GMAT are normally distributed with a mean of 527 and a standard deviation of 112.</t>
  </si>
  <si>
    <t>(a) What is the probability of an individual scoring above 500 on the GMAT.</t>
  </si>
  <si>
    <t>(b) How high must an individual score on the GMAT in order to score in the highest 5%?</t>
  </si>
  <si>
    <t>Note: For standard normal distrubtion 99.7% data should lie</t>
  </si>
  <si>
    <t>between [0 ,  +3σ] and [0 , – 3σ]</t>
  </si>
  <si>
    <t>(a)  First transform 500 into z</t>
  </si>
  <si>
    <t>x</t>
  </si>
  <si>
    <t>z = ((x- µ)/σ)</t>
  </si>
  <si>
    <t>P(x &gt; 500) = P(z &gt; -0.241) = 1 – P(z &lt;= -0.241)</t>
  </si>
  <si>
    <t>(b) We need to find z?</t>
  </si>
  <si>
    <t>5% means probabilty i.e 0.05 will be our probabilty</t>
  </si>
  <si>
    <r>
      <t>P(x &gt; ?) = P(z &gt; ?) = 1- P(z &lt;= ?) =</t>
    </r>
    <r>
      <rPr>
        <sz val="15"/>
        <rFont val="Times New Roman"/>
        <family val="1"/>
        <charset val="1"/>
      </rPr>
      <t xml:space="preserve"> 0.05</t>
    </r>
  </si>
  <si>
    <t>P(z &lt;= ?)</t>
  </si>
  <si>
    <t>In F(x) look for 0.95 so we took z = 1.6</t>
  </si>
  <si>
    <t>Now find x?</t>
  </si>
  <si>
    <t>x = z * σ +  µ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</si>
</sst>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5"/>
      <name val="Times New Roman"/>
      <family val="1"/>
      <charset val="1"/>
    </font>
    <font>
      <b/>
      <u/>
      <sz val="28"/>
      <color rgb="FF0000FF"/>
      <name val="Times New Roman"/>
      <family val="1"/>
      <charset val="1"/>
    </font>
    <font>
      <sz val="28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sz val="15"/>
      <color rgb="FFFF3300"/>
      <name val="Times New Roman"/>
      <family val="1"/>
      <charset val="1"/>
    </font>
    <font>
      <b/>
      <u/>
      <sz val="15"/>
      <name val="Times New Roman"/>
      <family val="1"/>
      <charset val="1"/>
    </font>
    <font>
      <sz val="15"/>
      <color rgb="FF000000"/>
      <name val="Times New Roman"/>
      <family val="1"/>
      <charset val="1"/>
    </font>
    <font>
      <b/>
      <sz val="15"/>
      <color rgb="FFFF6600"/>
      <name val="Times New Roman"/>
      <family val="1"/>
      <charset val="1"/>
    </font>
    <font>
      <b/>
      <sz val="15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FF"/>
      </patternFill>
    </fill>
    <fill>
      <patternFill patternType="solid">
        <fgColor rgb="FFCC99FF"/>
        <bgColor rgb="FFB3B3B3"/>
      </patternFill>
    </fill>
    <fill>
      <patternFill patternType="solid">
        <fgColor rgb="FFFFCCFF"/>
        <bgColor rgb="FFCFE7F5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CFE7F5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1" fillId="2" borderId="1" xfId="0" applyFont="1" applyFill="1" applyBorder="1"/>
    <xf numFmtId="0" fontId="1" fillId="0" borderId="0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/>
    <xf numFmtId="0" fontId="1" fillId="7" borderId="1" xfId="0" applyFont="1" applyFill="1" applyBorder="1"/>
    <xf numFmtId="0" fontId="6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729FCF"/>
      <rgbColor rgb="FF993366"/>
      <rgbColor rgb="FFFFFFCC"/>
      <rgbColor rgb="FFCFE7F5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b="1">
                <a:latin typeface="Arial"/>
              </a:rPr>
              <a:t>f(x)</a:t>
            </a:r>
          </a:p>
        </c:rich>
      </c:tx>
      <c:overlay val="1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Sheet2!$D$18:$D$18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Sheet2!$C$19:$C$37</c:f>
              <c:numCache>
                <c:formatCode>General</c:formatCode>
                <c:ptCount val="19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</c:numCache>
            </c:numRef>
          </c:cat>
          <c:val>
            <c:numRef>
              <c:f>Sheet2!$D$19:$D$37</c:f>
              <c:numCache>
                <c:formatCode>General</c:formatCode>
                <c:ptCount val="19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0-435C-94B1-A53675BA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3686"/>
        <c:axId val="43541214"/>
      </c:areaChart>
      <c:catAx>
        <c:axId val="4412368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3541214"/>
        <c:crosses val="autoZero"/>
        <c:auto val="1"/>
        <c:lblAlgn val="ctr"/>
        <c:lblOffset val="100"/>
        <c:noMultiLvlLbl val="1"/>
      </c:catAx>
      <c:valAx>
        <c:axId val="4354121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2368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b="1">
                <a:latin typeface="Arial"/>
              </a:rPr>
              <a:t>f(x)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Sheet2!$D$18:$D$18</c:f>
              <c:strCache>
                <c:ptCount val="1"/>
                <c:pt idx="0">
                  <c:v>f(x)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Sheet2!$C$19:$C$51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Sheet2!$D$19:$D$51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F-4579-BC6B-49BD3E98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641"/>
        <c:axId val="87739543"/>
      </c:scatterChart>
      <c:valAx>
        <c:axId val="608964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39543"/>
        <c:crossesAt val="0"/>
        <c:crossBetween val="midCat"/>
      </c:valAx>
      <c:valAx>
        <c:axId val="87739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08964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Standard Normal Distribution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Sheet4!$C$8</c:f>
              <c:strCache>
                <c:ptCount val="1"/>
                <c:pt idx="0">
                  <c:v>f(x)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Sheet4!$B$9:$B$49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-0.999999999999997</c:v>
                </c:pt>
                <c:pt idx="16">
                  <c:v>-0.79999999999999705</c:v>
                </c:pt>
                <c:pt idx="17">
                  <c:v>-0.59999999999999698</c:v>
                </c:pt>
                <c:pt idx="18">
                  <c:v>-0.39999999999999702</c:v>
                </c:pt>
                <c:pt idx="19">
                  <c:v>-0.19999999999999701</c:v>
                </c:pt>
                <c:pt idx="20">
                  <c:v>3.5527136788005001E-15</c:v>
                </c:pt>
                <c:pt idx="21">
                  <c:v>0.20000000000000401</c:v>
                </c:pt>
                <c:pt idx="22">
                  <c:v>0.40000000000000402</c:v>
                </c:pt>
                <c:pt idx="23">
                  <c:v>0.60000000000000397</c:v>
                </c:pt>
                <c:pt idx="24">
                  <c:v>0.80000000000000404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1.6000000000000101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cat>
          <c:val>
            <c:numRef>
              <c:f>Sheet4!$C$9:$C$49</c:f>
              <c:numCache>
                <c:formatCode>General</c:formatCode>
                <c:ptCount val="41"/>
                <c:pt idx="0">
                  <c:v>1.3383022576488537E-4</c:v>
                </c:pt>
                <c:pt idx="1">
                  <c:v>2.9194692579146027E-4</c:v>
                </c:pt>
                <c:pt idx="2">
                  <c:v>6.119019301137719E-4</c:v>
                </c:pt>
                <c:pt idx="3">
                  <c:v>1.2322191684730199E-3</c:v>
                </c:pt>
                <c:pt idx="4">
                  <c:v>2.3840882014648404E-3</c:v>
                </c:pt>
                <c:pt idx="5">
                  <c:v>4.4318484119380075E-3</c:v>
                </c:pt>
                <c:pt idx="6">
                  <c:v>7.9154515829799686E-3</c:v>
                </c:pt>
                <c:pt idx="7">
                  <c:v>1.3582969233685613E-2</c:v>
                </c:pt>
                <c:pt idx="8">
                  <c:v>2.2394530294842899E-2</c:v>
                </c:pt>
                <c:pt idx="9">
                  <c:v>3.5474592846231424E-2</c:v>
                </c:pt>
                <c:pt idx="10">
                  <c:v>5.3990966513188063E-2</c:v>
                </c:pt>
                <c:pt idx="11">
                  <c:v>7.8950158300894149E-2</c:v>
                </c:pt>
                <c:pt idx="12">
                  <c:v>0.11092083467945554</c:v>
                </c:pt>
                <c:pt idx="13">
                  <c:v>0.14972746563574488</c:v>
                </c:pt>
                <c:pt idx="14">
                  <c:v>0.19418605498321295</c:v>
                </c:pt>
                <c:pt idx="15">
                  <c:v>0.24197072451914409</c:v>
                </c:pt>
                <c:pt idx="16">
                  <c:v>0.28969155276148345</c:v>
                </c:pt>
                <c:pt idx="17">
                  <c:v>0.33322460289180028</c:v>
                </c:pt>
                <c:pt idx="18">
                  <c:v>0.36827014030332378</c:v>
                </c:pt>
                <c:pt idx="19">
                  <c:v>0.39104269397545616</c:v>
                </c:pt>
                <c:pt idx="20">
                  <c:v>0.3989422804014327</c:v>
                </c:pt>
                <c:pt idx="21">
                  <c:v>0.39104269397545555</c:v>
                </c:pt>
                <c:pt idx="22">
                  <c:v>0.36827014030332272</c:v>
                </c:pt>
                <c:pt idx="23">
                  <c:v>0.33322460289179884</c:v>
                </c:pt>
                <c:pt idx="24">
                  <c:v>0.28969155276148184</c:v>
                </c:pt>
                <c:pt idx="25">
                  <c:v>0.24197072451914337</c:v>
                </c:pt>
                <c:pt idx="26">
                  <c:v>0.19418605498321295</c:v>
                </c:pt>
                <c:pt idx="27">
                  <c:v>0.14972746563574488</c:v>
                </c:pt>
                <c:pt idx="28">
                  <c:v>0.11092083467945377</c:v>
                </c:pt>
                <c:pt idx="29">
                  <c:v>7.8950158300892734E-2</c:v>
                </c:pt>
                <c:pt idx="30">
                  <c:v>5.3990966513186953E-2</c:v>
                </c:pt>
                <c:pt idx="31">
                  <c:v>3.5474592846230668E-2</c:v>
                </c:pt>
                <c:pt idx="32">
                  <c:v>2.2394530294842355E-2</c:v>
                </c:pt>
                <c:pt idx="33">
                  <c:v>1.3582969233685271E-2</c:v>
                </c:pt>
                <c:pt idx="34">
                  <c:v>7.915451582979743E-3</c:v>
                </c:pt>
                <c:pt idx="35">
                  <c:v>4.431848411937874E-3</c:v>
                </c:pt>
                <c:pt idx="36">
                  <c:v>2.3840882014647662E-3</c:v>
                </c:pt>
                <c:pt idx="37">
                  <c:v>1.2322191684729772E-3</c:v>
                </c:pt>
                <c:pt idx="38">
                  <c:v>6.1190193011375076E-4</c:v>
                </c:pt>
                <c:pt idx="39">
                  <c:v>2.919469257914491E-4</c:v>
                </c:pt>
                <c:pt idx="40">
                  <c:v>1.3383022576488014E-4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DA-4AEC-B410-343E639F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138"/>
        <c:axId val="90178863"/>
      </c:lineChart>
      <c:catAx>
        <c:axId val="73071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178863"/>
        <c:crosses val="autoZero"/>
        <c:auto val="1"/>
        <c:lblAlgn val="ctr"/>
        <c:lblOffset val="100"/>
        <c:noMultiLvlLbl val="1"/>
      </c:catAx>
      <c:valAx>
        <c:axId val="90178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713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527400</xdr:colOff>
      <xdr:row>18</xdr:row>
      <xdr:rowOff>41040</xdr:rowOff>
    </xdr:from>
    <xdr:to>
      <xdr:col>9</xdr:col>
      <xdr:colOff>348840</xdr:colOff>
      <xdr:row>31</xdr:row>
      <xdr:rowOff>233280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1682280</xdr:colOff>
      <xdr:row>18</xdr:row>
      <xdr:rowOff>10440</xdr:rowOff>
    </xdr:from>
    <xdr:to>
      <xdr:col>13</xdr:col>
      <xdr:colOff>609480</xdr:colOff>
      <xdr:row>31</xdr:row>
      <xdr:rowOff>210600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1200960</xdr:colOff>
      <xdr:row>13</xdr:row>
      <xdr:rowOff>73800</xdr:rowOff>
    </xdr:from>
    <xdr:to>
      <xdr:col>8</xdr:col>
      <xdr:colOff>1064160</xdr:colOff>
      <xdr:row>26</xdr:row>
      <xdr:rowOff>182520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29" zoomScale="90" zoomScaleNormal="90" workbookViewId="0">
      <selection activeCell="D20" sqref="D20"/>
    </sheetView>
  </sheetViews>
  <sheetFormatPr defaultRowHeight="19.5" x14ac:dyDescent="0.3"/>
  <cols>
    <col min="1" max="1" width="11.5703125" style="1"/>
    <col min="2" max="2" width="9.7109375" style="1"/>
    <col min="3" max="3" width="22.85546875" style="1"/>
    <col min="4" max="4" width="27.28515625" style="1"/>
    <col min="5" max="5" width="26.28515625" style="1"/>
    <col min="6" max="6" width="21" style="1"/>
    <col min="7" max="7" width="23.7109375" style="1"/>
    <col min="8" max="8" width="21" style="1"/>
    <col min="9" max="9" width="18.42578125" style="1"/>
    <col min="10" max="10" width="19.5703125" style="1"/>
    <col min="11" max="11" width="18.28515625" style="1"/>
    <col min="12" max="1025" width="11.5703125" style="1"/>
  </cols>
  <sheetData>
    <row r="1" spans="1:9" ht="35.25" x14ac:dyDescent="0.5">
      <c r="A1"/>
      <c r="B1"/>
      <c r="C1"/>
      <c r="D1" s="2" t="s">
        <v>0</v>
      </c>
      <c r="E1" s="3"/>
      <c r="F1"/>
      <c r="G1"/>
      <c r="H1"/>
      <c r="I1"/>
    </row>
    <row r="2" spans="1:9" x14ac:dyDescent="0.3">
      <c r="A2"/>
      <c r="B2"/>
      <c r="C2"/>
      <c r="D2"/>
      <c r="E2"/>
      <c r="F2"/>
      <c r="G2"/>
      <c r="H2"/>
      <c r="I2"/>
    </row>
    <row r="3" spans="1:9" x14ac:dyDescent="0.3">
      <c r="A3"/>
      <c r="B3"/>
      <c r="C3"/>
      <c r="D3"/>
      <c r="E3"/>
      <c r="F3"/>
      <c r="G3"/>
      <c r="H3"/>
      <c r="I3"/>
    </row>
    <row r="4" spans="1:9" x14ac:dyDescent="0.3">
      <c r="A4" s="4" t="s">
        <v>1</v>
      </c>
      <c r="B4" s="5"/>
      <c r="C4" s="5"/>
      <c r="D4" s="5"/>
      <c r="E4" s="5"/>
      <c r="F4"/>
      <c r="G4"/>
      <c r="H4"/>
      <c r="I4"/>
    </row>
    <row r="5" spans="1:9" x14ac:dyDescent="0.3">
      <c r="A5" s="4" t="s">
        <v>2</v>
      </c>
      <c r="B5" s="5"/>
      <c r="C5" s="5"/>
      <c r="D5" s="5"/>
      <c r="E5" s="5"/>
      <c r="F5"/>
      <c r="G5"/>
      <c r="H5"/>
      <c r="I5"/>
    </row>
    <row r="6" spans="1:9" x14ac:dyDescent="0.3">
      <c r="A6" s="4" t="s">
        <v>3</v>
      </c>
      <c r="B6"/>
      <c r="C6"/>
      <c r="D6"/>
      <c r="E6"/>
      <c r="F6"/>
      <c r="G6"/>
      <c r="H6"/>
      <c r="I6"/>
    </row>
    <row r="7" spans="1:9" x14ac:dyDescent="0.3">
      <c r="A7" s="4" t="s">
        <v>4</v>
      </c>
      <c r="B7"/>
      <c r="C7"/>
      <c r="D7"/>
      <c r="E7"/>
      <c r="F7"/>
      <c r="G7" s="6" t="s">
        <v>5</v>
      </c>
      <c r="H7" s="7"/>
      <c r="I7" s="8"/>
    </row>
    <row r="8" spans="1:9" x14ac:dyDescent="0.3">
      <c r="A8" s="4"/>
      <c r="B8"/>
      <c r="C8"/>
      <c r="D8"/>
      <c r="E8"/>
      <c r="F8"/>
      <c r="G8" s="7" t="s">
        <v>6</v>
      </c>
      <c r="H8" s="7"/>
      <c r="I8" s="8"/>
    </row>
    <row r="9" spans="1:9" x14ac:dyDescent="0.3">
      <c r="A9" s="4"/>
      <c r="B9"/>
      <c r="C9"/>
      <c r="D9" s="9" t="s">
        <v>7</v>
      </c>
      <c r="E9" s="10">
        <v>12521400</v>
      </c>
      <c r="F9" s="9"/>
      <c r="G9" s="7" t="s">
        <v>8</v>
      </c>
      <c r="H9" s="7"/>
      <c r="I9" s="8"/>
    </row>
    <row r="10" spans="1:9" x14ac:dyDescent="0.3">
      <c r="A10" s="4"/>
      <c r="B10"/>
      <c r="C10"/>
      <c r="D10" s="9" t="s">
        <v>9</v>
      </c>
      <c r="E10" s="10">
        <v>300</v>
      </c>
      <c r="F10" s="10"/>
      <c r="G10" s="7" t="s">
        <v>10</v>
      </c>
      <c r="H10" s="7"/>
      <c r="I10" s="8"/>
    </row>
    <row r="11" spans="1:9" x14ac:dyDescent="0.3">
      <c r="A11" s="4"/>
      <c r="B11"/>
      <c r="C11"/>
      <c r="D11" s="9"/>
      <c r="E11" s="11"/>
      <c r="F11" s="10"/>
      <c r="G11"/>
      <c r="H11" s="8"/>
      <c r="I11" s="8"/>
    </row>
    <row r="12" spans="1:9" x14ac:dyDescent="0.3">
      <c r="B12"/>
      <c r="C12" s="12"/>
      <c r="D12" s="13" t="s">
        <v>11</v>
      </c>
      <c r="E12" s="13" t="s">
        <v>12</v>
      </c>
      <c r="F12" s="13" t="s">
        <v>13</v>
      </c>
      <c r="G12" s="13" t="s">
        <v>14</v>
      </c>
      <c r="H12"/>
      <c r="I12" s="14"/>
    </row>
    <row r="13" spans="1:9" x14ac:dyDescent="0.3">
      <c r="B13" s="15"/>
      <c r="C13" s="16" t="s">
        <v>15</v>
      </c>
      <c r="D13" s="17">
        <f>G13/E9</f>
        <v>0.12778012043381731</v>
      </c>
      <c r="E13" s="17">
        <f>E10*D13</f>
        <v>38.334036130145194</v>
      </c>
      <c r="F13" s="17">
        <f>SQRT(D13*E10*(1-D13))</f>
        <v>5.782361833777002</v>
      </c>
      <c r="G13" s="18">
        <v>1599986</v>
      </c>
      <c r="H13"/>
    </row>
    <row r="14" spans="1:9" x14ac:dyDescent="0.3">
      <c r="B14" s="15"/>
      <c r="C14" s="16" t="s">
        <v>16</v>
      </c>
      <c r="D14" s="17">
        <f>G14/E9</f>
        <v>0.1070060855814845</v>
      </c>
      <c r="E14" s="17">
        <f>E10*D14</f>
        <v>32.101825674445351</v>
      </c>
      <c r="F14" s="17">
        <f>SQRT(E10*D14*(1-D14))</f>
        <v>5.3541325132091897</v>
      </c>
      <c r="G14" s="18">
        <v>1339866</v>
      </c>
      <c r="H14"/>
    </row>
    <row r="15" spans="1:9" x14ac:dyDescent="0.3">
      <c r="B15"/>
      <c r="C15" s="10"/>
      <c r="D15"/>
      <c r="E15"/>
      <c r="G15"/>
      <c r="H15"/>
    </row>
    <row r="16" spans="1:9" x14ac:dyDescent="0.3">
      <c r="B16"/>
      <c r="C16" s="10"/>
      <c r="D16"/>
      <c r="E16"/>
      <c r="G16"/>
      <c r="H16"/>
    </row>
    <row r="17" spans="2:8" x14ac:dyDescent="0.3">
      <c r="B17" s="8"/>
      <c r="C17" s="7"/>
      <c r="D17" s="19" t="s">
        <v>15</v>
      </c>
      <c r="E17" s="19"/>
      <c r="G17"/>
      <c r="H17"/>
    </row>
    <row r="18" spans="2:8" x14ac:dyDescent="0.3">
      <c r="B18" s="20"/>
      <c r="C18" s="19" t="s">
        <v>17</v>
      </c>
      <c r="D18" s="19" t="s">
        <v>18</v>
      </c>
      <c r="E18" s="19" t="s">
        <v>19</v>
      </c>
      <c r="G18" s="1" t="s">
        <v>20</v>
      </c>
      <c r="H18"/>
    </row>
    <row r="19" spans="2:8" x14ac:dyDescent="0.3">
      <c r="B19" s="21"/>
      <c r="C19" s="22">
        <v>-4</v>
      </c>
      <c r="D19" s="22">
        <f t="shared" ref="D19:D51" si="0">NORMDIST(C19,0,1,0)</f>
        <v>1.3383022576488537E-4</v>
      </c>
      <c r="E19" s="22">
        <f t="shared" ref="E19:E51" si="1">NORMDIST(C19,0,1,1)</f>
        <v>3.1671241833119857E-5</v>
      </c>
      <c r="G19"/>
      <c r="H19"/>
    </row>
    <row r="20" spans="2:8" x14ac:dyDescent="0.3">
      <c r="B20" s="21"/>
      <c r="C20" s="22">
        <v>-3.75</v>
      </c>
      <c r="D20" s="22">
        <f t="shared" si="0"/>
        <v>3.5259568236744541E-4</v>
      </c>
      <c r="E20" s="22">
        <f t="shared" si="1"/>
        <v>8.841728520080376E-5</v>
      </c>
      <c r="G20"/>
      <c r="H20"/>
    </row>
    <row r="21" spans="2:8" x14ac:dyDescent="0.3">
      <c r="B21" s="21"/>
      <c r="C21" s="22">
        <v>-3.5</v>
      </c>
      <c r="D21" s="22">
        <f t="shared" si="0"/>
        <v>8.7268269504576015E-4</v>
      </c>
      <c r="E21" s="22">
        <f t="shared" si="1"/>
        <v>2.3262907903552504E-4</v>
      </c>
      <c r="G21"/>
      <c r="H21"/>
    </row>
    <row r="22" spans="2:8" x14ac:dyDescent="0.3">
      <c r="B22" s="21"/>
      <c r="C22" s="22">
        <v>-3.25</v>
      </c>
      <c r="D22" s="22">
        <f t="shared" si="0"/>
        <v>2.0290480572997681E-3</v>
      </c>
      <c r="E22" s="22">
        <f t="shared" si="1"/>
        <v>5.7702504239076603E-4</v>
      </c>
      <c r="G22"/>
      <c r="H22"/>
    </row>
    <row r="23" spans="2:8" x14ac:dyDescent="0.3">
      <c r="B23" s="21"/>
      <c r="C23" s="22">
        <v>-3</v>
      </c>
      <c r="D23" s="22">
        <f t="shared" si="0"/>
        <v>4.4318484119380075E-3</v>
      </c>
      <c r="E23" s="22">
        <f t="shared" si="1"/>
        <v>1.3498980316300933E-3</v>
      </c>
      <c r="G23"/>
      <c r="H23"/>
    </row>
    <row r="24" spans="2:8" x14ac:dyDescent="0.3">
      <c r="B24" s="21"/>
      <c r="C24" s="22">
        <v>-2.75</v>
      </c>
      <c r="D24" s="22">
        <f t="shared" si="0"/>
        <v>9.0935625015910529E-3</v>
      </c>
      <c r="E24" s="22">
        <f t="shared" si="1"/>
        <v>2.9797632350545551E-3</v>
      </c>
      <c r="G24"/>
      <c r="H24"/>
    </row>
    <row r="25" spans="2:8" x14ac:dyDescent="0.3">
      <c r="B25" s="21"/>
      <c r="C25" s="22">
        <v>-2.5</v>
      </c>
      <c r="D25" s="22">
        <f t="shared" si="0"/>
        <v>1.752830049356854E-2</v>
      </c>
      <c r="E25" s="22">
        <f t="shared" si="1"/>
        <v>6.2096653257761331E-3</v>
      </c>
      <c r="G25"/>
      <c r="H25"/>
    </row>
    <row r="26" spans="2:8" x14ac:dyDescent="0.3">
      <c r="B26" s="21"/>
      <c r="C26" s="22">
        <v>-2.25</v>
      </c>
      <c r="D26" s="22">
        <f t="shared" si="0"/>
        <v>3.1739651835667418E-2</v>
      </c>
      <c r="E26" s="22">
        <f t="shared" si="1"/>
        <v>1.2224472655044696E-2</v>
      </c>
      <c r="G26"/>
      <c r="H26"/>
    </row>
    <row r="27" spans="2:8" x14ac:dyDescent="0.3">
      <c r="B27" s="21"/>
      <c r="C27" s="22">
        <v>-2</v>
      </c>
      <c r="D27" s="22">
        <f t="shared" si="0"/>
        <v>5.3990966513188063E-2</v>
      </c>
      <c r="E27" s="22">
        <f t="shared" si="1"/>
        <v>2.2750131948179191E-2</v>
      </c>
      <c r="G27"/>
      <c r="H27"/>
    </row>
    <row r="28" spans="2:8" x14ac:dyDescent="0.3">
      <c r="B28" s="21"/>
      <c r="C28" s="22">
        <v>-1.75</v>
      </c>
      <c r="D28" s="22">
        <f t="shared" si="0"/>
        <v>8.6277318826511532E-2</v>
      </c>
      <c r="E28" s="22">
        <f t="shared" si="1"/>
        <v>4.00591568638171E-2</v>
      </c>
      <c r="G28"/>
      <c r="H28"/>
    </row>
    <row r="29" spans="2:8" x14ac:dyDescent="0.3">
      <c r="B29" s="21"/>
      <c r="C29" s="22">
        <v>-1.5</v>
      </c>
      <c r="D29" s="22">
        <f t="shared" si="0"/>
        <v>0.12951759566589174</v>
      </c>
      <c r="E29" s="22">
        <f t="shared" si="1"/>
        <v>6.6807201268858057E-2</v>
      </c>
      <c r="G29"/>
      <c r="H29"/>
    </row>
    <row r="30" spans="2:8" x14ac:dyDescent="0.3">
      <c r="B30" s="21"/>
      <c r="C30" s="22">
        <v>-1.25</v>
      </c>
      <c r="D30" s="22">
        <f t="shared" si="0"/>
        <v>0.18264908538902191</v>
      </c>
      <c r="E30" s="22">
        <f t="shared" si="1"/>
        <v>0.10564977366685525</v>
      </c>
      <c r="G30"/>
      <c r="H30"/>
    </row>
    <row r="31" spans="2:8" x14ac:dyDescent="0.3">
      <c r="B31" s="21"/>
      <c r="C31" s="22">
        <v>-1</v>
      </c>
      <c r="D31" s="22">
        <f t="shared" si="0"/>
        <v>0.24197072451914337</v>
      </c>
      <c r="E31" s="22">
        <f t="shared" si="1"/>
        <v>0.15865525393145699</v>
      </c>
      <c r="G31"/>
      <c r="H31"/>
    </row>
    <row r="32" spans="2:8" x14ac:dyDescent="0.3">
      <c r="B32" s="21"/>
      <c r="C32" s="22">
        <v>-0.75</v>
      </c>
      <c r="D32" s="22">
        <f t="shared" si="0"/>
        <v>0.30113743215480443</v>
      </c>
      <c r="E32" s="22">
        <f t="shared" si="1"/>
        <v>0.22662735237686821</v>
      </c>
      <c r="G32"/>
      <c r="H32"/>
    </row>
    <row r="33" spans="2:8" x14ac:dyDescent="0.3">
      <c r="B33" s="21"/>
      <c r="C33" s="22">
        <v>-0.5</v>
      </c>
      <c r="D33" s="22">
        <f t="shared" si="0"/>
        <v>0.35206532676429952</v>
      </c>
      <c r="E33" s="22">
        <f t="shared" si="1"/>
        <v>0.30853753872598688</v>
      </c>
      <c r="G33"/>
      <c r="H33"/>
    </row>
    <row r="34" spans="2:8" x14ac:dyDescent="0.3">
      <c r="B34" s="21"/>
      <c r="C34" s="22">
        <v>-0.25</v>
      </c>
      <c r="D34" s="22">
        <f t="shared" si="0"/>
        <v>0.38666811680284924</v>
      </c>
      <c r="E34" s="22">
        <f t="shared" si="1"/>
        <v>0.4012936743170763</v>
      </c>
      <c r="G34"/>
      <c r="H34"/>
    </row>
    <row r="35" spans="2:8" x14ac:dyDescent="0.3">
      <c r="B35" s="21"/>
      <c r="C35" s="22">
        <v>0</v>
      </c>
      <c r="D35" s="22">
        <f t="shared" si="0"/>
        <v>0.3989422804014327</v>
      </c>
      <c r="E35" s="22">
        <f t="shared" si="1"/>
        <v>0.5</v>
      </c>
      <c r="G35"/>
      <c r="H35"/>
    </row>
    <row r="36" spans="2:8" x14ac:dyDescent="0.3">
      <c r="B36" s="21"/>
      <c r="C36" s="22">
        <v>0.25</v>
      </c>
      <c r="D36" s="22">
        <f t="shared" si="0"/>
        <v>0.38666811680284924</v>
      </c>
      <c r="E36" s="22">
        <f t="shared" si="1"/>
        <v>0.5987063256829237</v>
      </c>
      <c r="G36" s="1" t="s">
        <v>21</v>
      </c>
      <c r="H36"/>
    </row>
    <row r="37" spans="2:8" x14ac:dyDescent="0.3">
      <c r="B37" s="21"/>
      <c r="C37" s="23">
        <v>0.5</v>
      </c>
      <c r="D37" s="23">
        <f t="shared" si="0"/>
        <v>0.35206532676429952</v>
      </c>
      <c r="E37" s="23">
        <f t="shared" si="1"/>
        <v>0.69146246127401312</v>
      </c>
      <c r="G37"/>
      <c r="H37"/>
    </row>
    <row r="38" spans="2:8" x14ac:dyDescent="0.3">
      <c r="B38" s="21"/>
      <c r="C38" s="22">
        <v>0.75</v>
      </c>
      <c r="D38" s="22">
        <f t="shared" si="0"/>
        <v>0.30113743215480443</v>
      </c>
      <c r="E38" s="22">
        <f t="shared" si="1"/>
        <v>0.77337264762313174</v>
      </c>
      <c r="G38" s="15" t="s">
        <v>22</v>
      </c>
      <c r="H38" s="10">
        <f>(50-E13)/F13</f>
        <v>2.0175084516000745</v>
      </c>
    </row>
    <row r="39" spans="2:8" x14ac:dyDescent="0.3">
      <c r="B39" s="21"/>
      <c r="C39" s="22">
        <v>1</v>
      </c>
      <c r="D39" s="22">
        <f t="shared" si="0"/>
        <v>0.24197072451914337</v>
      </c>
      <c r="E39" s="22">
        <f t="shared" si="1"/>
        <v>0.84134474606854304</v>
      </c>
      <c r="G39" s="15" t="s">
        <v>23</v>
      </c>
      <c r="H39" s="10">
        <f>(100-E13)/F13</f>
        <v>10.66449413622651</v>
      </c>
    </row>
    <row r="40" spans="2:8" x14ac:dyDescent="0.3">
      <c r="B40" s="21"/>
      <c r="C40" s="22">
        <v>1.25</v>
      </c>
      <c r="D40" s="22">
        <f t="shared" si="0"/>
        <v>0.18264908538902191</v>
      </c>
      <c r="E40" s="22">
        <f t="shared" si="1"/>
        <v>0.89435022633314476</v>
      </c>
      <c r="G40"/>
    </row>
    <row r="41" spans="2:8" x14ac:dyDescent="0.3">
      <c r="B41" s="21"/>
      <c r="C41" s="22">
        <v>1.5</v>
      </c>
      <c r="D41" s="22">
        <f t="shared" si="0"/>
        <v>0.12951759566589174</v>
      </c>
      <c r="E41" s="22">
        <f t="shared" si="1"/>
        <v>0.93319279873114191</v>
      </c>
      <c r="G41" s="1" t="s">
        <v>24</v>
      </c>
    </row>
    <row r="42" spans="2:8" x14ac:dyDescent="0.3">
      <c r="B42" s="21"/>
      <c r="C42" s="22">
        <v>1.75</v>
      </c>
      <c r="D42" s="22">
        <f t="shared" si="0"/>
        <v>8.6277318826511532E-2</v>
      </c>
      <c r="E42" s="22">
        <f t="shared" si="1"/>
        <v>0.95994084313618289</v>
      </c>
      <c r="G42" s="10">
        <f>1- E43</f>
        <v>2.2750131948179209E-2</v>
      </c>
    </row>
    <row r="43" spans="2:8" x14ac:dyDescent="0.3">
      <c r="B43" s="21"/>
      <c r="C43" s="22">
        <v>2</v>
      </c>
      <c r="D43" s="22">
        <f t="shared" si="0"/>
        <v>5.3990966513188063E-2</v>
      </c>
      <c r="E43" s="22">
        <f t="shared" si="1"/>
        <v>0.97724986805182079</v>
      </c>
    </row>
    <row r="44" spans="2:8" x14ac:dyDescent="0.3">
      <c r="B44" s="21"/>
      <c r="C44" s="22">
        <v>2.25</v>
      </c>
      <c r="D44" s="22">
        <f t="shared" si="0"/>
        <v>3.1739651835667418E-2</v>
      </c>
      <c r="E44" s="22">
        <f t="shared" si="1"/>
        <v>0.98777552734495533</v>
      </c>
    </row>
    <row r="45" spans="2:8" x14ac:dyDescent="0.3">
      <c r="B45" s="21"/>
      <c r="C45" s="22">
        <v>2.5</v>
      </c>
      <c r="D45" s="22">
        <f t="shared" si="0"/>
        <v>1.752830049356854E-2</v>
      </c>
      <c r="E45" s="22">
        <f t="shared" si="1"/>
        <v>0.99379033467422384</v>
      </c>
    </row>
    <row r="46" spans="2:8" x14ac:dyDescent="0.3">
      <c r="B46" s="21"/>
      <c r="C46" s="22">
        <v>2.75</v>
      </c>
      <c r="D46" s="22">
        <f t="shared" si="0"/>
        <v>9.0935625015910529E-3</v>
      </c>
      <c r="E46" s="22">
        <f t="shared" si="1"/>
        <v>0.99702023676494544</v>
      </c>
    </row>
    <row r="47" spans="2:8" x14ac:dyDescent="0.3">
      <c r="B47" s="21"/>
      <c r="C47" s="22">
        <v>3</v>
      </c>
      <c r="D47" s="22">
        <f t="shared" si="0"/>
        <v>4.4318484119380075E-3</v>
      </c>
      <c r="E47" s="22">
        <f t="shared" si="1"/>
        <v>0.9986501019683699</v>
      </c>
    </row>
    <row r="48" spans="2:8" x14ac:dyDescent="0.3">
      <c r="B48" s="21"/>
      <c r="C48" s="22">
        <v>3.25</v>
      </c>
      <c r="D48" s="22">
        <f t="shared" si="0"/>
        <v>2.0290480572997681E-3</v>
      </c>
      <c r="E48" s="22">
        <f t="shared" si="1"/>
        <v>0.99942297495760923</v>
      </c>
    </row>
    <row r="49" spans="2:5" x14ac:dyDescent="0.3">
      <c r="B49" s="21"/>
      <c r="C49" s="22">
        <v>3.5</v>
      </c>
      <c r="D49" s="22">
        <f t="shared" si="0"/>
        <v>8.7268269504576015E-4</v>
      </c>
      <c r="E49" s="22">
        <f t="shared" si="1"/>
        <v>0.99976737092096446</v>
      </c>
    </row>
    <row r="50" spans="2:5" x14ac:dyDescent="0.3">
      <c r="B50" s="21"/>
      <c r="C50" s="22">
        <v>3.75</v>
      </c>
      <c r="D50" s="22">
        <f t="shared" si="0"/>
        <v>3.5259568236744541E-4</v>
      </c>
      <c r="E50" s="22">
        <f t="shared" si="1"/>
        <v>0.99991158271479919</v>
      </c>
    </row>
    <row r="51" spans="2:5" x14ac:dyDescent="0.3">
      <c r="B51" s="21"/>
      <c r="C51" s="22">
        <v>4</v>
      </c>
      <c r="D51" s="22">
        <f t="shared" si="0"/>
        <v>1.3383022576488537E-4</v>
      </c>
      <c r="E51" s="22">
        <f t="shared" si="1"/>
        <v>0.99996832875816688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="90" zoomScaleNormal="90" workbookViewId="0">
      <selection activeCell="H33" sqref="H33"/>
    </sheetView>
  </sheetViews>
  <sheetFormatPr defaultRowHeight="19.5" x14ac:dyDescent="0.3"/>
  <cols>
    <col min="1" max="1" width="11.5703125" style="1"/>
    <col min="2" max="2" width="24.5703125" style="1"/>
    <col min="3" max="3" width="22.85546875" style="1"/>
    <col min="4" max="4" width="25.7109375" style="1"/>
    <col min="5" max="5" width="17.140625" style="1"/>
    <col min="6" max="6" width="20.28515625" style="1"/>
    <col min="7" max="7" width="19.85546875" style="1"/>
    <col min="8" max="8" width="26.42578125" style="1"/>
    <col min="9" max="9" width="22.85546875" style="1"/>
    <col min="10" max="10" width="19.5703125" style="1"/>
    <col min="11" max="11" width="18.28515625" style="1"/>
    <col min="12" max="1025" width="11.5703125" style="1"/>
  </cols>
  <sheetData>
    <row r="1" spans="1:9" x14ac:dyDescent="0.3">
      <c r="A1"/>
      <c r="B1"/>
      <c r="C1"/>
      <c r="D1"/>
      <c r="E1"/>
      <c r="F1"/>
      <c r="G1"/>
      <c r="H1"/>
      <c r="I1"/>
    </row>
    <row r="2" spans="1:9" x14ac:dyDescent="0.3">
      <c r="A2" s="4" t="s">
        <v>25</v>
      </c>
      <c r="B2" s="5"/>
      <c r="C2" s="5"/>
      <c r="D2" s="5"/>
      <c r="E2" s="5"/>
      <c r="F2"/>
      <c r="G2"/>
      <c r="H2"/>
      <c r="I2"/>
    </row>
    <row r="3" spans="1:9" x14ac:dyDescent="0.3">
      <c r="A3" s="4" t="s">
        <v>26</v>
      </c>
      <c r="B3" s="5"/>
      <c r="C3" s="5"/>
      <c r="D3" s="5"/>
      <c r="E3" s="5"/>
      <c r="F3"/>
      <c r="G3"/>
      <c r="H3"/>
      <c r="I3"/>
    </row>
    <row r="4" spans="1:9" x14ac:dyDescent="0.3">
      <c r="A4" s="4" t="s">
        <v>27</v>
      </c>
      <c r="B4"/>
      <c r="C4"/>
      <c r="D4"/>
      <c r="E4"/>
      <c r="F4"/>
      <c r="G4"/>
      <c r="H4"/>
      <c r="I4"/>
    </row>
    <row r="5" spans="1:9" x14ac:dyDescent="0.3">
      <c r="A5" s="4" t="s">
        <v>28</v>
      </c>
      <c r="B5"/>
      <c r="C5"/>
      <c r="D5"/>
      <c r="E5"/>
      <c r="F5"/>
      <c r="G5" s="24" t="s">
        <v>5</v>
      </c>
      <c r="H5" s="25"/>
      <c r="I5" s="8"/>
    </row>
    <row r="6" spans="1:9" x14ac:dyDescent="0.3">
      <c r="A6" s="4"/>
      <c r="B6"/>
      <c r="C6"/>
      <c r="D6" s="10"/>
      <c r="E6" s="10"/>
      <c r="F6" s="9"/>
      <c r="G6" s="25" t="s">
        <v>6</v>
      </c>
      <c r="H6" s="25"/>
      <c r="I6" s="8"/>
    </row>
    <row r="7" spans="1:9" x14ac:dyDescent="0.3">
      <c r="B7"/>
      <c r="C7"/>
      <c r="D7"/>
      <c r="E7"/>
      <c r="F7"/>
      <c r="G7" s="25" t="s">
        <v>8</v>
      </c>
      <c r="H7" s="25"/>
      <c r="I7" s="8"/>
    </row>
    <row r="8" spans="1:9" x14ac:dyDescent="0.3">
      <c r="B8" s="26" t="s">
        <v>17</v>
      </c>
      <c r="C8" s="26" t="s">
        <v>18</v>
      </c>
      <c r="D8" s="26" t="s">
        <v>19</v>
      </c>
      <c r="E8" s="20"/>
      <c r="F8"/>
      <c r="G8" s="25" t="s">
        <v>10</v>
      </c>
      <c r="H8" s="25"/>
      <c r="I8" s="8"/>
    </row>
    <row r="9" spans="1:9" x14ac:dyDescent="0.3">
      <c r="B9" s="27">
        <v>-4</v>
      </c>
      <c r="C9" s="27">
        <f t="shared" ref="C9:C49" si="0">NORMDIST(B9,0,1,0)</f>
        <v>1.3383022576488537E-4</v>
      </c>
      <c r="D9" s="27">
        <f t="shared" ref="D9:D49" si="1">NORMDIST(B9,0,1,1)</f>
        <v>3.1671241833119857E-5</v>
      </c>
      <c r="E9" s="21"/>
      <c r="F9"/>
      <c r="G9"/>
      <c r="H9" s="8"/>
      <c r="I9" s="8"/>
    </row>
    <row r="10" spans="1:9" x14ac:dyDescent="0.3">
      <c r="B10" s="27">
        <v>-3.8</v>
      </c>
      <c r="C10" s="27">
        <f t="shared" si="0"/>
        <v>2.9194692579146027E-4</v>
      </c>
      <c r="D10" s="27">
        <f t="shared" si="1"/>
        <v>7.234804392511999E-5</v>
      </c>
      <c r="E10" s="21"/>
      <c r="F10" s="14" t="s">
        <v>29</v>
      </c>
      <c r="G10"/>
      <c r="H10"/>
    </row>
    <row r="11" spans="1:9" x14ac:dyDescent="0.3">
      <c r="B11" s="27">
        <v>-3.6</v>
      </c>
      <c r="C11" s="27">
        <f t="shared" si="0"/>
        <v>6.119019301137719E-4</v>
      </c>
      <c r="D11" s="27">
        <f t="shared" si="1"/>
        <v>1.5910859015753364E-4</v>
      </c>
      <c r="E11" s="21"/>
      <c r="F11" s="14" t="s">
        <v>30</v>
      </c>
      <c r="G11"/>
      <c r="H11"/>
    </row>
    <row r="12" spans="1:9" x14ac:dyDescent="0.3">
      <c r="B12" s="27">
        <v>-3.4</v>
      </c>
      <c r="C12" s="27">
        <f t="shared" si="0"/>
        <v>1.2322191684730199E-3</v>
      </c>
      <c r="D12" s="27">
        <f t="shared" si="1"/>
        <v>3.369292656768808E-4</v>
      </c>
      <c r="E12" s="21"/>
      <c r="F12"/>
      <c r="G12"/>
      <c r="H12"/>
    </row>
    <row r="13" spans="1:9" x14ac:dyDescent="0.3">
      <c r="B13" s="27">
        <v>-3.2</v>
      </c>
      <c r="C13" s="27">
        <f t="shared" si="0"/>
        <v>2.3840882014648404E-3</v>
      </c>
      <c r="D13" s="27">
        <f t="shared" si="1"/>
        <v>6.8713793791584719E-4</v>
      </c>
      <c r="E13" s="21"/>
      <c r="F13"/>
      <c r="G13"/>
      <c r="H13"/>
    </row>
    <row r="14" spans="1:9" x14ac:dyDescent="0.3">
      <c r="B14" s="27">
        <v>-3</v>
      </c>
      <c r="C14" s="27">
        <f t="shared" si="0"/>
        <v>4.4318484119380075E-3</v>
      </c>
      <c r="D14" s="27">
        <f t="shared" si="1"/>
        <v>1.3498980316300933E-3</v>
      </c>
      <c r="E14" s="21"/>
      <c r="F14"/>
      <c r="G14"/>
      <c r="H14"/>
    </row>
    <row r="15" spans="1:9" x14ac:dyDescent="0.3">
      <c r="B15" s="27">
        <v>-2.8</v>
      </c>
      <c r="C15" s="27">
        <f t="shared" si="0"/>
        <v>7.9154515829799686E-3</v>
      </c>
      <c r="D15" s="27">
        <f t="shared" si="1"/>
        <v>2.5551303304279312E-3</v>
      </c>
      <c r="E15" s="21"/>
      <c r="F15"/>
      <c r="G15"/>
      <c r="H15"/>
    </row>
    <row r="16" spans="1:9" x14ac:dyDescent="0.3">
      <c r="B16" s="27">
        <v>-2.6</v>
      </c>
      <c r="C16" s="27">
        <f t="shared" si="0"/>
        <v>1.3582969233685613E-2</v>
      </c>
      <c r="D16" s="27">
        <f t="shared" si="1"/>
        <v>4.6611880237187476E-3</v>
      </c>
      <c r="E16" s="21"/>
      <c r="F16"/>
      <c r="G16"/>
      <c r="H16"/>
    </row>
    <row r="17" spans="2:8" x14ac:dyDescent="0.3">
      <c r="B17" s="27">
        <v>-2.4</v>
      </c>
      <c r="C17" s="27">
        <f t="shared" si="0"/>
        <v>2.2394530294842899E-2</v>
      </c>
      <c r="D17" s="27">
        <f t="shared" si="1"/>
        <v>8.1975359245961311E-3</v>
      </c>
      <c r="E17" s="21"/>
      <c r="F17"/>
      <c r="G17"/>
      <c r="H17"/>
    </row>
    <row r="18" spans="2:8" x14ac:dyDescent="0.3">
      <c r="B18" s="27">
        <v>-2.2000000000000002</v>
      </c>
      <c r="C18" s="27">
        <f t="shared" si="0"/>
        <v>3.5474592846231424E-2</v>
      </c>
      <c r="D18" s="27">
        <f t="shared" si="1"/>
        <v>1.3903447513498597E-2</v>
      </c>
      <c r="E18" s="21"/>
      <c r="F18"/>
      <c r="G18"/>
      <c r="H18"/>
    </row>
    <row r="19" spans="2:8" x14ac:dyDescent="0.3">
      <c r="B19" s="27">
        <v>-2</v>
      </c>
      <c r="C19" s="27">
        <f t="shared" si="0"/>
        <v>5.3990966513188063E-2</v>
      </c>
      <c r="D19" s="27">
        <f t="shared" si="1"/>
        <v>2.2750131948179191E-2</v>
      </c>
      <c r="E19" s="21"/>
      <c r="F19"/>
      <c r="G19"/>
      <c r="H19"/>
    </row>
    <row r="20" spans="2:8" x14ac:dyDescent="0.3">
      <c r="B20" s="27">
        <v>-1.8</v>
      </c>
      <c r="C20" s="27">
        <f t="shared" si="0"/>
        <v>7.8950158300894149E-2</v>
      </c>
      <c r="D20" s="27">
        <f t="shared" si="1"/>
        <v>3.5930319112925789E-2</v>
      </c>
      <c r="E20" s="21"/>
      <c r="F20"/>
      <c r="G20"/>
      <c r="H20"/>
    </row>
    <row r="21" spans="2:8" x14ac:dyDescent="0.3">
      <c r="B21" s="27">
        <v>-1.6</v>
      </c>
      <c r="C21" s="27">
        <f t="shared" si="0"/>
        <v>0.11092083467945554</v>
      </c>
      <c r="D21" s="27">
        <f t="shared" si="1"/>
        <v>5.4799291699557967E-2</v>
      </c>
      <c r="E21" s="21"/>
      <c r="F21"/>
      <c r="G21"/>
      <c r="H21"/>
    </row>
    <row r="22" spans="2:8" x14ac:dyDescent="0.3">
      <c r="B22" s="27">
        <v>-1.4</v>
      </c>
      <c r="C22" s="27">
        <f t="shared" si="0"/>
        <v>0.14972746563574488</v>
      </c>
      <c r="D22" s="27">
        <f t="shared" si="1"/>
        <v>8.0756659233771053E-2</v>
      </c>
      <c r="E22" s="21"/>
      <c r="F22"/>
      <c r="G22"/>
      <c r="H22"/>
    </row>
    <row r="23" spans="2:8" x14ac:dyDescent="0.3">
      <c r="B23" s="27">
        <v>-1.2</v>
      </c>
      <c r="C23" s="27">
        <f t="shared" si="0"/>
        <v>0.19418605498321295</v>
      </c>
      <c r="D23" s="27">
        <f t="shared" si="1"/>
        <v>0.11506967022170828</v>
      </c>
      <c r="E23" s="21"/>
      <c r="F23"/>
      <c r="G23"/>
      <c r="H23"/>
    </row>
    <row r="24" spans="2:8" x14ac:dyDescent="0.3">
      <c r="B24" s="27">
        <v>-0.999999999999997</v>
      </c>
      <c r="C24" s="27">
        <f t="shared" si="0"/>
        <v>0.24197072451914409</v>
      </c>
      <c r="D24" s="27">
        <f t="shared" si="1"/>
        <v>0.15865525393145771</v>
      </c>
      <c r="E24" s="21"/>
      <c r="F24"/>
      <c r="G24"/>
      <c r="H24"/>
    </row>
    <row r="25" spans="2:8" x14ac:dyDescent="0.3">
      <c r="B25" s="27">
        <v>-0.79999999999999705</v>
      </c>
      <c r="C25" s="27">
        <f t="shared" si="0"/>
        <v>0.28969155276148345</v>
      </c>
      <c r="D25" s="27">
        <f t="shared" si="1"/>
        <v>0.2118553985833975</v>
      </c>
      <c r="E25" s="21"/>
      <c r="F25"/>
      <c r="G25"/>
      <c r="H25"/>
    </row>
    <row r="26" spans="2:8" x14ac:dyDescent="0.3">
      <c r="B26" s="27">
        <v>-0.59999999999999698</v>
      </c>
      <c r="C26" s="27">
        <f t="shared" si="0"/>
        <v>0.33322460289180028</v>
      </c>
      <c r="D26" s="27">
        <f t="shared" si="1"/>
        <v>0.27425311775007455</v>
      </c>
      <c r="E26" s="21"/>
      <c r="F26"/>
      <c r="G26"/>
      <c r="H26"/>
    </row>
    <row r="27" spans="2:8" x14ac:dyDescent="0.3">
      <c r="B27" s="27">
        <v>-0.39999999999999702</v>
      </c>
      <c r="C27" s="27">
        <f t="shared" si="0"/>
        <v>0.36827014030332378</v>
      </c>
      <c r="D27" s="27">
        <f t="shared" si="1"/>
        <v>0.34457825838967693</v>
      </c>
      <c r="E27" s="21"/>
      <c r="F27"/>
      <c r="G27"/>
      <c r="H27"/>
    </row>
    <row r="28" spans="2:8" x14ac:dyDescent="0.3">
      <c r="B28" s="23">
        <v>-0.19999999999999701</v>
      </c>
      <c r="C28" s="23">
        <f t="shared" si="0"/>
        <v>0.39104269397545616</v>
      </c>
      <c r="D28" s="23">
        <f t="shared" si="1"/>
        <v>0.42074029056089812</v>
      </c>
      <c r="E28" s="21"/>
      <c r="F28"/>
      <c r="G28"/>
      <c r="H28"/>
    </row>
    <row r="29" spans="2:8" x14ac:dyDescent="0.3">
      <c r="B29" s="27">
        <v>3.5527136788005001E-15</v>
      </c>
      <c r="C29" s="27">
        <f t="shared" si="0"/>
        <v>0.3989422804014327</v>
      </c>
      <c r="D29" s="27">
        <f t="shared" si="1"/>
        <v>0.50000000000000144</v>
      </c>
      <c r="E29" s="21"/>
      <c r="F29"/>
      <c r="G29"/>
      <c r="H29"/>
    </row>
    <row r="30" spans="2:8" x14ac:dyDescent="0.3">
      <c r="B30" s="27">
        <v>0.20000000000000401</v>
      </c>
      <c r="C30" s="27">
        <f t="shared" si="0"/>
        <v>0.39104269397545555</v>
      </c>
      <c r="D30" s="27">
        <f t="shared" si="1"/>
        <v>0.57925970943910454</v>
      </c>
      <c r="E30" s="21"/>
      <c r="F30"/>
      <c r="G30"/>
      <c r="H30"/>
    </row>
    <row r="31" spans="2:8" x14ac:dyDescent="0.3">
      <c r="B31" s="27">
        <v>0.40000000000000402</v>
      </c>
      <c r="C31" s="27">
        <f t="shared" si="0"/>
        <v>0.36827014030332272</v>
      </c>
      <c r="D31" s="27">
        <f t="shared" si="1"/>
        <v>0.65542174161032574</v>
      </c>
      <c r="E31" s="21"/>
      <c r="F31"/>
      <c r="G31"/>
      <c r="H31"/>
    </row>
    <row r="32" spans="2:8" x14ac:dyDescent="0.3">
      <c r="B32" s="27">
        <v>0.60000000000000397</v>
      </c>
      <c r="C32" s="27">
        <f t="shared" si="0"/>
        <v>0.33322460289179884</v>
      </c>
      <c r="D32" s="27">
        <f t="shared" si="1"/>
        <v>0.72574688224992778</v>
      </c>
      <c r="E32" s="21"/>
      <c r="F32" s="1" t="s">
        <v>31</v>
      </c>
      <c r="G32"/>
      <c r="H32"/>
    </row>
    <row r="33" spans="2:8" x14ac:dyDescent="0.3">
      <c r="B33" s="27">
        <v>0.80000000000000404</v>
      </c>
      <c r="C33" s="27">
        <f t="shared" si="0"/>
        <v>0.28969155276148184</v>
      </c>
      <c r="D33" s="27">
        <f t="shared" si="1"/>
        <v>0.78814460141660447</v>
      </c>
      <c r="E33" s="21"/>
      <c r="F33"/>
      <c r="G33"/>
      <c r="H33"/>
    </row>
    <row r="34" spans="2:8" x14ac:dyDescent="0.3">
      <c r="B34" s="27">
        <v>1</v>
      </c>
      <c r="C34" s="27">
        <f t="shared" si="0"/>
        <v>0.24197072451914337</v>
      </c>
      <c r="D34" s="27">
        <f t="shared" si="1"/>
        <v>0.84134474606854304</v>
      </c>
      <c r="E34" s="21"/>
      <c r="F34" s="28" t="s">
        <v>32</v>
      </c>
      <c r="G34" s="10">
        <v>500</v>
      </c>
      <c r="H34"/>
    </row>
    <row r="35" spans="2:8" x14ac:dyDescent="0.3">
      <c r="B35" s="27">
        <v>1.2</v>
      </c>
      <c r="C35" s="27">
        <f t="shared" si="0"/>
        <v>0.19418605498321295</v>
      </c>
      <c r="D35" s="27">
        <f t="shared" si="1"/>
        <v>0.88493032977829178</v>
      </c>
      <c r="E35" s="21"/>
      <c r="F35" s="28" t="s">
        <v>33</v>
      </c>
      <c r="G35" s="11">
        <f>(G34-G36)/G37</f>
        <v>-0.24107142857142858</v>
      </c>
      <c r="H35"/>
    </row>
    <row r="36" spans="2:8" x14ac:dyDescent="0.3">
      <c r="B36" s="27">
        <v>1.4</v>
      </c>
      <c r="C36" s="27">
        <f t="shared" si="0"/>
        <v>0.14972746563574488</v>
      </c>
      <c r="D36" s="27">
        <f t="shared" si="1"/>
        <v>0.91924334076622893</v>
      </c>
      <c r="E36" s="21"/>
      <c r="F36" s="28" t="s">
        <v>12</v>
      </c>
      <c r="G36" s="11">
        <v>527</v>
      </c>
      <c r="H36"/>
    </row>
    <row r="37" spans="2:8" x14ac:dyDescent="0.3">
      <c r="B37" s="23">
        <v>1.6000000000000101</v>
      </c>
      <c r="C37" s="23">
        <f t="shared" si="0"/>
        <v>0.11092083467945377</v>
      </c>
      <c r="D37" s="23">
        <f t="shared" si="1"/>
        <v>0.94520070830044312</v>
      </c>
      <c r="E37" s="21"/>
      <c r="F37" s="29" t="s">
        <v>13</v>
      </c>
      <c r="G37" s="11">
        <v>112</v>
      </c>
      <c r="H37"/>
    </row>
    <row r="38" spans="2:8" x14ac:dyDescent="0.3">
      <c r="B38" s="27">
        <v>1.80000000000001</v>
      </c>
      <c r="C38" s="27">
        <f t="shared" si="0"/>
        <v>7.8950158300892734E-2</v>
      </c>
      <c r="D38" s="27">
        <f t="shared" si="1"/>
        <v>0.96406968088707501</v>
      </c>
      <c r="E38" s="21"/>
      <c r="F38"/>
      <c r="G38"/>
      <c r="H38"/>
    </row>
    <row r="39" spans="2:8" x14ac:dyDescent="0.3">
      <c r="B39" s="27">
        <v>2.0000000000000102</v>
      </c>
      <c r="C39" s="27">
        <f t="shared" si="0"/>
        <v>5.3990966513186953E-2</v>
      </c>
      <c r="D39" s="27">
        <f t="shared" si="1"/>
        <v>0.97724986805182135</v>
      </c>
      <c r="E39" s="21"/>
      <c r="F39" s="1" t="s">
        <v>34</v>
      </c>
      <c r="G39"/>
      <c r="H39"/>
    </row>
    <row r="40" spans="2:8" x14ac:dyDescent="0.3">
      <c r="B40" s="27">
        <v>2.2000000000000099</v>
      </c>
      <c r="C40" s="27">
        <f t="shared" si="0"/>
        <v>3.5474592846230668E-2</v>
      </c>
      <c r="D40" s="27">
        <f t="shared" si="1"/>
        <v>0.98609655248650174</v>
      </c>
      <c r="E40" s="21"/>
      <c r="F40"/>
      <c r="G40" s="10">
        <f>1- NORMDIST(B28,0,1,1)</f>
        <v>0.57925970943910188</v>
      </c>
      <c r="H40" s="10"/>
    </row>
    <row r="41" spans="2:8" x14ac:dyDescent="0.3">
      <c r="B41" s="27">
        <v>2.4000000000000101</v>
      </c>
      <c r="C41" s="27">
        <f t="shared" si="0"/>
        <v>2.2394530294842355E-2</v>
      </c>
      <c r="D41" s="27">
        <f t="shared" si="1"/>
        <v>0.99180246407540407</v>
      </c>
      <c r="E41" s="21"/>
      <c r="F41"/>
      <c r="G41"/>
    </row>
    <row r="42" spans="2:8" x14ac:dyDescent="0.3">
      <c r="B42" s="27">
        <v>2.6000000000000099</v>
      </c>
      <c r="C42" s="27">
        <f t="shared" si="0"/>
        <v>1.3582969233685271E-2</v>
      </c>
      <c r="D42" s="27">
        <f t="shared" si="1"/>
        <v>0.99533881197628138</v>
      </c>
      <c r="E42" s="21"/>
      <c r="F42" s="1" t="s">
        <v>35</v>
      </c>
      <c r="G42"/>
    </row>
    <row r="43" spans="2:8" x14ac:dyDescent="0.3">
      <c r="B43" s="27">
        <v>2.80000000000001</v>
      </c>
      <c r="C43" s="27">
        <f t="shared" si="0"/>
        <v>7.915451582979743E-3</v>
      </c>
      <c r="D43" s="27">
        <f t="shared" si="1"/>
        <v>0.99744486966957213</v>
      </c>
      <c r="E43" s="21"/>
      <c r="F43" s="1" t="s">
        <v>36</v>
      </c>
      <c r="G43"/>
    </row>
    <row r="44" spans="2:8" x14ac:dyDescent="0.3">
      <c r="B44" s="27">
        <v>3.0000000000000102</v>
      </c>
      <c r="C44" s="27">
        <f t="shared" si="0"/>
        <v>4.431848411937874E-3</v>
      </c>
      <c r="D44" s="27">
        <f t="shared" si="1"/>
        <v>0.9986501019683699</v>
      </c>
      <c r="E44" s="21"/>
      <c r="F44" s="15" t="s">
        <v>37</v>
      </c>
      <c r="G44"/>
    </row>
    <row r="45" spans="2:8" x14ac:dyDescent="0.3">
      <c r="B45" s="27">
        <v>3.2000000000000099</v>
      </c>
      <c r="C45" s="27">
        <f t="shared" si="0"/>
        <v>2.3840882014647662E-3</v>
      </c>
      <c r="D45" s="27">
        <f t="shared" si="1"/>
        <v>0.99931286206208414</v>
      </c>
      <c r="E45" s="21"/>
      <c r="F45" s="15" t="s">
        <v>38</v>
      </c>
      <c r="G45" s="10">
        <f>1-0.05</f>
        <v>0.95</v>
      </c>
    </row>
    <row r="46" spans="2:8" x14ac:dyDescent="0.3">
      <c r="B46" s="27">
        <v>3.4000000000000101</v>
      </c>
      <c r="C46" s="27">
        <f t="shared" si="0"/>
        <v>1.2322191684729772E-3</v>
      </c>
      <c r="D46" s="27">
        <f t="shared" si="1"/>
        <v>0.99966307073432314</v>
      </c>
      <c r="E46" s="21"/>
      <c r="F46" s="1" t="s">
        <v>39</v>
      </c>
      <c r="G46"/>
    </row>
    <row r="47" spans="2:8" x14ac:dyDescent="0.3">
      <c r="B47" s="27">
        <v>3.6000000000000099</v>
      </c>
      <c r="C47" s="27">
        <f t="shared" si="0"/>
        <v>6.1190193011375076E-4</v>
      </c>
      <c r="D47" s="27">
        <f t="shared" si="1"/>
        <v>0.99984089140984245</v>
      </c>
      <c r="E47" s="21"/>
      <c r="F47" s="1" t="s">
        <v>40</v>
      </c>
      <c r="G47"/>
    </row>
    <row r="48" spans="2:8" x14ac:dyDescent="0.3">
      <c r="B48" s="27">
        <v>3.80000000000001</v>
      </c>
      <c r="C48" s="27">
        <f t="shared" si="0"/>
        <v>2.919469257914491E-4</v>
      </c>
      <c r="D48" s="27">
        <f t="shared" si="1"/>
        <v>0.99992765195607491</v>
      </c>
      <c r="E48" s="21"/>
      <c r="F48" s="15" t="s">
        <v>41</v>
      </c>
      <c r="G48" s="10">
        <f>1.6*G37+G36</f>
        <v>706.2</v>
      </c>
    </row>
    <row r="49" spans="2:5" x14ac:dyDescent="0.3">
      <c r="B49" s="27">
        <v>4.0000000000000098</v>
      </c>
      <c r="C49" s="27">
        <f t="shared" si="0"/>
        <v>1.3383022576488014E-4</v>
      </c>
      <c r="D49" s="27">
        <f t="shared" si="1"/>
        <v>0.99996832875816688</v>
      </c>
      <c r="E49" s="2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120</cp:revision>
  <dcterms:created xsi:type="dcterms:W3CDTF">2015-07-29T12:16:08Z</dcterms:created>
  <dcterms:modified xsi:type="dcterms:W3CDTF">2016-11-06T18:11:54Z</dcterms:modified>
  <dc:language>en-IN</dc:language>
</cp:coreProperties>
</file>