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ST-3943" sheetId="1" r:id="rId4"/>
    <sheet state="visible" name="INVST-437042933979" sheetId="2" r:id="rId5"/>
    <sheet state="visible" name="Sheet7" sheetId="3" r:id="rId6"/>
  </sheets>
  <definedNames/>
  <calcPr/>
</workbook>
</file>

<file path=xl/sharedStrings.xml><?xml version="1.0" encoding="utf-8"?>
<sst xmlns="http://schemas.openxmlformats.org/spreadsheetml/2006/main" count="326" uniqueCount="178">
  <si>
    <t>https://orion-advisor.atlassian.net/browse/INVST-3943</t>
  </si>
  <si>
    <t>Developer - Gopika, Aditi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</si>
  <si>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</si>
  <si>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</si>
  <si>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</si>
  <si>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</si>
  <si>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</si>
  <si>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</si>
  <si>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</si>
  <si>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</si>
  <si>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Model Assigend to Accounts</t>
  </si>
  <si>
    <t>Single Account</t>
  </si>
  <si>
    <t>Firm 85600 &gt; Portfolio grid &gt; PID 133 &gt; Expand portfolio &gt; select account &gt; Analyze &gt; check Exclude cash Target and Amount (Percent/Dollars)</t>
  </si>
  <si>
    <t>Exclude Cash Target and Amount should be equal to (Reserve + Billing and Set Aside) Target and Actual set for Account.</t>
  </si>
  <si>
    <t>Working as Expected.</t>
  </si>
  <si>
    <t>PASS</t>
  </si>
  <si>
    <t>Portfolio / Account and Order grid.</t>
  </si>
  <si>
    <t xml:space="preserve">Set Aside Cash Amount is 30000 (Min and Max : 300 , 36000 )
Reserve and Billing : 5000 , 4000
Firm 85600 &gt; PID 220 &gt; TT &gt; Sell Unassigned security &gt; save &gt; Run analytics &gt; Portfolio grid &gt; PID 220 &gt; Expand portfolio &gt; select account &gt; Analyze &gt; check Exclude cash Target and Amount (Percent/Dollars)
</t>
  </si>
  <si>
    <t>Firm 85600 &gt; Portfolio grid &gt; PID 133 &gt; Expand &gt; Select Account &gt; Analyze &gt; Dollars &gt; check Exclude Cash Target and Amount $.</t>
  </si>
  <si>
    <t>Firm 85600 &gt; Portfolio grid &gt; PID 133 &gt; Expand &gt; Select Account &gt; Analyze &gt; Percent &gt; check Exclude Cash Target and Amount %.</t>
  </si>
  <si>
    <t>Exclude Cash Target and Amount should be equal to (Reserve + Billing and Set Aside) Target and Actual % wrt Account Value.</t>
  </si>
  <si>
    <t>Excluded security</t>
  </si>
  <si>
    <t>Firm 85600&gt; PID 242 &gt; Expand &gt; Select Account &gt; Analyze &gt; Percent &gt; check Exclude Cash Target and Amount %.</t>
  </si>
  <si>
    <r>
      <rPr>
        <rFont val="Arial"/>
        <b/>
        <color theme="1"/>
      </rPr>
      <t>Add set aside and Reserve / Billing</t>
    </r>
    <r>
      <rPr>
        <rFont val="Arial"/>
        <color theme="1"/>
      </rPr>
      <t xml:space="preserve"> &gt; Check Values.</t>
    </r>
  </si>
  <si>
    <t>Firm 85600 &gt; PID 94391 &gt; AID 345009 &gt; Account value is  in - Negative &gt; Set reserve cash and set aside &gt; check exclude target and actual.</t>
  </si>
  <si>
    <t>DoNotBuySell</t>
  </si>
  <si>
    <r>
      <rPr>
        <rFont val="Arial"/>
        <color theme="1"/>
      </rPr>
      <t xml:space="preserve">Firm 85600 &gt; PID 3484 &gt; Account is </t>
    </r>
    <r>
      <rPr>
        <rFont val="Arial"/>
        <b/>
        <color theme="1"/>
      </rPr>
      <t xml:space="preserve">DoNotBuySell </t>
    </r>
    <r>
      <rPr>
        <rFont val="Arial"/>
        <color theme="1"/>
      </rPr>
      <t>&gt; Set reserve cash and set aside &gt; check Exclude cash Target and amount on Portfolio and account grid.</t>
    </r>
  </si>
  <si>
    <t>Firm 85600 &gt; PID 34 &gt; Account is SMA &gt; Set Reserve + Billing and set aside &gt; Save &gt; check Exclude cash target and amount.</t>
  </si>
  <si>
    <t>Exclude cash Target and amount is 0.00 for SMA account.
Reserve + Billing and set aside do not appear for SMA.</t>
  </si>
  <si>
    <t>isDisabled</t>
  </si>
  <si>
    <t>Firm 85600 &gt; Account ID 815 &gt; Acc has managed value and Reserve + billing set &gt; check Excluded values in Model tol.</t>
  </si>
  <si>
    <t>Firm 85600 &gt; Account ID 70595 &gt; Account has 0.00 managed value and reserve + Billing set &gt; check excluded value in model tol.</t>
  </si>
  <si>
    <t>Multiple Accounts</t>
  </si>
  <si>
    <t>Firm 85600 &gt; Portfolio grid &gt; PID 166 (Multiple Accounts) &gt; Expand portfolio &gt; select accounts &gt; Analyze &gt; check Exclude cash Target and Amount (Percent/Dollars)</t>
  </si>
  <si>
    <t>Both accounts have Same Reserve and Billing cash.</t>
  </si>
  <si>
    <t>Individual Account Dollar and Percent should appear.</t>
  </si>
  <si>
    <t>Both accounts have Differen Reserve and Billing cash.</t>
  </si>
  <si>
    <t>Only one account has Set aside cash.</t>
  </si>
  <si>
    <t>Set Aside Cash Target and Actual is $ 4000.
Reserve Cash target and Actual are $ 1700 and $ 1133.20
Firm 85600 &gt; PID 166 &gt; AID 10148 &gt; Run rebalancer &gt; Portfolio grid &gt; Expand portfolio &gt; Select Account &gt; check values &gt; Analyze &gt; Select Dollars &gt; Check Target and Amount values &gt; Select Percent &gt; Check Target and Amount %.</t>
  </si>
  <si>
    <t>Exclude Cash Target and Amount % should be calcuated by Account Value.</t>
  </si>
  <si>
    <t>Working fine now.
Exclude Cash Target and Amount % are calcuated by Account managed value.</t>
  </si>
  <si>
    <t>Db changes</t>
  </si>
  <si>
    <t>Firm 85600 &gt; PID 166 &gt; TT &gt; Account and Cash details &gt; Select AID 10148 &gt; Check Account Value and managed value &gt; check Reserve and Billing cash and Set aside cash Target value and Percent.</t>
  </si>
  <si>
    <t>Reserve / Billing Cash and set aside cash Target % should be calculated wrt account value.</t>
  </si>
  <si>
    <t>Percent value is calculated wrt Account value in TT.</t>
  </si>
  <si>
    <t>Sleeved Multiple Accounts</t>
  </si>
  <si>
    <t>Firm 85600 &gt; Portfolio grid &gt; PID 289 (Multiple Accounts) &gt; Expand portfolio &gt; select accounts &gt; Analyze &gt; check Exclude cash Target and Amount (Percent/Dollars)</t>
  </si>
  <si>
    <t>Account has open trades.
Firm 85600 &gt; Portfolio grid &gt; PID 289 &gt; Expand &gt; Select Account &gt; Analyze &gt; Dollars &gt; check Exclude Cash Target and Amount $ and %.</t>
  </si>
  <si>
    <t>Accounts have Open trades.</t>
  </si>
  <si>
    <t>Analyze model tolerance on Order grid.</t>
  </si>
  <si>
    <t>ExcludeRebalanceSleeve</t>
  </si>
  <si>
    <t>Firm 85600 &gt; PID 819 &gt; Account value is ~76000 &gt; Set aside cash min/max and actual 200000 and Reserve + billing is target is 70000 &gt; save &gt; check Exclude cash target and amount on Portfolio and account grid.</t>
  </si>
  <si>
    <t>Exclude Cash Target and Amount $ should be equal to set amount and % should be equal to calcuated from account.</t>
  </si>
  <si>
    <t>Exclude cash Target is exceeding 100 % and equal to 353 % and Actual is 100 %.</t>
  </si>
  <si>
    <t>PASS *</t>
  </si>
  <si>
    <t>Split Flag : model_tolerance_for_excluded_s3943 : ON / OFF</t>
  </si>
  <si>
    <t>Firm 85600 &gt; Account grid &gt; AID 10118 &gt; Check Excluded value &gt; compare with Set aside and Reserve cash Actual.</t>
  </si>
  <si>
    <t>Set aside and Reserve cash Target and Actual value should be correct and appear on Account and Portfolio grid.</t>
  </si>
  <si>
    <t>Reserve cash actual value appear $ 0.00 on Account grid and Working fine on Portfolio grid.</t>
  </si>
  <si>
    <t>Not Related to Ticket.</t>
  </si>
  <si>
    <t>Reserve Cash Replenish : OFF
Firm 85600 &gt; PID 242 &gt; TT &gt; Account has holdings with Excluded status &gt; Set adide and Billing Cash is also set for Account &gt; Account and cash details &gt; check Account value and Billing value &gt; Calculate Billing %.</t>
  </si>
  <si>
    <t>Billing % should be 28.93 , That is working fine in model tolerance.</t>
  </si>
  <si>
    <t>https://orion-advisor.atlassian.net/browse/INVST-4370
https://orion-advisor.atlassian.net/browse/INVST-4293
https://orion-advisor.atlassian.net/browse/INVST-3979</t>
  </si>
  <si>
    <t>Developer - Harshdeep, Gurjant, Sneha, Gopika</t>
  </si>
  <si>
    <t>Equivalent / Group Equivalent and Alternate security.</t>
  </si>
  <si>
    <t>Firm 85600 &gt; Portfolio grid &gt; PID 133 &gt; Expand portfolio &gt; select account &gt; Analyze &gt; Model Tolernace &gt; Percent  &gt; Select Targeted Security AGG &gt; Security has Equivaluent and Alternate security with current holding.</t>
  </si>
  <si>
    <t>Equivalent and Alternate should appear nested below targeted security same as in Security set details.</t>
  </si>
  <si>
    <t>Working as expected.</t>
  </si>
  <si>
    <r>
      <rPr>
        <rFont val="Arial"/>
        <color theme="1"/>
      </rPr>
      <t xml:space="preserve">Current            =          Individual row
Target              =          Only Trageted 
Difference        =          Aggregate of current - Target of Targeted.
Post Trade       =          Individual row
</t>
    </r>
    <r>
      <rPr>
        <rFont val="Arial"/>
        <b/>
        <color theme="1"/>
      </rPr>
      <t>Post Trade column name updated to Post.</t>
    </r>
  </si>
  <si>
    <t>Same as Above &gt; Select Targeted security &gt; Check Eq. / Alts and Group Eq. security and Their symbol.</t>
  </si>
  <si>
    <t>"-" Sign should appear for Equivalent and gruop Eq. and "~" sign for Alternate security.</t>
  </si>
  <si>
    <t>Same as Above &gt; Select Targeted security &gt; Click on Collapse icon (-).</t>
  </si>
  <si>
    <t>It should hide the Equivalent and Alternate security row.</t>
  </si>
  <si>
    <t>Same as Above &gt; Select Targeted security &gt; Click on Expand icon (+).</t>
  </si>
  <si>
    <t>It should show the Equivalent and Alternate security row.</t>
  </si>
  <si>
    <t>Firm 85600 &gt; Portfolio grid &gt; PID 133 &gt; Expand portfolio &gt; select account &gt; Analyze &gt; Model Tolernace &gt; Percent  &gt; Select Targeted Security AGG &gt; check columns value.
Security has Equivaluent and Alternate security with current holding.</t>
  </si>
  <si>
    <t>Columns value should be same as in Tactical tool.</t>
  </si>
  <si>
    <t>Working as expected.
Current and Post trade % are 0.</t>
  </si>
  <si>
    <t>Select Dollars &gt; Check columns value.</t>
  </si>
  <si>
    <t>Select Shares &gt; Check columns value.</t>
  </si>
  <si>
    <t>Columns value should be same as in Tactical tool.
It should be 0.00.</t>
  </si>
  <si>
    <t>Working fine now.
Current Shares for targeted secuirty are 59.39.</t>
  </si>
  <si>
    <t>Firm 85600 &gt; Portfolio grid &gt; PID 133 &gt; Expand portfolio &gt; select account &gt; Analyze &gt; Model Tolernace &gt; select Dollars / Shares &gt; Select use Current Value &gt; security grid disappear.</t>
  </si>
  <si>
    <t>Security grid in model tolernace should appear.</t>
  </si>
  <si>
    <t>Working fine now.
Security grid disappear.</t>
  </si>
  <si>
    <t>Firm 85600 &gt; Account grid &gt; AID 166931 &gt; Analyze &gt; Model Tolerance &gt; Security (Default*) is selected &gt; Again Click on Security &gt; Check security grid Disappear.</t>
  </si>
  <si>
    <t>Working fine.
Security grid disappear when double click on security.</t>
  </si>
  <si>
    <t>Firm 85600 &gt; Account grid &gt; AID 166931 &gt; Analyze &gt; Model Tolerance &gt; Security (Default) is selected &gt; Again Click on Security &gt; Check security rows replaced with undefined (0.00).</t>
  </si>
  <si>
    <t>security rows replaced with undefined (0.00).</t>
  </si>
  <si>
    <t>FAIL</t>
  </si>
  <si>
    <t>Working same in review, will handle in a new ticket.</t>
  </si>
  <si>
    <r>
      <rPr>
        <rFont val="Arial"/>
        <b/>
        <color theme="1"/>
      </rPr>
      <t xml:space="preserve">Account has Open trades
</t>
    </r>
    <r>
      <rPr>
        <rFont val="Arial"/>
        <color theme="1"/>
      </rPr>
      <t>Firm 85600 &gt; Portfolio grid &gt; PID 133 &gt; Expand portfolio &gt; select account &gt; Analyze &gt; Model Tolerance &gt; Percent  &gt; Select Targeted Security FMILX &gt; Equivalent security COST has open trade &gt; check current and post values for both target and equivalent.</t>
    </r>
  </si>
  <si>
    <t>Current and Post value should remain same for target security as security is not traded, and aggregate current - target should be equal to difference.</t>
  </si>
  <si>
    <r>
      <rPr>
        <rFont val="Arial"/>
        <b/>
        <color theme="1"/>
      </rPr>
      <t xml:space="preserve">Account has Open trades (of excluded security "A" )
</t>
    </r>
    <r>
      <rPr>
        <rFont val="Arial"/>
        <color theme="1"/>
      </rPr>
      <t>Firm 85600 &gt; Portfolio grid &gt; PID 133 &gt; Expand portfolio &gt; select account &gt; Analyze &gt; Model Tolerance &gt; Percent  &gt; Select Targeted Security FMILX &gt; Equivalent security COST has open trade &gt; check current and post values for both target and equivalent.</t>
    </r>
  </si>
  <si>
    <t>Current and Post value for Targeted security are different also difference value is incorrect in Percent type.</t>
  </si>
  <si>
    <t>When excluded security has open trade, Current % in model tolerance is calculated from Pending managed value + Excluded trade value.
Rebalancer Functionality.</t>
  </si>
  <si>
    <t>Firm 85600 &gt; Portfolio grid &gt; PID 133 &gt; Expand portfolio &gt; select account &gt; Analyze &gt; Model Tolernace &gt; Percent  &gt; Select Equivalent security FGRTX and Alternate security &gt; check columns value.
Security has Equivaluent and Alternate security with current holding.</t>
  </si>
  <si>
    <t>Current and Post trade should be same as in Tactical tool.
Target and Difference value should remain 0.</t>
  </si>
  <si>
    <t>Firm 7300 &gt; Portfolio grid &gt; PID 38 &gt; Analyze &gt; Model Tolerance &gt; Dollars &gt; select security SCHZ (Targeted security is distributed in Multiple SS) &gt; check Security Current, Target and Post amount in model tol. &gt; Compare it with tactical.</t>
  </si>
  <si>
    <t>Values for Equivalent or alternate security distributed in multiple areas should be same as in tactical tool.</t>
  </si>
  <si>
    <t>Firm 85600 &gt; Portfolio grid &gt; PID 133 &gt; Expand portfolio &gt; select account &gt; Analyze &gt; Model Tolernace &gt; Percent  &gt; Select Targeted Security AGG &gt; check Alternate and Equivalent security &gt; Export to Excel &gt; Check Trageted / Eq. /  Alt. And Excluded security and value.</t>
  </si>
  <si>
    <t>Secuirty symbols and their values should be exported same as on grid.</t>
  </si>
  <si>
    <t>Working fine now.
Security symbol for Equivalent security is missing in Excel file.
#NAME?</t>
  </si>
  <si>
    <t>This was MS excel's property when we have -(hyphen) as first chanracter in any cell it shows field value as #NAME?. Added handling in code by adding space as first character for security name field.</t>
  </si>
  <si>
    <t>Percent &gt; Export.</t>
  </si>
  <si>
    <t>Secuirty symbols and their values should match their types.</t>
  </si>
  <si>
    <t>Dollars &gt; Export.</t>
  </si>
  <si>
    <t>Shares &gt; Export.</t>
  </si>
  <si>
    <t>Add set aside and Reserve / Billing</t>
  </si>
  <si>
    <t>Firm 85600 &gt; PID 94391 &gt; AID 345009 &gt; Account value is  in - Negative &gt; Set reserve cash and set aside &gt; Account grid &gt; select Account &gt; Analyze &gt; Model tol. &gt; Percent / Dollars / Shares &gt; Check security and their current values.</t>
  </si>
  <si>
    <t>Columns value should be same as in Tactical tool.
Account has negative custodial cash value.</t>
  </si>
  <si>
    <t>Cash value is 0.00 in model tolernace.</t>
  </si>
  <si>
    <t>Data issue.
Account cannot have - negative managed value.</t>
  </si>
  <si>
    <t>Excluded Security</t>
  </si>
  <si>
    <t>Excluded secuirty should appear with "!" sign as prefix.</t>
  </si>
  <si>
    <t>Firm 85600 &gt; PID 289 &gt; AID 166931</t>
  </si>
  <si>
    <t>Excluded secuirty is Assigned (IEMG) &gt; Account grid &gt; Analyze &gt; check excluded secuirty row.</t>
  </si>
  <si>
    <t>Target and Difference value should be 0.00 for Excluded security.</t>
  </si>
  <si>
    <t>!IEMG with Current and Post value.</t>
  </si>
  <si>
    <t>Excluded secuirty is Unassigned (VGSH).</t>
  </si>
  <si>
    <t>!VGSH* with Current and Post value.</t>
  </si>
  <si>
    <t>Firm 85600 &gt; PID 289 &gt; AID 166931 &gt; analyze &gt; model tolerance &gt; Select targeted security IPAC &gt; below securities are eq. and alts. of IPAC
Excluded security is Equivalent (IEF) group Eq. (PPTY) / Alternate (VOO).</t>
  </si>
  <si>
    <t>Excluded securities will come in a separate row.
Target and Difference value should be 0.00 for Excluded security.</t>
  </si>
  <si>
    <t>Excluded Equivalent and Alternate security are not nested below their targeted security in model tolernace also their Eq. and Alts sign are removed.</t>
  </si>
  <si>
    <t>Excluded security does not have any holding. (DOC) Target 2 %</t>
  </si>
  <si>
    <t>Excluded security should not appear.</t>
  </si>
  <si>
    <t>Excluded security does not have any holding. (RT) Target 0 %</t>
  </si>
  <si>
    <t>Excluded security only have Post value (A).</t>
  </si>
  <si>
    <t xml:space="preserve">Firm 85600 &gt; PID 3484 &gt; Account is DoNotBuySell </t>
  </si>
  <si>
    <t>Firm 85600 &gt; PID 34 &gt; Account is SMA (100 % weightage) &gt; Account grid &gt; AID 10022 &gt; Analyze &gt; model tol. &gt; security rows &gt; check security rows and compare with Tactical tool.</t>
  </si>
  <si>
    <t>SMA and Targeted security appear same as is Tactical tool and values should also match.</t>
  </si>
  <si>
    <t>Working fine now.
More than 750 security rows appear in Analyze model tol with current holding.</t>
  </si>
  <si>
    <t xml:space="preserve">  </t>
  </si>
  <si>
    <t>Same as above.</t>
  </si>
  <si>
    <t>SMA security current and post % should be 100 % when node has 100 % weightage.</t>
  </si>
  <si>
    <t>SMA security current and post are 99.97 and 100 %.</t>
  </si>
  <si>
    <t>Data issue.</t>
  </si>
  <si>
    <t>Firm 85600 &gt; PID 1830 &gt; Account is SMA (100 % weightage) &gt; Account grid &gt; AID 1189 &gt; Analyze &gt; model tol. &gt; security rows &gt; check security rows and compare with Tactical tool.</t>
  </si>
  <si>
    <t>Firm 85600 &gt; Account grid &gt; Account ID 815 &gt; Account is Disabled &gt; Analyze &gt; model tol. &gt; security "419999719" is excluded &gt; security grid &gt; check security symbol and values.</t>
  </si>
  <si>
    <t>Security appear as unassigned security without excluded symbol.</t>
  </si>
  <si>
    <t>Existing Funcionality.</t>
  </si>
  <si>
    <t>Values in the table will not be updated even after running analytics.</t>
  </si>
  <si>
    <t>Firm 85600 &gt; Account ID 70595 &gt; Account has 0.00 managed valueand reserve + Billing set.</t>
  </si>
  <si>
    <t>Firm 85600 &gt; Portfolio grid &gt; PID 166 (Multiple Accounts)</t>
  </si>
  <si>
    <t>Alternate / Equivalent, Group eq. and Excluded security should appear for multiple account as in Tactical tool.</t>
  </si>
  <si>
    <t>Firm 85600 &gt; PID 5509.</t>
  </si>
  <si>
    <r>
      <rPr>
        <rFont val="Arial"/>
        <color theme="1"/>
      </rPr>
      <t xml:space="preserve">Firm 85600 &gt; PID 5509 (Multiple accounts) &gt; </t>
    </r>
    <r>
      <rPr>
        <rFont val="Arial"/>
        <b/>
        <color theme="1"/>
      </rPr>
      <t xml:space="preserve">AID 15779 and 15780 have holding of HEFA </t>
    </r>
    <r>
      <rPr>
        <rFont val="Arial"/>
        <color theme="1"/>
      </rPr>
      <t>&gt; Account grid &gt; Analyze &gt; Select any account &gt; shares &gt; check security HEFA &gt; values and symbol.</t>
    </r>
  </si>
  <si>
    <t>Aggregate value of both account should appear.</t>
  </si>
  <si>
    <r>
      <rPr>
        <rFont val="Arial"/>
        <color theme="1"/>
      </rPr>
      <t xml:space="preserve">Firm 85600 &gt; PID 5509 (Multiple accounts) &gt; AID 15779 &gt; Edit pref. &gt; Security IXC &gt; Excluded at Account level &gt; </t>
    </r>
    <r>
      <rPr>
        <rFont val="Arial"/>
        <b/>
        <color theme="1"/>
      </rPr>
      <t xml:space="preserve">AID 15779 and 15780 have holding of 68 and 61 shares of IXC </t>
    </r>
    <r>
      <rPr>
        <rFont val="Arial"/>
        <color theme="1"/>
      </rPr>
      <t>&gt; Account grid &gt; Analyze &gt; Select any account &gt; shares &gt; check security IXC &gt; current shares an symbol.</t>
    </r>
  </si>
  <si>
    <t xml:space="preserve">Security IXC should appear for both accounts as Targeted and Excluded with their individual shares.	
</t>
  </si>
  <si>
    <t>Working fine now.
Only Excluded security with 68 shares appeared in security grid.</t>
  </si>
  <si>
    <t>Same as above &gt; Alternate security -EFV &gt; Exclude from 1 account.</t>
  </si>
  <si>
    <t xml:space="preserve">Security -EFV should appear for both accounts as Equivalent and Excluded with their individual shares.        
</t>
  </si>
  <si>
    <t>Same as above &gt; Alternate security ~IEMG &gt; Exclude from 1 account.</t>
  </si>
  <si>
    <t xml:space="preserve">Security ~IEMG should appear for both accounts as Alternate and Excluded with their individual shares.        
</t>
  </si>
  <si>
    <r>
      <rPr>
        <rFont val="Arial"/>
        <b/>
        <color theme="1"/>
      </rPr>
      <t xml:space="preserve">Multiple SMA
</t>
    </r>
    <r>
      <rPr>
        <rFont val="Arial"/>
        <color theme="1"/>
      </rPr>
      <t>Firm 85600 &gt; PID 1624 &gt; Account is SMA ( 93.57 % weightage) &gt; remianing on Excluded nodel &gt; Portfolio has both SMA and Normal accounts.</t>
    </r>
  </si>
  <si>
    <t>Firm 85600 &gt; Portfolio grid &gt; PID 289 (Multiple Accounts)</t>
  </si>
  <si>
    <t xml:space="preserve">Firm 85600 &gt; Portfolio grid &gt; PID 289 &gt; Expand portfolio &gt; select account 166931 &gt; Analyze &gt; Model Tolernace &gt; Percent  &gt; Select targeted security IPAC &gt; Security has Group Equivalents &gt; check Group Eq. rows and their value.
</t>
  </si>
  <si>
    <r>
      <rPr>
        <rFont val="Arial"/>
        <b/>
        <color theme="1"/>
      </rPr>
      <t xml:space="preserve">Accounts have Journals
</t>
    </r>
    <r>
      <rPr>
        <rFont val="Arial"/>
        <color theme="1"/>
      </rPr>
      <t>Firm 85600 &gt; Portfolio grid &gt; PID 289 &gt; Expand portfolio &gt; select account 166931 &gt; Analyze &gt; Model Tolernace &gt; Dollars / Shares &gt; Select targeted security IPAC and VIDI &gt; check current and Post values are same in Dollars and Shares &gt; Select Percent &gt; check current and Post % for Targeted security.</t>
    </r>
  </si>
  <si>
    <t>The current and post % should match for targeted security, as there are no open trades for it.
12.32 % should be correct value for IPAC.</t>
  </si>
  <si>
    <t>Current and Post % values are not same in Analyze due to Cash Journals.
Values are calculated according to Pending managed value in Tactical tool.</t>
  </si>
  <si>
    <t>Gurjant Singh Added a comment.</t>
  </si>
  <si>
    <t>Firm 85600 &gt; Account grid &gt; AID 166931 &gt; Analyze &gt; Model Tolerance &gt; Security (Default*) &gt; select Type : Dollars / Shares &gt; Switch to security set &gt; Again switch to Security &gt; check Security rows and Value type.</t>
  </si>
  <si>
    <t>Value should appear in security grid of selected type.</t>
  </si>
  <si>
    <t>Working fine now.
Security values are displayed as percentages even though the value type is not in Percent.</t>
  </si>
  <si>
    <r>
      <rPr>
        <rFont val="Arial"/>
        <color theme="1"/>
      </rPr>
      <t xml:space="preserve">Firm 85600 &gt; Portfolio grid &gt; PID 51 &gt; Expand portfolio &gt; select account 184548 &gt; Analyze &gt; Model Tolernace &gt; Percent  &gt; Select security IPAC &gt; security is </t>
    </r>
    <r>
      <rPr>
        <rFont val="Arial"/>
        <b/>
        <color theme="1"/>
      </rPr>
      <t xml:space="preserve">Excluded </t>
    </r>
    <r>
      <rPr>
        <rFont val="Arial"/>
        <color theme="1"/>
      </rPr>
      <t>&gt; check columns value.</t>
    </r>
  </si>
  <si>
    <t>Working as Expected in Analyze.
Excluded Security IPAC has 0 value in model tolerance section of Tactical tool.</t>
  </si>
  <si>
    <t>Not related to this ticket.
Issue is in Tactical tool.</t>
  </si>
  <si>
    <t>Firm 85600 &gt; PID 819 &gt; Account value is ~76000</t>
  </si>
  <si>
    <t>Firm 85600 &gt; PID 819 &gt; Account ID 247023 &gt; Excluded securities have Open Buy and Sell trade (ITOT and QUAL) &gt; Analyze &gt; Check Excluded security values and Symbol.</t>
  </si>
  <si>
    <t>Target and Difference value should be 0.00 for Excluded security and Current and post values should depend on pending value of security.</t>
  </si>
  <si>
    <t>Same as Above &gt; Hover over Excluded security.</t>
  </si>
  <si>
    <t>Excluded security name (Excluded Security) should appear when hover.</t>
  </si>
  <si>
    <t xml:space="preserve">Managed value </t>
  </si>
  <si>
    <t>Journal / Trade</t>
  </si>
  <si>
    <t xml:space="preserve">Security Value </t>
  </si>
  <si>
    <t>Security current %</t>
  </si>
  <si>
    <t>Security Post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</si>
</sst>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color rgb="FF000000"/>
      <name val="Arial"/>
    </font>
    <font>
      <b/>
      <sz val="10.0"/>
      <color theme="1"/>
      <name val="Arial"/>
      <scheme val="minor"/>
    </font>
    <font>
      <b/>
      <u/>
      <sz val="14.0"/>
      <color rgb="FF1155CC"/>
      <name val="Arial"/>
    </font>
    <font>
      <color rgb="FF000000"/>
      <name val="Arial"/>
    </font>
    <font>
      <u/>
      <sz val="10.0"/>
      <color theme="1"/>
      <name val="Arial"/>
      <scheme val="minor"/>
    </font>
    <font>
      <sz val="16.0"/>
      <color theme="1"/>
      <name val="Arial"/>
      <scheme val="minor"/>
    </font>
    <font>
      <sz val="16.0"/>
      <color rgb="FF1F1F1F"/>
      <name val="&quot;Google Sans&quot;"/>
    </font>
  </fonts>
  <fills count="11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1C232"/>
        <bgColor rgb="FFF1C232"/>
      </patternFill>
    </fill>
    <fill>
      <patternFill patternType="solid">
        <fgColor rgb="FFFCE5CD"/>
        <bgColor rgb="FFFCE5CD"/>
      </patternFill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3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vertical="center"/>
    </xf>
    <xf borderId="0" fillId="0" fontId="5" numFmtId="0" xfId="0" applyAlignment="1" applyFont="1">
      <alignment horizontal="left" readingOrder="0" shrinkToFit="0" vertical="center" wrapText="1"/>
    </xf>
    <xf borderId="0" fillId="4" fontId="9" numFmtId="0" xfId="0" applyAlignment="1" applyFill="1" applyFont="1">
      <alignment horizontal="left" readingOrder="0"/>
    </xf>
    <xf borderId="0" fillId="4" fontId="5" numFmtId="0" xfId="0" applyAlignment="1" applyFont="1">
      <alignment horizontal="left" readingOrder="0" shrinkToFit="0" vertical="center" wrapText="1"/>
    </xf>
    <xf borderId="0" fillId="5" fontId="6" numFmtId="0" xfId="0" applyAlignment="1" applyFill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6" fontId="5" numFmtId="0" xfId="0" applyAlignment="1" applyFill="1" applyFont="1">
      <alignment horizontal="left" readingOrder="0" shrinkToFit="0" vertical="center" wrapText="1"/>
    </xf>
    <xf borderId="0" fillId="7" fontId="6" numFmtId="0" xfId="0" applyAlignment="1" applyFill="1" applyFont="1">
      <alignment horizontal="left" readingOrder="0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8" fontId="5" numFmtId="0" xfId="0" applyAlignment="1" applyFill="1" applyFont="1">
      <alignment horizontal="left" readingOrder="0" shrinkToFit="0" vertical="center" wrapText="1"/>
    </xf>
    <xf borderId="0" fillId="0" fontId="6" numFmtId="0" xfId="0" applyFont="1"/>
    <xf borderId="0" fillId="9" fontId="6" numFmtId="0" xfId="0" applyAlignment="1" applyFill="1" applyFont="1">
      <alignment horizontal="left" readingOrder="0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10" fontId="12" numFmtId="0" xfId="0" applyAlignment="1" applyFill="1" applyFont="1">
      <alignment horizontal="left" readingOrder="0"/>
    </xf>
    <xf borderId="0" fillId="0" fontId="13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readingOrder="0"/>
    </xf>
    <xf borderId="0" fillId="0" fontId="14" numFmtId="0" xfId="0" applyFont="1"/>
    <xf borderId="0" fillId="0" fontId="14" numFmtId="0" xfId="0" applyAlignment="1" applyFont="1">
      <alignment readingOrder="0"/>
    </xf>
    <xf borderId="0" fillId="10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Relationship Id="rId3" Type="http://schemas.openxmlformats.org/officeDocument/2006/relationships/image" Target="../media/image7.png"/><Relationship Id="rId4" Type="http://schemas.openxmlformats.org/officeDocument/2006/relationships/image" Target="../media/image10.png"/><Relationship Id="rId5" Type="http://schemas.openxmlformats.org/officeDocument/2006/relationships/image" Target="../media/image8.png"/><Relationship Id="rId6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7</xdr:row>
      <xdr:rowOff>0</xdr:rowOff>
    </xdr:from>
    <xdr:ext cx="352425" cy="20002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37</xdr:row>
      <xdr:rowOff>0</xdr:rowOff>
    </xdr:from>
    <xdr:ext cx="352425" cy="2000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39</xdr:row>
      <xdr:rowOff>0</xdr:rowOff>
    </xdr:from>
    <xdr:ext cx="352425" cy="20002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57</xdr:row>
      <xdr:rowOff>0</xdr:rowOff>
    </xdr:from>
    <xdr:ext cx="352425" cy="200025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59</xdr:row>
      <xdr:rowOff>0</xdr:rowOff>
    </xdr:from>
    <xdr:ext cx="352425" cy="200025"/>
    <xdr:pic>
      <xdr:nvPicPr>
        <xdr:cNvPr id="0" name="image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15</xdr:row>
      <xdr:rowOff>0</xdr:rowOff>
    </xdr:from>
    <xdr:ext cx="352425" cy="20002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18</xdr:row>
      <xdr:rowOff>0</xdr:rowOff>
    </xdr:from>
    <xdr:ext cx="352425" cy="200025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22</xdr:row>
      <xdr:rowOff>0</xdr:rowOff>
    </xdr:from>
    <xdr:ext cx="352425" cy="200025"/>
    <xdr:pic>
      <xdr:nvPicPr>
        <xdr:cNvPr id="0" name="image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50</xdr:row>
      <xdr:rowOff>0</xdr:rowOff>
    </xdr:from>
    <xdr:ext cx="352425" cy="200025"/>
    <xdr:pic>
      <xdr:nvPicPr>
        <xdr:cNvPr id="0" name="image10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75</xdr:row>
      <xdr:rowOff>0</xdr:rowOff>
    </xdr:from>
    <xdr:ext cx="352425" cy="200025"/>
    <xdr:pic>
      <xdr:nvPicPr>
        <xdr:cNvPr id="0" name="image8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77</xdr:row>
      <xdr:rowOff>0</xdr:rowOff>
    </xdr:from>
    <xdr:ext cx="352425" cy="200025"/>
    <xdr:pic>
      <xdr:nvPicPr>
        <xdr:cNvPr id="0" name="image1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3943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4370" TargetMode="External"/><Relationship Id="rId2" Type="http://schemas.openxmlformats.org/officeDocument/2006/relationships/hyperlink" Target="mailto:gurjant.singh@thecodeinsight.com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2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6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2" t="s">
        <v>8</v>
      </c>
      <c r="G3" s="7" t="s">
        <v>9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8" t="s">
        <v>10</v>
      </c>
      <c r="B4" s="9"/>
      <c r="C4" s="9"/>
      <c r="D4" s="9"/>
      <c r="E4" s="9"/>
      <c r="F4" s="10"/>
      <c r="G4" s="11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2" t="s">
        <v>11</v>
      </c>
      <c r="B5" s="9"/>
      <c r="C5" s="9"/>
      <c r="D5" s="9"/>
      <c r="E5" s="9"/>
      <c r="F5" s="10"/>
      <c r="G5" s="11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3" t="s">
        <v>12</v>
      </c>
      <c r="B6" s="13" t="s">
        <v>13</v>
      </c>
      <c r="C6" s="13" t="s">
        <v>14</v>
      </c>
      <c r="D6" s="13" t="s">
        <v>15</v>
      </c>
      <c r="E6" s="13" t="s">
        <v>16</v>
      </c>
      <c r="F6" s="10"/>
      <c r="G6" s="1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10"/>
      <c r="G7" s="11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3" t="s">
        <v>17</v>
      </c>
      <c r="B8" s="13" t="s">
        <v>13</v>
      </c>
      <c r="C8" s="13" t="s">
        <v>14</v>
      </c>
      <c r="D8" s="13" t="s">
        <v>15</v>
      </c>
      <c r="E8" s="9"/>
      <c r="F8" s="10"/>
      <c r="G8" s="11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4"/>
      <c r="B9" s="9"/>
      <c r="C9" s="9"/>
      <c r="D9" s="9"/>
      <c r="E9" s="9"/>
      <c r="F9" s="10"/>
      <c r="G9" s="11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3" t="s">
        <v>18</v>
      </c>
      <c r="B10" s="13" t="s">
        <v>13</v>
      </c>
      <c r="C10" s="13" t="s">
        <v>14</v>
      </c>
      <c r="D10" s="13" t="s">
        <v>15</v>
      </c>
      <c r="E10" s="9"/>
      <c r="F10" s="10"/>
      <c r="G10" s="11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3" t="s">
        <v>19</v>
      </c>
      <c r="B11" s="13" t="s">
        <v>20</v>
      </c>
      <c r="C11" s="13" t="s">
        <v>14</v>
      </c>
      <c r="D11" s="13" t="s">
        <v>15</v>
      </c>
      <c r="E11" s="9"/>
      <c r="F11" s="10"/>
      <c r="G11" s="11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10"/>
      <c r="G12" s="11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5" t="s">
        <v>21</v>
      </c>
      <c r="B13" s="9"/>
      <c r="C13" s="9"/>
      <c r="D13" s="9"/>
      <c r="E13" s="9"/>
      <c r="F13" s="10"/>
      <c r="G13" s="11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3" t="s">
        <v>22</v>
      </c>
      <c r="B14" s="13" t="s">
        <v>13</v>
      </c>
      <c r="C14" s="13" t="s">
        <v>14</v>
      </c>
      <c r="D14" s="13" t="s">
        <v>15</v>
      </c>
      <c r="E14" s="9"/>
      <c r="F14" s="10"/>
      <c r="G14" s="11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3" t="s">
        <v>23</v>
      </c>
      <c r="B15" s="9"/>
      <c r="C15" s="13" t="s">
        <v>14</v>
      </c>
      <c r="D15" s="13" t="s">
        <v>15</v>
      </c>
      <c r="E15" s="9"/>
      <c r="F15" s="10"/>
      <c r="G15" s="11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3"/>
      <c r="B16" s="9"/>
      <c r="C16" s="9"/>
      <c r="D16" s="9"/>
      <c r="E16" s="9"/>
      <c r="F16" s="10"/>
      <c r="G16" s="11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3" t="s">
        <v>24</v>
      </c>
      <c r="B17" s="13" t="s">
        <v>13</v>
      </c>
      <c r="C17" s="13" t="s">
        <v>14</v>
      </c>
      <c r="D17" s="13" t="s">
        <v>15</v>
      </c>
      <c r="E17" s="9"/>
      <c r="F17" s="10"/>
      <c r="G17" s="11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3"/>
      <c r="B18" s="9"/>
      <c r="C18" s="9"/>
      <c r="D18" s="9"/>
      <c r="E18" s="9"/>
      <c r="F18" s="10"/>
      <c r="G18" s="11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3"/>
      <c r="B19" s="9"/>
      <c r="C19" s="9"/>
      <c r="D19" s="9"/>
      <c r="E19" s="9"/>
      <c r="F19" s="10"/>
      <c r="G19" s="11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6" t="s">
        <v>25</v>
      </c>
      <c r="B20" s="9"/>
      <c r="C20" s="9"/>
      <c r="D20" s="9"/>
      <c r="E20" s="9"/>
      <c r="F20" s="10"/>
      <c r="G20" s="11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3" t="s">
        <v>26</v>
      </c>
      <c r="B21" s="13" t="s">
        <v>13</v>
      </c>
      <c r="C21" s="13" t="s">
        <v>14</v>
      </c>
      <c r="D21" s="13" t="s">
        <v>15</v>
      </c>
      <c r="E21" s="9"/>
      <c r="F21" s="10"/>
      <c r="G21" s="11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3"/>
      <c r="B22" s="13"/>
      <c r="C22" s="13"/>
      <c r="D22" s="13"/>
      <c r="E22" s="9"/>
      <c r="F22" s="10"/>
      <c r="G22" s="11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3" t="s">
        <v>27</v>
      </c>
      <c r="B23" s="13" t="s">
        <v>13</v>
      </c>
      <c r="C23" s="13" t="s">
        <v>28</v>
      </c>
      <c r="D23" s="13" t="s">
        <v>15</v>
      </c>
      <c r="E23" s="9"/>
      <c r="F23" s="10"/>
      <c r="G23" s="11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3"/>
      <c r="B24" s="9"/>
      <c r="C24" s="9"/>
      <c r="D24" s="9"/>
      <c r="E24" s="9"/>
      <c r="F24" s="10"/>
      <c r="G24" s="11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7" t="s">
        <v>29</v>
      </c>
      <c r="B25" s="9"/>
      <c r="C25" s="9"/>
      <c r="D25" s="9"/>
      <c r="E25" s="9"/>
      <c r="F25" s="10"/>
      <c r="G25" s="11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3"/>
      <c r="B26" s="9"/>
      <c r="C26" s="9"/>
      <c r="D26" s="9"/>
      <c r="E26" s="9"/>
      <c r="F26" s="10"/>
      <c r="G26" s="11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3" t="s">
        <v>30</v>
      </c>
      <c r="B27" s="13" t="s">
        <v>13</v>
      </c>
      <c r="C27" s="13" t="s">
        <v>14</v>
      </c>
      <c r="D27" s="13" t="s">
        <v>15</v>
      </c>
      <c r="E27" s="9"/>
      <c r="F27" s="10"/>
      <c r="G27" s="11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3"/>
      <c r="B28" s="9"/>
      <c r="C28" s="9"/>
      <c r="D28" s="9"/>
      <c r="E28" s="9"/>
      <c r="F28" s="10"/>
      <c r="G28" s="11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3" t="s">
        <v>31</v>
      </c>
      <c r="B29" s="13" t="s">
        <v>13</v>
      </c>
      <c r="C29" s="13" t="s">
        <v>14</v>
      </c>
      <c r="D29" s="13" t="s">
        <v>15</v>
      </c>
      <c r="E29" s="9"/>
      <c r="F29" s="10"/>
      <c r="G29" s="11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3"/>
      <c r="B30" s="9"/>
      <c r="C30" s="9"/>
      <c r="D30" s="9"/>
      <c r="E30" s="9"/>
      <c r="F30" s="10"/>
      <c r="G30" s="11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3"/>
      <c r="B31" s="9"/>
      <c r="C31" s="9"/>
      <c r="D31" s="9"/>
      <c r="E31" s="9"/>
      <c r="F31" s="10"/>
      <c r="G31" s="11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2" t="s">
        <v>32</v>
      </c>
      <c r="B32" s="9"/>
      <c r="C32" s="9"/>
      <c r="D32" s="9"/>
      <c r="E32" s="9"/>
      <c r="F32" s="10"/>
      <c r="G32" s="11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3" t="s">
        <v>33</v>
      </c>
      <c r="B33" s="13" t="s">
        <v>13</v>
      </c>
      <c r="C33" s="13" t="s">
        <v>14</v>
      </c>
      <c r="D33" s="13" t="s">
        <v>15</v>
      </c>
      <c r="E33" s="9"/>
      <c r="F33" s="10"/>
      <c r="G33" s="11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3" t="s">
        <v>34</v>
      </c>
      <c r="B34" s="13" t="s">
        <v>35</v>
      </c>
      <c r="C34" s="13" t="s">
        <v>14</v>
      </c>
      <c r="D34" s="13" t="s">
        <v>15</v>
      </c>
      <c r="E34" s="9"/>
      <c r="F34" s="10"/>
      <c r="G34" s="11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3" t="s">
        <v>36</v>
      </c>
      <c r="C35" s="13" t="s">
        <v>14</v>
      </c>
      <c r="D35" s="13" t="s">
        <v>15</v>
      </c>
      <c r="E35" s="9"/>
      <c r="F35" s="10"/>
      <c r="G35" s="11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13" t="s">
        <v>37</v>
      </c>
      <c r="C36" s="13" t="s">
        <v>14</v>
      </c>
      <c r="D36" s="13" t="s">
        <v>15</v>
      </c>
      <c r="E36" s="9"/>
      <c r="F36" s="10"/>
      <c r="G36" s="11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10"/>
      <c r="G37" s="11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3" t="s">
        <v>38</v>
      </c>
      <c r="B38" s="13" t="s">
        <v>39</v>
      </c>
      <c r="C38" s="18" t="s">
        <v>40</v>
      </c>
      <c r="D38" s="18" t="s">
        <v>15</v>
      </c>
      <c r="E38" s="13"/>
      <c r="F38" s="19" t="s">
        <v>41</v>
      </c>
      <c r="G38" s="20">
        <v>-1.0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10"/>
      <c r="G39" s="11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13" t="s">
        <v>42</v>
      </c>
      <c r="B40" s="13" t="s">
        <v>43</v>
      </c>
      <c r="C40" s="13" t="s">
        <v>44</v>
      </c>
      <c r="D40" s="13" t="s">
        <v>15</v>
      </c>
      <c r="E40" s="9"/>
      <c r="F40" s="10"/>
      <c r="G40" s="11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10"/>
      <c r="G41" s="11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10"/>
      <c r="G42" s="11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2" t="s">
        <v>45</v>
      </c>
      <c r="B43" s="9"/>
      <c r="C43" s="9"/>
      <c r="D43" s="9"/>
      <c r="E43" s="9"/>
      <c r="F43" s="10"/>
      <c r="G43" s="11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13" t="s">
        <v>46</v>
      </c>
      <c r="B44" s="13" t="s">
        <v>13</v>
      </c>
      <c r="C44" s="13" t="s">
        <v>14</v>
      </c>
      <c r="D44" s="13" t="s">
        <v>15</v>
      </c>
      <c r="E44" s="9"/>
      <c r="F44" s="10"/>
      <c r="G44" s="11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10"/>
      <c r="G45" s="11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13" t="s">
        <v>47</v>
      </c>
      <c r="B46" s="13" t="s">
        <v>13</v>
      </c>
      <c r="C46" s="13" t="s">
        <v>14</v>
      </c>
      <c r="D46" s="13" t="s">
        <v>15</v>
      </c>
      <c r="E46" s="9"/>
      <c r="F46" s="10"/>
      <c r="G46" s="11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13" t="s">
        <v>48</v>
      </c>
      <c r="B47" s="9"/>
      <c r="C47" s="13" t="s">
        <v>14</v>
      </c>
      <c r="D47" s="13" t="s">
        <v>15</v>
      </c>
      <c r="E47" s="9"/>
      <c r="F47" s="10"/>
      <c r="G47" s="11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13" t="s">
        <v>49</v>
      </c>
      <c r="B48" s="9"/>
      <c r="C48" s="13" t="s">
        <v>14</v>
      </c>
      <c r="D48" s="13" t="s">
        <v>15</v>
      </c>
      <c r="E48" s="9"/>
      <c r="F48" s="10"/>
      <c r="G48" s="11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13"/>
      <c r="B49" s="9"/>
      <c r="C49" s="13"/>
      <c r="D49" s="13"/>
      <c r="E49" s="9"/>
      <c r="F49" s="10"/>
      <c r="G49" s="11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17" t="s">
        <v>50</v>
      </c>
      <c r="B50" s="9"/>
      <c r="C50" s="9"/>
      <c r="D50" s="9"/>
      <c r="E50" s="9"/>
      <c r="F50" s="10"/>
      <c r="G50" s="11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13"/>
      <c r="B51" s="9"/>
      <c r="C51" s="9"/>
      <c r="D51" s="9"/>
      <c r="E51" s="9"/>
      <c r="F51" s="10"/>
      <c r="G51" s="11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3" t="s">
        <v>51</v>
      </c>
      <c r="B52" s="13" t="s">
        <v>52</v>
      </c>
      <c r="C52" s="13" t="s">
        <v>53</v>
      </c>
      <c r="D52" s="13" t="s">
        <v>54</v>
      </c>
      <c r="E52" s="9"/>
      <c r="F52" s="10"/>
      <c r="G52" s="11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13"/>
      <c r="B53" s="9"/>
      <c r="C53" s="9"/>
      <c r="D53" s="9"/>
      <c r="E53" s="9"/>
      <c r="F53" s="10"/>
      <c r="G53" s="11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21" t="s">
        <v>55</v>
      </c>
      <c r="B54" s="9"/>
      <c r="C54" s="13" t="s">
        <v>14</v>
      </c>
      <c r="D54" s="13" t="s">
        <v>15</v>
      </c>
      <c r="E54" s="9"/>
      <c r="F54" s="10"/>
      <c r="G54" s="11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13"/>
      <c r="B55" s="9"/>
      <c r="C55" s="9"/>
      <c r="D55" s="9"/>
      <c r="E55" s="9"/>
      <c r="F55" s="10"/>
      <c r="G55" s="11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13"/>
      <c r="B56" s="9"/>
      <c r="C56" s="9"/>
      <c r="D56" s="9"/>
      <c r="E56" s="9"/>
      <c r="F56" s="10"/>
      <c r="G56" s="11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10"/>
      <c r="G57" s="11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13" t="s">
        <v>56</v>
      </c>
      <c r="B58" s="13" t="s">
        <v>57</v>
      </c>
      <c r="C58" s="22" t="s">
        <v>58</v>
      </c>
      <c r="D58" s="22" t="s">
        <v>59</v>
      </c>
      <c r="E58" s="9"/>
      <c r="F58" s="10"/>
      <c r="G58" s="11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10"/>
      <c r="G59" s="11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13" t="s">
        <v>60</v>
      </c>
      <c r="B60" s="13" t="s">
        <v>43</v>
      </c>
      <c r="C60" s="22" t="s">
        <v>61</v>
      </c>
      <c r="D60" s="22" t="s">
        <v>59</v>
      </c>
      <c r="E60" s="9"/>
      <c r="F60" s="10"/>
      <c r="G60" s="11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10"/>
      <c r="G61" s="11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10"/>
      <c r="G62" s="11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10"/>
      <c r="G63" s="11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10"/>
      <c r="G64" s="11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10"/>
      <c r="G65" s="11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10"/>
      <c r="G66" s="11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10"/>
      <c r="G67" s="11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10"/>
      <c r="G68" s="11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10"/>
      <c r="G69" s="11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10"/>
      <c r="G70" s="11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10"/>
      <c r="G71" s="11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10"/>
      <c r="G72" s="11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10"/>
      <c r="G73" s="11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10"/>
      <c r="G74" s="11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10"/>
      <c r="G75" s="11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10"/>
      <c r="G76" s="11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10"/>
      <c r="G77" s="11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10"/>
      <c r="G78" s="11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10"/>
      <c r="G79" s="11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10"/>
      <c r="G80" s="11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10"/>
      <c r="G81" s="11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10"/>
      <c r="G82" s="11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10"/>
      <c r="G83" s="11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10"/>
      <c r="G84" s="11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10"/>
      <c r="G85" s="11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10"/>
      <c r="G86" s="11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10"/>
      <c r="G87" s="11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10"/>
      <c r="G88" s="11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10"/>
      <c r="G89" s="11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10"/>
      <c r="G90" s="11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10"/>
      <c r="G91" s="11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10"/>
      <c r="G92" s="11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10"/>
      <c r="G93" s="11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10"/>
      <c r="G94" s="11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10"/>
      <c r="G95" s="11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10"/>
      <c r="G96" s="11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10"/>
      <c r="G97" s="11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10"/>
      <c r="G98" s="11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10"/>
      <c r="G99" s="11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10"/>
      <c r="G100" s="11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10"/>
      <c r="G101" s="11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10"/>
      <c r="G102" s="11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10"/>
      <c r="G103" s="11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10"/>
      <c r="G104" s="11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10"/>
      <c r="G105" s="11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10"/>
      <c r="G106" s="11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10"/>
      <c r="G107" s="11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10"/>
      <c r="G108" s="11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10"/>
      <c r="G109" s="11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10"/>
      <c r="G110" s="11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10"/>
      <c r="G111" s="11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10"/>
      <c r="G112" s="11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10"/>
      <c r="G113" s="11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10"/>
      <c r="G114" s="11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10"/>
      <c r="G115" s="11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10"/>
      <c r="G116" s="11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10"/>
      <c r="G117" s="11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10"/>
      <c r="G118" s="11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10"/>
      <c r="G119" s="11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10"/>
      <c r="G120" s="11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10"/>
      <c r="G121" s="11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10"/>
      <c r="G122" s="11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10"/>
      <c r="G123" s="11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10"/>
      <c r="G124" s="11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10"/>
      <c r="G125" s="11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10"/>
      <c r="G126" s="11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10"/>
      <c r="G127" s="11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10"/>
      <c r="G128" s="11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10"/>
      <c r="G129" s="11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10"/>
      <c r="G130" s="11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10"/>
      <c r="G131" s="11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10"/>
      <c r="G132" s="11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10"/>
      <c r="G133" s="11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10"/>
      <c r="G134" s="11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10"/>
      <c r="G135" s="11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10"/>
      <c r="G136" s="11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10"/>
      <c r="G137" s="11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10"/>
      <c r="G138" s="11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10"/>
      <c r="G139" s="11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10"/>
      <c r="G140" s="11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10"/>
      <c r="G141" s="11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10"/>
      <c r="G142" s="11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10"/>
      <c r="G143" s="11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10"/>
      <c r="G144" s="11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10"/>
      <c r="G145" s="11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10"/>
      <c r="G146" s="11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10"/>
      <c r="G147" s="11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10"/>
      <c r="G148" s="11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10"/>
      <c r="G149" s="11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10"/>
      <c r="G150" s="11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10"/>
      <c r="G151" s="11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10"/>
      <c r="G152" s="11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10"/>
      <c r="G153" s="11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10"/>
      <c r="G154" s="11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10"/>
      <c r="G155" s="11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10"/>
      <c r="G156" s="11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10"/>
      <c r="G157" s="11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10"/>
      <c r="G158" s="11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10"/>
      <c r="G159" s="11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10"/>
      <c r="G160" s="11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10"/>
      <c r="G161" s="11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10"/>
      <c r="G162" s="11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10"/>
      <c r="G163" s="11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10"/>
      <c r="G164" s="11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10"/>
      <c r="G165" s="11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10"/>
      <c r="G166" s="11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10"/>
      <c r="G167" s="11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10"/>
      <c r="G168" s="11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10"/>
      <c r="G169" s="11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10"/>
      <c r="G170" s="11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10"/>
      <c r="G171" s="11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10"/>
      <c r="G172" s="11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10"/>
      <c r="G173" s="11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10"/>
      <c r="G174" s="11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10"/>
      <c r="G175" s="11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10"/>
      <c r="G176" s="11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10"/>
      <c r="G177" s="11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10"/>
      <c r="G178" s="11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10"/>
      <c r="G179" s="11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10"/>
      <c r="G180" s="11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10"/>
      <c r="G181" s="11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10"/>
      <c r="G182" s="11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10"/>
      <c r="G183" s="11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10"/>
      <c r="G184" s="11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10"/>
      <c r="G185" s="11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10"/>
      <c r="G186" s="11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10"/>
      <c r="G187" s="11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10"/>
      <c r="G188" s="11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10"/>
      <c r="G189" s="11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10"/>
      <c r="G190" s="11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10"/>
      <c r="G191" s="11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10"/>
      <c r="G192" s="11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10"/>
      <c r="G193" s="11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10"/>
      <c r="G194" s="11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10"/>
      <c r="G195" s="11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10"/>
      <c r="G196" s="11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10"/>
      <c r="G197" s="11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10"/>
      <c r="G198" s="11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10"/>
      <c r="G199" s="11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10"/>
      <c r="G200" s="11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10"/>
      <c r="G201" s="11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10"/>
      <c r="G202" s="11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10"/>
      <c r="G203" s="11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10"/>
      <c r="G204" s="11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10"/>
      <c r="G205" s="11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10"/>
      <c r="G206" s="11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10"/>
      <c r="G207" s="11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10"/>
      <c r="G208" s="11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10"/>
      <c r="G209" s="11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10"/>
      <c r="G210" s="11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10"/>
      <c r="G211" s="11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10"/>
      <c r="G212" s="11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10"/>
      <c r="G213" s="11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10"/>
      <c r="G214" s="11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10"/>
      <c r="G215" s="11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10"/>
      <c r="G216" s="11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10"/>
      <c r="G217" s="11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10"/>
      <c r="G218" s="11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10"/>
      <c r="G219" s="11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10"/>
      <c r="G220" s="11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10"/>
      <c r="G221" s="11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10"/>
      <c r="G222" s="11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10"/>
      <c r="G223" s="11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10"/>
      <c r="G224" s="11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10"/>
      <c r="G225" s="11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10"/>
      <c r="G226" s="11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10"/>
      <c r="G227" s="11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10"/>
      <c r="G228" s="11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10"/>
      <c r="G229" s="11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10"/>
      <c r="G230" s="11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10"/>
      <c r="G231" s="11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10"/>
      <c r="G232" s="11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10"/>
      <c r="G233" s="11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10"/>
      <c r="G234" s="11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10"/>
      <c r="G235" s="11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10"/>
      <c r="G236" s="11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10"/>
      <c r="G237" s="11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10"/>
      <c r="G238" s="11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10"/>
      <c r="G239" s="11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10"/>
      <c r="G240" s="11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10"/>
      <c r="G241" s="11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10"/>
      <c r="G242" s="11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10"/>
      <c r="G243" s="11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10"/>
      <c r="G244" s="11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10"/>
      <c r="G245" s="11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10"/>
      <c r="G246" s="11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10"/>
      <c r="G247" s="11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10"/>
      <c r="G248" s="11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10"/>
      <c r="G249" s="11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10"/>
      <c r="G250" s="11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10"/>
      <c r="G251" s="11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10"/>
      <c r="G252" s="11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10"/>
      <c r="G253" s="11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10"/>
      <c r="G254" s="11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10"/>
      <c r="G255" s="11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10"/>
      <c r="G256" s="11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10"/>
      <c r="G257" s="11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10"/>
      <c r="G258" s="11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10"/>
      <c r="G259" s="11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10"/>
      <c r="G260" s="11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10"/>
      <c r="G261" s="11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10"/>
      <c r="G262" s="11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10"/>
      <c r="G263" s="11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10"/>
      <c r="G264" s="11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10"/>
      <c r="G265" s="11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10"/>
      <c r="G266" s="11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10"/>
      <c r="G267" s="11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10"/>
      <c r="G268" s="11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10"/>
      <c r="G269" s="11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10"/>
      <c r="G270" s="11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10"/>
      <c r="G271" s="11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10"/>
      <c r="G272" s="11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10"/>
      <c r="G273" s="11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10"/>
      <c r="G274" s="11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10"/>
      <c r="G275" s="11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23"/>
      <c r="G276" s="11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23"/>
      <c r="G277" s="11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23"/>
      <c r="G278" s="11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23"/>
      <c r="G279" s="11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23"/>
      <c r="G280" s="11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23"/>
      <c r="G281" s="11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23"/>
      <c r="G282" s="11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23"/>
      <c r="G283" s="11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23"/>
      <c r="G284" s="11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23"/>
      <c r="G285" s="11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23"/>
      <c r="G286" s="11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23"/>
      <c r="G287" s="11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23"/>
      <c r="G288" s="11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23"/>
      <c r="G289" s="11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23"/>
      <c r="G290" s="11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23"/>
      <c r="G291" s="11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23"/>
      <c r="G292" s="11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23"/>
      <c r="G293" s="11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23"/>
      <c r="G294" s="11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23"/>
      <c r="G295" s="11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23"/>
      <c r="G296" s="11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23"/>
      <c r="G297" s="11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23"/>
      <c r="G298" s="11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23"/>
      <c r="G299" s="11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23"/>
      <c r="G300" s="11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23"/>
      <c r="G301" s="11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23"/>
      <c r="G302" s="11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23"/>
      <c r="G303" s="11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23"/>
      <c r="G304" s="11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23"/>
      <c r="G305" s="11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23"/>
      <c r="G306" s="11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23"/>
      <c r="G307" s="11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23"/>
      <c r="G308" s="11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23"/>
      <c r="G309" s="11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23"/>
      <c r="G310" s="11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23"/>
      <c r="G311" s="11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23"/>
      <c r="G312" s="11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23"/>
      <c r="G313" s="11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23"/>
      <c r="G314" s="11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23"/>
      <c r="G315" s="11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23"/>
      <c r="G316" s="11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23"/>
      <c r="G317" s="11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23"/>
      <c r="G318" s="11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23"/>
      <c r="G319" s="11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23"/>
      <c r="G320" s="11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23"/>
      <c r="G321" s="11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23"/>
      <c r="G322" s="11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23"/>
      <c r="G323" s="11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23"/>
      <c r="G324" s="11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23"/>
      <c r="G325" s="11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23"/>
      <c r="G326" s="11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23"/>
      <c r="G327" s="11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23"/>
      <c r="G328" s="11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23"/>
      <c r="G329" s="11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23"/>
      <c r="G330" s="11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23"/>
      <c r="G331" s="11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23"/>
      <c r="G332" s="11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23"/>
      <c r="G333" s="11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23"/>
      <c r="G334" s="11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23"/>
      <c r="G335" s="11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23"/>
      <c r="G336" s="11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23"/>
      <c r="G337" s="11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23"/>
      <c r="G338" s="11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23"/>
      <c r="G339" s="11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23"/>
      <c r="G340" s="11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23"/>
      <c r="G341" s="11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23"/>
      <c r="G342" s="11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23"/>
      <c r="G343" s="11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23"/>
      <c r="G344" s="11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23"/>
      <c r="G345" s="11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23"/>
      <c r="G346" s="11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23"/>
      <c r="G347" s="11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23"/>
      <c r="G348" s="11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23"/>
      <c r="G349" s="11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23"/>
      <c r="G350" s="11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23"/>
      <c r="G351" s="11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23"/>
      <c r="G352" s="11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23"/>
      <c r="G353" s="11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23"/>
      <c r="G354" s="11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23"/>
      <c r="G355" s="11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23"/>
      <c r="G356" s="11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23"/>
      <c r="G357" s="11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23"/>
      <c r="G358" s="11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23"/>
      <c r="G359" s="11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23"/>
      <c r="G360" s="11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23"/>
      <c r="G361" s="11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23"/>
      <c r="G362" s="11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23"/>
      <c r="G363" s="11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23"/>
      <c r="G364" s="11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23"/>
      <c r="G365" s="11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23"/>
      <c r="G366" s="11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23"/>
      <c r="G367" s="11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23"/>
      <c r="G368" s="11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23"/>
      <c r="G369" s="11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23"/>
      <c r="G370" s="11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23"/>
      <c r="G371" s="11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23"/>
      <c r="G372" s="11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23"/>
      <c r="G373" s="11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23"/>
      <c r="G374" s="11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23"/>
      <c r="G375" s="11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23"/>
      <c r="G376" s="11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23"/>
      <c r="G377" s="11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23"/>
      <c r="G378" s="11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23"/>
      <c r="G379" s="11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23"/>
      <c r="G380" s="11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23"/>
      <c r="G381" s="11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23"/>
      <c r="G382" s="11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23"/>
      <c r="G383" s="11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23"/>
      <c r="G384" s="11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23"/>
      <c r="G385" s="11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23"/>
      <c r="G386" s="11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23"/>
      <c r="G387" s="11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23"/>
      <c r="G388" s="11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23"/>
      <c r="G389" s="11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23"/>
      <c r="G390" s="11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23"/>
      <c r="G391" s="11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23"/>
      <c r="G392" s="11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23"/>
      <c r="G393" s="11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23"/>
      <c r="G394" s="11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23"/>
      <c r="G395" s="11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23"/>
      <c r="G396" s="11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23"/>
      <c r="G397" s="11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23"/>
      <c r="G398" s="11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23"/>
      <c r="G399" s="11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23"/>
      <c r="G400" s="11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23"/>
      <c r="G401" s="11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23"/>
      <c r="G402" s="11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23"/>
      <c r="G403" s="11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23"/>
      <c r="G404" s="11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23"/>
      <c r="G405" s="11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23"/>
      <c r="G406" s="11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23"/>
      <c r="G407" s="11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23"/>
      <c r="G408" s="11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23"/>
      <c r="G409" s="11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23"/>
      <c r="G410" s="11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23"/>
      <c r="G411" s="11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23"/>
      <c r="G412" s="11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23"/>
      <c r="G413" s="11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23"/>
      <c r="G414" s="11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23"/>
      <c r="G415" s="11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23"/>
      <c r="G416" s="11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23"/>
      <c r="G417" s="11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23"/>
      <c r="G418" s="11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23"/>
      <c r="G419" s="11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23"/>
      <c r="G420" s="11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23"/>
      <c r="G421" s="11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23"/>
      <c r="G422" s="11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23"/>
      <c r="G423" s="11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23"/>
      <c r="G424" s="11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23"/>
      <c r="G425" s="11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23"/>
      <c r="G426" s="11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23"/>
      <c r="G427" s="11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23"/>
      <c r="G428" s="11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23"/>
      <c r="G429" s="11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23"/>
      <c r="G430" s="11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23"/>
      <c r="G431" s="11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23"/>
      <c r="G432" s="11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23"/>
      <c r="G433" s="11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23"/>
      <c r="G434" s="11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23"/>
      <c r="G435" s="11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23"/>
      <c r="G436" s="11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23"/>
      <c r="G437" s="11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23"/>
      <c r="G438" s="11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23"/>
      <c r="G439" s="11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23"/>
      <c r="G440" s="11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23"/>
      <c r="G441" s="11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23"/>
      <c r="G442" s="11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23"/>
      <c r="G443" s="11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23"/>
      <c r="G444" s="11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23"/>
      <c r="G445" s="11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23"/>
      <c r="G446" s="11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23"/>
      <c r="G447" s="11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23"/>
      <c r="G448" s="11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23"/>
      <c r="G449" s="11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23"/>
      <c r="G450" s="11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23"/>
      <c r="G451" s="11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23"/>
      <c r="G452" s="11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23"/>
      <c r="G453" s="11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23"/>
      <c r="G454" s="11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23"/>
      <c r="G455" s="11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23"/>
      <c r="G456" s="11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23"/>
      <c r="G457" s="11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23"/>
      <c r="G458" s="11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23"/>
      <c r="G459" s="11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23"/>
      <c r="G460" s="11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23"/>
      <c r="G461" s="11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23"/>
      <c r="G462" s="11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23"/>
      <c r="G463" s="11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23"/>
      <c r="G464" s="11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23"/>
      <c r="G465" s="11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23"/>
      <c r="G466" s="11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23"/>
      <c r="G467" s="11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23"/>
      <c r="G468" s="11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23"/>
      <c r="G469" s="11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23"/>
      <c r="G470" s="11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23"/>
      <c r="G471" s="11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23"/>
      <c r="G472" s="11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23"/>
      <c r="G473" s="11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23"/>
      <c r="G474" s="11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23"/>
      <c r="G475" s="11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23"/>
      <c r="G476" s="11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23"/>
      <c r="G477" s="11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23"/>
      <c r="G478" s="11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23"/>
      <c r="G479" s="11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23"/>
      <c r="G480" s="11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23"/>
      <c r="G481" s="11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23"/>
      <c r="G482" s="11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23"/>
      <c r="G483" s="11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23"/>
      <c r="G484" s="11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23"/>
      <c r="G485" s="11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23"/>
      <c r="G486" s="11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23"/>
      <c r="G487" s="11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23"/>
      <c r="G488" s="11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23"/>
      <c r="G489" s="11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23"/>
      <c r="G490" s="11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23"/>
      <c r="G491" s="11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23"/>
      <c r="G492" s="11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23"/>
      <c r="G493" s="11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23"/>
      <c r="G494" s="11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23"/>
      <c r="G495" s="11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23"/>
      <c r="G496" s="11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23"/>
      <c r="G497" s="11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23"/>
      <c r="G498" s="11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23"/>
      <c r="G499" s="11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23"/>
      <c r="G500" s="11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23"/>
      <c r="G501" s="11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23"/>
      <c r="G502" s="11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23"/>
      <c r="G503" s="11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23"/>
      <c r="G504" s="11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23"/>
      <c r="G505" s="11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23"/>
      <c r="G506" s="11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23"/>
      <c r="G507" s="11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23"/>
      <c r="G508" s="11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23"/>
      <c r="G509" s="11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23"/>
      <c r="G510" s="11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23"/>
      <c r="G511" s="11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23"/>
      <c r="G512" s="11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23"/>
      <c r="G513" s="11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23"/>
      <c r="G514" s="11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23"/>
      <c r="G515" s="11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23"/>
      <c r="G516" s="11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23"/>
      <c r="G517" s="11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23"/>
      <c r="G518" s="11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23"/>
      <c r="G519" s="11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23"/>
      <c r="G520" s="11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23"/>
      <c r="G521" s="11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23"/>
      <c r="G522" s="11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23"/>
      <c r="G523" s="11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23"/>
      <c r="G524" s="11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23"/>
      <c r="G525" s="11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23"/>
      <c r="G526" s="11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23"/>
      <c r="G527" s="11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23"/>
      <c r="G528" s="11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23"/>
      <c r="G529" s="11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23"/>
      <c r="G530" s="11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23"/>
      <c r="G531" s="11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23"/>
      <c r="G532" s="11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23"/>
      <c r="G533" s="11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23"/>
      <c r="G534" s="11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23"/>
      <c r="G535" s="11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23"/>
      <c r="G536" s="11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23"/>
      <c r="G537" s="11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23"/>
      <c r="G538" s="11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23"/>
      <c r="G539" s="11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23"/>
      <c r="G540" s="11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23"/>
      <c r="G541" s="11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23"/>
      <c r="G542" s="11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23"/>
      <c r="G543" s="11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23"/>
      <c r="G544" s="11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23"/>
      <c r="G545" s="11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23"/>
      <c r="G546" s="11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23"/>
      <c r="G547" s="11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23"/>
      <c r="G548" s="11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23"/>
      <c r="G549" s="11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23"/>
      <c r="G550" s="11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23"/>
      <c r="G551" s="11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23"/>
      <c r="G552" s="11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23"/>
      <c r="G553" s="11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23"/>
      <c r="G554" s="11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23"/>
      <c r="G555" s="11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23"/>
      <c r="G556" s="11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23"/>
      <c r="G557" s="11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23"/>
      <c r="G558" s="11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23"/>
      <c r="G559" s="11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23"/>
      <c r="G560" s="11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23"/>
      <c r="G561" s="11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23"/>
      <c r="G562" s="11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23"/>
      <c r="G563" s="11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23"/>
      <c r="G564" s="11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23"/>
      <c r="G565" s="11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23"/>
      <c r="G566" s="11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23"/>
      <c r="G567" s="11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23"/>
      <c r="G568" s="11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23"/>
      <c r="G569" s="11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23"/>
      <c r="G570" s="11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23"/>
      <c r="G571" s="11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23"/>
      <c r="G572" s="11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23"/>
      <c r="G573" s="11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23"/>
      <c r="G574" s="11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23"/>
      <c r="G575" s="11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23"/>
      <c r="G576" s="11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23"/>
      <c r="G577" s="11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23"/>
      <c r="G578" s="11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23"/>
      <c r="G579" s="11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23"/>
      <c r="G580" s="11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23"/>
      <c r="G581" s="11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23"/>
      <c r="G582" s="11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23"/>
      <c r="G583" s="11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23"/>
      <c r="G584" s="11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23"/>
      <c r="G585" s="11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23"/>
      <c r="G586" s="11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23"/>
      <c r="G587" s="11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23"/>
      <c r="G588" s="11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23"/>
      <c r="G589" s="11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23"/>
      <c r="G590" s="11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23"/>
      <c r="G591" s="11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23"/>
      <c r="G592" s="11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23"/>
      <c r="G593" s="11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23"/>
      <c r="G594" s="11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23"/>
      <c r="G595" s="11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23"/>
      <c r="G596" s="11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23"/>
      <c r="G597" s="11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23"/>
      <c r="G598" s="11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23"/>
      <c r="G599" s="11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23"/>
      <c r="G600" s="11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23"/>
      <c r="G601" s="11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23"/>
      <c r="G602" s="11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23"/>
      <c r="G603" s="11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23"/>
      <c r="G604" s="11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23"/>
      <c r="G605" s="11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23"/>
      <c r="G606" s="11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23"/>
      <c r="G607" s="11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23"/>
      <c r="G608" s="11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23"/>
      <c r="G609" s="11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23"/>
      <c r="G610" s="11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23"/>
      <c r="G611" s="11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23"/>
      <c r="G612" s="11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23"/>
      <c r="G613" s="11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23"/>
      <c r="G614" s="11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23"/>
      <c r="G615" s="11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23"/>
      <c r="G616" s="11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23"/>
      <c r="G617" s="11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23"/>
      <c r="G618" s="11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23"/>
      <c r="G619" s="11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23"/>
      <c r="G620" s="11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23"/>
      <c r="G621" s="11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23"/>
      <c r="G622" s="11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23"/>
      <c r="G623" s="11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23"/>
      <c r="G624" s="11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23"/>
      <c r="G625" s="11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23"/>
      <c r="G626" s="11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23"/>
      <c r="G627" s="11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23"/>
      <c r="G628" s="11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23"/>
      <c r="G629" s="11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23"/>
      <c r="G630" s="11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23"/>
      <c r="G631" s="11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23"/>
      <c r="G632" s="11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23"/>
      <c r="G633" s="11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23"/>
      <c r="G634" s="11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23"/>
      <c r="G635" s="11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23"/>
      <c r="G636" s="11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23"/>
      <c r="G637" s="11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23"/>
      <c r="G638" s="11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23"/>
      <c r="G639" s="11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23"/>
      <c r="G640" s="11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23"/>
      <c r="G641" s="11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23"/>
      <c r="G642" s="11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23"/>
      <c r="G643" s="11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23"/>
      <c r="G644" s="11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23"/>
      <c r="G645" s="11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23"/>
      <c r="G646" s="11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23"/>
      <c r="G647" s="11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23"/>
      <c r="G648" s="11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23"/>
      <c r="G649" s="11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23"/>
      <c r="G650" s="11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23"/>
      <c r="G651" s="11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23"/>
      <c r="G652" s="11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23"/>
      <c r="G653" s="11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23"/>
      <c r="G654" s="11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23"/>
      <c r="G655" s="11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23"/>
      <c r="G656" s="11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23"/>
      <c r="G657" s="11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23"/>
      <c r="G658" s="11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23"/>
      <c r="G659" s="11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23"/>
      <c r="G660" s="11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23"/>
      <c r="G661" s="11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23"/>
      <c r="G662" s="11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23"/>
      <c r="G663" s="11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23"/>
      <c r="G664" s="11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23"/>
      <c r="G665" s="11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23"/>
      <c r="G666" s="11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23"/>
      <c r="G667" s="11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23"/>
      <c r="G668" s="11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23"/>
      <c r="G669" s="11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23"/>
      <c r="G670" s="11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23"/>
      <c r="G671" s="11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23"/>
      <c r="G672" s="11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23"/>
      <c r="G673" s="11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23"/>
      <c r="G674" s="11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23"/>
      <c r="G675" s="11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23"/>
      <c r="G676" s="11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23"/>
      <c r="G677" s="11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23"/>
      <c r="G678" s="11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23"/>
      <c r="G679" s="11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23"/>
      <c r="G680" s="11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23"/>
      <c r="G681" s="11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23"/>
      <c r="G682" s="11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23"/>
      <c r="G683" s="11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23"/>
      <c r="G684" s="11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23"/>
      <c r="G685" s="11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23"/>
      <c r="G686" s="11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23"/>
      <c r="G687" s="11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23"/>
      <c r="G688" s="11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23"/>
      <c r="G689" s="11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23"/>
      <c r="G690" s="11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23"/>
      <c r="G691" s="11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23"/>
      <c r="G692" s="11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23"/>
      <c r="G693" s="11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23"/>
      <c r="G694" s="11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23"/>
      <c r="G695" s="11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23"/>
      <c r="G696" s="11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23"/>
      <c r="G697" s="11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23"/>
      <c r="G698" s="11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23"/>
      <c r="G699" s="11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23"/>
      <c r="G700" s="11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23"/>
      <c r="G701" s="11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23"/>
      <c r="G702" s="11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23"/>
      <c r="G703" s="11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23"/>
      <c r="G704" s="11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23"/>
      <c r="G705" s="11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23"/>
      <c r="G706" s="11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23"/>
      <c r="G707" s="11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23"/>
      <c r="G708" s="11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23"/>
      <c r="G709" s="11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23"/>
      <c r="G710" s="11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23"/>
      <c r="G711" s="11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23"/>
      <c r="G712" s="11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23"/>
      <c r="G713" s="11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23"/>
      <c r="G714" s="11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23"/>
      <c r="G715" s="11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23"/>
      <c r="G716" s="11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23"/>
      <c r="G717" s="11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23"/>
      <c r="G718" s="11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23"/>
      <c r="G719" s="11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23"/>
      <c r="G720" s="11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23"/>
      <c r="G721" s="11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23"/>
      <c r="G722" s="11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23"/>
      <c r="G723" s="11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23"/>
      <c r="G724" s="11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23"/>
      <c r="G725" s="11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23"/>
      <c r="G726" s="11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23"/>
      <c r="G727" s="11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23"/>
      <c r="G728" s="11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23"/>
      <c r="G729" s="11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23"/>
      <c r="G730" s="11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23"/>
      <c r="G731" s="11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23"/>
      <c r="G732" s="11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23"/>
      <c r="G733" s="11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23"/>
      <c r="G734" s="11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23"/>
      <c r="G735" s="11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23"/>
      <c r="G736" s="11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23"/>
      <c r="G737" s="11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23"/>
      <c r="G738" s="11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23"/>
      <c r="G739" s="11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23"/>
      <c r="G740" s="11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23"/>
      <c r="G741" s="11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23"/>
      <c r="G742" s="11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</sheetData>
  <mergeCells count="3">
    <mergeCell ref="A1:B1"/>
    <mergeCell ref="C1:D1"/>
    <mergeCell ref="B34:B36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39.25"/>
    <col customWidth="1" min="6" max="6" width="43.25"/>
    <col customWidth="1" min="7" max="7" width="20.0"/>
  </cols>
  <sheetData>
    <row r="1">
      <c r="A1" s="24" t="s">
        <v>62</v>
      </c>
      <c r="C1" s="2" t="s">
        <v>63</v>
      </c>
      <c r="E1" s="3" t="s">
        <v>2</v>
      </c>
      <c r="F1" s="2"/>
      <c r="G1" s="7">
        <v>-23.0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6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2" t="s">
        <v>8</v>
      </c>
      <c r="G3" s="7" t="s">
        <v>9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8" t="s">
        <v>10</v>
      </c>
      <c r="B4" s="9"/>
      <c r="C4" s="9"/>
      <c r="D4" s="9"/>
      <c r="E4" s="9"/>
      <c r="F4" s="10"/>
      <c r="G4" s="11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2" t="s">
        <v>11</v>
      </c>
      <c r="B5" s="9"/>
      <c r="C5" s="9"/>
      <c r="D5" s="9"/>
      <c r="E5" s="9"/>
      <c r="F5" s="10"/>
      <c r="G5" s="11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25" t="s">
        <v>64</v>
      </c>
      <c r="B6" s="9"/>
      <c r="C6" s="9"/>
      <c r="D6" s="9"/>
      <c r="E6" s="9"/>
      <c r="F6" s="10"/>
      <c r="G6" s="1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3" t="s">
        <v>65</v>
      </c>
      <c r="B7" s="13" t="s">
        <v>66</v>
      </c>
      <c r="C7" s="13" t="s">
        <v>67</v>
      </c>
      <c r="D7" s="13" t="s">
        <v>15</v>
      </c>
      <c r="E7" s="13" t="s">
        <v>68</v>
      </c>
      <c r="G7" s="11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3" t="s">
        <v>69</v>
      </c>
      <c r="B8" s="13" t="s">
        <v>70</v>
      </c>
      <c r="C8" s="13" t="s">
        <v>67</v>
      </c>
      <c r="D8" s="13" t="s">
        <v>15</v>
      </c>
      <c r="E8" s="9"/>
      <c r="F8" s="10"/>
      <c r="G8" s="11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3" t="s">
        <v>71</v>
      </c>
      <c r="B9" s="13" t="s">
        <v>72</v>
      </c>
      <c r="C9" s="13" t="s">
        <v>67</v>
      </c>
      <c r="D9" s="13" t="s">
        <v>15</v>
      </c>
      <c r="E9" s="9"/>
      <c r="F9" s="10"/>
      <c r="G9" s="11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3" t="s">
        <v>73</v>
      </c>
      <c r="B10" s="13" t="s">
        <v>74</v>
      </c>
      <c r="C10" s="13" t="s">
        <v>67</v>
      </c>
      <c r="D10" s="13" t="s">
        <v>15</v>
      </c>
      <c r="E10" s="9"/>
      <c r="F10" s="10"/>
      <c r="G10" s="11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3"/>
      <c r="B11" s="13"/>
      <c r="C11" s="13"/>
      <c r="D11" s="13"/>
      <c r="E11" s="13"/>
      <c r="F11" s="13"/>
      <c r="G11" s="11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3" t="s">
        <v>75</v>
      </c>
      <c r="B12" s="13" t="s">
        <v>76</v>
      </c>
      <c r="C12" s="13" t="s">
        <v>77</v>
      </c>
      <c r="D12" s="13" t="s">
        <v>15</v>
      </c>
      <c r="G12" s="11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3" t="s">
        <v>78</v>
      </c>
      <c r="B13" s="13" t="s">
        <v>76</v>
      </c>
      <c r="C13" s="13" t="s">
        <v>67</v>
      </c>
      <c r="D13" s="13" t="s">
        <v>15</v>
      </c>
      <c r="E13" s="9"/>
      <c r="F13" s="10"/>
      <c r="G13" s="11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3" t="s">
        <v>79</v>
      </c>
      <c r="B14" s="13" t="s">
        <v>80</v>
      </c>
      <c r="C14" s="18" t="s">
        <v>81</v>
      </c>
      <c r="D14" s="18" t="s">
        <v>15</v>
      </c>
      <c r="E14" s="9"/>
      <c r="F14" s="10"/>
      <c r="G14" s="20">
        <v>-5.0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B15" s="9"/>
      <c r="C15" s="9"/>
      <c r="D15" s="9"/>
      <c r="E15" s="9"/>
      <c r="F15" s="10"/>
      <c r="G15" s="11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3" t="s">
        <v>82</v>
      </c>
      <c r="B16" s="13" t="s">
        <v>83</v>
      </c>
      <c r="C16" s="18" t="s">
        <v>84</v>
      </c>
      <c r="D16" s="18" t="s">
        <v>15</v>
      </c>
      <c r="E16" s="26"/>
      <c r="F16" s="10"/>
      <c r="G16" s="20">
        <v>-5.0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3" t="s">
        <v>85</v>
      </c>
      <c r="B17" s="9"/>
      <c r="C17" s="18" t="s">
        <v>86</v>
      </c>
      <c r="D17" s="18" t="s">
        <v>15</v>
      </c>
      <c r="E17" s="13"/>
      <c r="F17" s="10"/>
      <c r="G17" s="20">
        <v>-5.0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3"/>
      <c r="B18" s="9"/>
      <c r="C18" s="13"/>
      <c r="E18" s="9"/>
      <c r="F18" s="13"/>
      <c r="G18" s="11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3" t="s">
        <v>87</v>
      </c>
      <c r="B19" s="9"/>
      <c r="C19" s="27" t="s">
        <v>88</v>
      </c>
      <c r="D19" s="27" t="s">
        <v>89</v>
      </c>
      <c r="E19" s="9"/>
      <c r="F19" s="15" t="s">
        <v>90</v>
      </c>
      <c r="G19" s="20">
        <v>0.0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10"/>
      <c r="G20" s="11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3" t="s">
        <v>91</v>
      </c>
      <c r="B21" s="13" t="s">
        <v>92</v>
      </c>
      <c r="C21" s="13" t="s">
        <v>67</v>
      </c>
      <c r="D21" s="13" t="s">
        <v>15</v>
      </c>
      <c r="E21" s="9"/>
      <c r="F21" s="10"/>
      <c r="G21" s="11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3"/>
      <c r="B22" s="13"/>
      <c r="C22" s="13"/>
      <c r="D22" s="13"/>
      <c r="E22" s="9"/>
      <c r="F22" s="10"/>
      <c r="G22" s="11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3" t="s">
        <v>93</v>
      </c>
      <c r="B23" s="13" t="s">
        <v>92</v>
      </c>
      <c r="C23" s="13" t="s">
        <v>94</v>
      </c>
      <c r="D23" s="13" t="s">
        <v>15</v>
      </c>
      <c r="E23" s="9"/>
      <c r="F23" s="19" t="s">
        <v>95</v>
      </c>
      <c r="G23" s="11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10"/>
      <c r="G24" s="11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3" t="s">
        <v>96</v>
      </c>
      <c r="B25" s="13" t="s">
        <v>97</v>
      </c>
      <c r="C25" s="13" t="s">
        <v>67</v>
      </c>
      <c r="D25" s="13" t="s">
        <v>15</v>
      </c>
      <c r="E25" s="9"/>
      <c r="F25" s="10"/>
      <c r="G25" s="11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10"/>
      <c r="G26" s="11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3" t="s">
        <v>98</v>
      </c>
      <c r="B27" s="13" t="s">
        <v>99</v>
      </c>
      <c r="C27" s="13" t="s">
        <v>67</v>
      </c>
      <c r="D27" s="13" t="s">
        <v>15</v>
      </c>
      <c r="E27" s="9"/>
      <c r="F27" s="10"/>
      <c r="G27" s="11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3" t="s">
        <v>100</v>
      </c>
      <c r="B28" s="13" t="s">
        <v>101</v>
      </c>
      <c r="C28" s="18" t="s">
        <v>102</v>
      </c>
      <c r="D28" s="18" t="s">
        <v>15</v>
      </c>
      <c r="E28" s="9"/>
      <c r="F28" s="19" t="s">
        <v>103</v>
      </c>
      <c r="G28" s="20">
        <v>-1.0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3" t="s">
        <v>104</v>
      </c>
      <c r="B29" s="13" t="s">
        <v>105</v>
      </c>
      <c r="C29" s="13" t="s">
        <v>67</v>
      </c>
      <c r="D29" s="13" t="s">
        <v>15</v>
      </c>
      <c r="F29" s="10"/>
      <c r="G29" s="11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3" t="s">
        <v>106</v>
      </c>
      <c r="C30" s="13" t="s">
        <v>67</v>
      </c>
      <c r="D30" s="13" t="s">
        <v>15</v>
      </c>
      <c r="F30" s="10"/>
      <c r="G30" s="11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3" t="s">
        <v>107</v>
      </c>
      <c r="C31" s="13" t="s">
        <v>67</v>
      </c>
      <c r="D31" s="13" t="s">
        <v>15</v>
      </c>
      <c r="F31" s="10"/>
      <c r="G31" s="11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3"/>
      <c r="B32" s="9"/>
      <c r="C32" s="13"/>
      <c r="D32" s="13"/>
      <c r="F32" s="10"/>
      <c r="G32" s="11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5" t="s">
        <v>108</v>
      </c>
      <c r="B33" s="9"/>
      <c r="C33" s="9"/>
      <c r="D33" s="9"/>
      <c r="F33" s="10"/>
      <c r="G33" s="11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3" t="s">
        <v>109</v>
      </c>
      <c r="B34" s="13" t="s">
        <v>110</v>
      </c>
      <c r="C34" s="27" t="s">
        <v>111</v>
      </c>
      <c r="D34" s="27" t="s">
        <v>89</v>
      </c>
      <c r="E34" s="9"/>
      <c r="F34" s="28" t="s">
        <v>112</v>
      </c>
      <c r="G34" s="20">
        <v>0.0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3"/>
      <c r="B35" s="9"/>
      <c r="C35" s="9"/>
      <c r="D35" s="9"/>
      <c r="E35" s="9"/>
      <c r="F35" s="10"/>
      <c r="G35" s="11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13"/>
      <c r="B36" s="9"/>
      <c r="C36" s="9"/>
      <c r="D36" s="9"/>
      <c r="E36" s="9"/>
      <c r="F36" s="10"/>
      <c r="G36" s="11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25" t="s">
        <v>113</v>
      </c>
      <c r="B37" s="29" t="s">
        <v>114</v>
      </c>
      <c r="C37" s="9"/>
      <c r="D37" s="9"/>
      <c r="E37" s="9"/>
      <c r="F37" s="10"/>
      <c r="G37" s="11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3" t="s">
        <v>115</v>
      </c>
      <c r="B38" s="13"/>
      <c r="C38" s="9"/>
      <c r="D38" s="9"/>
      <c r="E38" s="9"/>
      <c r="F38" s="10"/>
      <c r="G38" s="11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3" t="s">
        <v>116</v>
      </c>
      <c r="B39" s="13" t="s">
        <v>117</v>
      </c>
      <c r="C39" s="13" t="s">
        <v>118</v>
      </c>
      <c r="D39" s="13" t="s">
        <v>15</v>
      </c>
      <c r="E39" s="9"/>
      <c r="F39" s="10"/>
      <c r="G39" s="11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13" t="s">
        <v>119</v>
      </c>
      <c r="B40" s="13" t="s">
        <v>117</v>
      </c>
      <c r="C40" s="13" t="s">
        <v>120</v>
      </c>
      <c r="D40" s="13" t="s">
        <v>15</v>
      </c>
      <c r="E40" s="9"/>
      <c r="F40" s="10"/>
      <c r="G40" s="11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3" t="s">
        <v>121</v>
      </c>
      <c r="B41" s="13" t="s">
        <v>122</v>
      </c>
      <c r="C41" s="13" t="s">
        <v>123</v>
      </c>
      <c r="D41" s="13" t="s">
        <v>15</v>
      </c>
      <c r="E41" s="9"/>
      <c r="F41" s="10"/>
      <c r="G41" s="11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13" t="s">
        <v>124</v>
      </c>
      <c r="B42" s="13" t="s">
        <v>125</v>
      </c>
      <c r="C42" s="13" t="s">
        <v>67</v>
      </c>
      <c r="D42" s="13" t="s">
        <v>15</v>
      </c>
      <c r="E42" s="9"/>
      <c r="F42" s="10"/>
      <c r="G42" s="11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3" t="s">
        <v>126</v>
      </c>
      <c r="B43" s="13" t="s">
        <v>125</v>
      </c>
      <c r="C43" s="13" t="s">
        <v>67</v>
      </c>
      <c r="D43" s="13" t="s">
        <v>15</v>
      </c>
      <c r="E43" s="9"/>
      <c r="F43" s="10"/>
      <c r="G43" s="11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13" t="s">
        <v>127</v>
      </c>
      <c r="B44" s="13" t="s">
        <v>125</v>
      </c>
      <c r="C44" s="13" t="s">
        <v>67</v>
      </c>
      <c r="D44" s="13" t="s">
        <v>15</v>
      </c>
      <c r="E44" s="9"/>
      <c r="F44" s="10"/>
      <c r="G44" s="11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3"/>
      <c r="B45" s="9"/>
      <c r="C45" s="9"/>
      <c r="D45" s="9"/>
      <c r="E45" s="9"/>
      <c r="F45" s="10"/>
      <c r="G45" s="11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13"/>
      <c r="B46" s="9"/>
      <c r="C46" s="9"/>
      <c r="D46" s="9"/>
      <c r="E46" s="9"/>
      <c r="F46" s="10"/>
      <c r="G46" s="11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16" t="s">
        <v>25</v>
      </c>
      <c r="B47" s="9"/>
      <c r="C47" s="9"/>
      <c r="D47" s="9"/>
      <c r="E47" s="9"/>
      <c r="F47" s="10"/>
      <c r="G47" s="11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13" t="s">
        <v>128</v>
      </c>
      <c r="B48" s="13"/>
      <c r="C48" s="13" t="s">
        <v>67</v>
      </c>
      <c r="D48" s="13" t="s">
        <v>15</v>
      </c>
      <c r="E48" s="9"/>
      <c r="F48" s="10"/>
      <c r="G48" s="11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13" t="s">
        <v>129</v>
      </c>
      <c r="B49" s="13" t="s">
        <v>130</v>
      </c>
      <c r="C49" s="18" t="s">
        <v>131</v>
      </c>
      <c r="D49" s="18" t="s">
        <v>15</v>
      </c>
      <c r="E49" s="9"/>
      <c r="F49" s="19" t="s">
        <v>132</v>
      </c>
      <c r="G49" s="20">
        <v>-1.0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13" t="s">
        <v>133</v>
      </c>
      <c r="B50" s="13" t="s">
        <v>134</v>
      </c>
      <c r="C50" s="27" t="s">
        <v>135</v>
      </c>
      <c r="D50" s="27" t="s">
        <v>89</v>
      </c>
      <c r="F50" s="28" t="s">
        <v>136</v>
      </c>
      <c r="G50" s="20">
        <v>0.0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13" t="s">
        <v>137</v>
      </c>
      <c r="B51" s="13" t="s">
        <v>134</v>
      </c>
      <c r="C51" s="13" t="s">
        <v>67</v>
      </c>
      <c r="D51" s="13" t="s">
        <v>15</v>
      </c>
      <c r="E51" s="9"/>
      <c r="F51" s="10"/>
      <c r="G51" s="11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3"/>
      <c r="B52" s="9"/>
      <c r="F52" s="10"/>
      <c r="G52" s="11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17" t="s">
        <v>29</v>
      </c>
      <c r="B53" s="9"/>
      <c r="C53" s="9"/>
      <c r="D53" s="9"/>
      <c r="E53" s="9"/>
      <c r="F53" s="10"/>
      <c r="G53" s="11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13"/>
      <c r="B54" s="9"/>
      <c r="C54" s="9"/>
      <c r="D54" s="9"/>
      <c r="E54" s="9"/>
      <c r="F54" s="10"/>
      <c r="G54" s="11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13" t="s">
        <v>138</v>
      </c>
      <c r="B55" s="13" t="s">
        <v>117</v>
      </c>
      <c r="C55" s="13" t="s">
        <v>139</v>
      </c>
      <c r="D55" s="13" t="s">
        <v>15</v>
      </c>
      <c r="E55" s="15" t="s">
        <v>140</v>
      </c>
      <c r="F55" s="19" t="s">
        <v>141</v>
      </c>
      <c r="G55" s="11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13" t="s">
        <v>142</v>
      </c>
      <c r="B56" s="13"/>
      <c r="C56" s="13"/>
      <c r="D56" s="13"/>
      <c r="E56" s="9"/>
      <c r="F56" s="10"/>
      <c r="G56" s="11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13"/>
      <c r="B57" s="9"/>
      <c r="C57" s="9"/>
      <c r="D57" s="9"/>
      <c r="E57" s="9"/>
      <c r="F57" s="10"/>
      <c r="G57" s="11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12" t="s">
        <v>32</v>
      </c>
      <c r="B58" s="9"/>
      <c r="C58" s="9"/>
      <c r="D58" s="9"/>
      <c r="E58" s="9"/>
      <c r="F58" s="10"/>
      <c r="G58" s="11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30" t="s">
        <v>143</v>
      </c>
      <c r="B59" s="13" t="s">
        <v>144</v>
      </c>
      <c r="C59" s="13" t="s">
        <v>67</v>
      </c>
      <c r="D59" s="13" t="s">
        <v>15</v>
      </c>
      <c r="E59" s="9"/>
      <c r="F59" s="10"/>
      <c r="G59" s="11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13"/>
      <c r="C60" s="13"/>
      <c r="D60" s="13"/>
      <c r="E60" s="9"/>
      <c r="F60" s="10"/>
      <c r="G60" s="11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30" t="s">
        <v>145</v>
      </c>
      <c r="C61" s="13" t="s">
        <v>67</v>
      </c>
      <c r="D61" s="13" t="s">
        <v>15</v>
      </c>
      <c r="E61" s="9"/>
      <c r="F61" s="10"/>
      <c r="G61" s="11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13"/>
      <c r="B62" s="13"/>
      <c r="C62" s="13"/>
      <c r="D62" s="13"/>
      <c r="E62" s="9"/>
      <c r="F62" s="10"/>
      <c r="G62" s="11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13" t="s">
        <v>146</v>
      </c>
      <c r="B63" s="13" t="s">
        <v>147</v>
      </c>
      <c r="C63" s="13" t="s">
        <v>67</v>
      </c>
      <c r="D63" s="13" t="s">
        <v>15</v>
      </c>
      <c r="E63" s="9"/>
      <c r="F63" s="10"/>
      <c r="G63" s="11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13" t="s">
        <v>148</v>
      </c>
      <c r="B64" s="13" t="s">
        <v>149</v>
      </c>
      <c r="C64" s="18" t="s">
        <v>150</v>
      </c>
      <c r="D64" s="18" t="s">
        <v>15</v>
      </c>
      <c r="E64" s="9"/>
      <c r="F64" s="10"/>
      <c r="G64" s="20">
        <v>-1.0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13" t="s">
        <v>151</v>
      </c>
      <c r="B65" s="13" t="s">
        <v>152</v>
      </c>
      <c r="C65" s="13" t="s">
        <v>67</v>
      </c>
      <c r="D65" s="13" t="s">
        <v>15</v>
      </c>
      <c r="E65" s="9"/>
      <c r="F65" s="10"/>
      <c r="G65" s="11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13" t="s">
        <v>153</v>
      </c>
      <c r="B66" s="13" t="s">
        <v>154</v>
      </c>
      <c r="C66" s="13" t="s">
        <v>67</v>
      </c>
      <c r="D66" s="13" t="s">
        <v>15</v>
      </c>
      <c r="E66" s="9"/>
      <c r="F66" s="10"/>
      <c r="G66" s="11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13"/>
      <c r="C67" s="13"/>
      <c r="D67" s="13"/>
      <c r="E67" s="9"/>
      <c r="F67" s="10"/>
      <c r="G67" s="11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13" t="s">
        <v>155</v>
      </c>
      <c r="B68" s="13" t="s">
        <v>130</v>
      </c>
      <c r="C68" s="13" t="s">
        <v>67</v>
      </c>
      <c r="D68" s="13" t="s">
        <v>15</v>
      </c>
      <c r="E68" s="9"/>
      <c r="F68" s="10"/>
      <c r="G68" s="11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10"/>
      <c r="G69" s="11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10"/>
      <c r="G70" s="11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12" t="s">
        <v>45</v>
      </c>
      <c r="B71" s="9"/>
      <c r="C71" s="9"/>
      <c r="D71" s="9"/>
      <c r="E71" s="9"/>
      <c r="F71" s="10"/>
      <c r="G71" s="11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30" t="s">
        <v>156</v>
      </c>
      <c r="B72" s="9"/>
      <c r="C72" s="9"/>
      <c r="D72" s="9"/>
      <c r="E72" s="9"/>
      <c r="F72" s="10"/>
      <c r="G72" s="11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13"/>
      <c r="B73" s="13"/>
      <c r="C73" s="13"/>
      <c r="D73" s="13"/>
      <c r="E73" s="9"/>
      <c r="F73" s="10"/>
      <c r="G73" s="11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13" t="s">
        <v>157</v>
      </c>
      <c r="B74" s="13" t="s">
        <v>97</v>
      </c>
      <c r="C74" s="13" t="s">
        <v>67</v>
      </c>
      <c r="D74" s="13" t="s">
        <v>15</v>
      </c>
      <c r="E74" s="9"/>
      <c r="F74" s="10"/>
      <c r="G74" s="11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10"/>
      <c r="G75" s="11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13" t="s">
        <v>158</v>
      </c>
      <c r="B76" s="13" t="s">
        <v>159</v>
      </c>
      <c r="C76" s="13" t="s">
        <v>160</v>
      </c>
      <c r="D76" s="13" t="s">
        <v>15</v>
      </c>
      <c r="E76" s="9"/>
      <c r="F76" s="31" t="s">
        <v>161</v>
      </c>
      <c r="G76" s="11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13"/>
      <c r="B77" s="9"/>
      <c r="C77" s="13"/>
      <c r="D77" s="13"/>
      <c r="E77" s="9"/>
      <c r="F77" s="10"/>
      <c r="G77" s="11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13" t="s">
        <v>162</v>
      </c>
      <c r="B78" s="13" t="s">
        <v>163</v>
      </c>
      <c r="C78" s="18" t="s">
        <v>164</v>
      </c>
      <c r="D78" s="18" t="s">
        <v>15</v>
      </c>
      <c r="E78" s="9"/>
      <c r="F78" s="10"/>
      <c r="G78" s="20">
        <v>-5.0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13"/>
      <c r="B79" s="9"/>
      <c r="C79" s="13"/>
      <c r="D79" s="13"/>
      <c r="E79" s="9"/>
      <c r="F79" s="10"/>
      <c r="G79" s="11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13" t="s">
        <v>165</v>
      </c>
      <c r="B80" s="13" t="s">
        <v>97</v>
      </c>
      <c r="C80" s="27" t="s">
        <v>166</v>
      </c>
      <c r="D80" s="27" t="s">
        <v>89</v>
      </c>
      <c r="E80" s="15" t="s">
        <v>167</v>
      </c>
      <c r="F80" s="10"/>
      <c r="G80" s="20">
        <v>0.0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13"/>
      <c r="B81" s="9"/>
      <c r="C81" s="13"/>
      <c r="D81" s="13"/>
      <c r="E81" s="9"/>
      <c r="F81" s="10"/>
      <c r="G81" s="11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13"/>
      <c r="B82" s="9"/>
      <c r="C82" s="13"/>
      <c r="D82" s="13"/>
      <c r="E82" s="9"/>
      <c r="F82" s="10"/>
      <c r="G82" s="11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17" t="s">
        <v>50</v>
      </c>
      <c r="B83" s="9"/>
      <c r="C83" s="9"/>
      <c r="D83" s="9"/>
      <c r="E83" s="9"/>
      <c r="F83" s="10"/>
      <c r="G83" s="11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13"/>
      <c r="B84" s="9"/>
      <c r="C84" s="9"/>
      <c r="D84" s="9"/>
      <c r="E84" s="9"/>
      <c r="F84" s="10"/>
      <c r="G84" s="11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30" t="s">
        <v>168</v>
      </c>
      <c r="B85" s="13"/>
      <c r="C85" s="13" t="s">
        <v>67</v>
      </c>
      <c r="D85" s="13" t="s">
        <v>15</v>
      </c>
      <c r="E85" s="9"/>
      <c r="F85" s="10"/>
      <c r="G85" s="11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13" t="s">
        <v>169</v>
      </c>
      <c r="B86" s="13" t="s">
        <v>170</v>
      </c>
      <c r="C86" s="13" t="s">
        <v>67</v>
      </c>
      <c r="D86" s="13" t="s">
        <v>15</v>
      </c>
      <c r="E86" s="9"/>
      <c r="F86" s="10"/>
      <c r="G86" s="11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32" t="s">
        <v>171</v>
      </c>
      <c r="B87" s="13" t="s">
        <v>172</v>
      </c>
      <c r="C87" s="13" t="s">
        <v>67</v>
      </c>
      <c r="D87" s="13" t="s">
        <v>15</v>
      </c>
      <c r="E87" s="9"/>
      <c r="F87" s="10"/>
      <c r="G87" s="11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C88" s="13"/>
      <c r="D88" s="13"/>
      <c r="E88" s="9"/>
      <c r="F88" s="10"/>
      <c r="G88" s="11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13"/>
      <c r="B89" s="9"/>
      <c r="C89" s="9"/>
      <c r="D89" s="9"/>
      <c r="E89" s="9"/>
      <c r="F89" s="10"/>
      <c r="G89" s="11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21" t="s">
        <v>55</v>
      </c>
      <c r="B90" s="9"/>
      <c r="C90" s="13" t="s">
        <v>67</v>
      </c>
      <c r="D90" s="13" t="s">
        <v>15</v>
      </c>
      <c r="E90" s="9"/>
      <c r="F90" s="10"/>
      <c r="G90" s="11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13"/>
      <c r="B91" s="9"/>
      <c r="C91" s="9"/>
      <c r="D91" s="9"/>
      <c r="E91" s="9"/>
      <c r="F91" s="10"/>
      <c r="G91" s="11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10"/>
      <c r="G92" s="11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13"/>
      <c r="B93" s="13"/>
      <c r="C93" s="13"/>
      <c r="D93" s="13"/>
      <c r="E93" s="9"/>
      <c r="F93" s="10"/>
      <c r="G93" s="11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10"/>
      <c r="G94" s="11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13"/>
      <c r="B95" s="13"/>
      <c r="C95" s="13"/>
      <c r="D95" s="13"/>
      <c r="E95" s="9"/>
      <c r="F95" s="10"/>
      <c r="G95" s="11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10"/>
      <c r="G96" s="11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10"/>
      <c r="G97" s="11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10"/>
      <c r="G98" s="11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10"/>
      <c r="G99" s="11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10"/>
      <c r="G100" s="11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10"/>
      <c r="G101" s="11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10"/>
      <c r="G102" s="11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10"/>
      <c r="G103" s="11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10"/>
      <c r="G104" s="11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10"/>
      <c r="G105" s="11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10"/>
      <c r="G106" s="11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10"/>
      <c r="G107" s="11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10"/>
      <c r="G108" s="11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10"/>
      <c r="G109" s="11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10"/>
      <c r="G110" s="11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10"/>
      <c r="G111" s="11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10"/>
      <c r="G112" s="11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10"/>
      <c r="G113" s="11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10"/>
      <c r="G114" s="11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10"/>
      <c r="G115" s="11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10"/>
      <c r="G116" s="11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10"/>
      <c r="G117" s="11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10"/>
      <c r="G118" s="11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10"/>
      <c r="G119" s="11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10"/>
      <c r="G120" s="11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10"/>
      <c r="G121" s="11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10"/>
      <c r="G122" s="11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10"/>
      <c r="G123" s="11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10"/>
      <c r="G124" s="11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10"/>
      <c r="G125" s="11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10"/>
      <c r="G126" s="11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10"/>
      <c r="G127" s="11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10"/>
      <c r="G128" s="11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10"/>
      <c r="G129" s="11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10"/>
      <c r="G130" s="11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10"/>
      <c r="G131" s="11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10"/>
      <c r="G132" s="11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10"/>
      <c r="G133" s="11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10"/>
      <c r="G134" s="11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10"/>
      <c r="G135" s="11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10"/>
      <c r="G136" s="11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10"/>
      <c r="G137" s="11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10"/>
      <c r="G138" s="11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10"/>
      <c r="G139" s="11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10"/>
      <c r="G140" s="11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10"/>
      <c r="G141" s="11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10"/>
      <c r="G142" s="11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10"/>
      <c r="G143" s="11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10"/>
      <c r="G144" s="11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10"/>
      <c r="G145" s="11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10"/>
      <c r="G146" s="11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10"/>
      <c r="G147" s="11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10"/>
      <c r="G148" s="11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10"/>
      <c r="G149" s="11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10"/>
      <c r="G150" s="11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10"/>
      <c r="G151" s="11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10"/>
      <c r="G152" s="11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10"/>
      <c r="G153" s="11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10"/>
      <c r="G154" s="11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10"/>
      <c r="G155" s="11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10"/>
      <c r="G156" s="11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10"/>
      <c r="G157" s="11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10"/>
      <c r="G158" s="11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10"/>
      <c r="G159" s="11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10"/>
      <c r="G160" s="11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10"/>
      <c r="G161" s="11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10"/>
      <c r="G162" s="11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10"/>
      <c r="G163" s="11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10"/>
      <c r="G164" s="11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10"/>
      <c r="G165" s="11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10"/>
      <c r="G166" s="11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10"/>
      <c r="G167" s="11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10"/>
      <c r="G168" s="11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10"/>
      <c r="G169" s="11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10"/>
      <c r="G170" s="11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10"/>
      <c r="G171" s="11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10"/>
      <c r="G172" s="11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10"/>
      <c r="G173" s="11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10"/>
      <c r="G174" s="11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10"/>
      <c r="G175" s="11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10"/>
      <c r="G176" s="11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10"/>
      <c r="G177" s="11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10"/>
      <c r="G178" s="11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10"/>
      <c r="G179" s="11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10"/>
      <c r="G180" s="11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10"/>
      <c r="G181" s="11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10"/>
      <c r="G182" s="11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10"/>
      <c r="G183" s="11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10"/>
      <c r="G184" s="11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10"/>
      <c r="G185" s="11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10"/>
      <c r="G186" s="11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10"/>
      <c r="G187" s="11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10"/>
      <c r="G188" s="11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10"/>
      <c r="G189" s="11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10"/>
      <c r="G190" s="11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10"/>
      <c r="G191" s="11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10"/>
      <c r="G192" s="11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10"/>
      <c r="G193" s="11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10"/>
      <c r="G194" s="11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10"/>
      <c r="G195" s="11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10"/>
      <c r="G196" s="11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10"/>
      <c r="G197" s="11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10"/>
      <c r="G198" s="11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10"/>
      <c r="G199" s="11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10"/>
      <c r="G200" s="11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10"/>
      <c r="G201" s="11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10"/>
      <c r="G202" s="11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10"/>
      <c r="G203" s="11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10"/>
      <c r="G204" s="11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10"/>
      <c r="G205" s="11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10"/>
      <c r="G206" s="11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10"/>
      <c r="G207" s="11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10"/>
      <c r="G208" s="11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10"/>
      <c r="G209" s="11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10"/>
      <c r="G210" s="11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10"/>
      <c r="G211" s="11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10"/>
      <c r="G212" s="11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10"/>
      <c r="G213" s="11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10"/>
      <c r="G214" s="11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10"/>
      <c r="G215" s="11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10"/>
      <c r="G216" s="11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10"/>
      <c r="G217" s="11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10"/>
      <c r="G218" s="11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10"/>
      <c r="G219" s="11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10"/>
      <c r="G220" s="11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10"/>
      <c r="G221" s="11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10"/>
      <c r="G222" s="11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10"/>
      <c r="G223" s="11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10"/>
      <c r="G224" s="11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10"/>
      <c r="G225" s="11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10"/>
      <c r="G226" s="11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10"/>
      <c r="G227" s="11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10"/>
      <c r="G228" s="11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10"/>
      <c r="G229" s="11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10"/>
      <c r="G230" s="11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10"/>
      <c r="G231" s="11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10"/>
      <c r="G232" s="11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10"/>
      <c r="G233" s="11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10"/>
      <c r="G234" s="11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10"/>
      <c r="G235" s="11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10"/>
      <c r="G236" s="11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10"/>
      <c r="G237" s="11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10"/>
      <c r="G238" s="11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10"/>
      <c r="G239" s="11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10"/>
      <c r="G240" s="11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10"/>
      <c r="G241" s="11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10"/>
      <c r="G242" s="11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10"/>
      <c r="G243" s="11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10"/>
      <c r="G244" s="11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10"/>
      <c r="G245" s="11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10"/>
      <c r="G246" s="11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10"/>
      <c r="G247" s="11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10"/>
      <c r="G248" s="11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10"/>
      <c r="G249" s="11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10"/>
      <c r="G250" s="11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10"/>
      <c r="G251" s="11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10"/>
      <c r="G252" s="11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10"/>
      <c r="G253" s="11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10"/>
      <c r="G254" s="11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10"/>
      <c r="G255" s="11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10"/>
      <c r="G256" s="11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10"/>
      <c r="G257" s="11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10"/>
      <c r="G258" s="11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10"/>
      <c r="G259" s="11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10"/>
      <c r="G260" s="11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10"/>
      <c r="G261" s="11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10"/>
      <c r="G262" s="11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10"/>
      <c r="G263" s="11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10"/>
      <c r="G264" s="11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10"/>
      <c r="G265" s="11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10"/>
      <c r="G266" s="11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10"/>
      <c r="G267" s="11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10"/>
      <c r="G268" s="11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10"/>
      <c r="G269" s="11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10"/>
      <c r="G270" s="11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10"/>
      <c r="G271" s="11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10"/>
      <c r="G272" s="11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10"/>
      <c r="G273" s="11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10"/>
      <c r="G274" s="11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10"/>
      <c r="G275" s="11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10"/>
      <c r="G276" s="11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10"/>
      <c r="G277" s="11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10"/>
      <c r="G278" s="11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10"/>
      <c r="G279" s="11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10"/>
      <c r="G280" s="11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10"/>
      <c r="G281" s="11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10"/>
      <c r="G282" s="11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10"/>
      <c r="G283" s="11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10"/>
      <c r="G284" s="11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10"/>
      <c r="G285" s="11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10"/>
      <c r="G286" s="11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10"/>
      <c r="G287" s="11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10"/>
      <c r="G288" s="11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10"/>
      <c r="G289" s="11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10"/>
      <c r="G290" s="11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10"/>
      <c r="G291" s="11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10"/>
      <c r="G292" s="11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10"/>
      <c r="G293" s="11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10"/>
      <c r="G294" s="11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10"/>
      <c r="G295" s="11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10"/>
      <c r="G296" s="11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10"/>
      <c r="G297" s="11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10"/>
      <c r="G298" s="11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10"/>
      <c r="G299" s="11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10"/>
      <c r="G300" s="11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10"/>
      <c r="G301" s="11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10"/>
      <c r="G302" s="11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10"/>
      <c r="G303" s="11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10"/>
      <c r="G304" s="11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10"/>
      <c r="G305" s="11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10"/>
      <c r="G306" s="11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10"/>
      <c r="G307" s="11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10"/>
      <c r="G308" s="11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10"/>
      <c r="G309" s="11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10"/>
      <c r="G310" s="11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23"/>
      <c r="G311" s="11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23"/>
      <c r="G312" s="11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23"/>
      <c r="G313" s="11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23"/>
      <c r="G314" s="11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23"/>
      <c r="G315" s="11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23"/>
      <c r="G316" s="11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23"/>
      <c r="G317" s="11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23"/>
      <c r="G318" s="11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23"/>
      <c r="G319" s="11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23"/>
      <c r="G320" s="11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23"/>
      <c r="G321" s="11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23"/>
      <c r="G322" s="11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23"/>
      <c r="G323" s="11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23"/>
      <c r="G324" s="11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23"/>
      <c r="G325" s="11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23"/>
      <c r="G326" s="11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23"/>
      <c r="G327" s="11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23"/>
      <c r="G328" s="11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23"/>
      <c r="G329" s="11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23"/>
      <c r="G330" s="11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23"/>
      <c r="G331" s="11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23"/>
      <c r="G332" s="11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23"/>
      <c r="G333" s="11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23"/>
      <c r="G334" s="11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23"/>
      <c r="G335" s="11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23"/>
      <c r="G336" s="11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23"/>
      <c r="G337" s="11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23"/>
      <c r="G338" s="11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23"/>
      <c r="G339" s="11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23"/>
      <c r="G340" s="11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23"/>
      <c r="G341" s="11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23"/>
      <c r="G342" s="11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23"/>
      <c r="G343" s="11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23"/>
      <c r="G344" s="11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23"/>
      <c r="G345" s="11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23"/>
      <c r="G346" s="11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23"/>
      <c r="G347" s="11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23"/>
      <c r="G348" s="11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23"/>
      <c r="G349" s="11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23"/>
      <c r="G350" s="11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23"/>
      <c r="G351" s="11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23"/>
      <c r="G352" s="11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23"/>
      <c r="G353" s="11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23"/>
      <c r="G354" s="11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23"/>
      <c r="G355" s="11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23"/>
      <c r="G356" s="11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23"/>
      <c r="G357" s="11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23"/>
      <c r="G358" s="11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23"/>
      <c r="G359" s="11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23"/>
      <c r="G360" s="11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23"/>
      <c r="G361" s="11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23"/>
      <c r="G362" s="11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23"/>
      <c r="G363" s="11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23"/>
      <c r="G364" s="11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23"/>
      <c r="G365" s="11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23"/>
      <c r="G366" s="11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23"/>
      <c r="G367" s="11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23"/>
      <c r="G368" s="11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23"/>
      <c r="G369" s="11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23"/>
      <c r="G370" s="11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23"/>
      <c r="G371" s="11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23"/>
      <c r="G372" s="11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23"/>
      <c r="G373" s="11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23"/>
      <c r="G374" s="11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23"/>
      <c r="G375" s="11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23"/>
      <c r="G376" s="11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23"/>
      <c r="G377" s="11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23"/>
      <c r="G378" s="11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23"/>
      <c r="G379" s="11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23"/>
      <c r="G380" s="11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23"/>
      <c r="G381" s="11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23"/>
      <c r="G382" s="11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23"/>
      <c r="G383" s="11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23"/>
      <c r="G384" s="11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23"/>
      <c r="G385" s="11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23"/>
      <c r="G386" s="11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23"/>
      <c r="G387" s="11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23"/>
      <c r="G388" s="11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23"/>
      <c r="G389" s="11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23"/>
      <c r="G390" s="11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23"/>
      <c r="G391" s="11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23"/>
      <c r="G392" s="11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23"/>
      <c r="G393" s="11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23"/>
      <c r="G394" s="11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23"/>
      <c r="G395" s="11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23"/>
      <c r="G396" s="11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23"/>
      <c r="G397" s="11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23"/>
      <c r="G398" s="11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23"/>
      <c r="G399" s="11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23"/>
      <c r="G400" s="11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23"/>
      <c r="G401" s="11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23"/>
      <c r="G402" s="11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23"/>
      <c r="G403" s="11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23"/>
      <c r="G404" s="11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23"/>
      <c r="G405" s="11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23"/>
      <c r="G406" s="11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23"/>
      <c r="G407" s="11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23"/>
      <c r="G408" s="11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23"/>
      <c r="G409" s="11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23"/>
      <c r="G410" s="11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23"/>
      <c r="G411" s="11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23"/>
      <c r="G412" s="11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23"/>
      <c r="G413" s="11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23"/>
      <c r="G414" s="11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23"/>
      <c r="G415" s="11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23"/>
      <c r="G416" s="11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23"/>
      <c r="G417" s="11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23"/>
      <c r="G418" s="11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23"/>
      <c r="G419" s="11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23"/>
      <c r="G420" s="11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23"/>
      <c r="G421" s="11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23"/>
      <c r="G422" s="11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23"/>
      <c r="G423" s="11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23"/>
      <c r="G424" s="11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23"/>
      <c r="G425" s="11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23"/>
      <c r="G426" s="11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23"/>
      <c r="G427" s="11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23"/>
      <c r="G428" s="11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23"/>
      <c r="G429" s="11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23"/>
      <c r="G430" s="11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23"/>
      <c r="G431" s="11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23"/>
      <c r="G432" s="11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23"/>
      <c r="G433" s="11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23"/>
      <c r="G434" s="11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23"/>
      <c r="G435" s="11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23"/>
      <c r="G436" s="11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23"/>
      <c r="G437" s="11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23"/>
      <c r="G438" s="11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23"/>
      <c r="G439" s="11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23"/>
      <c r="G440" s="11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23"/>
      <c r="G441" s="11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23"/>
      <c r="G442" s="11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23"/>
      <c r="G443" s="11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23"/>
      <c r="G444" s="11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23"/>
      <c r="G445" s="11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23"/>
      <c r="G446" s="11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23"/>
      <c r="G447" s="11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23"/>
      <c r="G448" s="11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23"/>
      <c r="G449" s="11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23"/>
      <c r="G450" s="11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23"/>
      <c r="G451" s="11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23"/>
      <c r="G452" s="11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23"/>
      <c r="G453" s="11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23"/>
      <c r="G454" s="11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23"/>
      <c r="G455" s="11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23"/>
      <c r="G456" s="11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23"/>
      <c r="G457" s="11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23"/>
      <c r="G458" s="11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23"/>
      <c r="G459" s="11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23"/>
      <c r="G460" s="11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23"/>
      <c r="G461" s="11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23"/>
      <c r="G462" s="11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23"/>
      <c r="G463" s="11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23"/>
      <c r="G464" s="11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23"/>
      <c r="G465" s="11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23"/>
      <c r="G466" s="11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23"/>
      <c r="G467" s="11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23"/>
      <c r="G468" s="11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23"/>
      <c r="G469" s="11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23"/>
      <c r="G470" s="11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23"/>
      <c r="G471" s="11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23"/>
      <c r="G472" s="11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23"/>
      <c r="G473" s="11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23"/>
      <c r="G474" s="11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23"/>
      <c r="G475" s="11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23"/>
      <c r="G476" s="11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23"/>
      <c r="G477" s="11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23"/>
      <c r="G478" s="11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23"/>
      <c r="G479" s="11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23"/>
      <c r="G480" s="11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23"/>
      <c r="G481" s="11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23"/>
      <c r="G482" s="11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23"/>
      <c r="G483" s="11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23"/>
      <c r="G484" s="11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23"/>
      <c r="G485" s="11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23"/>
      <c r="G486" s="11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23"/>
      <c r="G487" s="11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23"/>
      <c r="G488" s="11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23"/>
      <c r="G489" s="11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23"/>
      <c r="G490" s="11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23"/>
      <c r="G491" s="11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23"/>
      <c r="G492" s="11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23"/>
      <c r="G493" s="11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23"/>
      <c r="G494" s="11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23"/>
      <c r="G495" s="11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23"/>
      <c r="G496" s="11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23"/>
      <c r="G497" s="11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23"/>
      <c r="G498" s="11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23"/>
      <c r="G499" s="11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23"/>
      <c r="G500" s="11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23"/>
      <c r="G501" s="11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23"/>
      <c r="G502" s="11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23"/>
      <c r="G503" s="11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23"/>
      <c r="G504" s="11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23"/>
      <c r="G505" s="11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23"/>
      <c r="G506" s="11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23"/>
      <c r="G507" s="11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23"/>
      <c r="G508" s="11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23"/>
      <c r="G509" s="11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23"/>
      <c r="G510" s="11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23"/>
      <c r="G511" s="11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23"/>
      <c r="G512" s="11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23"/>
      <c r="G513" s="11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23"/>
      <c r="G514" s="11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23"/>
      <c r="G515" s="11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23"/>
      <c r="G516" s="11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23"/>
      <c r="G517" s="11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23"/>
      <c r="G518" s="11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23"/>
      <c r="G519" s="11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23"/>
      <c r="G520" s="11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23"/>
      <c r="G521" s="11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23"/>
      <c r="G522" s="11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23"/>
      <c r="G523" s="11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23"/>
      <c r="G524" s="11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23"/>
      <c r="G525" s="11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23"/>
      <c r="G526" s="11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23"/>
      <c r="G527" s="11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23"/>
      <c r="G528" s="11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23"/>
      <c r="G529" s="11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23"/>
      <c r="G530" s="11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23"/>
      <c r="G531" s="11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23"/>
      <c r="G532" s="11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23"/>
      <c r="G533" s="11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23"/>
      <c r="G534" s="11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23"/>
      <c r="G535" s="11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23"/>
      <c r="G536" s="11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23"/>
      <c r="G537" s="11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23"/>
      <c r="G538" s="11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23"/>
      <c r="G539" s="11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23"/>
      <c r="G540" s="11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23"/>
      <c r="G541" s="11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23"/>
      <c r="G542" s="11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23"/>
      <c r="G543" s="11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23"/>
      <c r="G544" s="11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23"/>
      <c r="G545" s="11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23"/>
      <c r="G546" s="11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23"/>
      <c r="G547" s="11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23"/>
      <c r="G548" s="11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23"/>
      <c r="G549" s="11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23"/>
      <c r="G550" s="11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23"/>
      <c r="G551" s="11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23"/>
      <c r="G552" s="11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23"/>
      <c r="G553" s="11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23"/>
      <c r="G554" s="11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23"/>
      <c r="G555" s="11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23"/>
      <c r="G556" s="11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23"/>
      <c r="G557" s="11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23"/>
      <c r="G558" s="11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23"/>
      <c r="G559" s="11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23"/>
      <c r="G560" s="11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23"/>
      <c r="G561" s="11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23"/>
      <c r="G562" s="11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23"/>
      <c r="G563" s="11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23"/>
      <c r="G564" s="11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23"/>
      <c r="G565" s="11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23"/>
      <c r="G566" s="11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23"/>
      <c r="G567" s="11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23"/>
      <c r="G568" s="11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23"/>
      <c r="G569" s="11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23"/>
      <c r="G570" s="11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23"/>
      <c r="G571" s="11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23"/>
      <c r="G572" s="11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23"/>
      <c r="G573" s="11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23"/>
      <c r="G574" s="11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23"/>
      <c r="G575" s="11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23"/>
      <c r="G576" s="11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23"/>
      <c r="G577" s="11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23"/>
      <c r="G578" s="11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23"/>
      <c r="G579" s="11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23"/>
      <c r="G580" s="11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23"/>
      <c r="G581" s="11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23"/>
      <c r="G582" s="11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23"/>
      <c r="G583" s="11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23"/>
      <c r="G584" s="11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23"/>
      <c r="G585" s="11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23"/>
      <c r="G586" s="11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23"/>
      <c r="G587" s="11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23"/>
      <c r="G588" s="11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23"/>
      <c r="G589" s="11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23"/>
      <c r="G590" s="11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23"/>
      <c r="G591" s="11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23"/>
      <c r="G592" s="11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23"/>
      <c r="G593" s="11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23"/>
      <c r="G594" s="11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23"/>
      <c r="G595" s="11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23"/>
      <c r="G596" s="11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23"/>
      <c r="G597" s="11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23"/>
      <c r="G598" s="11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23"/>
      <c r="G599" s="11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23"/>
      <c r="G600" s="11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23"/>
      <c r="G601" s="11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23"/>
      <c r="G602" s="11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23"/>
      <c r="G603" s="11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23"/>
      <c r="G604" s="11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23"/>
      <c r="G605" s="11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23"/>
      <c r="G606" s="11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23"/>
      <c r="G607" s="11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23"/>
      <c r="G608" s="11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23"/>
      <c r="G609" s="11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23"/>
      <c r="G610" s="11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23"/>
      <c r="G611" s="11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23"/>
      <c r="G612" s="11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23"/>
      <c r="G613" s="11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23"/>
      <c r="G614" s="11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23"/>
      <c r="G615" s="11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23"/>
      <c r="G616" s="11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23"/>
      <c r="G617" s="11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23"/>
      <c r="G618" s="11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23"/>
      <c r="G619" s="11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23"/>
      <c r="G620" s="11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23"/>
      <c r="G621" s="11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23"/>
      <c r="G622" s="11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23"/>
      <c r="G623" s="11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23"/>
      <c r="G624" s="11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23"/>
      <c r="G625" s="11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23"/>
      <c r="G626" s="11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23"/>
      <c r="G627" s="11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23"/>
      <c r="G628" s="11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23"/>
      <c r="G629" s="11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23"/>
      <c r="G630" s="11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23"/>
      <c r="G631" s="11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23"/>
      <c r="G632" s="11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23"/>
      <c r="G633" s="11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23"/>
      <c r="G634" s="11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23"/>
      <c r="G635" s="11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23"/>
      <c r="G636" s="11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23"/>
      <c r="G637" s="11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23"/>
      <c r="G638" s="11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23"/>
      <c r="G639" s="11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23"/>
      <c r="G640" s="11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23"/>
      <c r="G641" s="11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23"/>
      <c r="G642" s="11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23"/>
      <c r="G643" s="11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23"/>
      <c r="G644" s="11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23"/>
      <c r="G645" s="11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23"/>
      <c r="G646" s="11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23"/>
      <c r="G647" s="11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23"/>
      <c r="G648" s="11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23"/>
      <c r="G649" s="11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23"/>
      <c r="G650" s="11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23"/>
      <c r="G651" s="11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23"/>
      <c r="G652" s="11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23"/>
      <c r="G653" s="11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23"/>
      <c r="G654" s="11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23"/>
      <c r="G655" s="11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23"/>
      <c r="G656" s="11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23"/>
      <c r="G657" s="11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23"/>
      <c r="G658" s="11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23"/>
      <c r="G659" s="11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23"/>
      <c r="G660" s="11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23"/>
      <c r="G661" s="11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23"/>
      <c r="G662" s="11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23"/>
      <c r="G663" s="11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23"/>
      <c r="G664" s="11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23"/>
      <c r="G665" s="11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23"/>
      <c r="G666" s="11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23"/>
      <c r="G667" s="11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23"/>
      <c r="G668" s="11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23"/>
      <c r="G669" s="11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23"/>
      <c r="G670" s="11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23"/>
      <c r="G671" s="11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23"/>
      <c r="G672" s="11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23"/>
      <c r="G673" s="11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23"/>
      <c r="G674" s="11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23"/>
      <c r="G675" s="11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23"/>
      <c r="G676" s="11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23"/>
      <c r="G677" s="11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23"/>
      <c r="G678" s="11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23"/>
      <c r="G679" s="11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23"/>
      <c r="G680" s="11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23"/>
      <c r="G681" s="11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23"/>
      <c r="G682" s="11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23"/>
      <c r="G683" s="11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23"/>
      <c r="G684" s="11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23"/>
      <c r="G685" s="11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23"/>
      <c r="G686" s="11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23"/>
      <c r="G687" s="11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23"/>
      <c r="G688" s="11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23"/>
      <c r="G689" s="11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23"/>
      <c r="G690" s="11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23"/>
      <c r="G691" s="11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23"/>
      <c r="G692" s="11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23"/>
      <c r="G693" s="11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23"/>
      <c r="G694" s="11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23"/>
      <c r="G695" s="11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23"/>
      <c r="G696" s="11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23"/>
      <c r="G697" s="11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23"/>
      <c r="G698" s="11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23"/>
      <c r="G699" s="11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23"/>
      <c r="G700" s="11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23"/>
      <c r="G701" s="11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23"/>
      <c r="G702" s="11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23"/>
      <c r="G703" s="11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23"/>
      <c r="G704" s="11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23"/>
      <c r="G705" s="11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23"/>
      <c r="G706" s="11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23"/>
      <c r="G707" s="11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23"/>
      <c r="G708" s="11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23"/>
      <c r="G709" s="11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23"/>
      <c r="G710" s="11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23"/>
      <c r="G711" s="11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23"/>
      <c r="G712" s="11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23"/>
      <c r="G713" s="11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23"/>
      <c r="G714" s="11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23"/>
      <c r="G715" s="11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23"/>
      <c r="G716" s="11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23"/>
      <c r="G717" s="11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23"/>
      <c r="G718" s="11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23"/>
      <c r="G719" s="11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23"/>
      <c r="G720" s="11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23"/>
      <c r="G721" s="11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23"/>
      <c r="G722" s="11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23"/>
      <c r="G723" s="11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23"/>
      <c r="G724" s="11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23"/>
      <c r="G725" s="11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23"/>
      <c r="G726" s="11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23"/>
      <c r="G727" s="11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23"/>
      <c r="G728" s="11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23"/>
      <c r="G729" s="11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23"/>
      <c r="G730" s="11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23"/>
      <c r="G731" s="11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23"/>
      <c r="G732" s="11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23"/>
      <c r="G733" s="11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23"/>
      <c r="G734" s="11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23"/>
      <c r="G735" s="11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23"/>
      <c r="G736" s="11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23"/>
      <c r="G737" s="11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23"/>
      <c r="G738" s="11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23"/>
      <c r="G739" s="11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23"/>
      <c r="G740" s="11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23"/>
      <c r="G741" s="11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23"/>
      <c r="G742" s="11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23"/>
      <c r="G743" s="11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23"/>
      <c r="G744" s="11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23"/>
      <c r="G745" s="11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23"/>
      <c r="G746" s="11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23"/>
      <c r="G747" s="11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23"/>
      <c r="G748" s="11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23"/>
      <c r="G749" s="11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23"/>
      <c r="G750" s="11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23"/>
      <c r="G751" s="11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23"/>
      <c r="G752" s="11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23"/>
      <c r="G753" s="11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23"/>
      <c r="G754" s="11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23"/>
      <c r="G755" s="11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23"/>
      <c r="G756" s="11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23"/>
      <c r="G757" s="11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23"/>
      <c r="G758" s="11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23"/>
      <c r="G759" s="11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23"/>
      <c r="G760" s="11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23"/>
      <c r="G761" s="11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23"/>
      <c r="G762" s="11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23"/>
      <c r="G763" s="11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23"/>
      <c r="G764" s="11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23"/>
      <c r="G765" s="11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23"/>
      <c r="G766" s="11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23"/>
      <c r="G767" s="11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23"/>
      <c r="G768" s="11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23"/>
      <c r="G769" s="11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23"/>
      <c r="G770" s="11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23"/>
      <c r="G771" s="11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23"/>
      <c r="G772" s="11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23"/>
      <c r="G773" s="11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23"/>
      <c r="G774" s="11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23"/>
      <c r="G775" s="11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23"/>
      <c r="G776" s="11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23"/>
      <c r="G777" s="11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</sheetData>
  <mergeCells count="5">
    <mergeCell ref="A1:B1"/>
    <mergeCell ref="C1:D1"/>
    <mergeCell ref="E7:F7"/>
    <mergeCell ref="B29:B31"/>
    <mergeCell ref="B59:B61"/>
  </mergeCells>
  <hyperlinks>
    <hyperlink r:id="rId1" ref="A1"/>
    <hyperlink r:id="rId2" ref="F76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6.63"/>
    <col customWidth="1" min="5" max="5" width="19.75"/>
    <col customWidth="1" min="6" max="6" width="22.38"/>
    <col customWidth="1" min="7" max="7" width="23.0"/>
    <col customWidth="1" min="9" max="9" width="23.5"/>
    <col customWidth="1" min="11" max="11" width="24.75"/>
  </cols>
  <sheetData>
    <row r="1">
      <c r="B1" s="33"/>
      <c r="C1" s="33"/>
      <c r="D1" s="34" t="s">
        <v>173</v>
      </c>
      <c r="E1" s="34" t="s">
        <v>174</v>
      </c>
      <c r="F1" s="33"/>
      <c r="G1" s="34" t="s">
        <v>175</v>
      </c>
      <c r="H1" s="33"/>
      <c r="I1" s="34" t="s">
        <v>176</v>
      </c>
      <c r="J1" s="33"/>
      <c r="K1" s="34" t="s">
        <v>177</v>
      </c>
      <c r="L1" s="33"/>
    </row>
    <row r="2"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>
      <c r="B4" s="33"/>
      <c r="C4" s="33"/>
      <c r="D4" s="34">
        <v>27298.0</v>
      </c>
      <c r="E4" s="34"/>
      <c r="F4" s="33">
        <f>D4+E4</f>
        <v>27298</v>
      </c>
      <c r="G4" s="34">
        <v>4496.0</v>
      </c>
      <c r="H4" s="33"/>
      <c r="I4" s="33">
        <f>G4*100/F4</f>
        <v>16.47007107</v>
      </c>
      <c r="J4" s="33"/>
      <c r="K4" s="33">
        <f>G4*100/D4</f>
        <v>16.47007107</v>
      </c>
      <c r="L4" s="33"/>
    </row>
    <row r="5">
      <c r="B5" s="33"/>
      <c r="C5" s="33"/>
      <c r="D5" s="35"/>
      <c r="E5" s="33"/>
      <c r="F5" s="33"/>
      <c r="G5" s="33"/>
      <c r="H5" s="33"/>
      <c r="I5" s="33"/>
      <c r="J5" s="33"/>
      <c r="K5" s="33"/>
      <c r="L5" s="33"/>
    </row>
    <row r="6"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</row>
    <row r="7"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</row>
    <row r="8"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</row>
    <row r="9">
      <c r="B9" s="33"/>
      <c r="C9" s="33"/>
      <c r="D9" s="34">
        <v>521230.0</v>
      </c>
      <c r="E9" s="34">
        <v>39486.0</v>
      </c>
      <c r="F9" s="33">
        <f>D9+E9</f>
        <v>560716</v>
      </c>
      <c r="G9" s="34">
        <v>2822.0</v>
      </c>
      <c r="H9" s="33"/>
      <c r="I9" s="33">
        <f>G9*100/F9</f>
        <v>0.5032850855</v>
      </c>
      <c r="J9" s="33"/>
      <c r="K9" s="33">
        <f>G9*100/D9</f>
        <v>0.5414116609</v>
      </c>
      <c r="L9" s="33"/>
    </row>
    <row r="10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</row>
    <row r="1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</row>
    <row r="14"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</row>
    <row r="15"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</row>
  </sheetData>
  <drawing r:id="rId1"/>
</worksheet>
</file>