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b9be0fe45a097/Documents/"/>
    </mc:Choice>
  </mc:AlternateContent>
  <xr:revisionPtr revIDLastSave="0" documentId="8_{0FF1316A-7A2F-47DE-BF9F-A823C8B7E714}" xr6:coauthVersionLast="47" xr6:coauthVersionMax="47" xr10:uidLastSave="{00000000-0000-0000-0000-000000000000}"/>
  <bookViews>
    <workbookView xWindow="-110" yWindow="-110" windowWidth="19420" windowHeight="11620" firstSheet="4" activeTab="7" xr2:uid="{00000000-000D-0000-FFFF-FFFF00000000}"/>
  </bookViews>
  <sheets>
    <sheet name="Sales Data" sheetId="2" r:id="rId1"/>
    <sheet name="Customer Info" sheetId="3" r:id="rId2"/>
    <sheet name="Monthly sales by rep" sheetId="7" r:id="rId3"/>
    <sheet name="Product sales by region" sheetId="8" r:id="rId4"/>
    <sheet name="customer sales by month" sheetId="9" r:id="rId5"/>
    <sheet name="rep sales by month" sheetId="10" r:id="rId6"/>
    <sheet name="color sales by month" sheetId="11" r:id="rId7"/>
    <sheet name=" model sales by region" sheetId="12" r:id="rId8"/>
  </sheet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<sst xmlns="http://schemas.openxmlformats.org/spreadsheetml/2006/main" count="675" uniqueCount="117">
  <si>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</si>
  <si>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</si>
  <si>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</si>
  <si>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</si>
  <si>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</si>
  <si>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</si>
  <si>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</si>
  <si>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</si>
  <si>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</si>
  <si>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</si>
  <si>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</si>
  <si>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</si>
  <si>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</si>
  <si>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</si>
  <si>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</si>
  <si>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</si>
  <si>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</si>
  <si>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</si>
  <si>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</si>
  <si>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</si>
  <si>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</si>
  <si>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</si>
  <si>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</si>
  <si>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</si>
  <si>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</si>
  <si>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</si>
  <si>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</si>
  <si>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</si>
  <si>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</si>
  <si>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</si>
  <si>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</si>
  <si>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</si>
  <si>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</si>
  <si>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</si>
  <si>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</si>
  <si>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</si>
  <si>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</si>
  <si>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</si>
  <si>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</si>
  <si>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</si>
  <si>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</si>
  <si>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</si>
  <si>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</si>
  <si>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</si>
  <si>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</si>
  <si>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</si>
  <si>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</si>
  <si>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</si>
  <si>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</si>
  <si>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</si>
  <si>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</si>
  <si>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</si>
  <si>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</si>
  <si>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</si>
  <si>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</si>
  <si>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</si>
  <si>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</si>
  <si>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</si>
  <si>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</si>
  <si>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</si>
  <si>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</si>
  <si>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</si>
  <si>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</si>
  <si>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</si>
  <si>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</si>
  <si>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</si>
  <si>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</si>
  <si>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</si>
  <si>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</si>
  <si>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</si>
  <si>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</si>
  <si>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</si>
  <si>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</si>
  <si>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</si>
  <si>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</si>
  <si>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</si>
  <si>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</si>
  <si>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</si>
  <si>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</si>
  <si>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</si>
  <si>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</si>
  <si>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</si>
  <si>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</si>
  <si>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</si>
  <si>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</si>
  <si>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</si>
  <si>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</si>
  <si>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</si>
  <si>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</si>
  <si>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</si>
  <si>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Sum of Sales Rep</t>
  </si>
  <si>
    <t>Total Sum of Sales Rep</t>
  </si>
  <si>
    <t>Sum of Total</t>
  </si>
  <si>
    <t>Total Count of Total</t>
  </si>
  <si>
    <t>Count of Total</t>
  </si>
  <si>
    <t xml:space="preserve"> Marc Williams had the most number of months leading transactions and sales for his region.</t>
  </si>
  <si>
    <t xml:space="preserve">Analysis :  </t>
  </si>
  <si>
    <t>Eric Jones and Emily Moore had the highest number of total transactions through the months.</t>
  </si>
  <si>
    <t>Count of Num</t>
  </si>
  <si>
    <t>Item code</t>
  </si>
  <si>
    <t>Analysis:</t>
  </si>
  <si>
    <t xml:space="preserve"> Emily Moore and Eric Jones also contributed significantly month-on-month.</t>
  </si>
  <si>
    <t xml:space="preserve"> Marc Williams emerged as the highest annual seller. </t>
  </si>
  <si>
    <t>The top performers varied indicating a balanced sales performance overall.</t>
  </si>
  <si>
    <t xml:space="preserve"> black and brown colors were the most popular overall with highest yearly totals.</t>
  </si>
  <si>
    <t xml:space="preserve"> Sales leadership varied monthly but common favorites were black, brown, gray and white across the periods. </t>
  </si>
  <si>
    <t>The analysis provides insight into consumer color preferences over time.</t>
  </si>
  <si>
    <t xml:space="preserve">the Energy and Volt models emerged as the strongest sellers overall. </t>
  </si>
  <si>
    <t xml:space="preserve">The North and West regions drove maximum sales. </t>
  </si>
  <si>
    <t>Cosmo and Urban found regional favorites.</t>
  </si>
  <si>
    <t>Sales rep</t>
  </si>
  <si>
    <t>Company name</t>
  </si>
  <si>
    <t xml:space="preserve">Bankia, Telmark and Affinity emerged as the largest customers overall in the period. </t>
  </si>
  <si>
    <t>Top performers varied each month but Cruise had an exceptional March.</t>
  </si>
  <si>
    <t xml:space="preserve"> The analysis provides useful customer performance insights.</t>
  </si>
  <si>
    <t>The West region dominated in various item codes and outsold other regions,</t>
  </si>
  <si>
    <t xml:space="preserve"> indicating their strong sales performance summarized in this pivot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</si>
</sst>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.000_ ;_-[$$-409]* \-#,##0.000\ ;_-[$$-409]* &quot;-&quot;??_ ;_-@_ 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12">
    <dxf>
      <numFmt numFmtId="165" formatCode="_-[$$-409]* #,##0.000_ ;_-[$$-409]* \-#,##0.000\ ;_-[$$-409]* &quot;-&quot;??_ ;_-@_ 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 2.xlsx]Monthly sales by rep!PivotTable2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 by rep'!$B$3:$B$5</c:f>
              <c:strCache>
                <c:ptCount val="1"/>
                <c:pt idx="0">
                  <c:v>Amy Brown - Sum of Sales Rep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rep'!$B$6:$B$12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B-44E0-81AF-C312C809644D}"/>
            </c:ext>
          </c:extLst>
        </c:ser>
        <c:ser>
          <c:idx val="1"/>
          <c:order val="1"/>
          <c:tx>
            <c:strRef>
              <c:f>'Monthly sales by rep'!$C$3:$C$5</c:f>
              <c:strCache>
                <c:ptCount val="1"/>
                <c:pt idx="0">
                  <c:v>Amy Brown - Count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rep'!$C$6:$C$12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B-44E0-81AF-C312C809644D}"/>
            </c:ext>
          </c:extLst>
        </c:ser>
        <c:ser>
          <c:idx val="2"/>
          <c:order val="2"/>
          <c:tx>
            <c:strRef>
              <c:f>'Monthly sales by rep'!$D$3:$D$5</c:f>
              <c:strCache>
                <c:ptCount val="1"/>
                <c:pt idx="0">
                  <c:v>David Garcia - Sum of Sales Rep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rep'!$D$6:$D$12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B-44E0-81AF-C312C809644D}"/>
            </c:ext>
          </c:extLst>
        </c:ser>
        <c:ser>
          <c:idx val="3"/>
          <c:order val="3"/>
          <c:tx>
            <c:strRef>
              <c:f>'Monthly sales by rep'!$E$3:$E$5</c:f>
              <c:strCache>
                <c:ptCount val="1"/>
                <c:pt idx="0">
                  <c:v>David Garcia - Count of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rep'!$E$6:$E$12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B-44E0-81AF-C312C809644D}"/>
            </c:ext>
          </c:extLst>
        </c:ser>
        <c:ser>
          <c:idx val="4"/>
          <c:order val="4"/>
          <c:tx>
            <c:strRef>
              <c:f>'Monthly sales by rep'!$F$3:$F$5</c:f>
              <c:strCache>
                <c:ptCount val="1"/>
                <c:pt idx="0">
                  <c:v>Emily Moore - Sum of Sales Rep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rep'!$F$6:$F$12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B-44E0-81AF-C312C809644D}"/>
            </c:ext>
          </c:extLst>
        </c:ser>
        <c:ser>
          <c:idx val="5"/>
          <c:order val="5"/>
          <c:tx>
            <c:strRef>
              <c:f>'Monthly sales by rep'!$G$3:$G$5</c:f>
              <c:strCache>
                <c:ptCount val="1"/>
                <c:pt idx="0">
                  <c:v>Emily Moore - Count of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rep'!$G$6:$G$12</c:f>
              <c:numCache>
                <c:formatCode>General</c:formatCode>
                <c:ptCount val="6"/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AB-44E0-81AF-C312C809644D}"/>
            </c:ext>
          </c:extLst>
        </c:ser>
        <c:ser>
          <c:idx val="6"/>
          <c:order val="6"/>
          <c:tx>
            <c:strRef>
              <c:f>'Monthly sales by rep'!$H$3:$H$5</c:f>
              <c:strCache>
                <c:ptCount val="1"/>
                <c:pt idx="0">
                  <c:v>Eric Jones - Sum of Sales Rep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rep'!$H$6:$H$12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AB-44E0-81AF-C312C809644D}"/>
            </c:ext>
          </c:extLst>
        </c:ser>
        <c:ser>
          <c:idx val="7"/>
          <c:order val="7"/>
          <c:tx>
            <c:strRef>
              <c:f>'Monthly sales by rep'!$I$3:$I$5</c:f>
              <c:strCache>
                <c:ptCount val="1"/>
                <c:pt idx="0">
                  <c:v>Eric Jones - Count of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rep'!$I$6:$I$12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AB-44E0-81AF-C312C809644D}"/>
            </c:ext>
          </c:extLst>
        </c:ser>
        <c:ser>
          <c:idx val="8"/>
          <c:order val="8"/>
          <c:tx>
            <c:strRef>
              <c:f>'Monthly sales by rep'!$J$3:$J$5</c:f>
              <c:strCache>
                <c:ptCount val="1"/>
                <c:pt idx="0">
                  <c:v>Marc Williams - Sum of Sales Rep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rep'!$J$6:$J$12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AB-44E0-81AF-C312C809644D}"/>
            </c:ext>
          </c:extLst>
        </c:ser>
        <c:ser>
          <c:idx val="9"/>
          <c:order val="9"/>
          <c:tx>
            <c:strRef>
              <c:f>'Monthly sales by rep'!$K$3:$K$5</c:f>
              <c:strCache>
                <c:ptCount val="1"/>
                <c:pt idx="0">
                  <c:v>Marc Williams - Count of 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rep'!$K$6:$K$12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AB-44E0-81AF-C312C809644D}"/>
            </c:ext>
          </c:extLst>
        </c:ser>
        <c:ser>
          <c:idx val="10"/>
          <c:order val="10"/>
          <c:tx>
            <c:strRef>
              <c:f>'Monthly sales by rep'!$L$3:$L$5</c:f>
              <c:strCache>
                <c:ptCount val="1"/>
                <c:pt idx="0">
                  <c:v>Sara Davis - Sum of Sales Rep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rep'!$L$6:$L$12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AB-44E0-81AF-C312C809644D}"/>
            </c:ext>
          </c:extLst>
        </c:ser>
        <c:ser>
          <c:idx val="11"/>
          <c:order val="11"/>
          <c:tx>
            <c:strRef>
              <c:f>'Monthly sales by rep'!$M$3:$M$5</c:f>
              <c:strCache>
                <c:ptCount val="1"/>
                <c:pt idx="0">
                  <c:v>Sara Davis - Count of Total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rep'!$M$6:$M$12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AB-44E0-81AF-C312C809644D}"/>
            </c:ext>
          </c:extLst>
        </c:ser>
        <c:ser>
          <c:idx val="12"/>
          <c:order val="12"/>
          <c:tx>
            <c:strRef>
              <c:f>'Monthly sales by rep'!$N$3:$N$5</c:f>
              <c:strCache>
                <c:ptCount val="1"/>
                <c:pt idx="0">
                  <c:v>Stacy Peters - Sum of Sales Rep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rep'!$N$6:$N$12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AB-44E0-81AF-C312C809644D}"/>
            </c:ext>
          </c:extLst>
        </c:ser>
        <c:ser>
          <c:idx val="13"/>
          <c:order val="13"/>
          <c:tx>
            <c:strRef>
              <c:f>'Monthly sales by rep'!$O$3:$O$5</c:f>
              <c:strCache>
                <c:ptCount val="1"/>
                <c:pt idx="0">
                  <c:v>Stacy Peters - Count of Total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sales by rep'!$A$6:$A$12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'Monthly sales by rep'!$O$6:$O$12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AB-44E0-81AF-C312C809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721584"/>
        <c:axId val="393721944"/>
      </c:barChart>
      <c:catAx>
        <c:axId val="3937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21944"/>
        <c:crosses val="autoZero"/>
        <c:auto val="1"/>
        <c:lblAlgn val="ctr"/>
        <c:lblOffset val="100"/>
        <c:noMultiLvlLbl val="0"/>
      </c:catAx>
      <c:valAx>
        <c:axId val="3937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 2.xlsx]Product sales by region!PivotTable3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sales by region'!$B$3:$B$4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sales by region'!$A$5:$A$30</c:f>
              <c:strCache>
                <c:ptCount val="25"/>
                <c:pt idx="0">
                  <c:v>A2258bl</c:v>
                </c:pt>
                <c:pt idx="1">
                  <c:v>A2258gr</c:v>
                </c:pt>
                <c:pt idx="2">
                  <c:v>A2258rd</c:v>
                </c:pt>
                <c:pt idx="3">
                  <c:v>A2258wh</c:v>
                </c:pt>
                <c:pt idx="4">
                  <c:v>C2699bl</c:v>
                </c:pt>
                <c:pt idx="5">
                  <c:v>C2699gr</c:v>
                </c:pt>
                <c:pt idx="6">
                  <c:v>C2699wh</c:v>
                </c:pt>
                <c:pt idx="7">
                  <c:v>E2376bl</c:v>
                </c:pt>
                <c:pt idx="8">
                  <c:v>E2376br</c:v>
                </c:pt>
                <c:pt idx="9">
                  <c:v>E2376gr</c:v>
                </c:pt>
                <c:pt idx="10">
                  <c:v>E2376wh</c:v>
                </c:pt>
                <c:pt idx="11">
                  <c:v>F2248bl</c:v>
                </c:pt>
                <c:pt idx="12">
                  <c:v>F2248br</c:v>
                </c:pt>
                <c:pt idx="13">
                  <c:v>F2248gr</c:v>
                </c:pt>
                <c:pt idx="14">
                  <c:v>F2248rd</c:v>
                </c:pt>
                <c:pt idx="15">
                  <c:v>F2248wh</c:v>
                </c:pt>
                <c:pt idx="16">
                  <c:v>U2683bl</c:v>
                </c:pt>
                <c:pt idx="17">
                  <c:v>U2683br</c:v>
                </c:pt>
                <c:pt idx="18">
                  <c:v>U2683gr</c:v>
                </c:pt>
                <c:pt idx="19">
                  <c:v>U2683rd</c:v>
                </c:pt>
                <c:pt idx="20">
                  <c:v>V2944bl</c:v>
                </c:pt>
                <c:pt idx="21">
                  <c:v>V2944br</c:v>
                </c:pt>
                <c:pt idx="22">
                  <c:v>V2944gr</c:v>
                </c:pt>
                <c:pt idx="23">
                  <c:v>V2944rd</c:v>
                </c:pt>
                <c:pt idx="24">
                  <c:v>V2944wh</c:v>
                </c:pt>
              </c:strCache>
            </c:strRef>
          </c:cat>
          <c:val>
            <c:numRef>
              <c:f>'Product sales by region'!$B$5:$B$30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2</c:v>
                </c:pt>
                <c:pt idx="8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6-4115-928A-15E731DA9C6B}"/>
            </c:ext>
          </c:extLst>
        </c:ser>
        <c:ser>
          <c:idx val="1"/>
          <c:order val="1"/>
          <c:tx>
            <c:strRef>
              <c:f>'Product sales by region'!$C$3:$C$4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sales by region'!$A$5:$A$30</c:f>
              <c:strCache>
                <c:ptCount val="25"/>
                <c:pt idx="0">
                  <c:v>A2258bl</c:v>
                </c:pt>
                <c:pt idx="1">
                  <c:v>A2258gr</c:v>
                </c:pt>
                <c:pt idx="2">
                  <c:v>A2258rd</c:v>
                </c:pt>
                <c:pt idx="3">
                  <c:v>A2258wh</c:v>
                </c:pt>
                <c:pt idx="4">
                  <c:v>C2699bl</c:v>
                </c:pt>
                <c:pt idx="5">
                  <c:v>C2699gr</c:v>
                </c:pt>
                <c:pt idx="6">
                  <c:v>C2699wh</c:v>
                </c:pt>
                <c:pt idx="7">
                  <c:v>E2376bl</c:v>
                </c:pt>
                <c:pt idx="8">
                  <c:v>E2376br</c:v>
                </c:pt>
                <c:pt idx="9">
                  <c:v>E2376gr</c:v>
                </c:pt>
                <c:pt idx="10">
                  <c:v>E2376wh</c:v>
                </c:pt>
                <c:pt idx="11">
                  <c:v>F2248bl</c:v>
                </c:pt>
                <c:pt idx="12">
                  <c:v>F2248br</c:v>
                </c:pt>
                <c:pt idx="13">
                  <c:v>F2248gr</c:v>
                </c:pt>
                <c:pt idx="14">
                  <c:v>F2248rd</c:v>
                </c:pt>
                <c:pt idx="15">
                  <c:v>F2248wh</c:v>
                </c:pt>
                <c:pt idx="16">
                  <c:v>U2683bl</c:v>
                </c:pt>
                <c:pt idx="17">
                  <c:v>U2683br</c:v>
                </c:pt>
                <c:pt idx="18">
                  <c:v>U2683gr</c:v>
                </c:pt>
                <c:pt idx="19">
                  <c:v>U2683rd</c:v>
                </c:pt>
                <c:pt idx="20">
                  <c:v>V2944bl</c:v>
                </c:pt>
                <c:pt idx="21">
                  <c:v>V2944br</c:v>
                </c:pt>
                <c:pt idx="22">
                  <c:v>V2944gr</c:v>
                </c:pt>
                <c:pt idx="23">
                  <c:v>V2944rd</c:v>
                </c:pt>
                <c:pt idx="24">
                  <c:v>V2944wh</c:v>
                </c:pt>
              </c:strCache>
            </c:strRef>
          </c:cat>
          <c:val>
            <c:numRef>
              <c:f>'Product sales by region'!$C$5:$C$30</c:f>
              <c:numCache>
                <c:formatCode>General</c:formatCode>
                <c:ptCount val="25"/>
                <c:pt idx="3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9">
                  <c:v>1</c:v>
                </c:pt>
                <c:pt idx="12">
                  <c:v>2</c:v>
                </c:pt>
                <c:pt idx="13">
                  <c:v>1</c:v>
                </c:pt>
                <c:pt idx="16">
                  <c:v>2</c:v>
                </c:pt>
                <c:pt idx="18">
                  <c:v>2</c:v>
                </c:pt>
                <c:pt idx="19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46-4115-928A-15E731DA9C6B}"/>
            </c:ext>
          </c:extLst>
        </c:ser>
        <c:ser>
          <c:idx val="2"/>
          <c:order val="2"/>
          <c:tx>
            <c:strRef>
              <c:f>'Product sales by region'!$D$3:$D$4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sales by region'!$A$5:$A$30</c:f>
              <c:strCache>
                <c:ptCount val="25"/>
                <c:pt idx="0">
                  <c:v>A2258bl</c:v>
                </c:pt>
                <c:pt idx="1">
                  <c:v>A2258gr</c:v>
                </c:pt>
                <c:pt idx="2">
                  <c:v>A2258rd</c:v>
                </c:pt>
                <c:pt idx="3">
                  <c:v>A2258wh</c:v>
                </c:pt>
                <c:pt idx="4">
                  <c:v>C2699bl</c:v>
                </c:pt>
                <c:pt idx="5">
                  <c:v>C2699gr</c:v>
                </c:pt>
                <c:pt idx="6">
                  <c:v>C2699wh</c:v>
                </c:pt>
                <c:pt idx="7">
                  <c:v>E2376bl</c:v>
                </c:pt>
                <c:pt idx="8">
                  <c:v>E2376br</c:v>
                </c:pt>
                <c:pt idx="9">
                  <c:v>E2376gr</c:v>
                </c:pt>
                <c:pt idx="10">
                  <c:v>E2376wh</c:v>
                </c:pt>
                <c:pt idx="11">
                  <c:v>F2248bl</c:v>
                </c:pt>
                <c:pt idx="12">
                  <c:v>F2248br</c:v>
                </c:pt>
                <c:pt idx="13">
                  <c:v>F2248gr</c:v>
                </c:pt>
                <c:pt idx="14">
                  <c:v>F2248rd</c:v>
                </c:pt>
                <c:pt idx="15">
                  <c:v>F2248wh</c:v>
                </c:pt>
                <c:pt idx="16">
                  <c:v>U2683bl</c:v>
                </c:pt>
                <c:pt idx="17">
                  <c:v>U2683br</c:v>
                </c:pt>
                <c:pt idx="18">
                  <c:v>U2683gr</c:v>
                </c:pt>
                <c:pt idx="19">
                  <c:v>U2683rd</c:v>
                </c:pt>
                <c:pt idx="20">
                  <c:v>V2944bl</c:v>
                </c:pt>
                <c:pt idx="21">
                  <c:v>V2944br</c:v>
                </c:pt>
                <c:pt idx="22">
                  <c:v>V2944gr</c:v>
                </c:pt>
                <c:pt idx="23">
                  <c:v>V2944rd</c:v>
                </c:pt>
                <c:pt idx="24">
                  <c:v>V2944wh</c:v>
                </c:pt>
              </c:strCache>
            </c:strRef>
          </c:cat>
          <c:val>
            <c:numRef>
              <c:f>'Product sales by region'!$D$5:$D$30</c:f>
              <c:numCache>
                <c:formatCode>General</c:formatCode>
                <c:ptCount val="25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7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D46-4115-928A-15E731DA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08768"/>
        <c:axId val="625206248"/>
      </c:barChart>
      <c:catAx>
        <c:axId val="6252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06248"/>
        <c:crosses val="autoZero"/>
        <c:auto val="1"/>
        <c:lblAlgn val="ctr"/>
        <c:lblOffset val="100"/>
        <c:noMultiLvlLbl val="0"/>
      </c:catAx>
      <c:valAx>
        <c:axId val="6252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 2.xlsx]customer sales by month!PivotTable4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sales by month'!$B$3:$B$4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sales by month'!$A$5:$A$14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'customer sales by month'!$B$5:$B$14</c:f>
              <c:numCache>
                <c:formatCode>General</c:formatCode>
                <c:ptCount val="9"/>
                <c:pt idx="0">
                  <c:v>12770</c:v>
                </c:pt>
                <c:pt idx="1">
                  <c:v>8695</c:v>
                </c:pt>
                <c:pt idx="3">
                  <c:v>11550</c:v>
                </c:pt>
                <c:pt idx="5">
                  <c:v>18190</c:v>
                </c:pt>
                <c:pt idx="6">
                  <c:v>3000</c:v>
                </c:pt>
                <c:pt idx="7">
                  <c:v>20900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8-4D37-9196-0533ED8F9153}"/>
            </c:ext>
          </c:extLst>
        </c:ser>
        <c:ser>
          <c:idx val="1"/>
          <c:order val="1"/>
          <c:tx>
            <c:strRef>
              <c:f>'customer sales by month'!$C$3:$C$4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sales by month'!$A$5:$A$14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'customer sales by month'!$C$5:$C$14</c:f>
              <c:numCache>
                <c:formatCode>General</c:formatCode>
                <c:ptCount val="9"/>
                <c:pt idx="0">
                  <c:v>3500</c:v>
                </c:pt>
                <c:pt idx="1">
                  <c:v>23465</c:v>
                </c:pt>
                <c:pt idx="2">
                  <c:v>2200</c:v>
                </c:pt>
                <c:pt idx="4">
                  <c:v>14950</c:v>
                </c:pt>
                <c:pt idx="5">
                  <c:v>9800</c:v>
                </c:pt>
                <c:pt idx="7">
                  <c:v>19160</c:v>
                </c:pt>
                <c:pt idx="8">
                  <c:v>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8-4D37-9196-0533ED8F9153}"/>
            </c:ext>
          </c:extLst>
        </c:ser>
        <c:ser>
          <c:idx val="2"/>
          <c:order val="2"/>
          <c:tx>
            <c:strRef>
              <c:f>'customer sales by month'!$D$3:$D$4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 sales by month'!$A$5:$A$14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'customer sales by month'!$D$5:$D$14</c:f>
              <c:numCache>
                <c:formatCode>General</c:formatCode>
                <c:ptCount val="9"/>
                <c:pt idx="0">
                  <c:v>4425</c:v>
                </c:pt>
                <c:pt idx="1">
                  <c:v>9375</c:v>
                </c:pt>
                <c:pt idx="2">
                  <c:v>15820</c:v>
                </c:pt>
                <c:pt idx="3">
                  <c:v>3290</c:v>
                </c:pt>
                <c:pt idx="4">
                  <c:v>15495</c:v>
                </c:pt>
                <c:pt idx="5">
                  <c:v>2200</c:v>
                </c:pt>
                <c:pt idx="6">
                  <c:v>16060</c:v>
                </c:pt>
                <c:pt idx="8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8-4D37-9196-0533ED8F9153}"/>
            </c:ext>
          </c:extLst>
        </c:ser>
        <c:ser>
          <c:idx val="3"/>
          <c:order val="3"/>
          <c:tx>
            <c:strRef>
              <c:f>'customer sales by month'!$E$3:$E$4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 sales by month'!$A$5:$A$14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'customer sales by month'!$E$5:$E$14</c:f>
              <c:numCache>
                <c:formatCode>General</c:formatCode>
                <c:ptCount val="9"/>
                <c:pt idx="0">
                  <c:v>10940</c:v>
                </c:pt>
                <c:pt idx="1">
                  <c:v>40960</c:v>
                </c:pt>
                <c:pt idx="2">
                  <c:v>18030</c:v>
                </c:pt>
                <c:pt idx="3">
                  <c:v>15065</c:v>
                </c:pt>
                <c:pt idx="4">
                  <c:v>25370</c:v>
                </c:pt>
                <c:pt idx="5">
                  <c:v>10575</c:v>
                </c:pt>
                <c:pt idx="7">
                  <c:v>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8-4D37-9196-0533ED8F9153}"/>
            </c:ext>
          </c:extLst>
        </c:ser>
        <c:ser>
          <c:idx val="4"/>
          <c:order val="4"/>
          <c:tx>
            <c:strRef>
              <c:f>'customer sales by month'!$F$3:$F$4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'customer sales by month'!$A$5:$A$14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'customer sales by month'!$F$5:$F$14</c:f>
              <c:numCache>
                <c:formatCode>General</c:formatCode>
                <c:ptCount val="9"/>
                <c:pt idx="0">
                  <c:v>14700</c:v>
                </c:pt>
                <c:pt idx="1">
                  <c:v>19435</c:v>
                </c:pt>
                <c:pt idx="2">
                  <c:v>20175</c:v>
                </c:pt>
                <c:pt idx="3">
                  <c:v>3300</c:v>
                </c:pt>
                <c:pt idx="4">
                  <c:v>22210</c:v>
                </c:pt>
                <c:pt idx="6">
                  <c:v>18500</c:v>
                </c:pt>
                <c:pt idx="7">
                  <c:v>16350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8-4D37-9196-0533ED8F9153}"/>
            </c:ext>
          </c:extLst>
        </c:ser>
        <c:ser>
          <c:idx val="5"/>
          <c:order val="5"/>
          <c:tx>
            <c:strRef>
              <c:f>'customer sales by month'!$G$3:$G$4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'customer sales by month'!$A$5:$A$14</c:f>
              <c:strCache>
                <c:ptCount val="9"/>
                <c:pt idx="0">
                  <c:v>Affinity</c:v>
                </c:pt>
                <c:pt idx="1">
                  <c:v>Bankia</c:v>
                </c:pt>
                <c:pt idx="2">
                  <c:v>Cruise</c:v>
                </c:pt>
                <c:pt idx="3">
                  <c:v>MarkPlus</c:v>
                </c:pt>
                <c:pt idx="4">
                  <c:v>Milago</c:v>
                </c:pt>
                <c:pt idx="5">
                  <c:v>Port Royale</c:v>
                </c:pt>
                <c:pt idx="6">
                  <c:v>Secspace</c:v>
                </c:pt>
                <c:pt idx="7">
                  <c:v>Telmark</c:v>
                </c:pt>
                <c:pt idx="8">
                  <c:v>Vento</c:v>
                </c:pt>
              </c:strCache>
            </c:strRef>
          </c:cat>
          <c:val>
            <c:numRef>
              <c:f>'customer sales by month'!$G$5:$G$14</c:f>
              <c:numCache>
                <c:formatCode>General</c:formatCode>
                <c:ptCount val="9"/>
                <c:pt idx="0">
                  <c:v>11620</c:v>
                </c:pt>
                <c:pt idx="1">
                  <c:v>12895</c:v>
                </c:pt>
                <c:pt idx="2">
                  <c:v>25150</c:v>
                </c:pt>
                <c:pt idx="3">
                  <c:v>3525</c:v>
                </c:pt>
                <c:pt idx="5">
                  <c:v>12620</c:v>
                </c:pt>
                <c:pt idx="7">
                  <c:v>10050</c:v>
                </c:pt>
                <c:pt idx="8">
                  <c:v>35025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8-4D37-9196-0533ED8F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397888"/>
        <c:axId val="656393568"/>
      </c:barChart>
      <c:catAx>
        <c:axId val="6563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93568"/>
        <c:crosses val="autoZero"/>
        <c:auto val="1"/>
        <c:lblAlgn val="ctr"/>
        <c:lblOffset val="100"/>
        <c:noMultiLvlLbl val="0"/>
      </c:catAx>
      <c:valAx>
        <c:axId val="6563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 2.xlsx]rep sales by month!PivotTable5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 sales by month'!$B$3:$B$4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 sales by month'!$A$5:$A$12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'rep sales by month'!$B$5:$B$12</c:f>
              <c:numCache>
                <c:formatCode>General</c:formatCode>
                <c:ptCount val="7"/>
                <c:pt idx="0">
                  <c:v>10890</c:v>
                </c:pt>
                <c:pt idx="1">
                  <c:v>14550</c:v>
                </c:pt>
                <c:pt idx="3">
                  <c:v>21715</c:v>
                </c:pt>
                <c:pt idx="4">
                  <c:v>7050</c:v>
                </c:pt>
                <c:pt idx="5">
                  <c:v>16000</c:v>
                </c:pt>
                <c:pt idx="6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F-44C8-9487-6D8CC07507D7}"/>
            </c:ext>
          </c:extLst>
        </c:ser>
        <c:ser>
          <c:idx val="1"/>
          <c:order val="1"/>
          <c:tx>
            <c:strRef>
              <c:f>'rep sales by month'!$C$3:$C$4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 sales by month'!$A$5:$A$12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'rep sales by month'!$C$5:$C$12</c:f>
              <c:numCache>
                <c:formatCode>General</c:formatCode>
                <c:ptCount val="7"/>
                <c:pt idx="0">
                  <c:v>14740</c:v>
                </c:pt>
                <c:pt idx="1">
                  <c:v>8225</c:v>
                </c:pt>
                <c:pt idx="2">
                  <c:v>11700</c:v>
                </c:pt>
                <c:pt idx="3">
                  <c:v>7910</c:v>
                </c:pt>
                <c:pt idx="4">
                  <c:v>29225</c:v>
                </c:pt>
                <c:pt idx="5">
                  <c:v>2200</c:v>
                </c:pt>
                <c:pt idx="6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F-44C8-9487-6D8CC07507D7}"/>
            </c:ext>
          </c:extLst>
        </c:ser>
        <c:ser>
          <c:idx val="2"/>
          <c:order val="2"/>
          <c:tx>
            <c:strRef>
              <c:f>'rep sales by month'!$D$3:$D$4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 sales by month'!$A$5:$A$12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'rep sales by month'!$D$5:$D$12</c:f>
              <c:numCache>
                <c:formatCode>General</c:formatCode>
                <c:ptCount val="7"/>
                <c:pt idx="0">
                  <c:v>11330</c:v>
                </c:pt>
                <c:pt idx="2">
                  <c:v>19110</c:v>
                </c:pt>
                <c:pt idx="3">
                  <c:v>14750</c:v>
                </c:pt>
                <c:pt idx="4">
                  <c:v>14500</c:v>
                </c:pt>
                <c:pt idx="5">
                  <c:v>9375</c:v>
                </c:pt>
                <c:pt idx="6">
                  <c:v>12100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F-44C8-9487-6D8CC07507D7}"/>
            </c:ext>
          </c:extLst>
        </c:ser>
        <c:ser>
          <c:idx val="3"/>
          <c:order val="3"/>
          <c:tx>
            <c:strRef>
              <c:f>'rep sales by month'!$E$3:$E$4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'rep sales by month'!$A$5:$A$12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'rep sales by month'!$E$5:$E$12</c:f>
              <c:numCache>
                <c:formatCode>General</c:formatCode>
                <c:ptCount val="7"/>
                <c:pt idx="0">
                  <c:v>10905</c:v>
                </c:pt>
                <c:pt idx="1">
                  <c:v>8930</c:v>
                </c:pt>
                <c:pt idx="2">
                  <c:v>25360</c:v>
                </c:pt>
                <c:pt idx="3">
                  <c:v>21490</c:v>
                </c:pt>
                <c:pt idx="4">
                  <c:v>26240</c:v>
                </c:pt>
                <c:pt idx="5">
                  <c:v>10400</c:v>
                </c:pt>
                <c:pt idx="6">
                  <c:v>23240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F-44C8-9487-6D8CC07507D7}"/>
            </c:ext>
          </c:extLst>
        </c:ser>
        <c:ser>
          <c:idx val="4"/>
          <c:order val="4"/>
          <c:tx>
            <c:strRef>
              <c:f>'rep sales by month'!$F$3:$F$4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'rep sales by month'!$A$5:$A$12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'rep sales by month'!$F$5:$F$12</c:f>
              <c:numCache>
                <c:formatCode>General</c:formatCode>
                <c:ptCount val="7"/>
                <c:pt idx="1">
                  <c:v>11100</c:v>
                </c:pt>
                <c:pt idx="2">
                  <c:v>20175</c:v>
                </c:pt>
                <c:pt idx="3">
                  <c:v>15730</c:v>
                </c:pt>
                <c:pt idx="4">
                  <c:v>33450</c:v>
                </c:pt>
                <c:pt idx="5">
                  <c:v>11280</c:v>
                </c:pt>
                <c:pt idx="6">
                  <c:v>22935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F-44C8-9487-6D8CC07507D7}"/>
            </c:ext>
          </c:extLst>
        </c:ser>
        <c:ser>
          <c:idx val="5"/>
          <c:order val="5"/>
          <c:tx>
            <c:strRef>
              <c:f>'rep sales by month'!$G$3:$G$4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'rep sales by month'!$A$5:$A$12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'rep sales by month'!$G$5:$G$12</c:f>
              <c:numCache>
                <c:formatCode>General</c:formatCode>
                <c:ptCount val="7"/>
                <c:pt idx="0">
                  <c:v>10335</c:v>
                </c:pt>
                <c:pt idx="1">
                  <c:v>28235</c:v>
                </c:pt>
                <c:pt idx="2">
                  <c:v>2950</c:v>
                </c:pt>
                <c:pt idx="3">
                  <c:v>9420</c:v>
                </c:pt>
                <c:pt idx="4">
                  <c:v>13420</c:v>
                </c:pt>
                <c:pt idx="5">
                  <c:v>25150</c:v>
                </c:pt>
                <c:pt idx="6">
                  <c:v>21375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4F-44C8-9487-6D8CC075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835416"/>
        <c:axId val="630834336"/>
      </c:barChart>
      <c:catAx>
        <c:axId val="6308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34336"/>
        <c:crosses val="autoZero"/>
        <c:auto val="1"/>
        <c:lblAlgn val="ctr"/>
        <c:lblOffset val="100"/>
        <c:noMultiLvlLbl val="0"/>
      </c:catAx>
      <c:valAx>
        <c:axId val="6308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3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 2.xlsx]color sales by month!PivotTable6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'color sales by month'!$B$3:$B$4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'color sales by month'!$A$5:$A$11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'color sales by month'!$B$5:$B$11</c:f>
              <c:numCache>
                <c:formatCode>General</c:formatCode>
                <c:ptCount val="6"/>
                <c:pt idx="0">
                  <c:v>29425</c:v>
                </c:pt>
                <c:pt idx="1">
                  <c:v>13340</c:v>
                </c:pt>
                <c:pt idx="2">
                  <c:v>32195</c:v>
                </c:pt>
                <c:pt idx="3">
                  <c:v>65175</c:v>
                </c:pt>
                <c:pt idx="4">
                  <c:v>49650</c:v>
                </c:pt>
                <c:pt idx="5">
                  <c:v>41520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4-42BA-8AAB-7C2C9A7CA2C3}"/>
            </c:ext>
          </c:extLst>
        </c:ser>
        <c:ser>
          <c:idx val="1"/>
          <c:order val="1"/>
          <c:tx>
            <c:strRef>
              <c:f>'color sales by month'!$C$3:$C$4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'color sales by month'!$A$5:$A$11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'color sales by month'!$C$5:$C$11</c:f>
              <c:numCache>
                <c:formatCode>General</c:formatCode>
                <c:ptCount val="6"/>
                <c:pt idx="0">
                  <c:v>27520</c:v>
                </c:pt>
                <c:pt idx="1">
                  <c:v>27585</c:v>
                </c:pt>
                <c:pt idx="2">
                  <c:v>4425</c:v>
                </c:pt>
                <c:pt idx="3">
                  <c:v>17700</c:v>
                </c:pt>
                <c:pt idx="4">
                  <c:v>8225</c:v>
                </c:pt>
                <c:pt idx="5">
                  <c:v>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4-42BA-8AAB-7C2C9A7CA2C3}"/>
            </c:ext>
          </c:extLst>
        </c:ser>
        <c:ser>
          <c:idx val="2"/>
          <c:order val="2"/>
          <c:tx>
            <c:strRef>
              <c:f>'color sales by month'!$D$3:$D$4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'color sales by month'!$A$5:$A$11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'color sales by month'!$D$5:$D$11</c:f>
              <c:numCache>
                <c:formatCode>General</c:formatCode>
                <c:ptCount val="6"/>
                <c:pt idx="0">
                  <c:v>9440</c:v>
                </c:pt>
                <c:pt idx="1">
                  <c:v>18750</c:v>
                </c:pt>
                <c:pt idx="2">
                  <c:v>19350</c:v>
                </c:pt>
                <c:pt idx="3">
                  <c:v>27470</c:v>
                </c:pt>
                <c:pt idx="4">
                  <c:v>18020</c:v>
                </c:pt>
                <c:pt idx="5">
                  <c:v>46410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4-42BA-8AAB-7C2C9A7CA2C3}"/>
            </c:ext>
          </c:extLst>
        </c:ser>
        <c:ser>
          <c:idx val="3"/>
          <c:order val="3"/>
          <c:tx>
            <c:strRef>
              <c:f>'color sales by month'!$E$3:$E$4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'color sales by month'!$A$5:$A$11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'color sales by month'!$E$5:$E$11</c:f>
              <c:numCache>
                <c:formatCode>General</c:formatCode>
                <c:ptCount val="6"/>
                <c:pt idx="0">
                  <c:v>5720</c:v>
                </c:pt>
                <c:pt idx="1">
                  <c:v>2200</c:v>
                </c:pt>
                <c:pt idx="3">
                  <c:v>3900</c:v>
                </c:pt>
                <c:pt idx="4">
                  <c:v>19725</c:v>
                </c:pt>
                <c:pt idx="5">
                  <c:v>12620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4-42BA-8AAB-7C2C9A7CA2C3}"/>
            </c:ext>
          </c:extLst>
        </c:ser>
        <c:ser>
          <c:idx val="4"/>
          <c:order val="4"/>
          <c:tx>
            <c:strRef>
              <c:f>'color sales by month'!$F$3:$F$4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'color sales by month'!$A$5:$A$11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'color sales by month'!$F$5:$F$11</c:f>
              <c:numCache>
                <c:formatCode>General</c:formatCode>
                <c:ptCount val="6"/>
                <c:pt idx="0">
                  <c:v>3000</c:v>
                </c:pt>
                <c:pt idx="1">
                  <c:v>15625</c:v>
                </c:pt>
                <c:pt idx="2">
                  <c:v>25195</c:v>
                </c:pt>
                <c:pt idx="3">
                  <c:v>12320</c:v>
                </c:pt>
                <c:pt idx="4">
                  <c:v>19050</c:v>
                </c:pt>
                <c:pt idx="5">
                  <c:v>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C4-42BA-8AAB-7C2C9A7C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84392"/>
        <c:axId val="634389792"/>
      </c:barChart>
      <c:catAx>
        <c:axId val="63438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9792"/>
        <c:crosses val="autoZero"/>
        <c:auto val="1"/>
        <c:lblAlgn val="ctr"/>
        <c:lblOffset val="100"/>
        <c:noMultiLvlLbl val="0"/>
      </c:catAx>
      <c:valAx>
        <c:axId val="6343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 2.xlsx] model sales by region!PivotTable7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model sales by region'!$B$3:$B$4</c:f>
              <c:strCache>
                <c:ptCount val="1"/>
                <c:pt idx="0">
                  <c:v>Aero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model sales by region'!$A$5:$A$8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 model sales by region'!$B$5:$B$8</c:f>
              <c:numCache>
                <c:formatCode>General</c:formatCode>
                <c:ptCount val="3"/>
                <c:pt idx="0">
                  <c:v>31900</c:v>
                </c:pt>
                <c:pt idx="1">
                  <c:v>3300</c:v>
                </c:pt>
                <c:pt idx="2">
                  <c:v>17160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9-42D2-B02F-4F11B4C97525}"/>
            </c:ext>
          </c:extLst>
        </c:ser>
        <c:ser>
          <c:idx val="1"/>
          <c:order val="1"/>
          <c:tx>
            <c:strRef>
              <c:f>' model sales by region'!$C$3:$C$4</c:f>
              <c:strCache>
                <c:ptCount val="1"/>
                <c:pt idx="0">
                  <c:v>Cosmo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model sales by region'!$A$5:$A$8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 model sales by region'!$C$5:$C$8</c:f>
              <c:numCache>
                <c:formatCode>General</c:formatCode>
                <c:ptCount val="3"/>
                <c:pt idx="0">
                  <c:v>30750</c:v>
                </c:pt>
                <c:pt idx="1">
                  <c:v>41625</c:v>
                </c:pt>
                <c:pt idx="2">
                  <c:v>26250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9-42D2-B02F-4F11B4C97525}"/>
            </c:ext>
          </c:extLst>
        </c:ser>
        <c:ser>
          <c:idx val="2"/>
          <c:order val="2"/>
          <c:tx>
            <c:strRef>
              <c:f>' model sales by region'!$D$3:$D$4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model sales by region'!$A$5:$A$8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 model sales by region'!$D$5:$D$8</c:f>
              <c:numCache>
                <c:formatCode>General</c:formatCode>
                <c:ptCount val="3"/>
                <c:pt idx="0">
                  <c:v>26250</c:v>
                </c:pt>
                <c:pt idx="1">
                  <c:v>67550</c:v>
                </c:pt>
                <c:pt idx="2">
                  <c:v>37450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9-42D2-B02F-4F11B4C97525}"/>
            </c:ext>
          </c:extLst>
        </c:ser>
        <c:ser>
          <c:idx val="3"/>
          <c:order val="3"/>
          <c:tx>
            <c:strRef>
              <c:f>' model sales by region'!$E$3:$E$4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model sales by region'!$A$5:$A$8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 model sales by region'!$E$5:$E$8</c:f>
              <c:numCache>
                <c:formatCode>General</c:formatCode>
                <c:ptCount val="3"/>
                <c:pt idx="0">
                  <c:v>31725</c:v>
                </c:pt>
                <c:pt idx="1">
                  <c:v>24205</c:v>
                </c:pt>
                <c:pt idx="2">
                  <c:v>34545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9-42D2-B02F-4F11B4C97525}"/>
            </c:ext>
          </c:extLst>
        </c:ser>
        <c:ser>
          <c:idx val="4"/>
          <c:order val="4"/>
          <c:tx>
            <c:strRef>
              <c:f>' model sales by region'!$F$3:$F$4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model sales by region'!$A$5:$A$8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 model sales by region'!$F$5:$F$8</c:f>
              <c:numCache>
                <c:formatCode>General</c:formatCode>
                <c:ptCount val="3"/>
                <c:pt idx="0">
                  <c:v>4160</c:v>
                </c:pt>
                <c:pt idx="1">
                  <c:v>38480</c:v>
                </c:pt>
                <c:pt idx="2">
                  <c:v>65520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49-42D2-B02F-4F11B4C97525}"/>
            </c:ext>
          </c:extLst>
        </c:ser>
        <c:ser>
          <c:idx val="5"/>
          <c:order val="5"/>
          <c:tx>
            <c:strRef>
              <c:f>' model sales by region'!$G$3:$G$4</c:f>
              <c:strCache>
                <c:ptCount val="1"/>
                <c:pt idx="0">
                  <c:v>Volt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 model sales by region'!$A$5:$A$8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 model sales by region'!$G$5:$G$8</c:f>
              <c:numCache>
                <c:formatCode>General</c:formatCode>
                <c:ptCount val="3"/>
                <c:pt idx="0">
                  <c:v>54280</c:v>
                </c:pt>
                <c:pt idx="1">
                  <c:v>19765</c:v>
                </c:pt>
                <c:pt idx="2">
                  <c:v>30975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49-42D2-B02F-4F11B4C9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794072"/>
        <c:axId val="650795152"/>
      </c:barChart>
      <c:catAx>
        <c:axId val="65079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5152"/>
        <c:crosses val="autoZero"/>
        <c:auto val="1"/>
        <c:lblAlgn val="ctr"/>
        <c:lblOffset val="100"/>
        <c:noMultiLvlLbl val="0"/>
      </c:catAx>
      <c:valAx>
        <c:axId val="6507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15875</xdr:rowOff>
    </xdr:from>
    <xdr:to>
      <xdr:col>7</xdr:col>
      <xdr:colOff>1038225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0C468-504C-A268-A518-4A2CEDCA8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31</xdr:row>
      <xdr:rowOff>9525</xdr:rowOff>
    </xdr:from>
    <xdr:to>
      <xdr:col>6</xdr:col>
      <xdr:colOff>165100</xdr:colOff>
      <xdr:row>45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68E13-02F0-D7FE-4CD3-119C529B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15875</xdr:rowOff>
    </xdr:from>
    <xdr:to>
      <xdr:col>6</xdr:col>
      <xdr:colOff>412750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1FDEA-251B-7C01-2455-528B2FDE9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12</xdr:row>
      <xdr:rowOff>73025</xdr:rowOff>
    </xdr:from>
    <xdr:to>
      <xdr:col>7</xdr:col>
      <xdr:colOff>136525</xdr:colOff>
      <xdr:row>27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5029B-5CEB-DE50-E243-9EB134B5E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149225</xdr:rowOff>
    </xdr:from>
    <xdr:to>
      <xdr:col>7</xdr:col>
      <xdr:colOff>244475</xdr:colOff>
      <xdr:row>26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FA199-31CD-B139-0CBB-9DBF0218B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8</xdr:row>
      <xdr:rowOff>161925</xdr:rowOff>
    </xdr:from>
    <xdr:to>
      <xdr:col>7</xdr:col>
      <xdr:colOff>346075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D9E5B-0188-3E0E-625E-A0314BAC8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1.67962476852" createdVersion="8" refreshedVersion="8" minRefreshableVersion="3" recordCount="80" xr:uid="{CAFCBE18-2D37-4CB9-BF83-CB25E3591D48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 count="8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</sharedItems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 count="3">
        <s v="North"/>
        <s v="West"/>
        <s v="South"/>
      </sharedItems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 count="9">
        <s v="Bankia"/>
        <s v="Affinity"/>
        <s v="Telmark"/>
        <s v="Port Royale"/>
        <s v="Secspace"/>
        <s v="MarkPlus"/>
        <s v="Vento"/>
        <s v="Milago"/>
        <s v="Cruise"/>
      </sharedItems>
    </cacheField>
    <cacheField name="Company Name2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 count="5">
        <s v="black"/>
        <s v="red"/>
        <s v="brown"/>
        <s v="gray"/>
        <s v="white"/>
      </sharedItems>
    </cacheField>
    <cacheField name="Item Code" numFmtId="0">
      <sharedItems count="25">
        <s v="F2248bl"/>
        <s v="U2683rd"/>
        <s v="E2376bl"/>
        <s v="F2248br"/>
        <s v="V2944gr"/>
        <s v="E2376br"/>
        <s v="C2699wh"/>
        <s v="U2683br"/>
        <s v="V2944wh"/>
        <s v="C2699gr"/>
        <s v="E2376wh"/>
        <s v="A2258rd"/>
        <s v="V2944bl"/>
        <s v="C2699bl"/>
        <s v="U2683bl"/>
        <s v="F2248wh"/>
        <s v="V2944br"/>
        <s v="A2258wh"/>
        <s v="F2248gr"/>
        <s v="A2258gr"/>
        <s v="U2683gr"/>
        <s v="A2258bl"/>
        <s v="V2944rd"/>
        <s v="F2248rd"/>
        <s v="E2376gr"/>
      </sharedItems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5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d v="2020-01-02T00:00:00"/>
    <x v="0"/>
    <x v="0"/>
    <x v="0"/>
    <n v="132"/>
    <x v="0"/>
    <s v="Lucas Adams"/>
    <x v="0"/>
    <x v="0"/>
    <x v="0"/>
    <n v="15"/>
    <n v="235"/>
    <n v="3525"/>
    <s v="N"/>
    <n v="3525"/>
  </r>
  <r>
    <x v="1"/>
    <d v="2020-01-06T00:00:00"/>
    <x v="0"/>
    <x v="1"/>
    <x v="1"/>
    <n v="144"/>
    <x v="1"/>
    <s v="Christina Bell"/>
    <x v="1"/>
    <x v="1"/>
    <x v="1"/>
    <n v="22"/>
    <n v="260"/>
    <n v="5720"/>
    <s v="Y"/>
    <n v="5434"/>
  </r>
  <r>
    <x v="2"/>
    <d v="2020-01-09T00:00:00"/>
    <x v="0"/>
    <x v="2"/>
    <x v="1"/>
    <n v="136"/>
    <x v="2"/>
    <s v="Emily Flores"/>
    <x v="2"/>
    <x v="0"/>
    <x v="2"/>
    <n v="16"/>
    <n v="350"/>
    <n v="5600"/>
    <s v="N"/>
    <n v="5600"/>
  </r>
  <r>
    <x v="3"/>
    <d v="2020-01-12T00:00:00"/>
    <x v="0"/>
    <x v="3"/>
    <x v="2"/>
    <n v="144"/>
    <x v="1"/>
    <s v="Christina Bell"/>
    <x v="0"/>
    <x v="2"/>
    <x v="3"/>
    <n v="30"/>
    <n v="235"/>
    <n v="7050"/>
    <s v="Y"/>
    <n v="6697.5"/>
  </r>
  <r>
    <x v="4"/>
    <d v="2020-01-12T00:00:00"/>
    <x v="0"/>
    <x v="0"/>
    <x v="0"/>
    <n v="166"/>
    <x v="3"/>
    <s v="Dan Hill"/>
    <x v="3"/>
    <x v="3"/>
    <x v="4"/>
    <n v="32"/>
    <n v="295"/>
    <n v="9440"/>
    <s v="Y"/>
    <n v="8968"/>
  </r>
  <r>
    <x v="5"/>
    <d v="2020-01-15T00:00:00"/>
    <x v="0"/>
    <x v="4"/>
    <x v="0"/>
    <n v="136"/>
    <x v="2"/>
    <s v="Emily Flores"/>
    <x v="2"/>
    <x v="2"/>
    <x v="5"/>
    <n v="14"/>
    <n v="350"/>
    <n v="4900"/>
    <s v="N"/>
    <n v="4900"/>
  </r>
  <r>
    <x v="6"/>
    <d v="2020-01-18T00:00:00"/>
    <x v="0"/>
    <x v="5"/>
    <x v="2"/>
    <n v="152"/>
    <x v="4"/>
    <s v="Rob Nelson"/>
    <x v="4"/>
    <x v="4"/>
    <x v="6"/>
    <n v="8"/>
    <n v="375"/>
    <n v="3000"/>
    <s v="N"/>
    <n v="3000"/>
  </r>
  <r>
    <x v="7"/>
    <d v="2020-01-22T00:00:00"/>
    <x v="0"/>
    <x v="1"/>
    <x v="1"/>
    <n v="132"/>
    <x v="0"/>
    <s v="Lucas Adams"/>
    <x v="0"/>
    <x v="2"/>
    <x v="3"/>
    <n v="22"/>
    <n v="235"/>
    <n v="5170"/>
    <s v="Y"/>
    <n v="4911.5"/>
  </r>
  <r>
    <x v="8"/>
    <d v="2020-01-22T00:00:00"/>
    <x v="0"/>
    <x v="2"/>
    <x v="1"/>
    <n v="136"/>
    <x v="2"/>
    <s v="Emily Flores"/>
    <x v="1"/>
    <x v="2"/>
    <x v="7"/>
    <n v="40"/>
    <n v="260"/>
    <n v="10400"/>
    <s v="Y"/>
    <n v="9880"/>
  </r>
  <r>
    <x v="9"/>
    <d v="2020-01-26T00:00:00"/>
    <x v="0"/>
    <x v="0"/>
    <x v="0"/>
    <n v="166"/>
    <x v="3"/>
    <s v="Dan Hill"/>
    <x v="2"/>
    <x v="0"/>
    <x v="2"/>
    <n v="25"/>
    <n v="350"/>
    <n v="8750"/>
    <s v="Y"/>
    <n v="8312.5"/>
  </r>
  <r>
    <x v="10"/>
    <d v="2020-01-28T00:00:00"/>
    <x v="0"/>
    <x v="5"/>
    <x v="2"/>
    <n v="157"/>
    <x v="5"/>
    <s v="Matt Reed"/>
    <x v="2"/>
    <x v="0"/>
    <x v="2"/>
    <n v="33"/>
    <n v="350"/>
    <n v="11550"/>
    <s v="Y"/>
    <n v="10972.5"/>
  </r>
  <r>
    <x v="11"/>
    <d v="2020-02-04T00:00:00"/>
    <x v="1"/>
    <x v="3"/>
    <x v="2"/>
    <n v="178"/>
    <x v="6"/>
    <s v="Amanda Wood"/>
    <x v="3"/>
    <x v="4"/>
    <x v="8"/>
    <n v="15"/>
    <n v="295"/>
    <n v="4425"/>
    <s v="N"/>
    <n v="4425"/>
  </r>
  <r>
    <x v="12"/>
    <d v="2020-02-07T00:00:00"/>
    <x v="1"/>
    <x v="0"/>
    <x v="0"/>
    <n v="180"/>
    <x v="7"/>
    <s v="Sam Cooper"/>
    <x v="4"/>
    <x v="3"/>
    <x v="9"/>
    <n v="10"/>
    <n v="375"/>
    <n v="3750"/>
    <s v="N"/>
    <n v="3750"/>
  </r>
  <r>
    <x v="13"/>
    <d v="2020-02-08T00:00:00"/>
    <x v="1"/>
    <x v="6"/>
    <x v="1"/>
    <n v="132"/>
    <x v="0"/>
    <s v="Lucas Adams"/>
    <x v="1"/>
    <x v="2"/>
    <x v="7"/>
    <n v="45"/>
    <n v="260"/>
    <n v="11700"/>
    <s v="Y"/>
    <n v="11115"/>
  </r>
  <r>
    <x v="14"/>
    <d v="2020-02-10T00:00:00"/>
    <x v="1"/>
    <x v="1"/>
    <x v="1"/>
    <n v="180"/>
    <x v="7"/>
    <s v="Sam Cooper"/>
    <x v="2"/>
    <x v="4"/>
    <x v="10"/>
    <n v="32"/>
    <n v="350"/>
    <n v="11200"/>
    <s v="Y"/>
    <n v="10640"/>
  </r>
  <r>
    <x v="15"/>
    <d v="2020-02-12T00:00:00"/>
    <x v="1"/>
    <x v="3"/>
    <x v="2"/>
    <n v="166"/>
    <x v="3"/>
    <s v="Dan Hill"/>
    <x v="2"/>
    <x v="0"/>
    <x v="2"/>
    <n v="28"/>
    <n v="350"/>
    <n v="9800"/>
    <s v="Y"/>
    <n v="9310"/>
  </r>
  <r>
    <x v="16"/>
    <d v="2020-02-14T00:00:00"/>
    <x v="1"/>
    <x v="2"/>
    <x v="1"/>
    <n v="162"/>
    <x v="8"/>
    <s v="Denise Harris"/>
    <x v="5"/>
    <x v="1"/>
    <x v="11"/>
    <n v="10"/>
    <n v="220"/>
    <n v="2200"/>
    <s v="N"/>
    <n v="2200"/>
  </r>
  <r>
    <x v="17"/>
    <d v="2020-02-15T00:00:00"/>
    <x v="1"/>
    <x v="0"/>
    <x v="0"/>
    <n v="136"/>
    <x v="2"/>
    <s v="Emily Flores"/>
    <x v="1"/>
    <x v="2"/>
    <x v="7"/>
    <n v="16"/>
    <n v="260"/>
    <n v="4160"/>
    <s v="N"/>
    <n v="4160"/>
  </r>
  <r>
    <x v="18"/>
    <d v="2020-02-19T00:00:00"/>
    <x v="1"/>
    <x v="5"/>
    <x v="2"/>
    <n v="132"/>
    <x v="0"/>
    <s v="Lucas Adams"/>
    <x v="0"/>
    <x v="2"/>
    <x v="3"/>
    <n v="35"/>
    <n v="235"/>
    <n v="8225"/>
    <s v="Y"/>
    <n v="7813.75"/>
  </r>
  <r>
    <x v="19"/>
    <d v="2020-02-21T00:00:00"/>
    <x v="1"/>
    <x v="1"/>
    <x v="1"/>
    <n v="132"/>
    <x v="0"/>
    <s v="Lucas Adams"/>
    <x v="3"/>
    <x v="0"/>
    <x v="12"/>
    <n v="12"/>
    <n v="295"/>
    <n v="3540"/>
    <s v="N"/>
    <n v="3540"/>
  </r>
  <r>
    <x v="20"/>
    <d v="2020-02-26T00:00:00"/>
    <x v="1"/>
    <x v="3"/>
    <x v="2"/>
    <n v="136"/>
    <x v="2"/>
    <s v="Emily Flores"/>
    <x v="4"/>
    <x v="3"/>
    <x v="9"/>
    <n v="40"/>
    <n v="375"/>
    <n v="15000"/>
    <s v="Y"/>
    <n v="14250"/>
  </r>
  <r>
    <x v="21"/>
    <d v="2020-02-28T00:00:00"/>
    <x v="1"/>
    <x v="4"/>
    <x v="0"/>
    <n v="144"/>
    <x v="1"/>
    <s v="Christina Bell"/>
    <x v="2"/>
    <x v="2"/>
    <x v="5"/>
    <n v="10"/>
    <n v="350"/>
    <n v="3500"/>
    <s v="N"/>
    <n v="3500"/>
  </r>
  <r>
    <x v="22"/>
    <d v="2020-03-01T00:00:00"/>
    <x v="2"/>
    <x v="2"/>
    <x v="1"/>
    <n v="132"/>
    <x v="0"/>
    <s v="Lucas Adams"/>
    <x v="4"/>
    <x v="0"/>
    <x v="13"/>
    <n v="25"/>
    <n v="375"/>
    <n v="9375"/>
    <s v="Y"/>
    <n v="8906.25"/>
  </r>
  <r>
    <x v="23"/>
    <d v="2020-03-04T00:00:00"/>
    <x v="2"/>
    <x v="6"/>
    <x v="1"/>
    <n v="162"/>
    <x v="8"/>
    <s v="Denise Harris"/>
    <x v="1"/>
    <x v="0"/>
    <x v="14"/>
    <n v="50"/>
    <n v="260"/>
    <n v="13000"/>
    <s v="Y"/>
    <n v="12350"/>
  </r>
  <r>
    <x v="24"/>
    <d v="2020-03-07T00:00:00"/>
    <x v="2"/>
    <x v="1"/>
    <x v="1"/>
    <n v="180"/>
    <x v="7"/>
    <s v="Sam Cooper"/>
    <x v="0"/>
    <x v="4"/>
    <x v="15"/>
    <n v="22"/>
    <n v="235"/>
    <n v="5170"/>
    <s v="Y"/>
    <n v="4911.5"/>
  </r>
  <r>
    <x v="25"/>
    <d v="2020-03-09T00:00:00"/>
    <x v="2"/>
    <x v="0"/>
    <x v="0"/>
    <n v="144"/>
    <x v="1"/>
    <s v="Christina Bell"/>
    <x v="3"/>
    <x v="2"/>
    <x v="16"/>
    <n v="15"/>
    <n v="295"/>
    <n v="4425"/>
    <s v="N"/>
    <n v="4425"/>
  </r>
  <r>
    <x v="26"/>
    <d v="2020-03-11T00:00:00"/>
    <x v="2"/>
    <x v="4"/>
    <x v="0"/>
    <n v="166"/>
    <x v="3"/>
    <s v="Dan Hill"/>
    <x v="5"/>
    <x v="4"/>
    <x v="17"/>
    <n v="10"/>
    <n v="220"/>
    <n v="2200"/>
    <s v="N"/>
    <n v="2200"/>
  </r>
  <r>
    <x v="27"/>
    <d v="2020-03-12T00:00:00"/>
    <x v="2"/>
    <x v="3"/>
    <x v="2"/>
    <n v="178"/>
    <x v="6"/>
    <s v="Amanda Wood"/>
    <x v="2"/>
    <x v="0"/>
    <x v="2"/>
    <n v="20"/>
    <n v="350"/>
    <n v="7000"/>
    <s v="Y"/>
    <n v="6650"/>
  </r>
  <r>
    <x v="28"/>
    <d v="2020-03-14T00:00:00"/>
    <x v="2"/>
    <x v="6"/>
    <x v="1"/>
    <n v="157"/>
    <x v="5"/>
    <s v="Matt Reed"/>
    <x v="0"/>
    <x v="3"/>
    <x v="18"/>
    <n v="14"/>
    <n v="235"/>
    <n v="3290"/>
    <s v="N"/>
    <n v="3290"/>
  </r>
  <r>
    <x v="29"/>
    <d v="2020-03-18T00:00:00"/>
    <x v="2"/>
    <x v="1"/>
    <x v="1"/>
    <n v="152"/>
    <x v="4"/>
    <s v="Rob Nelson"/>
    <x v="5"/>
    <x v="3"/>
    <x v="19"/>
    <n v="28"/>
    <n v="220"/>
    <n v="6160"/>
    <s v="Y"/>
    <n v="5852"/>
  </r>
  <r>
    <x v="30"/>
    <d v="2020-03-23T00:00:00"/>
    <x v="2"/>
    <x v="6"/>
    <x v="1"/>
    <n v="162"/>
    <x v="8"/>
    <s v="Denise Harris"/>
    <x v="0"/>
    <x v="0"/>
    <x v="0"/>
    <n v="12"/>
    <n v="235"/>
    <n v="2820"/>
    <s v="N"/>
    <n v="2820"/>
  </r>
  <r>
    <x v="31"/>
    <d v="2020-03-24T00:00:00"/>
    <x v="2"/>
    <x v="0"/>
    <x v="0"/>
    <n v="180"/>
    <x v="7"/>
    <s v="Sam Cooper"/>
    <x v="3"/>
    <x v="4"/>
    <x v="8"/>
    <n v="35"/>
    <n v="295"/>
    <n v="10325"/>
    <s v="Y"/>
    <n v="9808.75"/>
  </r>
  <r>
    <x v="32"/>
    <d v="2020-03-26T00:00:00"/>
    <x v="2"/>
    <x v="3"/>
    <x v="2"/>
    <n v="178"/>
    <x v="6"/>
    <s v="Amanda Wood"/>
    <x v="4"/>
    <x v="4"/>
    <x v="6"/>
    <n v="20"/>
    <n v="375"/>
    <n v="7500"/>
    <s v="Y"/>
    <n v="7125"/>
  </r>
  <r>
    <x v="33"/>
    <d v="2020-03-28T00:00:00"/>
    <x v="2"/>
    <x v="4"/>
    <x v="0"/>
    <n v="152"/>
    <x v="4"/>
    <s v="Rob Nelson"/>
    <x v="5"/>
    <x v="3"/>
    <x v="19"/>
    <n v="45"/>
    <n v="220"/>
    <n v="9900"/>
    <s v="Y"/>
    <n v="9405"/>
  </r>
  <r>
    <x v="34"/>
    <d v="2020-04-02T00:00:00"/>
    <x v="3"/>
    <x v="1"/>
    <x v="1"/>
    <n v="136"/>
    <x v="2"/>
    <s v="Emily Flores"/>
    <x v="4"/>
    <x v="0"/>
    <x v="13"/>
    <n v="15"/>
    <n v="375"/>
    <n v="5625"/>
    <s v="N"/>
    <n v="5625"/>
  </r>
  <r>
    <x v="35"/>
    <d v="2020-04-06T00:00:00"/>
    <x v="3"/>
    <x v="6"/>
    <x v="1"/>
    <n v="132"/>
    <x v="0"/>
    <s v="Lucas Adams"/>
    <x v="2"/>
    <x v="0"/>
    <x v="2"/>
    <n v="14"/>
    <n v="350"/>
    <n v="4900"/>
    <s v="N"/>
    <n v="4900"/>
  </r>
  <r>
    <x v="36"/>
    <d v="2020-04-07T00:00:00"/>
    <x v="3"/>
    <x v="3"/>
    <x v="2"/>
    <n v="157"/>
    <x v="5"/>
    <s v="Matt Reed"/>
    <x v="3"/>
    <x v="3"/>
    <x v="4"/>
    <n v="32"/>
    <n v="295"/>
    <n v="9440"/>
    <s v="Y"/>
    <n v="8968"/>
  </r>
  <r>
    <x v="37"/>
    <d v="2020-04-11T00:00:00"/>
    <x v="3"/>
    <x v="2"/>
    <x v="1"/>
    <n v="132"/>
    <x v="0"/>
    <s v="Lucas Adams"/>
    <x v="1"/>
    <x v="0"/>
    <x v="14"/>
    <n v="40"/>
    <n v="260"/>
    <n v="10400"/>
    <s v="Y"/>
    <n v="9880"/>
  </r>
  <r>
    <x v="38"/>
    <d v="2020-04-12T00:00:00"/>
    <x v="3"/>
    <x v="4"/>
    <x v="0"/>
    <n v="166"/>
    <x v="3"/>
    <s v="Dan Hill"/>
    <x v="0"/>
    <x v="0"/>
    <x v="0"/>
    <n v="45"/>
    <n v="235"/>
    <n v="10575"/>
    <s v="Y"/>
    <n v="10046.25"/>
  </r>
  <r>
    <x v="39"/>
    <d v="2020-04-12T00:00:00"/>
    <x v="3"/>
    <x v="1"/>
    <x v="1"/>
    <n v="180"/>
    <x v="7"/>
    <s v="Sam Cooper"/>
    <x v="5"/>
    <x v="4"/>
    <x v="17"/>
    <n v="24"/>
    <n v="220"/>
    <n v="5280"/>
    <s v="Y"/>
    <n v="5016"/>
  </r>
  <r>
    <x v="40"/>
    <d v="2020-04-14T00:00:00"/>
    <x v="3"/>
    <x v="6"/>
    <x v="1"/>
    <n v="132"/>
    <x v="0"/>
    <s v="Lucas Adams"/>
    <x v="4"/>
    <x v="0"/>
    <x v="13"/>
    <n v="30"/>
    <n v="375"/>
    <n v="11250"/>
    <s v="Y"/>
    <n v="10687.5"/>
  </r>
  <r>
    <x v="41"/>
    <d v="2020-04-15T00:00:00"/>
    <x v="3"/>
    <x v="6"/>
    <x v="1"/>
    <n v="144"/>
    <x v="1"/>
    <s v="Christina Bell"/>
    <x v="1"/>
    <x v="1"/>
    <x v="1"/>
    <n v="15"/>
    <n v="260"/>
    <n v="3900"/>
    <s v="N"/>
    <n v="3900"/>
  </r>
  <r>
    <x v="42"/>
    <d v="2020-04-16T00:00:00"/>
    <x v="3"/>
    <x v="4"/>
    <x v="0"/>
    <n v="157"/>
    <x v="5"/>
    <s v="Matt Reed"/>
    <x v="4"/>
    <x v="0"/>
    <x v="13"/>
    <n v="15"/>
    <n v="375"/>
    <n v="5625"/>
    <s v="N"/>
    <n v="5625"/>
  </r>
  <r>
    <x v="43"/>
    <d v="2020-04-19T00:00:00"/>
    <x v="3"/>
    <x v="0"/>
    <x v="0"/>
    <n v="180"/>
    <x v="7"/>
    <s v="Sam Cooper"/>
    <x v="3"/>
    <x v="2"/>
    <x v="16"/>
    <n v="42"/>
    <n v="295"/>
    <n v="12390"/>
    <s v="Y"/>
    <n v="11770.5"/>
  </r>
  <r>
    <x v="44"/>
    <d v="2020-04-20T00:00:00"/>
    <x v="3"/>
    <x v="0"/>
    <x v="0"/>
    <n v="132"/>
    <x v="0"/>
    <s v="Lucas Adams"/>
    <x v="2"/>
    <x v="0"/>
    <x v="2"/>
    <n v="26"/>
    <n v="350"/>
    <n v="9100"/>
    <s v="Y"/>
    <n v="8645"/>
  </r>
  <r>
    <x v="45"/>
    <d v="2020-04-22T00:00:00"/>
    <x v="3"/>
    <x v="3"/>
    <x v="2"/>
    <n v="162"/>
    <x v="8"/>
    <s v="Denise Harris"/>
    <x v="1"/>
    <x v="3"/>
    <x v="20"/>
    <n v="35"/>
    <n v="260"/>
    <n v="9100"/>
    <s v="Y"/>
    <n v="8645"/>
  </r>
  <r>
    <x v="46"/>
    <d v="2020-04-23T00:00:00"/>
    <x v="3"/>
    <x v="4"/>
    <x v="0"/>
    <n v="144"/>
    <x v="1"/>
    <s v="Christina Bell"/>
    <x v="5"/>
    <x v="4"/>
    <x v="17"/>
    <n v="32"/>
    <n v="220"/>
    <n v="7040"/>
    <s v="Y"/>
    <n v="6688"/>
  </r>
  <r>
    <x v="47"/>
    <d v="2020-04-27T00:00:00"/>
    <x v="3"/>
    <x v="6"/>
    <x v="1"/>
    <n v="132"/>
    <x v="0"/>
    <s v="Lucas Adams"/>
    <x v="3"/>
    <x v="2"/>
    <x v="16"/>
    <n v="18"/>
    <n v="295"/>
    <n v="5310"/>
    <s v="N"/>
    <n v="5310"/>
  </r>
  <r>
    <x v="48"/>
    <d v="2020-04-27T00:00:00"/>
    <x v="3"/>
    <x v="3"/>
    <x v="2"/>
    <n v="180"/>
    <x v="7"/>
    <s v="Sam Cooper"/>
    <x v="2"/>
    <x v="0"/>
    <x v="2"/>
    <n v="22"/>
    <n v="350"/>
    <n v="7700"/>
    <s v="Y"/>
    <n v="7315"/>
  </r>
  <r>
    <x v="49"/>
    <d v="2020-04-30T00:00:00"/>
    <x v="3"/>
    <x v="5"/>
    <x v="2"/>
    <n v="162"/>
    <x v="8"/>
    <s v="Denise Harris"/>
    <x v="0"/>
    <x v="3"/>
    <x v="18"/>
    <n v="38"/>
    <n v="235"/>
    <n v="8930"/>
    <s v="Y"/>
    <n v="8483.5"/>
  </r>
  <r>
    <x v="50"/>
    <d v="2020-05-01T00:00:00"/>
    <x v="4"/>
    <x v="0"/>
    <x v="0"/>
    <n v="180"/>
    <x v="7"/>
    <s v="Sam Cooper"/>
    <x v="5"/>
    <x v="0"/>
    <x v="21"/>
    <n v="42"/>
    <n v="220"/>
    <n v="9240"/>
    <s v="Y"/>
    <n v="8778"/>
  </r>
  <r>
    <x v="51"/>
    <d v="2020-05-03T00:00:00"/>
    <x v="4"/>
    <x v="6"/>
    <x v="1"/>
    <n v="162"/>
    <x v="8"/>
    <s v="Denise Harris"/>
    <x v="3"/>
    <x v="1"/>
    <x v="22"/>
    <n v="15"/>
    <n v="295"/>
    <n v="4425"/>
    <s v="N"/>
    <n v="4425"/>
  </r>
  <r>
    <x v="52"/>
    <d v="2020-05-07T00:00:00"/>
    <x v="4"/>
    <x v="3"/>
    <x v="2"/>
    <n v="136"/>
    <x v="2"/>
    <s v="Emily Flores"/>
    <x v="4"/>
    <x v="3"/>
    <x v="9"/>
    <n v="10"/>
    <n v="375"/>
    <n v="3750"/>
    <s v="N"/>
    <n v="3750"/>
  </r>
  <r>
    <x v="53"/>
    <d v="2020-05-08T00:00:00"/>
    <x v="4"/>
    <x v="2"/>
    <x v="1"/>
    <n v="136"/>
    <x v="2"/>
    <s v="Emily Flores"/>
    <x v="0"/>
    <x v="0"/>
    <x v="0"/>
    <n v="26"/>
    <n v="235"/>
    <n v="6110"/>
    <s v="Y"/>
    <n v="5804.5"/>
  </r>
  <r>
    <x v="54"/>
    <d v="2020-05-12T00:00:00"/>
    <x v="4"/>
    <x v="4"/>
    <x v="0"/>
    <n v="152"/>
    <x v="4"/>
    <s v="Rob Nelson"/>
    <x v="0"/>
    <x v="1"/>
    <x v="23"/>
    <n v="40"/>
    <n v="235"/>
    <n v="9400"/>
    <s v="Y"/>
    <n v="8930"/>
  </r>
  <r>
    <x v="55"/>
    <d v="2020-05-13T00:00:00"/>
    <x v="4"/>
    <x v="5"/>
    <x v="2"/>
    <n v="180"/>
    <x v="7"/>
    <s v="Sam Cooper"/>
    <x v="1"/>
    <x v="0"/>
    <x v="14"/>
    <n v="30"/>
    <n v="260"/>
    <n v="7800"/>
    <s v="Y"/>
    <n v="7410"/>
  </r>
  <r>
    <x v="56"/>
    <d v="2020-05-15T00:00:00"/>
    <x v="4"/>
    <x v="3"/>
    <x v="2"/>
    <n v="152"/>
    <x v="4"/>
    <s v="Rob Nelson"/>
    <x v="2"/>
    <x v="3"/>
    <x v="24"/>
    <n v="26"/>
    <n v="350"/>
    <n v="9100"/>
    <s v="Y"/>
    <n v="8645"/>
  </r>
  <r>
    <x v="57"/>
    <d v="2020-05-17T00:00:00"/>
    <x v="4"/>
    <x v="4"/>
    <x v="0"/>
    <n v="132"/>
    <x v="0"/>
    <s v="Lucas Adams"/>
    <x v="3"/>
    <x v="0"/>
    <x v="12"/>
    <n v="18"/>
    <n v="295"/>
    <n v="5310"/>
    <s v="N"/>
    <n v="5310"/>
  </r>
  <r>
    <x v="58"/>
    <d v="2020-05-19T00:00:00"/>
    <x v="4"/>
    <x v="2"/>
    <x v="1"/>
    <n v="180"/>
    <x v="7"/>
    <s v="Sam Cooper"/>
    <x v="0"/>
    <x v="3"/>
    <x v="18"/>
    <n v="22"/>
    <n v="235"/>
    <n v="5170"/>
    <s v="Y"/>
    <n v="4911.5"/>
  </r>
  <r>
    <x v="59"/>
    <d v="2020-05-21T00:00:00"/>
    <x v="4"/>
    <x v="3"/>
    <x v="2"/>
    <n v="144"/>
    <x v="1"/>
    <s v="Christina Bell"/>
    <x v="2"/>
    <x v="0"/>
    <x v="2"/>
    <n v="42"/>
    <n v="350"/>
    <n v="14700"/>
    <s v="Y"/>
    <n v="13965"/>
  </r>
  <r>
    <x v="60"/>
    <d v="2020-05-21T00:00:00"/>
    <x v="4"/>
    <x v="6"/>
    <x v="1"/>
    <n v="162"/>
    <x v="8"/>
    <s v="Denise Harris"/>
    <x v="2"/>
    <x v="4"/>
    <x v="10"/>
    <n v="45"/>
    <n v="350"/>
    <n v="15750"/>
    <s v="Y"/>
    <n v="14962.5"/>
  </r>
  <r>
    <x v="61"/>
    <d v="2020-05-24T00:00:00"/>
    <x v="4"/>
    <x v="3"/>
    <x v="2"/>
    <n v="132"/>
    <x v="0"/>
    <s v="Lucas Adams"/>
    <x v="3"/>
    <x v="1"/>
    <x v="22"/>
    <n v="20"/>
    <n v="295"/>
    <n v="5900"/>
    <s v="Y"/>
    <n v="5605"/>
  </r>
  <r>
    <x v="62"/>
    <d v="2020-05-26T00:00:00"/>
    <x v="4"/>
    <x v="0"/>
    <x v="0"/>
    <n v="136"/>
    <x v="2"/>
    <s v="Emily Flores"/>
    <x v="3"/>
    <x v="0"/>
    <x v="12"/>
    <n v="22"/>
    <n v="295"/>
    <n v="6490"/>
    <s v="Y"/>
    <n v="6165.5"/>
  </r>
  <r>
    <x v="63"/>
    <d v="2020-05-27T00:00:00"/>
    <x v="4"/>
    <x v="5"/>
    <x v="2"/>
    <n v="157"/>
    <x v="5"/>
    <s v="Matt Reed"/>
    <x v="5"/>
    <x v="4"/>
    <x v="17"/>
    <n v="15"/>
    <n v="220"/>
    <n v="3300"/>
    <s v="N"/>
    <n v="3300"/>
  </r>
  <r>
    <x v="64"/>
    <d v="2020-05-28T00:00:00"/>
    <x v="4"/>
    <x v="4"/>
    <x v="0"/>
    <n v="132"/>
    <x v="0"/>
    <s v="Lucas Adams"/>
    <x v="0"/>
    <x v="2"/>
    <x v="3"/>
    <n v="35"/>
    <n v="235"/>
    <n v="8225"/>
    <s v="Y"/>
    <n v="7813.75"/>
  </r>
  <r>
    <x v="65"/>
    <d v="2020-06-02T00:00:00"/>
    <x v="5"/>
    <x v="5"/>
    <x v="2"/>
    <n v="178"/>
    <x v="6"/>
    <s v="Amanda Wood"/>
    <x v="4"/>
    <x v="3"/>
    <x v="9"/>
    <n v="33"/>
    <n v="375"/>
    <n v="12375"/>
    <s v="Y"/>
    <n v="11756.25"/>
  </r>
  <r>
    <x v="66"/>
    <d v="2020-06-05T00:00:00"/>
    <x v="5"/>
    <x v="3"/>
    <x v="2"/>
    <n v="144"/>
    <x v="1"/>
    <s v="Christina Bell"/>
    <x v="1"/>
    <x v="0"/>
    <x v="14"/>
    <n v="22"/>
    <n v="260"/>
    <n v="5720"/>
    <s v="Y"/>
    <n v="5434"/>
  </r>
  <r>
    <x v="67"/>
    <d v="2020-06-05T00:00:00"/>
    <x v="5"/>
    <x v="5"/>
    <x v="2"/>
    <n v="136"/>
    <x v="2"/>
    <s v="Emily Flores"/>
    <x v="1"/>
    <x v="3"/>
    <x v="20"/>
    <n v="26"/>
    <n v="260"/>
    <n v="6760"/>
    <s v="Y"/>
    <n v="6422"/>
  </r>
  <r>
    <x v="68"/>
    <d v="2020-06-08T00:00:00"/>
    <x v="5"/>
    <x v="0"/>
    <x v="0"/>
    <n v="132"/>
    <x v="0"/>
    <s v="Lucas Adams"/>
    <x v="5"/>
    <x v="1"/>
    <x v="11"/>
    <n v="16"/>
    <n v="220"/>
    <n v="3520"/>
    <s v="N"/>
    <n v="3520"/>
  </r>
  <r>
    <x v="69"/>
    <d v="2020-06-09T00:00:00"/>
    <x v="5"/>
    <x v="6"/>
    <x v="1"/>
    <n v="178"/>
    <x v="6"/>
    <s v="Amanda Wood"/>
    <x v="3"/>
    <x v="0"/>
    <x v="12"/>
    <n v="10"/>
    <n v="295"/>
    <n v="2950"/>
    <s v="N"/>
    <n v="2950"/>
  </r>
  <r>
    <x v="70"/>
    <d v="2020-06-09T00:00:00"/>
    <x v="5"/>
    <x v="2"/>
    <x v="1"/>
    <n v="162"/>
    <x v="8"/>
    <s v="Denise Harris"/>
    <x v="1"/>
    <x v="0"/>
    <x v="14"/>
    <n v="40"/>
    <n v="260"/>
    <n v="10400"/>
    <s v="Y"/>
    <n v="9880"/>
  </r>
  <r>
    <x v="71"/>
    <d v="2020-06-12T00:00:00"/>
    <x v="5"/>
    <x v="1"/>
    <x v="1"/>
    <n v="157"/>
    <x v="5"/>
    <s v="Matt Reed"/>
    <x v="0"/>
    <x v="2"/>
    <x v="3"/>
    <n v="15"/>
    <n v="235"/>
    <n v="3525"/>
    <s v="N"/>
    <n v="3525"/>
  </r>
  <r>
    <x v="72"/>
    <d v="2020-06-14T00:00:00"/>
    <x v="5"/>
    <x v="4"/>
    <x v="0"/>
    <n v="132"/>
    <x v="0"/>
    <s v="Lucas Adams"/>
    <x v="4"/>
    <x v="3"/>
    <x v="9"/>
    <n v="25"/>
    <n v="375"/>
    <n v="9375"/>
    <s v="Y"/>
    <n v="8906.25"/>
  </r>
  <r>
    <x v="73"/>
    <d v="1900-06-15T00:00:00"/>
    <x v="5"/>
    <x v="0"/>
    <x v="0"/>
    <n v="144"/>
    <x v="1"/>
    <s v="Christina Bell"/>
    <x v="3"/>
    <x v="3"/>
    <x v="4"/>
    <n v="20"/>
    <n v="295"/>
    <n v="5900"/>
    <s v="Y"/>
    <n v="5605"/>
  </r>
  <r>
    <x v="74"/>
    <d v="2020-06-18T00:00:00"/>
    <x v="5"/>
    <x v="5"/>
    <x v="2"/>
    <n v="166"/>
    <x v="3"/>
    <s v="Dan Hill"/>
    <x v="1"/>
    <x v="1"/>
    <x v="1"/>
    <n v="35"/>
    <n v="260"/>
    <n v="9100"/>
    <s v="Y"/>
    <n v="8645"/>
  </r>
  <r>
    <x v="75"/>
    <d v="2020-06-23T00:00:00"/>
    <x v="5"/>
    <x v="3"/>
    <x v="2"/>
    <n v="178"/>
    <x v="6"/>
    <s v="Amanda Wood"/>
    <x v="2"/>
    <x v="0"/>
    <x v="2"/>
    <n v="22"/>
    <n v="350"/>
    <n v="7700"/>
    <s v="Y"/>
    <n v="7315"/>
  </r>
  <r>
    <x v="76"/>
    <d v="2020-06-24T00:00:00"/>
    <x v="5"/>
    <x v="1"/>
    <x v="1"/>
    <n v="166"/>
    <x v="3"/>
    <s v="Dan Hill"/>
    <x v="5"/>
    <x v="4"/>
    <x v="17"/>
    <n v="16"/>
    <n v="220"/>
    <n v="3520"/>
    <s v="N"/>
    <n v="3520"/>
  </r>
  <r>
    <x v="77"/>
    <d v="2020-06-27T00:00:00"/>
    <x v="5"/>
    <x v="2"/>
    <x v="1"/>
    <n v="162"/>
    <x v="8"/>
    <s v="Denise Harris"/>
    <x v="3"/>
    <x v="0"/>
    <x v="12"/>
    <n v="50"/>
    <n v="295"/>
    <n v="14750"/>
    <s v="Y"/>
    <n v="14012.5"/>
  </r>
  <r>
    <x v="78"/>
    <d v="2020-06-29T00:00:00"/>
    <x v="5"/>
    <x v="4"/>
    <x v="0"/>
    <n v="178"/>
    <x v="6"/>
    <s v="Amanda Wood"/>
    <x v="4"/>
    <x v="3"/>
    <x v="9"/>
    <n v="32"/>
    <n v="375"/>
    <n v="12000"/>
    <s v="Y"/>
    <n v="11400"/>
  </r>
  <r>
    <x v="79"/>
    <d v="2020-06-29T00:00:00"/>
    <x v="5"/>
    <x v="1"/>
    <x v="1"/>
    <n v="136"/>
    <x v="2"/>
    <s v="Emily Flores"/>
    <x v="0"/>
    <x v="4"/>
    <x v="15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67A99-651D-4350-871D-41B70EC1AC9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 colHeaderCaption="Sales Rep">
  <location ref="A3:Q12" firstHeaderRow="1" firstDataRow="3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dataField="1"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  <pivotField numFmtId="165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um of Sales Rep" fld="3" baseField="2" baseItem="0"/>
    <dataField name="Count of Total" fld="13" subtotal="count" baseField="2" baseItem="0"/>
  </dataFields>
  <chartFormats count="21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528C0-F365-4E09-A19F-935C4697A6D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Item code" colHeaderCaption="Region">
  <location ref="A3:E30" firstHeaderRow="1" firstDataRow="2" firstDataCol="1"/>
  <pivotFields count="16">
    <pivotField dataField="1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umFmtId="14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21"/>
        <item x="19"/>
        <item x="11"/>
        <item x="17"/>
        <item x="13"/>
        <item x="9"/>
        <item x="6"/>
        <item x="2"/>
        <item x="5"/>
        <item x="24"/>
        <item x="10"/>
        <item x="0"/>
        <item x="3"/>
        <item x="18"/>
        <item x="23"/>
        <item x="15"/>
        <item x="14"/>
        <item x="7"/>
        <item x="20"/>
        <item x="1"/>
        <item x="12"/>
        <item x="16"/>
        <item x="4"/>
        <item x="22"/>
        <item x="8"/>
        <item t="default"/>
      </items>
    </pivotField>
    <pivotField showAll="0"/>
    <pivotField numFmtId="164" showAll="0"/>
    <pivotField numFmtId="164" showAll="0"/>
    <pivotField showAll="0"/>
    <pivotField numFmtId="165" showAll="0"/>
  </pivotFields>
  <rowFields count="1">
    <field x="1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um" fld="0" subtotal="count" baseField="10" baseItem="0"/>
  </dataFields>
  <chartFormats count="28">
    <chartFormat chart="0" format="0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0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0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0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0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BA700-184C-4B47-A847-8D1D97D2092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mpany name" colHeaderCaption="Month">
  <location ref="A3:H14" firstHeaderRow="1" firstDataRow="2" firstDataCol="1"/>
  <pivotFields count="16">
    <pivotField showAll="0"/>
    <pivotField numFmtId="14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10">
        <item x="1"/>
        <item x="0"/>
        <item x="8"/>
        <item x="5"/>
        <item x="7"/>
        <item x="3"/>
        <item x="4"/>
        <item x="2"/>
        <item x="6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  <pivotField numFmtId="165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13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DDED4-8E57-4D27-AF88-556A8C9D525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ales rep" colHeaderCaption="Month">
  <location ref="A3:H12" firstHeaderRow="1" firstDataRow="2" firstDataCol="1"/>
  <pivotFields count="16">
    <pivotField showAll="0"/>
    <pivotField numFmtId="14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  <pivotField numFmtId="165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13" baseField="3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34D0A-A78C-4113-AC3E-5E970D62EE8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 colHeaderCaption="Color">
  <location ref="A3:G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numFmtId="164" showAll="0"/>
    <pivotField dataField="1" numFmtId="164" showAll="0"/>
    <pivotField showAll="0"/>
    <pivotField numFmtId="165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13" baseField="0" baseItem="0"/>
  </dataFields>
  <chartFormats count="5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9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92F85-30F8-40A7-BC30-D95F3CDE518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" colHeaderCaption="Model">
  <location ref="A3:H8" firstHeaderRow="1" firstDataRow="2" firstDataCol="1"/>
  <pivotFields count="16">
    <pivotField showAll="0"/>
    <pivotField numFmtId="14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  <pivotField numFmtId="165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1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AB8731-B78D-4E93-83DF-7AF3D24969C7}" name="Table1" displayName="Table1" ref="A4:P84" totalsRowShown="0" headerRowDxfId="11">
  <autoFilter ref="A4:P84" xr:uid="{FFAB8731-B78D-4E93-83DF-7AF3D24969C7}"/>
  <sortState xmlns:xlrd2="http://schemas.microsoft.com/office/spreadsheetml/2017/richdata2" ref="A5:N84">
    <sortCondition ref="A4:A84"/>
  </sortState>
  <tableColumns count="16">
    <tableColumn id="1" xr3:uid="{D7B05F18-4088-48B8-9786-FD11A42FC2E4}" name="Num"/>
    <tableColumn id="2" xr3:uid="{8C55BE51-CB45-40BE-8CE8-08DD665C4B4B}" name="Date" dataDxfId="10"/>
    <tableColumn id="3" xr3:uid="{4FCAAF21-74E2-401B-ABBF-325A207D22FD}" name="Month" dataDxfId="9"/>
    <tableColumn id="4" xr3:uid="{FA20DA9A-CE42-4002-9640-F1DD0C50B49E}" name="Sales Rep" dataDxfId="8"/>
    <tableColumn id="5" xr3:uid="{785139D6-2EDE-4CFF-B0FD-0EFE4945004E}" name="Region" dataDxfId="7"/>
    <tableColumn id="6" xr3:uid="{0C319D20-030C-463A-AB49-F3C24016E564}" name="Customer ID" dataDxfId="6"/>
    <tableColumn id="15" xr3:uid="{1BE0E5B0-45B5-4176-AD7D-A01EB43918DA}" name="Company Name" dataDxfId="5">
      <calculatedColumnFormula>VLOOKUP(F5,'Customer Info'!$A$4:$C$12,2,FALSE)</calculatedColumnFormula>
    </tableColumn>
    <tableColumn id="16" xr3:uid="{6EBD28A8-582E-4E73-8A02-5D7383741E6F}" name="Representative" dataDxfId="4">
      <calculatedColumnFormula>VLOOKUP(F5,'Customer Info'!$A$4:$C$12,3,FALSE)</calculatedColumnFormula>
    </tableColumn>
    <tableColumn id="7" xr3:uid="{E2133587-DD44-4FA5-80A6-551288E82830}" name="Model"/>
    <tableColumn id="8" xr3:uid="{6B1256E0-DCE6-4918-91E1-1090AA4873C4}" name="Color"/>
    <tableColumn id="9" xr3:uid="{2C3CA934-59B8-409C-8734-7172192773B2}" name="Item Code"/>
    <tableColumn id="10" xr3:uid="{9C12D119-1AD8-42D8-9BDC-EA3C65DEAE07}" name="Number"/>
    <tableColumn id="11" xr3:uid="{DAA1890B-F229-43CE-8804-14692B7355F5}" name="Price / Unit" dataDxfId="3"/>
    <tableColumn id="12" xr3:uid="{093F3066-1443-45C0-AD26-75EC921D68A9}" name="Total" dataDxfId="2"/>
    <tableColumn id="13" xr3:uid="{8D02C257-446D-4C3D-B716-EADA4D76587A}" name="Discount" dataDxfId="1">
      <calculatedColumnFormula>IF(L5&gt;=20,"Y","N")</calculatedColumnFormula>
    </tableColumn>
    <tableColumn id="14" xr3:uid="{1FBFB854-3A15-43DF-AD4B-AABBEEECB49C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sheetPr>
    <pageSetUpPr fitToPage="1"/>
  </sheetPr>
  <dimension ref="A1:P84"/>
  <sheetViews>
    <sheetView topLeftCell="A5" workbookViewId="0">
      <selection activeCell="J25" sqref="J25"/>
    </sheetView>
  </sheetViews>
  <sheetFormatPr defaultColWidth="8.81640625" defaultRowHeight="14.5" x14ac:dyDescent="0.35"/>
  <cols>
    <col min="2" max="2" width="11.1796875" bestFit="1" customWidth="1"/>
    <col min="3" max="3" width="9.453125" bestFit="1" customWidth="1"/>
    <col min="4" max="4" width="13.7265625" bestFit="1" customWidth="1"/>
    <col min="5" max="5" width="9.54296875" bestFit="1" customWidth="1"/>
    <col min="6" max="6" width="14.453125" bestFit="1" customWidth="1"/>
    <col min="7" max="8" width="14.453125" customWidth="1"/>
    <col min="9" max="9" width="9.1796875" bestFit="1" customWidth="1"/>
    <col min="10" max="10" width="9" customWidth="1"/>
    <col min="11" max="11" width="12.54296875" bestFit="1" customWidth="1"/>
    <col min="12" max="12" width="10.7265625" bestFit="1" customWidth="1"/>
    <col min="13" max="13" width="13.54296875" bestFit="1" customWidth="1"/>
    <col min="14" max="14" width="11.1796875" bestFit="1" customWidth="1"/>
    <col min="16" max="16" width="13" style="16" bestFit="1" customWidth="1"/>
  </cols>
  <sheetData>
    <row r="1" spans="1:16" ht="21" x14ac:dyDescent="0.5">
      <c r="A1" s="1" t="s">
        <v>15</v>
      </c>
    </row>
    <row r="2" spans="1:16" ht="21" x14ac:dyDescent="0.5">
      <c r="A2" s="1" t="s">
        <v>16</v>
      </c>
    </row>
    <row r="4" spans="1:16" x14ac:dyDescent="0.35">
      <c r="A4" s="3" t="s">
        <v>17</v>
      </c>
      <c r="B4" s="3" t="s">
        <v>18</v>
      </c>
      <c r="C4" s="3" t="s">
        <v>1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71</v>
      </c>
      <c r="I4" s="3" t="s">
        <v>0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17" t="s">
        <v>29</v>
      </c>
    </row>
    <row r="5" spans="1:16" x14ac:dyDescent="0.35">
      <c r="A5">
        <v>1</v>
      </c>
      <c r="B5" s="2">
        <v>43832</v>
      </c>
      <c r="C5" s="3" t="s">
        <v>9</v>
      </c>
      <c r="D5" s="6" t="s">
        <v>30</v>
      </c>
      <c r="E5" s="3" t="s">
        <v>31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5</v>
      </c>
      <c r="J5" t="s">
        <v>32</v>
      </c>
      <c r="K5" t="s">
        <v>33</v>
      </c>
      <c r="L5">
        <v>15</v>
      </c>
      <c r="M5" s="4">
        <v>235</v>
      </c>
      <c r="N5" s="5">
        <v>3525</v>
      </c>
      <c r="O5" t="str">
        <f t="shared" ref="O5:O36" si="0">IF(L5&gt;=20,"Y","N")</f>
        <v>N</v>
      </c>
      <c r="P5" s="16">
        <f t="shared" ref="P5:P36" si="1">IF(L5&gt;=20,0.95*N5,N5)</f>
        <v>3525</v>
      </c>
    </row>
    <row r="6" spans="1:16" x14ac:dyDescent="0.35">
      <c r="A6">
        <v>2</v>
      </c>
      <c r="B6" s="2">
        <v>43836</v>
      </c>
      <c r="C6" s="3" t="s">
        <v>9</v>
      </c>
      <c r="D6" s="6" t="s">
        <v>34</v>
      </c>
      <c r="E6" s="3" t="s">
        <v>35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6</v>
      </c>
      <c r="J6" t="s">
        <v>36</v>
      </c>
      <c r="K6" t="s">
        <v>37</v>
      </c>
      <c r="L6">
        <v>22</v>
      </c>
      <c r="M6" s="5">
        <v>260</v>
      </c>
      <c r="N6" s="5">
        <v>5720</v>
      </c>
      <c r="O6" t="str">
        <f t="shared" si="0"/>
        <v>Y</v>
      </c>
      <c r="P6" s="16">
        <f t="shared" si="1"/>
        <v>5434</v>
      </c>
    </row>
    <row r="7" spans="1:16" x14ac:dyDescent="0.35">
      <c r="A7">
        <v>3</v>
      </c>
      <c r="B7" s="2">
        <v>43839</v>
      </c>
      <c r="C7" s="3" t="s">
        <v>9</v>
      </c>
      <c r="D7" s="6" t="s">
        <v>38</v>
      </c>
      <c r="E7" s="3" t="s">
        <v>35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4</v>
      </c>
      <c r="J7" t="s">
        <v>32</v>
      </c>
      <c r="K7" t="s">
        <v>39</v>
      </c>
      <c r="L7">
        <v>16</v>
      </c>
      <c r="M7" s="5">
        <v>350</v>
      </c>
      <c r="N7" s="5">
        <v>5600</v>
      </c>
      <c r="O7" t="str">
        <f t="shared" si="0"/>
        <v>N</v>
      </c>
      <c r="P7" s="16">
        <f t="shared" si="1"/>
        <v>5600</v>
      </c>
    </row>
    <row r="8" spans="1:16" x14ac:dyDescent="0.35">
      <c r="A8">
        <v>4</v>
      </c>
      <c r="B8" s="2">
        <v>43842</v>
      </c>
      <c r="C8" s="3" t="s">
        <v>9</v>
      </c>
      <c r="D8" s="6" t="s">
        <v>40</v>
      </c>
      <c r="E8" s="3" t="s">
        <v>41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5</v>
      </c>
      <c r="J8" t="s">
        <v>42</v>
      </c>
      <c r="K8" t="s">
        <v>43</v>
      </c>
      <c r="L8">
        <v>30</v>
      </c>
      <c r="M8" s="5">
        <v>235</v>
      </c>
      <c r="N8" s="5">
        <v>7050</v>
      </c>
      <c r="O8" t="str">
        <f t="shared" si="0"/>
        <v>Y</v>
      </c>
      <c r="P8" s="16">
        <f t="shared" si="1"/>
        <v>6697.5</v>
      </c>
    </row>
    <row r="9" spans="1:16" x14ac:dyDescent="0.35">
      <c r="A9">
        <v>5</v>
      </c>
      <c r="B9" s="2">
        <v>43842</v>
      </c>
      <c r="C9" s="3" t="s">
        <v>9</v>
      </c>
      <c r="D9" s="6" t="s">
        <v>30</v>
      </c>
      <c r="E9" s="3" t="s">
        <v>31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7</v>
      </c>
      <c r="J9" t="s">
        <v>44</v>
      </c>
      <c r="K9" t="s">
        <v>45</v>
      </c>
      <c r="L9">
        <v>32</v>
      </c>
      <c r="M9" s="5">
        <v>295</v>
      </c>
      <c r="N9" s="5">
        <v>9440</v>
      </c>
      <c r="O9" t="str">
        <f t="shared" si="0"/>
        <v>Y</v>
      </c>
      <c r="P9" s="16">
        <f t="shared" si="1"/>
        <v>8968</v>
      </c>
    </row>
    <row r="10" spans="1:16" x14ac:dyDescent="0.35">
      <c r="A10">
        <v>6</v>
      </c>
      <c r="B10" s="2">
        <v>43845</v>
      </c>
      <c r="C10" s="3" t="s">
        <v>9</v>
      </c>
      <c r="D10" s="6" t="s">
        <v>46</v>
      </c>
      <c r="E10" s="3" t="s">
        <v>31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4</v>
      </c>
      <c r="J10" t="s">
        <v>42</v>
      </c>
      <c r="K10" t="s">
        <v>47</v>
      </c>
      <c r="L10">
        <v>14</v>
      </c>
      <c r="M10" s="5">
        <v>350</v>
      </c>
      <c r="N10" s="5">
        <v>4900</v>
      </c>
      <c r="O10" t="str">
        <f t="shared" si="0"/>
        <v>N</v>
      </c>
      <c r="P10" s="16">
        <f t="shared" si="1"/>
        <v>4900</v>
      </c>
    </row>
    <row r="11" spans="1:16" x14ac:dyDescent="0.35">
      <c r="A11">
        <v>7</v>
      </c>
      <c r="B11" s="2">
        <v>43848</v>
      </c>
      <c r="C11" s="3" t="s">
        <v>9</v>
      </c>
      <c r="D11" s="6" t="s">
        <v>48</v>
      </c>
      <c r="E11" s="3" t="s">
        <v>41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3</v>
      </c>
      <c r="J11" t="s">
        <v>49</v>
      </c>
      <c r="K11" t="s">
        <v>50</v>
      </c>
      <c r="L11">
        <v>8</v>
      </c>
      <c r="M11" s="5">
        <v>375</v>
      </c>
      <c r="N11" s="5">
        <v>3000</v>
      </c>
      <c r="O11" t="str">
        <f t="shared" si="0"/>
        <v>N</v>
      </c>
      <c r="P11" s="16">
        <f t="shared" si="1"/>
        <v>3000</v>
      </c>
    </row>
    <row r="12" spans="1:16" x14ac:dyDescent="0.35">
      <c r="A12">
        <v>8</v>
      </c>
      <c r="B12" s="2">
        <v>43852</v>
      </c>
      <c r="C12" s="3" t="s">
        <v>9</v>
      </c>
      <c r="D12" s="6" t="s">
        <v>34</v>
      </c>
      <c r="E12" s="3" t="s">
        <v>35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5</v>
      </c>
      <c r="J12" t="s">
        <v>42</v>
      </c>
      <c r="K12" t="s">
        <v>43</v>
      </c>
      <c r="L12">
        <v>22</v>
      </c>
      <c r="M12" s="5">
        <v>235</v>
      </c>
      <c r="N12" s="5">
        <v>5170</v>
      </c>
      <c r="O12" t="str">
        <f t="shared" si="0"/>
        <v>Y</v>
      </c>
      <c r="P12" s="16">
        <f t="shared" si="1"/>
        <v>4911.5</v>
      </c>
    </row>
    <row r="13" spans="1:16" x14ac:dyDescent="0.35">
      <c r="A13">
        <v>9</v>
      </c>
      <c r="B13" s="2">
        <v>43852</v>
      </c>
      <c r="C13" s="3" t="s">
        <v>9</v>
      </c>
      <c r="D13" s="6" t="s">
        <v>38</v>
      </c>
      <c r="E13" s="3" t="s">
        <v>35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6</v>
      </c>
      <c r="J13" t="s">
        <v>42</v>
      </c>
      <c r="K13" t="s">
        <v>51</v>
      </c>
      <c r="L13">
        <v>40</v>
      </c>
      <c r="M13" s="5">
        <v>260</v>
      </c>
      <c r="N13" s="5">
        <v>10400</v>
      </c>
      <c r="O13" t="str">
        <f t="shared" si="0"/>
        <v>Y</v>
      </c>
      <c r="P13" s="16">
        <f t="shared" si="1"/>
        <v>9880</v>
      </c>
    </row>
    <row r="14" spans="1:16" x14ac:dyDescent="0.35">
      <c r="A14">
        <v>10</v>
      </c>
      <c r="B14" s="2">
        <v>43856</v>
      </c>
      <c r="C14" s="3" t="s">
        <v>9</v>
      </c>
      <c r="D14" s="6" t="s">
        <v>30</v>
      </c>
      <c r="E14" s="3" t="s">
        <v>31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4</v>
      </c>
      <c r="J14" t="s">
        <v>32</v>
      </c>
      <c r="K14" t="s">
        <v>39</v>
      </c>
      <c r="L14">
        <v>25</v>
      </c>
      <c r="M14" s="5">
        <v>350</v>
      </c>
      <c r="N14" s="5">
        <v>8750</v>
      </c>
      <c r="O14" t="str">
        <f t="shared" si="0"/>
        <v>Y</v>
      </c>
      <c r="P14" s="16">
        <f t="shared" si="1"/>
        <v>8312.5</v>
      </c>
    </row>
    <row r="15" spans="1:16" x14ac:dyDescent="0.35">
      <c r="A15">
        <v>11</v>
      </c>
      <c r="B15" s="2">
        <v>43858</v>
      </c>
      <c r="C15" s="3" t="s">
        <v>9</v>
      </c>
      <c r="D15" s="6" t="s">
        <v>48</v>
      </c>
      <c r="E15" s="3" t="s">
        <v>41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4</v>
      </c>
      <c r="J15" t="s">
        <v>32</v>
      </c>
      <c r="K15" t="s">
        <v>39</v>
      </c>
      <c r="L15">
        <v>33</v>
      </c>
      <c r="M15" s="5">
        <v>350</v>
      </c>
      <c r="N15" s="5">
        <v>11550</v>
      </c>
      <c r="O15" t="str">
        <f t="shared" si="0"/>
        <v>Y</v>
      </c>
      <c r="P15" s="16">
        <f t="shared" si="1"/>
        <v>10972.5</v>
      </c>
    </row>
    <row r="16" spans="1:16" x14ac:dyDescent="0.35">
      <c r="A16">
        <v>12</v>
      </c>
      <c r="B16" s="2">
        <v>43865</v>
      </c>
      <c r="C16" s="3" t="s">
        <v>10</v>
      </c>
      <c r="D16" s="6" t="s">
        <v>40</v>
      </c>
      <c r="E16" s="3" t="s">
        <v>41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7</v>
      </c>
      <c r="J16" t="s">
        <v>49</v>
      </c>
      <c r="K16" t="s">
        <v>52</v>
      </c>
      <c r="L16">
        <v>15</v>
      </c>
      <c r="M16" s="5">
        <v>295</v>
      </c>
      <c r="N16" s="5">
        <v>4425</v>
      </c>
      <c r="O16" t="str">
        <f t="shared" si="0"/>
        <v>N</v>
      </c>
      <c r="P16" s="16">
        <f t="shared" si="1"/>
        <v>4425</v>
      </c>
    </row>
    <row r="17" spans="1:16" x14ac:dyDescent="0.35">
      <c r="A17">
        <v>13</v>
      </c>
      <c r="B17" s="2">
        <v>43868</v>
      </c>
      <c r="C17" s="3" t="s">
        <v>10</v>
      </c>
      <c r="D17" s="6" t="s">
        <v>30</v>
      </c>
      <c r="E17" s="3" t="s">
        <v>31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3</v>
      </c>
      <c r="J17" t="s">
        <v>44</v>
      </c>
      <c r="K17" t="s">
        <v>53</v>
      </c>
      <c r="L17">
        <v>10</v>
      </c>
      <c r="M17" s="5">
        <v>375</v>
      </c>
      <c r="N17" s="5">
        <v>3750</v>
      </c>
      <c r="O17" t="str">
        <f t="shared" si="0"/>
        <v>N</v>
      </c>
      <c r="P17" s="16">
        <f t="shared" si="1"/>
        <v>3750</v>
      </c>
    </row>
    <row r="18" spans="1:16" x14ac:dyDescent="0.35">
      <c r="A18">
        <v>14</v>
      </c>
      <c r="B18" s="2">
        <v>43869</v>
      </c>
      <c r="C18" s="3" t="s">
        <v>10</v>
      </c>
      <c r="D18" s="6" t="s">
        <v>54</v>
      </c>
      <c r="E18" s="3" t="s">
        <v>35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6</v>
      </c>
      <c r="J18" t="s">
        <v>42</v>
      </c>
      <c r="K18" t="s">
        <v>51</v>
      </c>
      <c r="L18">
        <v>45</v>
      </c>
      <c r="M18" s="5">
        <v>260</v>
      </c>
      <c r="N18" s="5">
        <v>11700</v>
      </c>
      <c r="O18" t="str">
        <f t="shared" si="0"/>
        <v>Y</v>
      </c>
      <c r="P18" s="16">
        <f t="shared" si="1"/>
        <v>11115</v>
      </c>
    </row>
    <row r="19" spans="1:16" x14ac:dyDescent="0.35">
      <c r="A19">
        <v>15</v>
      </c>
      <c r="B19" s="2">
        <v>43871</v>
      </c>
      <c r="C19" s="3" t="s">
        <v>10</v>
      </c>
      <c r="D19" s="6" t="s">
        <v>34</v>
      </c>
      <c r="E19" s="3" t="s">
        <v>35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4</v>
      </c>
      <c r="J19" t="s">
        <v>49</v>
      </c>
      <c r="K19" t="s">
        <v>55</v>
      </c>
      <c r="L19">
        <v>32</v>
      </c>
      <c r="M19" s="5">
        <v>350</v>
      </c>
      <c r="N19" s="5">
        <v>11200</v>
      </c>
      <c r="O19" t="str">
        <f t="shared" si="0"/>
        <v>Y</v>
      </c>
      <c r="P19" s="16">
        <f t="shared" si="1"/>
        <v>10640</v>
      </c>
    </row>
    <row r="20" spans="1:16" x14ac:dyDescent="0.35">
      <c r="A20">
        <v>16</v>
      </c>
      <c r="B20" s="2">
        <v>43873</v>
      </c>
      <c r="C20" s="3" t="s">
        <v>10</v>
      </c>
      <c r="D20" s="6" t="s">
        <v>40</v>
      </c>
      <c r="E20" s="3" t="s">
        <v>41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4</v>
      </c>
      <c r="J20" t="s">
        <v>32</v>
      </c>
      <c r="K20" t="s">
        <v>39</v>
      </c>
      <c r="L20">
        <v>28</v>
      </c>
      <c r="M20" s="5">
        <v>350</v>
      </c>
      <c r="N20" s="5">
        <v>9800</v>
      </c>
      <c r="O20" t="str">
        <f t="shared" si="0"/>
        <v>Y</v>
      </c>
      <c r="P20" s="16">
        <f t="shared" si="1"/>
        <v>9310</v>
      </c>
    </row>
    <row r="21" spans="1:16" x14ac:dyDescent="0.35">
      <c r="A21">
        <v>17</v>
      </c>
      <c r="B21" s="2">
        <v>43875</v>
      </c>
      <c r="C21" s="3" t="s">
        <v>10</v>
      </c>
      <c r="D21" s="6" t="s">
        <v>38</v>
      </c>
      <c r="E21" s="3" t="s">
        <v>35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2</v>
      </c>
      <c r="J21" t="s">
        <v>36</v>
      </c>
      <c r="K21" t="s">
        <v>56</v>
      </c>
      <c r="L21">
        <v>10</v>
      </c>
      <c r="M21" s="5">
        <v>220</v>
      </c>
      <c r="N21" s="5">
        <v>2200</v>
      </c>
      <c r="O21" t="str">
        <f t="shared" si="0"/>
        <v>N</v>
      </c>
      <c r="P21" s="16">
        <f t="shared" si="1"/>
        <v>2200</v>
      </c>
    </row>
    <row r="22" spans="1:16" x14ac:dyDescent="0.35">
      <c r="A22">
        <v>18</v>
      </c>
      <c r="B22" s="2">
        <v>43876</v>
      </c>
      <c r="C22" s="3" t="s">
        <v>10</v>
      </c>
      <c r="D22" s="6" t="s">
        <v>30</v>
      </c>
      <c r="E22" s="3" t="s">
        <v>31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6</v>
      </c>
      <c r="J22" t="s">
        <v>42</v>
      </c>
      <c r="K22" t="s">
        <v>51</v>
      </c>
      <c r="L22">
        <v>16</v>
      </c>
      <c r="M22" s="5">
        <v>260</v>
      </c>
      <c r="N22" s="5">
        <v>4160</v>
      </c>
      <c r="O22" t="str">
        <f t="shared" si="0"/>
        <v>N</v>
      </c>
      <c r="P22" s="16">
        <f t="shared" si="1"/>
        <v>4160</v>
      </c>
    </row>
    <row r="23" spans="1:16" x14ac:dyDescent="0.35">
      <c r="A23">
        <v>19</v>
      </c>
      <c r="B23" s="2">
        <v>43880</v>
      </c>
      <c r="C23" s="3" t="s">
        <v>10</v>
      </c>
      <c r="D23" s="6" t="s">
        <v>48</v>
      </c>
      <c r="E23" s="3" t="s">
        <v>41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5</v>
      </c>
      <c r="J23" t="s">
        <v>42</v>
      </c>
      <c r="K23" t="s">
        <v>43</v>
      </c>
      <c r="L23">
        <v>35</v>
      </c>
      <c r="M23" s="5">
        <v>235</v>
      </c>
      <c r="N23" s="5">
        <v>8225</v>
      </c>
      <c r="O23" t="str">
        <f t="shared" si="0"/>
        <v>Y</v>
      </c>
      <c r="P23" s="16">
        <f t="shared" si="1"/>
        <v>7813.75</v>
      </c>
    </row>
    <row r="24" spans="1:16" x14ac:dyDescent="0.35">
      <c r="A24">
        <v>20</v>
      </c>
      <c r="B24" s="2">
        <v>43882</v>
      </c>
      <c r="C24" s="3" t="s">
        <v>10</v>
      </c>
      <c r="D24" s="6" t="s">
        <v>34</v>
      </c>
      <c r="E24" s="3" t="s">
        <v>35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7</v>
      </c>
      <c r="J24" t="s">
        <v>32</v>
      </c>
      <c r="K24" t="s">
        <v>57</v>
      </c>
      <c r="L24">
        <v>12</v>
      </c>
      <c r="M24" s="5">
        <v>295</v>
      </c>
      <c r="N24" s="5">
        <v>3540</v>
      </c>
      <c r="O24" t="str">
        <f t="shared" si="0"/>
        <v>N</v>
      </c>
      <c r="P24" s="16">
        <f t="shared" si="1"/>
        <v>3540</v>
      </c>
    </row>
    <row r="25" spans="1:16" x14ac:dyDescent="0.35">
      <c r="A25">
        <v>21</v>
      </c>
      <c r="B25" s="2">
        <v>43887</v>
      </c>
      <c r="C25" s="3" t="s">
        <v>10</v>
      </c>
      <c r="D25" s="6" t="s">
        <v>40</v>
      </c>
      <c r="E25" s="3" t="s">
        <v>41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3</v>
      </c>
      <c r="J25" t="s">
        <v>44</v>
      </c>
      <c r="K25" t="s">
        <v>53</v>
      </c>
      <c r="L25">
        <v>40</v>
      </c>
      <c r="M25" s="5">
        <v>375</v>
      </c>
      <c r="N25" s="5">
        <v>15000</v>
      </c>
      <c r="O25" t="str">
        <f t="shared" si="0"/>
        <v>Y</v>
      </c>
      <c r="P25" s="16">
        <f t="shared" si="1"/>
        <v>14250</v>
      </c>
    </row>
    <row r="26" spans="1:16" x14ac:dyDescent="0.35">
      <c r="A26">
        <v>22</v>
      </c>
      <c r="B26" s="2">
        <v>43889</v>
      </c>
      <c r="C26" s="3" t="s">
        <v>10</v>
      </c>
      <c r="D26" s="6" t="s">
        <v>46</v>
      </c>
      <c r="E26" s="3" t="s">
        <v>31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4</v>
      </c>
      <c r="J26" t="s">
        <v>42</v>
      </c>
      <c r="K26" t="s">
        <v>47</v>
      </c>
      <c r="L26">
        <v>10</v>
      </c>
      <c r="M26" s="5">
        <v>350</v>
      </c>
      <c r="N26" s="5">
        <v>3500</v>
      </c>
      <c r="O26" t="str">
        <f t="shared" si="0"/>
        <v>N</v>
      </c>
      <c r="P26" s="16">
        <f t="shared" si="1"/>
        <v>3500</v>
      </c>
    </row>
    <row r="27" spans="1:16" x14ac:dyDescent="0.35">
      <c r="A27">
        <v>23</v>
      </c>
      <c r="B27" s="2">
        <v>43891</v>
      </c>
      <c r="C27" s="3" t="s">
        <v>11</v>
      </c>
      <c r="D27" s="6" t="s">
        <v>38</v>
      </c>
      <c r="E27" s="3" t="s">
        <v>35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3</v>
      </c>
      <c r="J27" t="s">
        <v>32</v>
      </c>
      <c r="K27" t="s">
        <v>58</v>
      </c>
      <c r="L27">
        <v>25</v>
      </c>
      <c r="M27" s="5">
        <v>375</v>
      </c>
      <c r="N27" s="5">
        <v>9375</v>
      </c>
      <c r="O27" t="str">
        <f t="shared" si="0"/>
        <v>Y</v>
      </c>
      <c r="P27" s="16">
        <f t="shared" si="1"/>
        <v>8906.25</v>
      </c>
    </row>
    <row r="28" spans="1:16" x14ac:dyDescent="0.35">
      <c r="A28">
        <v>24</v>
      </c>
      <c r="B28" s="2">
        <v>43894</v>
      </c>
      <c r="C28" s="3" t="s">
        <v>11</v>
      </c>
      <c r="D28" s="6" t="s">
        <v>54</v>
      </c>
      <c r="E28" s="3" t="s">
        <v>35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6</v>
      </c>
      <c r="J28" t="s">
        <v>32</v>
      </c>
      <c r="K28" t="s">
        <v>59</v>
      </c>
      <c r="L28">
        <v>50</v>
      </c>
      <c r="M28" s="5">
        <v>260</v>
      </c>
      <c r="N28" s="5">
        <v>13000</v>
      </c>
      <c r="O28" t="str">
        <f t="shared" si="0"/>
        <v>Y</v>
      </c>
      <c r="P28" s="16">
        <f t="shared" si="1"/>
        <v>12350</v>
      </c>
    </row>
    <row r="29" spans="1:16" x14ac:dyDescent="0.35">
      <c r="A29">
        <v>25</v>
      </c>
      <c r="B29" s="2">
        <v>43897</v>
      </c>
      <c r="C29" s="3" t="s">
        <v>11</v>
      </c>
      <c r="D29" s="6" t="s">
        <v>34</v>
      </c>
      <c r="E29" s="3" t="s">
        <v>35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5</v>
      </c>
      <c r="J29" t="s">
        <v>49</v>
      </c>
      <c r="K29" t="s">
        <v>60</v>
      </c>
      <c r="L29">
        <v>22</v>
      </c>
      <c r="M29" s="5">
        <v>235</v>
      </c>
      <c r="N29" s="5">
        <v>5170</v>
      </c>
      <c r="O29" t="str">
        <f t="shared" si="0"/>
        <v>Y</v>
      </c>
      <c r="P29" s="16">
        <f t="shared" si="1"/>
        <v>4911.5</v>
      </c>
    </row>
    <row r="30" spans="1:16" x14ac:dyDescent="0.35">
      <c r="A30">
        <v>26</v>
      </c>
      <c r="B30" s="2">
        <v>43899</v>
      </c>
      <c r="C30" s="3" t="s">
        <v>11</v>
      </c>
      <c r="D30" s="6" t="s">
        <v>30</v>
      </c>
      <c r="E30" s="3" t="s">
        <v>31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7</v>
      </c>
      <c r="J30" t="s">
        <v>42</v>
      </c>
      <c r="K30" t="s">
        <v>61</v>
      </c>
      <c r="L30">
        <v>15</v>
      </c>
      <c r="M30" s="5">
        <v>295</v>
      </c>
      <c r="N30" s="5">
        <v>4425</v>
      </c>
      <c r="O30" t="str">
        <f t="shared" si="0"/>
        <v>N</v>
      </c>
      <c r="P30" s="16">
        <f t="shared" si="1"/>
        <v>4425</v>
      </c>
    </row>
    <row r="31" spans="1:16" x14ac:dyDescent="0.35">
      <c r="A31">
        <v>27</v>
      </c>
      <c r="B31" s="2">
        <v>43901</v>
      </c>
      <c r="C31" s="3" t="s">
        <v>11</v>
      </c>
      <c r="D31" s="6" t="s">
        <v>46</v>
      </c>
      <c r="E31" s="3" t="s">
        <v>31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2</v>
      </c>
      <c r="J31" t="s">
        <v>49</v>
      </c>
      <c r="K31" t="s">
        <v>62</v>
      </c>
      <c r="L31">
        <v>10</v>
      </c>
      <c r="M31" s="5">
        <v>220</v>
      </c>
      <c r="N31" s="5">
        <v>2200</v>
      </c>
      <c r="O31" t="str">
        <f t="shared" si="0"/>
        <v>N</v>
      </c>
      <c r="P31" s="16">
        <f t="shared" si="1"/>
        <v>2200</v>
      </c>
    </row>
    <row r="32" spans="1:16" x14ac:dyDescent="0.35">
      <c r="A32">
        <v>28</v>
      </c>
      <c r="B32" s="2">
        <v>43902</v>
      </c>
      <c r="C32" s="3" t="s">
        <v>11</v>
      </c>
      <c r="D32" s="6" t="s">
        <v>40</v>
      </c>
      <c r="E32" s="3" t="s">
        <v>41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4</v>
      </c>
      <c r="J32" t="s">
        <v>32</v>
      </c>
      <c r="K32" t="s">
        <v>39</v>
      </c>
      <c r="L32">
        <v>20</v>
      </c>
      <c r="M32" s="5">
        <v>350</v>
      </c>
      <c r="N32" s="5">
        <v>7000</v>
      </c>
      <c r="O32" t="str">
        <f t="shared" si="0"/>
        <v>Y</v>
      </c>
      <c r="P32" s="16">
        <f t="shared" si="1"/>
        <v>6650</v>
      </c>
    </row>
    <row r="33" spans="1:16" x14ac:dyDescent="0.35">
      <c r="A33">
        <v>29</v>
      </c>
      <c r="B33" s="2">
        <v>43904</v>
      </c>
      <c r="C33" s="3" t="s">
        <v>11</v>
      </c>
      <c r="D33" s="6" t="s">
        <v>54</v>
      </c>
      <c r="E33" s="3" t="s">
        <v>35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5</v>
      </c>
      <c r="J33" t="s">
        <v>44</v>
      </c>
      <c r="K33" t="s">
        <v>63</v>
      </c>
      <c r="L33">
        <v>14</v>
      </c>
      <c r="M33" s="5">
        <v>235</v>
      </c>
      <c r="N33" s="5">
        <v>3290</v>
      </c>
      <c r="O33" t="str">
        <f t="shared" si="0"/>
        <v>N</v>
      </c>
      <c r="P33" s="16">
        <f t="shared" si="1"/>
        <v>3290</v>
      </c>
    </row>
    <row r="34" spans="1:16" x14ac:dyDescent="0.35">
      <c r="A34">
        <v>30</v>
      </c>
      <c r="B34" s="2">
        <v>43908</v>
      </c>
      <c r="C34" s="3" t="s">
        <v>11</v>
      </c>
      <c r="D34" s="6" t="s">
        <v>34</v>
      </c>
      <c r="E34" s="3" t="s">
        <v>35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2</v>
      </c>
      <c r="J34" t="s">
        <v>44</v>
      </c>
      <c r="K34" t="s">
        <v>64</v>
      </c>
      <c r="L34">
        <v>28</v>
      </c>
      <c r="M34" s="5">
        <v>220</v>
      </c>
      <c r="N34" s="5">
        <v>6160</v>
      </c>
      <c r="O34" t="str">
        <f t="shared" si="0"/>
        <v>Y</v>
      </c>
      <c r="P34" s="16">
        <f t="shared" si="1"/>
        <v>5852</v>
      </c>
    </row>
    <row r="35" spans="1:16" x14ac:dyDescent="0.35">
      <c r="A35">
        <v>31</v>
      </c>
      <c r="B35" s="2">
        <v>43913</v>
      </c>
      <c r="C35" s="3" t="s">
        <v>11</v>
      </c>
      <c r="D35" s="6" t="s">
        <v>54</v>
      </c>
      <c r="E35" s="3" t="s">
        <v>35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5</v>
      </c>
      <c r="J35" t="s">
        <v>32</v>
      </c>
      <c r="K35" t="s">
        <v>33</v>
      </c>
      <c r="L35">
        <v>12</v>
      </c>
      <c r="M35" s="5">
        <v>235</v>
      </c>
      <c r="N35" s="5">
        <v>2820</v>
      </c>
      <c r="O35" t="str">
        <f t="shared" si="0"/>
        <v>N</v>
      </c>
      <c r="P35" s="16">
        <f t="shared" si="1"/>
        <v>2820</v>
      </c>
    </row>
    <row r="36" spans="1:16" x14ac:dyDescent="0.35">
      <c r="A36">
        <v>32</v>
      </c>
      <c r="B36" s="2">
        <v>43914</v>
      </c>
      <c r="C36" s="3" t="s">
        <v>11</v>
      </c>
      <c r="D36" s="6" t="s">
        <v>30</v>
      </c>
      <c r="E36" s="3" t="s">
        <v>31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7</v>
      </c>
      <c r="J36" t="s">
        <v>49</v>
      </c>
      <c r="K36" t="s">
        <v>52</v>
      </c>
      <c r="L36">
        <v>35</v>
      </c>
      <c r="M36" s="5">
        <v>295</v>
      </c>
      <c r="N36" s="5">
        <v>10325</v>
      </c>
      <c r="O36" t="str">
        <f t="shared" si="0"/>
        <v>Y</v>
      </c>
      <c r="P36" s="16">
        <f t="shared" si="1"/>
        <v>9808.75</v>
      </c>
    </row>
    <row r="37" spans="1:16" x14ac:dyDescent="0.35">
      <c r="A37">
        <v>33</v>
      </c>
      <c r="B37" s="2">
        <v>43916</v>
      </c>
      <c r="C37" s="3" t="s">
        <v>11</v>
      </c>
      <c r="D37" s="6" t="s">
        <v>40</v>
      </c>
      <c r="E37" s="3" t="s">
        <v>41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3</v>
      </c>
      <c r="J37" t="s">
        <v>49</v>
      </c>
      <c r="K37" t="s">
        <v>50</v>
      </c>
      <c r="L37">
        <v>20</v>
      </c>
      <c r="M37" s="5">
        <v>375</v>
      </c>
      <c r="N37" s="5">
        <v>7500</v>
      </c>
      <c r="O37" t="str">
        <f t="shared" ref="O37:O68" si="2">IF(L37&gt;=20,"Y","N")</f>
        <v>Y</v>
      </c>
      <c r="P37" s="16">
        <f t="shared" ref="P37:P68" si="3">IF(L37&gt;=20,0.95*N37,N37)</f>
        <v>7125</v>
      </c>
    </row>
    <row r="38" spans="1:16" x14ac:dyDescent="0.35">
      <c r="A38">
        <v>34</v>
      </c>
      <c r="B38" s="2">
        <v>43918</v>
      </c>
      <c r="C38" s="3" t="s">
        <v>11</v>
      </c>
      <c r="D38" s="6" t="s">
        <v>46</v>
      </c>
      <c r="E38" s="3" t="s">
        <v>31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2</v>
      </c>
      <c r="J38" t="s">
        <v>44</v>
      </c>
      <c r="K38" t="s">
        <v>64</v>
      </c>
      <c r="L38">
        <v>45</v>
      </c>
      <c r="M38" s="5">
        <v>220</v>
      </c>
      <c r="N38" s="5">
        <v>9900</v>
      </c>
      <c r="O38" t="str">
        <f t="shared" si="2"/>
        <v>Y</v>
      </c>
      <c r="P38" s="16">
        <f t="shared" si="3"/>
        <v>9405</v>
      </c>
    </row>
    <row r="39" spans="1:16" x14ac:dyDescent="0.35">
      <c r="A39">
        <v>35</v>
      </c>
      <c r="B39" s="2">
        <v>43923</v>
      </c>
      <c r="C39" s="3" t="s">
        <v>12</v>
      </c>
      <c r="D39" s="6" t="s">
        <v>34</v>
      </c>
      <c r="E39" s="3" t="s">
        <v>35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3</v>
      </c>
      <c r="J39" t="s">
        <v>32</v>
      </c>
      <c r="K39" t="s">
        <v>58</v>
      </c>
      <c r="L39">
        <v>15</v>
      </c>
      <c r="M39" s="5">
        <v>375</v>
      </c>
      <c r="N39" s="5">
        <v>5625</v>
      </c>
      <c r="O39" t="str">
        <f t="shared" si="2"/>
        <v>N</v>
      </c>
      <c r="P39" s="16">
        <f t="shared" si="3"/>
        <v>5625</v>
      </c>
    </row>
    <row r="40" spans="1:16" x14ac:dyDescent="0.35">
      <c r="A40">
        <v>36</v>
      </c>
      <c r="B40" s="2">
        <v>43927</v>
      </c>
      <c r="C40" s="3" t="s">
        <v>12</v>
      </c>
      <c r="D40" s="6" t="s">
        <v>54</v>
      </c>
      <c r="E40" s="3" t="s">
        <v>35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4</v>
      </c>
      <c r="J40" t="s">
        <v>32</v>
      </c>
      <c r="K40" t="s">
        <v>39</v>
      </c>
      <c r="L40">
        <v>14</v>
      </c>
      <c r="M40" s="5">
        <v>350</v>
      </c>
      <c r="N40" s="5">
        <v>4900</v>
      </c>
      <c r="O40" t="str">
        <f t="shared" si="2"/>
        <v>N</v>
      </c>
      <c r="P40" s="16">
        <f t="shared" si="3"/>
        <v>4900</v>
      </c>
    </row>
    <row r="41" spans="1:16" x14ac:dyDescent="0.35">
      <c r="A41">
        <v>37</v>
      </c>
      <c r="B41" s="2">
        <v>43928</v>
      </c>
      <c r="C41" s="3" t="s">
        <v>12</v>
      </c>
      <c r="D41" s="6" t="s">
        <v>40</v>
      </c>
      <c r="E41" s="3" t="s">
        <v>41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7</v>
      </c>
      <c r="J41" t="s">
        <v>44</v>
      </c>
      <c r="K41" t="s">
        <v>45</v>
      </c>
      <c r="L41">
        <v>32</v>
      </c>
      <c r="M41" s="5">
        <v>295</v>
      </c>
      <c r="N41" s="5">
        <v>9440</v>
      </c>
      <c r="O41" t="str">
        <f t="shared" si="2"/>
        <v>Y</v>
      </c>
      <c r="P41" s="16">
        <f t="shared" si="3"/>
        <v>8968</v>
      </c>
    </row>
    <row r="42" spans="1:16" x14ac:dyDescent="0.35">
      <c r="A42">
        <v>38</v>
      </c>
      <c r="B42" s="2">
        <v>43932</v>
      </c>
      <c r="C42" s="3" t="s">
        <v>12</v>
      </c>
      <c r="D42" s="6" t="s">
        <v>38</v>
      </c>
      <c r="E42" s="3" t="s">
        <v>35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6</v>
      </c>
      <c r="J42" t="s">
        <v>32</v>
      </c>
      <c r="K42" t="s">
        <v>59</v>
      </c>
      <c r="L42">
        <v>40</v>
      </c>
      <c r="M42" s="5">
        <v>260</v>
      </c>
      <c r="N42" s="5">
        <v>10400</v>
      </c>
      <c r="O42" t="str">
        <f t="shared" si="2"/>
        <v>Y</v>
      </c>
      <c r="P42" s="16">
        <f t="shared" si="3"/>
        <v>9880</v>
      </c>
    </row>
    <row r="43" spans="1:16" x14ac:dyDescent="0.35">
      <c r="A43">
        <v>39</v>
      </c>
      <c r="B43" s="2">
        <v>43933</v>
      </c>
      <c r="C43" s="3" t="s">
        <v>12</v>
      </c>
      <c r="D43" s="6" t="s">
        <v>46</v>
      </c>
      <c r="E43" s="3" t="s">
        <v>31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5</v>
      </c>
      <c r="J43" t="s">
        <v>32</v>
      </c>
      <c r="K43" t="s">
        <v>33</v>
      </c>
      <c r="L43">
        <v>45</v>
      </c>
      <c r="M43" s="5">
        <v>235</v>
      </c>
      <c r="N43" s="5">
        <v>10575</v>
      </c>
      <c r="O43" t="str">
        <f t="shared" si="2"/>
        <v>Y</v>
      </c>
      <c r="P43" s="16">
        <f t="shared" si="3"/>
        <v>10046.25</v>
      </c>
    </row>
    <row r="44" spans="1:16" x14ac:dyDescent="0.35">
      <c r="A44">
        <v>40</v>
      </c>
      <c r="B44" s="2">
        <v>43933</v>
      </c>
      <c r="C44" s="3" t="s">
        <v>12</v>
      </c>
      <c r="D44" s="6" t="s">
        <v>34</v>
      </c>
      <c r="E44" s="3" t="s">
        <v>35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2</v>
      </c>
      <c r="J44" t="s">
        <v>49</v>
      </c>
      <c r="K44" t="s">
        <v>62</v>
      </c>
      <c r="L44">
        <v>24</v>
      </c>
      <c r="M44" s="5">
        <v>220</v>
      </c>
      <c r="N44" s="5">
        <v>5280</v>
      </c>
      <c r="O44" t="str">
        <f t="shared" si="2"/>
        <v>Y</v>
      </c>
      <c r="P44" s="16">
        <f t="shared" si="3"/>
        <v>5016</v>
      </c>
    </row>
    <row r="45" spans="1:16" x14ac:dyDescent="0.35">
      <c r="A45">
        <v>41</v>
      </c>
      <c r="B45" s="2">
        <v>43935</v>
      </c>
      <c r="C45" s="3" t="s">
        <v>12</v>
      </c>
      <c r="D45" s="6" t="s">
        <v>54</v>
      </c>
      <c r="E45" s="3" t="s">
        <v>35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3</v>
      </c>
      <c r="J45" t="s">
        <v>32</v>
      </c>
      <c r="K45" t="s">
        <v>58</v>
      </c>
      <c r="L45">
        <v>30</v>
      </c>
      <c r="M45" s="5">
        <v>375</v>
      </c>
      <c r="N45" s="5">
        <v>11250</v>
      </c>
      <c r="O45" t="str">
        <f t="shared" si="2"/>
        <v>Y</v>
      </c>
      <c r="P45" s="16">
        <f t="shared" si="3"/>
        <v>10687.5</v>
      </c>
    </row>
    <row r="46" spans="1:16" x14ac:dyDescent="0.35">
      <c r="A46">
        <v>42</v>
      </c>
      <c r="B46" s="2">
        <v>43936</v>
      </c>
      <c r="C46" s="3" t="s">
        <v>12</v>
      </c>
      <c r="D46" s="6" t="s">
        <v>54</v>
      </c>
      <c r="E46" s="3" t="s">
        <v>35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6</v>
      </c>
      <c r="J46" t="s">
        <v>36</v>
      </c>
      <c r="K46" t="s">
        <v>37</v>
      </c>
      <c r="L46">
        <v>15</v>
      </c>
      <c r="M46" s="5">
        <v>260</v>
      </c>
      <c r="N46" s="5">
        <v>3900</v>
      </c>
      <c r="O46" t="str">
        <f t="shared" si="2"/>
        <v>N</v>
      </c>
      <c r="P46" s="16">
        <f t="shared" si="3"/>
        <v>3900</v>
      </c>
    </row>
    <row r="47" spans="1:16" x14ac:dyDescent="0.35">
      <c r="A47">
        <v>43</v>
      </c>
      <c r="B47" s="2">
        <v>43937</v>
      </c>
      <c r="C47" s="3" t="s">
        <v>12</v>
      </c>
      <c r="D47" s="6" t="s">
        <v>46</v>
      </c>
      <c r="E47" s="3" t="s">
        <v>31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3</v>
      </c>
      <c r="J47" t="s">
        <v>32</v>
      </c>
      <c r="K47" t="s">
        <v>58</v>
      </c>
      <c r="L47">
        <v>15</v>
      </c>
      <c r="M47" s="5">
        <v>375</v>
      </c>
      <c r="N47" s="5">
        <v>5625</v>
      </c>
      <c r="O47" t="str">
        <f t="shared" si="2"/>
        <v>N</v>
      </c>
      <c r="P47" s="16">
        <f t="shared" si="3"/>
        <v>5625</v>
      </c>
    </row>
    <row r="48" spans="1:16" x14ac:dyDescent="0.35">
      <c r="A48">
        <v>44</v>
      </c>
      <c r="B48" s="2">
        <v>43940</v>
      </c>
      <c r="C48" s="3" t="s">
        <v>12</v>
      </c>
      <c r="D48" s="6" t="s">
        <v>30</v>
      </c>
      <c r="E48" s="3" t="s">
        <v>31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7</v>
      </c>
      <c r="J48" t="s">
        <v>42</v>
      </c>
      <c r="K48" t="s">
        <v>61</v>
      </c>
      <c r="L48">
        <v>42</v>
      </c>
      <c r="M48" s="5">
        <v>295</v>
      </c>
      <c r="N48" s="5">
        <v>12390</v>
      </c>
      <c r="O48" t="str">
        <f t="shared" si="2"/>
        <v>Y</v>
      </c>
      <c r="P48" s="16">
        <f t="shared" si="3"/>
        <v>11770.5</v>
      </c>
    </row>
    <row r="49" spans="1:16" x14ac:dyDescent="0.35">
      <c r="A49">
        <v>45</v>
      </c>
      <c r="B49" s="2">
        <v>43941</v>
      </c>
      <c r="C49" s="3" t="s">
        <v>12</v>
      </c>
      <c r="D49" s="6" t="s">
        <v>30</v>
      </c>
      <c r="E49" s="3" t="s">
        <v>31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4</v>
      </c>
      <c r="J49" t="s">
        <v>32</v>
      </c>
      <c r="K49" t="s">
        <v>39</v>
      </c>
      <c r="L49">
        <v>26</v>
      </c>
      <c r="M49" s="5">
        <v>350</v>
      </c>
      <c r="N49" s="5">
        <v>9100</v>
      </c>
      <c r="O49" t="str">
        <f t="shared" si="2"/>
        <v>Y</v>
      </c>
      <c r="P49" s="16">
        <f t="shared" si="3"/>
        <v>8645</v>
      </c>
    </row>
    <row r="50" spans="1:16" x14ac:dyDescent="0.35">
      <c r="A50">
        <v>46</v>
      </c>
      <c r="B50" s="2">
        <v>43943</v>
      </c>
      <c r="C50" s="3" t="s">
        <v>12</v>
      </c>
      <c r="D50" s="6" t="s">
        <v>40</v>
      </c>
      <c r="E50" s="3" t="s">
        <v>41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6</v>
      </c>
      <c r="J50" t="s">
        <v>44</v>
      </c>
      <c r="K50" t="s">
        <v>65</v>
      </c>
      <c r="L50">
        <v>35</v>
      </c>
      <c r="M50" s="5">
        <v>260</v>
      </c>
      <c r="N50" s="5">
        <v>9100</v>
      </c>
      <c r="O50" t="str">
        <f t="shared" si="2"/>
        <v>Y</v>
      </c>
      <c r="P50" s="16">
        <f t="shared" si="3"/>
        <v>8645</v>
      </c>
    </row>
    <row r="51" spans="1:16" x14ac:dyDescent="0.35">
      <c r="A51">
        <v>47</v>
      </c>
      <c r="B51" s="2">
        <v>43944</v>
      </c>
      <c r="C51" s="3" t="s">
        <v>12</v>
      </c>
      <c r="D51" s="6" t="s">
        <v>46</v>
      </c>
      <c r="E51" s="3" t="s">
        <v>31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2</v>
      </c>
      <c r="J51" t="s">
        <v>49</v>
      </c>
      <c r="K51" t="s">
        <v>62</v>
      </c>
      <c r="L51">
        <v>32</v>
      </c>
      <c r="M51" s="5">
        <v>220</v>
      </c>
      <c r="N51" s="5">
        <v>7040</v>
      </c>
      <c r="O51" t="str">
        <f t="shared" si="2"/>
        <v>Y</v>
      </c>
      <c r="P51" s="16">
        <f t="shared" si="3"/>
        <v>6688</v>
      </c>
    </row>
    <row r="52" spans="1:16" x14ac:dyDescent="0.35">
      <c r="A52">
        <v>48</v>
      </c>
      <c r="B52" s="2">
        <v>43948</v>
      </c>
      <c r="C52" s="3" t="s">
        <v>12</v>
      </c>
      <c r="D52" s="6" t="s">
        <v>54</v>
      </c>
      <c r="E52" s="3" t="s">
        <v>35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7</v>
      </c>
      <c r="J52" t="s">
        <v>42</v>
      </c>
      <c r="K52" t="s">
        <v>61</v>
      </c>
      <c r="L52">
        <v>18</v>
      </c>
      <c r="M52" s="5">
        <v>295</v>
      </c>
      <c r="N52" s="5">
        <v>5310</v>
      </c>
      <c r="O52" t="str">
        <f t="shared" si="2"/>
        <v>N</v>
      </c>
      <c r="P52" s="16">
        <f t="shared" si="3"/>
        <v>5310</v>
      </c>
    </row>
    <row r="53" spans="1:16" x14ac:dyDescent="0.35">
      <c r="A53">
        <v>49</v>
      </c>
      <c r="B53" s="2">
        <v>43948</v>
      </c>
      <c r="C53" s="3" t="s">
        <v>12</v>
      </c>
      <c r="D53" s="6" t="s">
        <v>40</v>
      </c>
      <c r="E53" s="3" t="s">
        <v>41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4</v>
      </c>
      <c r="J53" t="s">
        <v>32</v>
      </c>
      <c r="K53" t="s">
        <v>39</v>
      </c>
      <c r="L53">
        <v>22</v>
      </c>
      <c r="M53" s="5">
        <v>350</v>
      </c>
      <c r="N53" s="5">
        <v>7700</v>
      </c>
      <c r="O53" t="str">
        <f t="shared" si="2"/>
        <v>Y</v>
      </c>
      <c r="P53" s="16">
        <f t="shared" si="3"/>
        <v>7315</v>
      </c>
    </row>
    <row r="54" spans="1:16" x14ac:dyDescent="0.35">
      <c r="A54">
        <v>50</v>
      </c>
      <c r="B54" s="2">
        <v>43951</v>
      </c>
      <c r="C54" s="3" t="s">
        <v>12</v>
      </c>
      <c r="D54" s="6" t="s">
        <v>48</v>
      </c>
      <c r="E54" s="3" t="s">
        <v>41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5</v>
      </c>
      <c r="J54" t="s">
        <v>44</v>
      </c>
      <c r="K54" t="s">
        <v>63</v>
      </c>
      <c r="L54">
        <v>38</v>
      </c>
      <c r="M54" s="5">
        <v>235</v>
      </c>
      <c r="N54" s="5">
        <v>8930</v>
      </c>
      <c r="O54" t="str">
        <f t="shared" si="2"/>
        <v>Y</v>
      </c>
      <c r="P54" s="16">
        <f t="shared" si="3"/>
        <v>8483.5</v>
      </c>
    </row>
    <row r="55" spans="1:16" x14ac:dyDescent="0.35">
      <c r="A55">
        <v>51</v>
      </c>
      <c r="B55" s="2">
        <v>43952</v>
      </c>
      <c r="C55" s="3" t="s">
        <v>13</v>
      </c>
      <c r="D55" s="6" t="s">
        <v>30</v>
      </c>
      <c r="E55" s="3" t="s">
        <v>31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2</v>
      </c>
      <c r="J55" t="s">
        <v>32</v>
      </c>
      <c r="K55" t="s">
        <v>66</v>
      </c>
      <c r="L55">
        <v>42</v>
      </c>
      <c r="M55" s="5">
        <v>220</v>
      </c>
      <c r="N55" s="5">
        <v>9240</v>
      </c>
      <c r="O55" t="str">
        <f t="shared" si="2"/>
        <v>Y</v>
      </c>
      <c r="P55" s="16">
        <f t="shared" si="3"/>
        <v>8778</v>
      </c>
    </row>
    <row r="56" spans="1:16" x14ac:dyDescent="0.35">
      <c r="A56">
        <v>52</v>
      </c>
      <c r="B56" s="2">
        <v>43954</v>
      </c>
      <c r="C56" s="3" t="s">
        <v>13</v>
      </c>
      <c r="D56" s="6" t="s">
        <v>54</v>
      </c>
      <c r="E56" s="3" t="s">
        <v>35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7</v>
      </c>
      <c r="J56" t="s">
        <v>36</v>
      </c>
      <c r="K56" t="s">
        <v>67</v>
      </c>
      <c r="L56">
        <v>15</v>
      </c>
      <c r="M56" s="5">
        <v>295</v>
      </c>
      <c r="N56" s="5">
        <v>4425</v>
      </c>
      <c r="O56" t="str">
        <f t="shared" si="2"/>
        <v>N</v>
      </c>
      <c r="P56" s="16">
        <f t="shared" si="3"/>
        <v>4425</v>
      </c>
    </row>
    <row r="57" spans="1:16" x14ac:dyDescent="0.35">
      <c r="A57">
        <v>53</v>
      </c>
      <c r="B57" s="2">
        <v>43958</v>
      </c>
      <c r="C57" s="3" t="s">
        <v>13</v>
      </c>
      <c r="D57" s="6" t="s">
        <v>40</v>
      </c>
      <c r="E57" s="3" t="s">
        <v>41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3</v>
      </c>
      <c r="J57" t="s">
        <v>44</v>
      </c>
      <c r="K57" t="s">
        <v>53</v>
      </c>
      <c r="L57">
        <v>10</v>
      </c>
      <c r="M57" s="5">
        <v>375</v>
      </c>
      <c r="N57" s="5">
        <v>3750</v>
      </c>
      <c r="O57" t="str">
        <f t="shared" si="2"/>
        <v>N</v>
      </c>
      <c r="P57" s="16">
        <f t="shared" si="3"/>
        <v>3750</v>
      </c>
    </row>
    <row r="58" spans="1:16" x14ac:dyDescent="0.35">
      <c r="A58">
        <v>54</v>
      </c>
      <c r="B58" s="2">
        <v>43959</v>
      </c>
      <c r="C58" s="3" t="s">
        <v>13</v>
      </c>
      <c r="D58" s="6" t="s">
        <v>38</v>
      </c>
      <c r="E58" s="3" t="s">
        <v>35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5</v>
      </c>
      <c r="J58" t="s">
        <v>32</v>
      </c>
      <c r="K58" t="s">
        <v>33</v>
      </c>
      <c r="L58">
        <v>26</v>
      </c>
      <c r="M58" s="5">
        <v>235</v>
      </c>
      <c r="N58" s="5">
        <v>6110</v>
      </c>
      <c r="O58" t="str">
        <f t="shared" si="2"/>
        <v>Y</v>
      </c>
      <c r="P58" s="16">
        <f t="shared" si="3"/>
        <v>5804.5</v>
      </c>
    </row>
    <row r="59" spans="1:16" x14ac:dyDescent="0.35">
      <c r="A59">
        <v>55</v>
      </c>
      <c r="B59" s="2">
        <v>43963</v>
      </c>
      <c r="C59" s="3" t="s">
        <v>13</v>
      </c>
      <c r="D59" s="6" t="s">
        <v>46</v>
      </c>
      <c r="E59" s="3" t="s">
        <v>31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5</v>
      </c>
      <c r="J59" t="s">
        <v>36</v>
      </c>
      <c r="K59" t="s">
        <v>68</v>
      </c>
      <c r="L59">
        <v>40</v>
      </c>
      <c r="M59" s="5">
        <v>235</v>
      </c>
      <c r="N59" s="5">
        <v>9400</v>
      </c>
      <c r="O59" t="str">
        <f t="shared" si="2"/>
        <v>Y</v>
      </c>
      <c r="P59" s="16">
        <f t="shared" si="3"/>
        <v>8930</v>
      </c>
    </row>
    <row r="60" spans="1:16" x14ac:dyDescent="0.35">
      <c r="A60">
        <v>56</v>
      </c>
      <c r="B60" s="2">
        <v>43964</v>
      </c>
      <c r="C60" s="3" t="s">
        <v>13</v>
      </c>
      <c r="D60" s="6" t="s">
        <v>48</v>
      </c>
      <c r="E60" s="3" t="s">
        <v>41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6</v>
      </c>
      <c r="J60" t="s">
        <v>32</v>
      </c>
      <c r="K60" t="s">
        <v>59</v>
      </c>
      <c r="L60">
        <v>30</v>
      </c>
      <c r="M60" s="5">
        <v>260</v>
      </c>
      <c r="N60" s="5">
        <v>7800</v>
      </c>
      <c r="O60" t="str">
        <f t="shared" si="2"/>
        <v>Y</v>
      </c>
      <c r="P60" s="16">
        <f t="shared" si="3"/>
        <v>7410</v>
      </c>
    </row>
    <row r="61" spans="1:16" x14ac:dyDescent="0.35">
      <c r="A61">
        <v>57</v>
      </c>
      <c r="B61" s="2">
        <v>43966</v>
      </c>
      <c r="C61" s="3" t="s">
        <v>13</v>
      </c>
      <c r="D61" s="6" t="s">
        <v>40</v>
      </c>
      <c r="E61" s="3" t="s">
        <v>41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4</v>
      </c>
      <c r="J61" t="s">
        <v>44</v>
      </c>
      <c r="K61" t="s">
        <v>69</v>
      </c>
      <c r="L61">
        <v>26</v>
      </c>
      <c r="M61" s="5">
        <v>350</v>
      </c>
      <c r="N61" s="5">
        <v>9100</v>
      </c>
      <c r="O61" t="str">
        <f t="shared" si="2"/>
        <v>Y</v>
      </c>
      <c r="P61" s="16">
        <f t="shared" si="3"/>
        <v>8645</v>
      </c>
    </row>
    <row r="62" spans="1:16" x14ac:dyDescent="0.35">
      <c r="A62">
        <v>58</v>
      </c>
      <c r="B62" s="2">
        <v>43968</v>
      </c>
      <c r="C62" s="3" t="s">
        <v>13</v>
      </c>
      <c r="D62" s="6" t="s">
        <v>46</v>
      </c>
      <c r="E62" s="3" t="s">
        <v>31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7</v>
      </c>
      <c r="J62" t="s">
        <v>32</v>
      </c>
      <c r="K62" t="s">
        <v>57</v>
      </c>
      <c r="L62">
        <v>18</v>
      </c>
      <c r="M62" s="5">
        <v>295</v>
      </c>
      <c r="N62" s="5">
        <v>5310</v>
      </c>
      <c r="O62" t="str">
        <f t="shared" si="2"/>
        <v>N</v>
      </c>
      <c r="P62" s="16">
        <f t="shared" si="3"/>
        <v>5310</v>
      </c>
    </row>
    <row r="63" spans="1:16" x14ac:dyDescent="0.35">
      <c r="A63">
        <v>59</v>
      </c>
      <c r="B63" s="2">
        <v>43970</v>
      </c>
      <c r="C63" s="3" t="s">
        <v>13</v>
      </c>
      <c r="D63" s="6" t="s">
        <v>38</v>
      </c>
      <c r="E63" s="3" t="s">
        <v>35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5</v>
      </c>
      <c r="J63" t="s">
        <v>44</v>
      </c>
      <c r="K63" t="s">
        <v>63</v>
      </c>
      <c r="L63">
        <v>22</v>
      </c>
      <c r="M63" s="5">
        <v>235</v>
      </c>
      <c r="N63" s="5">
        <v>5170</v>
      </c>
      <c r="O63" t="str">
        <f t="shared" si="2"/>
        <v>Y</v>
      </c>
      <c r="P63" s="16">
        <f t="shared" si="3"/>
        <v>4911.5</v>
      </c>
    </row>
    <row r="64" spans="1:16" x14ac:dyDescent="0.35">
      <c r="A64">
        <v>60</v>
      </c>
      <c r="B64" s="2">
        <v>43972</v>
      </c>
      <c r="C64" s="3" t="s">
        <v>13</v>
      </c>
      <c r="D64" s="6" t="s">
        <v>40</v>
      </c>
      <c r="E64" s="3" t="s">
        <v>41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4</v>
      </c>
      <c r="J64" t="s">
        <v>32</v>
      </c>
      <c r="K64" t="s">
        <v>39</v>
      </c>
      <c r="L64">
        <v>42</v>
      </c>
      <c r="M64" s="5">
        <v>350</v>
      </c>
      <c r="N64" s="5">
        <v>14700</v>
      </c>
      <c r="O64" t="str">
        <f t="shared" si="2"/>
        <v>Y</v>
      </c>
      <c r="P64" s="16">
        <f t="shared" si="3"/>
        <v>13965</v>
      </c>
    </row>
    <row r="65" spans="1:16" x14ac:dyDescent="0.35">
      <c r="A65">
        <v>61</v>
      </c>
      <c r="B65" s="2">
        <v>43972</v>
      </c>
      <c r="C65" s="3" t="s">
        <v>13</v>
      </c>
      <c r="D65" s="6" t="s">
        <v>54</v>
      </c>
      <c r="E65" s="3" t="s">
        <v>35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4</v>
      </c>
      <c r="J65" t="s">
        <v>49</v>
      </c>
      <c r="K65" t="s">
        <v>55</v>
      </c>
      <c r="L65">
        <v>45</v>
      </c>
      <c r="M65" s="5">
        <v>350</v>
      </c>
      <c r="N65" s="5">
        <v>15750</v>
      </c>
      <c r="O65" t="str">
        <f t="shared" si="2"/>
        <v>Y</v>
      </c>
      <c r="P65" s="16">
        <f t="shared" si="3"/>
        <v>14962.5</v>
      </c>
    </row>
    <row r="66" spans="1:16" x14ac:dyDescent="0.35">
      <c r="A66">
        <v>62</v>
      </c>
      <c r="B66" s="2">
        <v>43975</v>
      </c>
      <c r="C66" s="3" t="s">
        <v>13</v>
      </c>
      <c r="D66" s="6" t="s">
        <v>40</v>
      </c>
      <c r="E66" s="3" t="s">
        <v>41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7</v>
      </c>
      <c r="J66" t="s">
        <v>36</v>
      </c>
      <c r="K66" t="s">
        <v>67</v>
      </c>
      <c r="L66">
        <v>20</v>
      </c>
      <c r="M66" s="5">
        <v>295</v>
      </c>
      <c r="N66" s="5">
        <v>5900</v>
      </c>
      <c r="O66" t="str">
        <f t="shared" si="2"/>
        <v>Y</v>
      </c>
      <c r="P66" s="16">
        <f t="shared" si="3"/>
        <v>5605</v>
      </c>
    </row>
    <row r="67" spans="1:16" x14ac:dyDescent="0.35">
      <c r="A67">
        <v>63</v>
      </c>
      <c r="B67" s="2">
        <v>43977</v>
      </c>
      <c r="C67" s="3" t="s">
        <v>13</v>
      </c>
      <c r="D67" s="6" t="s">
        <v>30</v>
      </c>
      <c r="E67" s="3" t="s">
        <v>31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7</v>
      </c>
      <c r="J67" t="s">
        <v>32</v>
      </c>
      <c r="K67" t="s">
        <v>57</v>
      </c>
      <c r="L67">
        <v>22</v>
      </c>
      <c r="M67" s="5">
        <v>295</v>
      </c>
      <c r="N67" s="5">
        <v>6490</v>
      </c>
      <c r="O67" t="str">
        <f t="shared" si="2"/>
        <v>Y</v>
      </c>
      <c r="P67" s="16">
        <f t="shared" si="3"/>
        <v>6165.5</v>
      </c>
    </row>
    <row r="68" spans="1:16" x14ac:dyDescent="0.35">
      <c r="A68">
        <v>64</v>
      </c>
      <c r="B68" s="2">
        <v>43978</v>
      </c>
      <c r="C68" s="3" t="s">
        <v>13</v>
      </c>
      <c r="D68" s="6" t="s">
        <v>48</v>
      </c>
      <c r="E68" s="3" t="s">
        <v>41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2</v>
      </c>
      <c r="J68" t="s">
        <v>49</v>
      </c>
      <c r="K68" t="s">
        <v>62</v>
      </c>
      <c r="L68">
        <v>15</v>
      </c>
      <c r="M68" s="5">
        <v>220</v>
      </c>
      <c r="N68" s="5">
        <v>3300</v>
      </c>
      <c r="O68" t="str">
        <f t="shared" si="2"/>
        <v>N</v>
      </c>
      <c r="P68" s="16">
        <f t="shared" si="3"/>
        <v>3300</v>
      </c>
    </row>
    <row r="69" spans="1:16" x14ac:dyDescent="0.35">
      <c r="A69">
        <v>65</v>
      </c>
      <c r="B69" s="2">
        <v>43979</v>
      </c>
      <c r="C69" s="3" t="s">
        <v>13</v>
      </c>
      <c r="D69" s="6" t="s">
        <v>46</v>
      </c>
      <c r="E69" s="3" t="s">
        <v>31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5</v>
      </c>
      <c r="J69" t="s">
        <v>42</v>
      </c>
      <c r="K69" t="s">
        <v>43</v>
      </c>
      <c r="L69">
        <v>35</v>
      </c>
      <c r="M69" s="5">
        <v>235</v>
      </c>
      <c r="N69" s="5">
        <v>8225</v>
      </c>
      <c r="O69" t="str">
        <f t="shared" ref="O69:O84" si="4">IF(L69&gt;=20,"Y","N")</f>
        <v>Y</v>
      </c>
      <c r="P69" s="16">
        <f t="shared" ref="P69:P84" si="5">IF(L69&gt;=20,0.95*N69,N69)</f>
        <v>7813.75</v>
      </c>
    </row>
    <row r="70" spans="1:16" x14ac:dyDescent="0.35">
      <c r="A70">
        <v>66</v>
      </c>
      <c r="B70" s="2">
        <v>43984</v>
      </c>
      <c r="C70" s="3" t="s">
        <v>14</v>
      </c>
      <c r="D70" s="6" t="s">
        <v>48</v>
      </c>
      <c r="E70" s="3" t="s">
        <v>41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3</v>
      </c>
      <c r="J70" t="s">
        <v>44</v>
      </c>
      <c r="K70" t="s">
        <v>53</v>
      </c>
      <c r="L70">
        <v>33</v>
      </c>
      <c r="M70" s="5">
        <v>375</v>
      </c>
      <c r="N70" s="5">
        <v>12375</v>
      </c>
      <c r="O70" t="str">
        <f t="shared" si="4"/>
        <v>Y</v>
      </c>
      <c r="P70" s="16">
        <f t="shared" si="5"/>
        <v>11756.25</v>
      </c>
    </row>
    <row r="71" spans="1:16" x14ac:dyDescent="0.35">
      <c r="A71">
        <v>67</v>
      </c>
      <c r="B71" s="2">
        <v>43987</v>
      </c>
      <c r="C71" s="3" t="s">
        <v>14</v>
      </c>
      <c r="D71" s="6" t="s">
        <v>40</v>
      </c>
      <c r="E71" s="3" t="s">
        <v>41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6</v>
      </c>
      <c r="J71" t="s">
        <v>32</v>
      </c>
      <c r="K71" t="s">
        <v>59</v>
      </c>
      <c r="L71">
        <v>22</v>
      </c>
      <c r="M71" s="5">
        <v>260</v>
      </c>
      <c r="N71" s="5">
        <v>5720</v>
      </c>
      <c r="O71" t="str">
        <f t="shared" si="4"/>
        <v>Y</v>
      </c>
      <c r="P71" s="16">
        <f t="shared" si="5"/>
        <v>5434</v>
      </c>
    </row>
    <row r="72" spans="1:16" x14ac:dyDescent="0.35">
      <c r="A72">
        <v>68</v>
      </c>
      <c r="B72" s="2">
        <v>43987</v>
      </c>
      <c r="C72" s="3" t="s">
        <v>14</v>
      </c>
      <c r="D72" s="6" t="s">
        <v>48</v>
      </c>
      <c r="E72" s="3" t="s">
        <v>41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6</v>
      </c>
      <c r="J72" t="s">
        <v>44</v>
      </c>
      <c r="K72" t="s">
        <v>65</v>
      </c>
      <c r="L72">
        <v>26</v>
      </c>
      <c r="M72" s="5">
        <v>260</v>
      </c>
      <c r="N72" s="5">
        <v>6760</v>
      </c>
      <c r="O72" t="str">
        <f t="shared" si="4"/>
        <v>Y</v>
      </c>
      <c r="P72" s="16">
        <f t="shared" si="5"/>
        <v>6422</v>
      </c>
    </row>
    <row r="73" spans="1:16" x14ac:dyDescent="0.35">
      <c r="A73">
        <v>69</v>
      </c>
      <c r="B73" s="2">
        <v>43990</v>
      </c>
      <c r="C73" s="3" t="s">
        <v>14</v>
      </c>
      <c r="D73" s="6" t="s">
        <v>30</v>
      </c>
      <c r="E73" s="3" t="s">
        <v>31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2</v>
      </c>
      <c r="J73" t="s">
        <v>36</v>
      </c>
      <c r="K73" t="s">
        <v>56</v>
      </c>
      <c r="L73">
        <v>16</v>
      </c>
      <c r="M73" s="5">
        <v>220</v>
      </c>
      <c r="N73" s="5">
        <v>3520</v>
      </c>
      <c r="O73" t="str">
        <f t="shared" si="4"/>
        <v>N</v>
      </c>
      <c r="P73" s="16">
        <f t="shared" si="5"/>
        <v>3520</v>
      </c>
    </row>
    <row r="74" spans="1:16" x14ac:dyDescent="0.35">
      <c r="A74">
        <v>70</v>
      </c>
      <c r="B74" s="2">
        <v>43991</v>
      </c>
      <c r="C74" s="3" t="s">
        <v>14</v>
      </c>
      <c r="D74" s="6" t="s">
        <v>54</v>
      </c>
      <c r="E74" s="3" t="s">
        <v>35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7</v>
      </c>
      <c r="J74" t="s">
        <v>32</v>
      </c>
      <c r="K74" t="s">
        <v>57</v>
      </c>
      <c r="L74">
        <v>10</v>
      </c>
      <c r="M74" s="5">
        <v>295</v>
      </c>
      <c r="N74" s="5">
        <v>2950</v>
      </c>
      <c r="O74" t="str">
        <f t="shared" si="4"/>
        <v>N</v>
      </c>
      <c r="P74" s="16">
        <f t="shared" si="5"/>
        <v>2950</v>
      </c>
    </row>
    <row r="75" spans="1:16" x14ac:dyDescent="0.35">
      <c r="A75">
        <v>71</v>
      </c>
      <c r="B75" s="2">
        <v>43991</v>
      </c>
      <c r="C75" s="3" t="s">
        <v>14</v>
      </c>
      <c r="D75" s="6" t="s">
        <v>38</v>
      </c>
      <c r="E75" s="3" t="s">
        <v>35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6</v>
      </c>
      <c r="J75" t="s">
        <v>32</v>
      </c>
      <c r="K75" t="s">
        <v>59</v>
      </c>
      <c r="L75">
        <v>40</v>
      </c>
      <c r="M75" s="5">
        <v>260</v>
      </c>
      <c r="N75" s="5">
        <v>10400</v>
      </c>
      <c r="O75" t="str">
        <f t="shared" si="4"/>
        <v>Y</v>
      </c>
      <c r="P75" s="16">
        <f t="shared" si="5"/>
        <v>9880</v>
      </c>
    </row>
    <row r="76" spans="1:16" x14ac:dyDescent="0.35">
      <c r="A76">
        <v>72</v>
      </c>
      <c r="B76" s="2">
        <v>43994</v>
      </c>
      <c r="C76" s="3" t="s">
        <v>14</v>
      </c>
      <c r="D76" s="6" t="s">
        <v>34</v>
      </c>
      <c r="E76" s="3" t="s">
        <v>35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5</v>
      </c>
      <c r="J76" t="s">
        <v>42</v>
      </c>
      <c r="K76" t="s">
        <v>43</v>
      </c>
      <c r="L76">
        <v>15</v>
      </c>
      <c r="M76" s="5">
        <v>235</v>
      </c>
      <c r="N76" s="5">
        <v>3525</v>
      </c>
      <c r="O76" t="str">
        <f t="shared" si="4"/>
        <v>N</v>
      </c>
      <c r="P76" s="16">
        <f t="shared" si="5"/>
        <v>3525</v>
      </c>
    </row>
    <row r="77" spans="1:16" x14ac:dyDescent="0.35">
      <c r="A77">
        <v>73</v>
      </c>
      <c r="B77" s="2">
        <v>43996</v>
      </c>
      <c r="C77" s="3" t="s">
        <v>14</v>
      </c>
      <c r="D77" s="6" t="s">
        <v>46</v>
      </c>
      <c r="E77" s="3" t="s">
        <v>31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3</v>
      </c>
      <c r="J77" t="s">
        <v>44</v>
      </c>
      <c r="K77" t="s">
        <v>53</v>
      </c>
      <c r="L77">
        <v>25</v>
      </c>
      <c r="M77" s="5">
        <v>375</v>
      </c>
      <c r="N77" s="5">
        <v>9375</v>
      </c>
      <c r="O77" t="str">
        <f t="shared" si="4"/>
        <v>Y</v>
      </c>
      <c r="P77" s="16">
        <f t="shared" si="5"/>
        <v>8906.25</v>
      </c>
    </row>
    <row r="78" spans="1:16" x14ac:dyDescent="0.35">
      <c r="A78">
        <v>74</v>
      </c>
      <c r="B78" s="2">
        <v>167</v>
      </c>
      <c r="C78" s="3" t="s">
        <v>14</v>
      </c>
      <c r="D78" s="6" t="s">
        <v>30</v>
      </c>
      <c r="E78" s="3" t="s">
        <v>31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7</v>
      </c>
      <c r="J78" t="s">
        <v>44</v>
      </c>
      <c r="K78" t="s">
        <v>45</v>
      </c>
      <c r="L78">
        <v>20</v>
      </c>
      <c r="M78" s="5">
        <v>295</v>
      </c>
      <c r="N78" s="5">
        <v>5900</v>
      </c>
      <c r="O78" t="str">
        <f t="shared" si="4"/>
        <v>Y</v>
      </c>
      <c r="P78" s="16">
        <f t="shared" si="5"/>
        <v>5605</v>
      </c>
    </row>
    <row r="79" spans="1:16" x14ac:dyDescent="0.35">
      <c r="A79">
        <v>75</v>
      </c>
      <c r="B79" s="2">
        <v>44000</v>
      </c>
      <c r="C79" s="3" t="s">
        <v>14</v>
      </c>
      <c r="D79" s="6" t="s">
        <v>48</v>
      </c>
      <c r="E79" s="3" t="s">
        <v>41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6</v>
      </c>
      <c r="J79" t="s">
        <v>36</v>
      </c>
      <c r="K79" t="s">
        <v>37</v>
      </c>
      <c r="L79">
        <v>35</v>
      </c>
      <c r="M79" s="5">
        <v>260</v>
      </c>
      <c r="N79" s="5">
        <v>9100</v>
      </c>
      <c r="O79" t="str">
        <f t="shared" si="4"/>
        <v>Y</v>
      </c>
      <c r="P79" s="16">
        <f t="shared" si="5"/>
        <v>8645</v>
      </c>
    </row>
    <row r="80" spans="1:16" x14ac:dyDescent="0.35">
      <c r="A80">
        <v>76</v>
      </c>
      <c r="B80" s="2">
        <v>44005</v>
      </c>
      <c r="C80" s="3" t="s">
        <v>14</v>
      </c>
      <c r="D80" s="6" t="s">
        <v>40</v>
      </c>
      <c r="E80" s="3" t="s">
        <v>41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4</v>
      </c>
      <c r="J80" t="s">
        <v>32</v>
      </c>
      <c r="K80" t="s">
        <v>39</v>
      </c>
      <c r="L80">
        <v>22</v>
      </c>
      <c r="M80" s="5">
        <v>350</v>
      </c>
      <c r="N80" s="5">
        <v>7700</v>
      </c>
      <c r="O80" t="str">
        <f t="shared" si="4"/>
        <v>Y</v>
      </c>
      <c r="P80" s="16">
        <f t="shared" si="5"/>
        <v>7315</v>
      </c>
    </row>
    <row r="81" spans="1:16" x14ac:dyDescent="0.35">
      <c r="A81">
        <v>77</v>
      </c>
      <c r="B81" s="2">
        <v>44006</v>
      </c>
      <c r="C81" s="3" t="s">
        <v>14</v>
      </c>
      <c r="D81" s="6" t="s">
        <v>34</v>
      </c>
      <c r="E81" s="3" t="s">
        <v>35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2</v>
      </c>
      <c r="J81" t="s">
        <v>49</v>
      </c>
      <c r="K81" t="s">
        <v>62</v>
      </c>
      <c r="L81">
        <v>16</v>
      </c>
      <c r="M81" s="5">
        <v>220</v>
      </c>
      <c r="N81" s="5">
        <v>3520</v>
      </c>
      <c r="O81" t="str">
        <f t="shared" si="4"/>
        <v>N</v>
      </c>
      <c r="P81" s="16">
        <f t="shared" si="5"/>
        <v>3520</v>
      </c>
    </row>
    <row r="82" spans="1:16" x14ac:dyDescent="0.35">
      <c r="A82">
        <v>78</v>
      </c>
      <c r="B82" s="2">
        <v>44009</v>
      </c>
      <c r="C82" s="3" t="s">
        <v>14</v>
      </c>
      <c r="D82" s="6" t="s">
        <v>38</v>
      </c>
      <c r="E82" s="3" t="s">
        <v>35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7</v>
      </c>
      <c r="J82" t="s">
        <v>32</v>
      </c>
      <c r="K82" t="s">
        <v>57</v>
      </c>
      <c r="L82">
        <v>50</v>
      </c>
      <c r="M82" s="5">
        <v>295</v>
      </c>
      <c r="N82" s="5">
        <v>14750</v>
      </c>
      <c r="O82" t="str">
        <f t="shared" si="4"/>
        <v>Y</v>
      </c>
      <c r="P82" s="16">
        <f t="shared" si="5"/>
        <v>14012.5</v>
      </c>
    </row>
    <row r="83" spans="1:16" x14ac:dyDescent="0.35">
      <c r="A83">
        <v>79</v>
      </c>
      <c r="B83" s="2">
        <v>44011</v>
      </c>
      <c r="C83" s="3" t="s">
        <v>14</v>
      </c>
      <c r="D83" s="6" t="s">
        <v>46</v>
      </c>
      <c r="E83" s="3" t="s">
        <v>31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3</v>
      </c>
      <c r="J83" t="s">
        <v>44</v>
      </c>
      <c r="K83" t="s">
        <v>53</v>
      </c>
      <c r="L83">
        <v>32</v>
      </c>
      <c r="M83" s="5">
        <v>375</v>
      </c>
      <c r="N83" s="5">
        <v>12000</v>
      </c>
      <c r="O83" t="str">
        <f t="shared" si="4"/>
        <v>Y</v>
      </c>
      <c r="P83" s="16">
        <f t="shared" si="5"/>
        <v>11400</v>
      </c>
    </row>
    <row r="84" spans="1:16" x14ac:dyDescent="0.35">
      <c r="A84">
        <v>80</v>
      </c>
      <c r="B84" s="2">
        <v>44011</v>
      </c>
      <c r="C84" s="3" t="s">
        <v>14</v>
      </c>
      <c r="D84" s="6" t="s">
        <v>34</v>
      </c>
      <c r="E84" s="3" t="s">
        <v>35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5</v>
      </c>
      <c r="J84" t="s">
        <v>49</v>
      </c>
      <c r="K84" t="s">
        <v>60</v>
      </c>
      <c r="L84">
        <v>14</v>
      </c>
      <c r="M84" s="5">
        <v>235</v>
      </c>
      <c r="N84" s="5">
        <v>3290</v>
      </c>
      <c r="O84" t="str">
        <f t="shared" si="4"/>
        <v>N</v>
      </c>
      <c r="P84" s="16">
        <f t="shared" si="5"/>
        <v>3290</v>
      </c>
    </row>
  </sheetData>
  <pageMargins left="0.7" right="0.7" top="0.75" bottom="0.75" header="0.3" footer="0.3"/>
  <pageSetup scale="4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/>
  </sheetViews>
  <sheetFormatPr defaultColWidth="11.453125" defaultRowHeight="14.5" x14ac:dyDescent="0.35"/>
  <cols>
    <col min="1" max="1" width="18.81640625" customWidth="1"/>
    <col min="2" max="2" width="13.1796875" bestFit="1" customWidth="1"/>
    <col min="3" max="3" width="13" bestFit="1" customWidth="1"/>
  </cols>
  <sheetData>
    <row r="1" spans="1:3" ht="21" x14ac:dyDescent="0.5">
      <c r="A1" s="7" t="s">
        <v>70</v>
      </c>
      <c r="B1" s="8"/>
      <c r="C1" s="8"/>
    </row>
    <row r="2" spans="1:3" x14ac:dyDescent="0.35">
      <c r="A2" s="8"/>
      <c r="B2" s="8"/>
      <c r="C2" s="8"/>
    </row>
    <row r="3" spans="1:3" x14ac:dyDescent="0.35">
      <c r="A3" s="9" t="s">
        <v>21</v>
      </c>
      <c r="B3" s="9" t="s">
        <v>22</v>
      </c>
      <c r="C3" s="9" t="s">
        <v>71</v>
      </c>
    </row>
    <row r="4" spans="1:3" x14ac:dyDescent="0.35">
      <c r="A4" s="10">
        <v>132</v>
      </c>
      <c r="B4" s="10" t="s">
        <v>72</v>
      </c>
      <c r="C4" s="11" t="s">
        <v>73</v>
      </c>
    </row>
    <row r="5" spans="1:3" x14ac:dyDescent="0.35">
      <c r="A5" s="12">
        <v>136</v>
      </c>
      <c r="B5" s="12" t="s">
        <v>74</v>
      </c>
      <c r="C5" s="13" t="s">
        <v>75</v>
      </c>
    </row>
    <row r="6" spans="1:3" x14ac:dyDescent="0.35">
      <c r="A6" s="12">
        <v>144</v>
      </c>
      <c r="B6" s="12" t="s">
        <v>76</v>
      </c>
      <c r="C6" s="13" t="s">
        <v>77</v>
      </c>
    </row>
    <row r="7" spans="1:3" x14ac:dyDescent="0.35">
      <c r="A7" s="12">
        <v>152</v>
      </c>
      <c r="B7" s="12" t="s">
        <v>78</v>
      </c>
      <c r="C7" s="13" t="s">
        <v>79</v>
      </c>
    </row>
    <row r="8" spans="1:3" x14ac:dyDescent="0.35">
      <c r="A8" s="12">
        <v>157</v>
      </c>
      <c r="B8" s="12" t="s">
        <v>80</v>
      </c>
      <c r="C8" s="13" t="s">
        <v>81</v>
      </c>
    </row>
    <row r="9" spans="1:3" x14ac:dyDescent="0.35">
      <c r="A9" s="12">
        <v>162</v>
      </c>
      <c r="B9" s="12" t="s">
        <v>82</v>
      </c>
      <c r="C9" s="13" t="s">
        <v>83</v>
      </c>
    </row>
    <row r="10" spans="1:3" x14ac:dyDescent="0.35">
      <c r="A10" s="12">
        <v>166</v>
      </c>
      <c r="B10" s="12" t="s">
        <v>84</v>
      </c>
      <c r="C10" s="13" t="s">
        <v>85</v>
      </c>
    </row>
    <row r="11" spans="1:3" x14ac:dyDescent="0.35">
      <c r="A11" s="12">
        <v>178</v>
      </c>
      <c r="B11" s="12" t="s">
        <v>86</v>
      </c>
      <c r="C11" s="13" t="s">
        <v>87</v>
      </c>
    </row>
    <row r="12" spans="1:3" x14ac:dyDescent="0.35">
      <c r="A12" s="14">
        <v>180</v>
      </c>
      <c r="B12" s="14" t="s">
        <v>88</v>
      </c>
      <c r="C12" s="1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0B67-08D6-446A-8C7E-9C9B87081F80}">
  <sheetPr>
    <pageSetUpPr fitToPage="1"/>
  </sheetPr>
  <dimension ref="A3:Q16"/>
  <sheetViews>
    <sheetView topLeftCell="A7" workbookViewId="0">
      <selection activeCell="I19" sqref="I19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2.90625" bestFit="1" customWidth="1"/>
    <col min="4" max="4" width="15" bestFit="1" customWidth="1"/>
    <col min="5" max="5" width="12.90625" bestFit="1" customWidth="1"/>
    <col min="6" max="6" width="15" bestFit="1" customWidth="1"/>
    <col min="7" max="7" width="12.90625" bestFit="1" customWidth="1"/>
    <col min="8" max="8" width="15" bestFit="1" customWidth="1"/>
    <col min="9" max="9" width="12.90625" bestFit="1" customWidth="1"/>
    <col min="10" max="10" width="15" bestFit="1" customWidth="1"/>
    <col min="11" max="11" width="12.90625" bestFit="1" customWidth="1"/>
    <col min="12" max="12" width="15" bestFit="1" customWidth="1"/>
    <col min="13" max="13" width="12.90625" bestFit="1" customWidth="1"/>
    <col min="14" max="14" width="15" bestFit="1" customWidth="1"/>
    <col min="15" max="15" width="12.90625" bestFit="1" customWidth="1"/>
    <col min="16" max="16" width="19.81640625" bestFit="1" customWidth="1"/>
    <col min="17" max="17" width="17.7265625" bestFit="1" customWidth="1"/>
  </cols>
  <sheetData>
    <row r="3" spans="1:17" x14ac:dyDescent="0.35">
      <c r="B3" s="18" t="s">
        <v>19</v>
      </c>
    </row>
    <row r="4" spans="1:17" x14ac:dyDescent="0.35">
      <c r="B4" t="s">
        <v>34</v>
      </c>
      <c r="D4" t="s">
        <v>48</v>
      </c>
      <c r="F4" t="s">
        <v>54</v>
      </c>
      <c r="H4" t="s">
        <v>30</v>
      </c>
      <c r="J4" t="s">
        <v>40</v>
      </c>
      <c r="L4" t="s">
        <v>38</v>
      </c>
      <c r="N4" t="s">
        <v>46</v>
      </c>
      <c r="P4" t="s">
        <v>91</v>
      </c>
      <c r="Q4" t="s">
        <v>93</v>
      </c>
    </row>
    <row r="5" spans="1:17" x14ac:dyDescent="0.35">
      <c r="A5" s="18" t="s">
        <v>1</v>
      </c>
      <c r="B5" t="s">
        <v>90</v>
      </c>
      <c r="C5" t="s">
        <v>94</v>
      </c>
      <c r="D5" t="s">
        <v>90</v>
      </c>
      <c r="E5" t="s">
        <v>94</v>
      </c>
      <c r="F5" t="s">
        <v>90</v>
      </c>
      <c r="G5" t="s">
        <v>94</v>
      </c>
      <c r="H5" t="s">
        <v>90</v>
      </c>
      <c r="I5" t="s">
        <v>94</v>
      </c>
      <c r="J5" t="s">
        <v>90</v>
      </c>
      <c r="K5" t="s">
        <v>94</v>
      </c>
      <c r="L5" t="s">
        <v>90</v>
      </c>
      <c r="M5" t="s">
        <v>94</v>
      </c>
      <c r="N5" t="s">
        <v>90</v>
      </c>
      <c r="O5" t="s">
        <v>94</v>
      </c>
    </row>
    <row r="6" spans="1:17" x14ac:dyDescent="0.35">
      <c r="A6" s="6" t="s">
        <v>9</v>
      </c>
      <c r="B6">
        <v>0</v>
      </c>
      <c r="C6">
        <v>2</v>
      </c>
      <c r="D6">
        <v>0</v>
      </c>
      <c r="E6">
        <v>2</v>
      </c>
      <c r="H6">
        <v>0</v>
      </c>
      <c r="I6">
        <v>3</v>
      </c>
      <c r="J6">
        <v>0</v>
      </c>
      <c r="K6">
        <v>1</v>
      </c>
      <c r="L6">
        <v>0</v>
      </c>
      <c r="M6">
        <v>2</v>
      </c>
      <c r="N6">
        <v>0</v>
      </c>
      <c r="O6">
        <v>1</v>
      </c>
      <c r="P6">
        <v>0</v>
      </c>
      <c r="Q6">
        <v>11</v>
      </c>
    </row>
    <row r="7" spans="1:17" x14ac:dyDescent="0.35">
      <c r="A7" s="6" t="s">
        <v>10</v>
      </c>
      <c r="B7">
        <v>0</v>
      </c>
      <c r="C7">
        <v>2</v>
      </c>
      <c r="D7">
        <v>0</v>
      </c>
      <c r="E7">
        <v>1</v>
      </c>
      <c r="F7">
        <v>0</v>
      </c>
      <c r="G7">
        <v>1</v>
      </c>
      <c r="H7">
        <v>0</v>
      </c>
      <c r="I7">
        <v>2</v>
      </c>
      <c r="J7">
        <v>0</v>
      </c>
      <c r="K7">
        <v>3</v>
      </c>
      <c r="L7">
        <v>0</v>
      </c>
      <c r="M7">
        <v>1</v>
      </c>
      <c r="N7">
        <v>0</v>
      </c>
      <c r="O7">
        <v>1</v>
      </c>
      <c r="P7">
        <v>0</v>
      </c>
      <c r="Q7">
        <v>11</v>
      </c>
    </row>
    <row r="8" spans="1:17" x14ac:dyDescent="0.35">
      <c r="A8" s="6" t="s">
        <v>11</v>
      </c>
      <c r="B8">
        <v>0</v>
      </c>
      <c r="C8">
        <v>2</v>
      </c>
      <c r="F8">
        <v>0</v>
      </c>
      <c r="G8">
        <v>3</v>
      </c>
      <c r="H8">
        <v>0</v>
      </c>
      <c r="I8">
        <v>2</v>
      </c>
      <c r="J8">
        <v>0</v>
      </c>
      <c r="K8">
        <v>2</v>
      </c>
      <c r="L8">
        <v>0</v>
      </c>
      <c r="M8">
        <v>1</v>
      </c>
      <c r="N8">
        <v>0</v>
      </c>
      <c r="O8">
        <v>2</v>
      </c>
      <c r="P8">
        <v>0</v>
      </c>
      <c r="Q8">
        <v>12</v>
      </c>
    </row>
    <row r="9" spans="1:17" x14ac:dyDescent="0.35">
      <c r="A9" s="6" t="s">
        <v>12</v>
      </c>
      <c r="B9">
        <v>0</v>
      </c>
      <c r="C9">
        <v>2</v>
      </c>
      <c r="D9">
        <v>0</v>
      </c>
      <c r="E9">
        <v>1</v>
      </c>
      <c r="F9">
        <v>0</v>
      </c>
      <c r="G9">
        <v>4</v>
      </c>
      <c r="H9">
        <v>0</v>
      </c>
      <c r="I9">
        <v>2</v>
      </c>
      <c r="J9">
        <v>0</v>
      </c>
      <c r="K9">
        <v>3</v>
      </c>
      <c r="L9">
        <v>0</v>
      </c>
      <c r="M9">
        <v>1</v>
      </c>
      <c r="N9">
        <v>0</v>
      </c>
      <c r="O9">
        <v>3</v>
      </c>
      <c r="P9">
        <v>0</v>
      </c>
      <c r="Q9">
        <v>16</v>
      </c>
    </row>
    <row r="10" spans="1:17" x14ac:dyDescent="0.35">
      <c r="A10" s="6" t="s">
        <v>13</v>
      </c>
      <c r="D10">
        <v>0</v>
      </c>
      <c r="E10">
        <v>2</v>
      </c>
      <c r="F10">
        <v>0</v>
      </c>
      <c r="G10">
        <v>2</v>
      </c>
      <c r="H10">
        <v>0</v>
      </c>
      <c r="I10">
        <v>2</v>
      </c>
      <c r="J10">
        <v>0</v>
      </c>
      <c r="K10">
        <v>4</v>
      </c>
      <c r="L10">
        <v>0</v>
      </c>
      <c r="M10">
        <v>2</v>
      </c>
      <c r="N10">
        <v>0</v>
      </c>
      <c r="O10">
        <v>3</v>
      </c>
      <c r="P10">
        <v>0</v>
      </c>
      <c r="Q10">
        <v>15</v>
      </c>
    </row>
    <row r="11" spans="1:17" x14ac:dyDescent="0.35">
      <c r="A11" s="6" t="s">
        <v>14</v>
      </c>
      <c r="B11">
        <v>0</v>
      </c>
      <c r="C11">
        <v>3</v>
      </c>
      <c r="D11">
        <v>0</v>
      </c>
      <c r="E11">
        <v>3</v>
      </c>
      <c r="F11">
        <v>0</v>
      </c>
      <c r="G11">
        <v>1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0</v>
      </c>
      <c r="O11">
        <v>2</v>
      </c>
      <c r="P11">
        <v>0</v>
      </c>
      <c r="Q11">
        <v>15</v>
      </c>
    </row>
    <row r="12" spans="1:17" x14ac:dyDescent="0.35">
      <c r="A12" s="6" t="s">
        <v>8</v>
      </c>
      <c r="B12">
        <v>0</v>
      </c>
      <c r="C12">
        <v>11</v>
      </c>
      <c r="D12">
        <v>0</v>
      </c>
      <c r="E12">
        <v>9</v>
      </c>
      <c r="F12">
        <v>0</v>
      </c>
      <c r="G12">
        <v>11</v>
      </c>
      <c r="H12">
        <v>0</v>
      </c>
      <c r="I12">
        <v>13</v>
      </c>
      <c r="J12">
        <v>0</v>
      </c>
      <c r="K12">
        <v>15</v>
      </c>
      <c r="L12">
        <v>0</v>
      </c>
      <c r="M12">
        <v>9</v>
      </c>
      <c r="N12">
        <v>0</v>
      </c>
      <c r="O12">
        <v>12</v>
      </c>
      <c r="P12">
        <v>0</v>
      </c>
      <c r="Q12">
        <v>80</v>
      </c>
    </row>
    <row r="14" spans="1:17" x14ac:dyDescent="0.35">
      <c r="I14" t="s">
        <v>96</v>
      </c>
    </row>
    <row r="15" spans="1:17" x14ac:dyDescent="0.35">
      <c r="I15" t="s">
        <v>95</v>
      </c>
    </row>
    <row r="16" spans="1:17" x14ac:dyDescent="0.35">
      <c r="I16" t="s">
        <v>97</v>
      </c>
    </row>
  </sheetData>
  <pageMargins left="0.7" right="0.7" top="0.75" bottom="0.75" header="0.3" footer="0.3"/>
  <pageSetup scale="4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1725-6AF1-41DB-88EB-CD5FFF2C0077}">
  <sheetPr>
    <pageSetUpPr fitToPage="1"/>
  </sheetPr>
  <dimension ref="A3:E50"/>
  <sheetViews>
    <sheetView topLeftCell="A31" workbookViewId="0">
      <selection activeCell="A50" sqref="A50"/>
    </sheetView>
  </sheetViews>
  <sheetFormatPr defaultRowHeight="14.5" x14ac:dyDescent="0.35"/>
  <cols>
    <col min="1" max="1" width="12.54296875" bestFit="1" customWidth="1"/>
    <col min="2" max="2" width="15.26953125" bestFit="1" customWidth="1"/>
    <col min="3" max="3" width="5.7265625" bestFit="1" customWidth="1"/>
    <col min="4" max="4" width="5.1796875" bestFit="1" customWidth="1"/>
    <col min="5" max="5" width="10.7265625" bestFit="1" customWidth="1"/>
    <col min="6" max="6" width="7.453125" bestFit="1" customWidth="1"/>
    <col min="7" max="7" width="7.54296875" bestFit="1" customWidth="1"/>
    <col min="8" max="8" width="8.453125" bestFit="1" customWidth="1"/>
    <col min="9" max="9" width="7.36328125" bestFit="1" customWidth="1"/>
    <col min="10" max="10" width="7.6328125" bestFit="1" customWidth="1"/>
    <col min="11" max="11" width="7.453125" bestFit="1" customWidth="1"/>
    <col min="12" max="12" width="8.36328125" bestFit="1" customWidth="1"/>
    <col min="13" max="13" width="7.26953125" bestFit="1" customWidth="1"/>
    <col min="14" max="14" width="7.54296875" bestFit="1" customWidth="1"/>
    <col min="15" max="15" width="7.36328125" bestFit="1" customWidth="1"/>
    <col min="16" max="16" width="7.54296875" bestFit="1" customWidth="1"/>
    <col min="17" max="17" width="8.26953125" bestFit="1" customWidth="1"/>
    <col min="18" max="18" width="7.6328125" bestFit="1" customWidth="1"/>
    <col min="19" max="19" width="7.90625" bestFit="1" customWidth="1"/>
    <col min="20" max="20" width="7.7265625" bestFit="1" customWidth="1"/>
    <col min="21" max="21" width="7.90625" bestFit="1" customWidth="1"/>
    <col min="22" max="22" width="7.54296875" bestFit="1" customWidth="1"/>
    <col min="23" max="24" width="7.81640625" bestFit="1" customWidth="1"/>
    <col min="25" max="25" width="8.54296875" bestFit="1" customWidth="1"/>
    <col min="26" max="26" width="10.7265625" bestFit="1" customWidth="1"/>
  </cols>
  <sheetData>
    <row r="3" spans="1:5" x14ac:dyDescent="0.35">
      <c r="A3" s="18" t="s">
        <v>98</v>
      </c>
      <c r="B3" s="18" t="s">
        <v>20</v>
      </c>
    </row>
    <row r="4" spans="1:5" x14ac:dyDescent="0.35">
      <c r="A4" s="18" t="s">
        <v>99</v>
      </c>
      <c r="B4" t="s">
        <v>31</v>
      </c>
      <c r="C4" t="s">
        <v>41</v>
      </c>
      <c r="D4" t="s">
        <v>35</v>
      </c>
      <c r="E4" t="s">
        <v>8</v>
      </c>
    </row>
    <row r="5" spans="1:5" x14ac:dyDescent="0.35">
      <c r="A5" s="6" t="s">
        <v>66</v>
      </c>
      <c r="B5">
        <v>1</v>
      </c>
      <c r="E5">
        <v>1</v>
      </c>
    </row>
    <row r="6" spans="1:5" x14ac:dyDescent="0.35">
      <c r="A6" s="6" t="s">
        <v>64</v>
      </c>
      <c r="B6">
        <v>1</v>
      </c>
      <c r="D6">
        <v>1</v>
      </c>
      <c r="E6">
        <v>2</v>
      </c>
    </row>
    <row r="7" spans="1:5" x14ac:dyDescent="0.35">
      <c r="A7" s="6" t="s">
        <v>56</v>
      </c>
      <c r="B7">
        <v>1</v>
      </c>
      <c r="D7">
        <v>1</v>
      </c>
      <c r="E7">
        <v>2</v>
      </c>
    </row>
    <row r="8" spans="1:5" x14ac:dyDescent="0.35">
      <c r="A8" s="6" t="s">
        <v>62</v>
      </c>
      <c r="B8">
        <v>2</v>
      </c>
      <c r="C8">
        <v>1</v>
      </c>
      <c r="D8">
        <v>2</v>
      </c>
      <c r="E8">
        <v>5</v>
      </c>
    </row>
    <row r="9" spans="1:5" x14ac:dyDescent="0.35">
      <c r="A9" s="6" t="s">
        <v>58</v>
      </c>
      <c r="B9">
        <v>1</v>
      </c>
      <c r="D9">
        <v>3</v>
      </c>
      <c r="E9">
        <v>4</v>
      </c>
    </row>
    <row r="10" spans="1:5" x14ac:dyDescent="0.35">
      <c r="A10" s="6" t="s">
        <v>53</v>
      </c>
      <c r="B10">
        <v>3</v>
      </c>
      <c r="C10">
        <v>3</v>
      </c>
      <c r="E10">
        <v>6</v>
      </c>
    </row>
    <row r="11" spans="1:5" x14ac:dyDescent="0.35">
      <c r="A11" s="6" t="s">
        <v>50</v>
      </c>
      <c r="C11">
        <v>2</v>
      </c>
      <c r="E11">
        <v>2</v>
      </c>
    </row>
    <row r="12" spans="1:5" x14ac:dyDescent="0.35">
      <c r="A12" s="6" t="s">
        <v>39</v>
      </c>
      <c r="B12">
        <v>2</v>
      </c>
      <c r="C12">
        <v>6</v>
      </c>
      <c r="D12">
        <v>2</v>
      </c>
      <c r="E12">
        <v>10</v>
      </c>
    </row>
    <row r="13" spans="1:5" x14ac:dyDescent="0.35">
      <c r="A13" s="6" t="s">
        <v>47</v>
      </c>
      <c r="B13">
        <v>2</v>
      </c>
      <c r="E13">
        <v>2</v>
      </c>
    </row>
    <row r="14" spans="1:5" x14ac:dyDescent="0.35">
      <c r="A14" s="6" t="s">
        <v>69</v>
      </c>
      <c r="C14">
        <v>1</v>
      </c>
      <c r="E14">
        <v>1</v>
      </c>
    </row>
    <row r="15" spans="1:5" x14ac:dyDescent="0.35">
      <c r="A15" s="6" t="s">
        <v>55</v>
      </c>
      <c r="D15">
        <v>2</v>
      </c>
      <c r="E15">
        <v>2</v>
      </c>
    </row>
    <row r="16" spans="1:5" x14ac:dyDescent="0.35">
      <c r="A16" s="6" t="s">
        <v>33</v>
      </c>
      <c r="B16">
        <v>2</v>
      </c>
      <c r="D16">
        <v>2</v>
      </c>
      <c r="E16">
        <v>4</v>
      </c>
    </row>
    <row r="17" spans="1:5" x14ac:dyDescent="0.35">
      <c r="A17" s="6" t="s">
        <v>43</v>
      </c>
      <c r="B17">
        <v>1</v>
      </c>
      <c r="C17">
        <v>2</v>
      </c>
      <c r="D17">
        <v>2</v>
      </c>
      <c r="E17">
        <v>5</v>
      </c>
    </row>
    <row r="18" spans="1:5" x14ac:dyDescent="0.35">
      <c r="A18" s="6" t="s">
        <v>63</v>
      </c>
      <c r="C18">
        <v>1</v>
      </c>
      <c r="D18">
        <v>2</v>
      </c>
      <c r="E18">
        <v>3</v>
      </c>
    </row>
    <row r="19" spans="1:5" x14ac:dyDescent="0.35">
      <c r="A19" s="6" t="s">
        <v>68</v>
      </c>
      <c r="B19">
        <v>1</v>
      </c>
      <c r="E19">
        <v>1</v>
      </c>
    </row>
    <row r="20" spans="1:5" x14ac:dyDescent="0.35">
      <c r="A20" s="6" t="s">
        <v>60</v>
      </c>
      <c r="D20">
        <v>2</v>
      </c>
      <c r="E20">
        <v>2</v>
      </c>
    </row>
    <row r="21" spans="1:5" x14ac:dyDescent="0.35">
      <c r="A21" s="6" t="s">
        <v>59</v>
      </c>
      <c r="C21">
        <v>2</v>
      </c>
      <c r="D21">
        <v>3</v>
      </c>
      <c r="E21">
        <v>5</v>
      </c>
    </row>
    <row r="22" spans="1:5" x14ac:dyDescent="0.35">
      <c r="A22" s="6" t="s">
        <v>51</v>
      </c>
      <c r="B22">
        <v>1</v>
      </c>
      <c r="D22">
        <v>2</v>
      </c>
      <c r="E22">
        <v>3</v>
      </c>
    </row>
    <row r="23" spans="1:5" x14ac:dyDescent="0.35">
      <c r="A23" s="6" t="s">
        <v>65</v>
      </c>
      <c r="C23">
        <v>2</v>
      </c>
      <c r="E23">
        <v>2</v>
      </c>
    </row>
    <row r="24" spans="1:5" x14ac:dyDescent="0.35">
      <c r="A24" s="6" t="s">
        <v>37</v>
      </c>
      <c r="C24">
        <v>1</v>
      </c>
      <c r="D24">
        <v>2</v>
      </c>
      <c r="E24">
        <v>3</v>
      </c>
    </row>
    <row r="25" spans="1:5" x14ac:dyDescent="0.35">
      <c r="A25" s="6" t="s">
        <v>57</v>
      </c>
      <c r="B25">
        <v>2</v>
      </c>
      <c r="D25">
        <v>3</v>
      </c>
      <c r="E25">
        <v>5</v>
      </c>
    </row>
    <row r="26" spans="1:5" x14ac:dyDescent="0.35">
      <c r="A26" s="6" t="s">
        <v>61</v>
      </c>
      <c r="B26">
        <v>2</v>
      </c>
      <c r="D26">
        <v>1</v>
      </c>
      <c r="E26">
        <v>3</v>
      </c>
    </row>
    <row r="27" spans="1:5" x14ac:dyDescent="0.35">
      <c r="A27" s="6" t="s">
        <v>45</v>
      </c>
      <c r="B27">
        <v>2</v>
      </c>
      <c r="C27">
        <v>1</v>
      </c>
      <c r="E27">
        <v>3</v>
      </c>
    </row>
    <row r="28" spans="1:5" x14ac:dyDescent="0.35">
      <c r="A28" s="6" t="s">
        <v>67</v>
      </c>
      <c r="C28">
        <v>1</v>
      </c>
      <c r="D28">
        <v>1</v>
      </c>
      <c r="E28">
        <v>2</v>
      </c>
    </row>
    <row r="29" spans="1:5" x14ac:dyDescent="0.35">
      <c r="A29" s="6" t="s">
        <v>52</v>
      </c>
      <c r="B29">
        <v>1</v>
      </c>
      <c r="C29">
        <v>1</v>
      </c>
      <c r="E29">
        <v>2</v>
      </c>
    </row>
    <row r="30" spans="1:5" x14ac:dyDescent="0.35">
      <c r="A30" s="6" t="s">
        <v>8</v>
      </c>
      <c r="B30">
        <v>25</v>
      </c>
      <c r="C30">
        <v>24</v>
      </c>
      <c r="D30">
        <v>31</v>
      </c>
      <c r="E30">
        <v>80</v>
      </c>
    </row>
    <row r="48" spans="1:1" x14ac:dyDescent="0.35">
      <c r="A48" t="s">
        <v>100</v>
      </c>
    </row>
    <row r="49" spans="1:1" x14ac:dyDescent="0.35">
      <c r="A49" t="s">
        <v>115</v>
      </c>
    </row>
    <row r="50" spans="1:1" x14ac:dyDescent="0.35">
      <c r="A50" t="s">
        <v>116</v>
      </c>
    </row>
  </sheetData>
  <pageMargins left="0.7" right="0.7" top="0.75" bottom="0.75" header="0.3" footer="0.3"/>
  <pageSetup scale="93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45B8-2723-4FB2-BF16-158207A30F79}">
  <sheetPr>
    <pageSetUpPr fitToPage="1"/>
  </sheetPr>
  <dimension ref="A3:H38"/>
  <sheetViews>
    <sheetView topLeftCell="A22" workbookViewId="0">
      <selection activeCell="A38" sqref="A38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8.26953125" bestFit="1" customWidth="1"/>
    <col min="4" max="4" width="6.1796875" bestFit="1" customWidth="1"/>
    <col min="5" max="7" width="6.81640625" bestFit="1" customWidth="1"/>
    <col min="8" max="8" width="10.7265625" bestFit="1" customWidth="1"/>
  </cols>
  <sheetData>
    <row r="3" spans="1:8" x14ac:dyDescent="0.35">
      <c r="A3" s="18" t="s">
        <v>92</v>
      </c>
      <c r="B3" s="18" t="s">
        <v>1</v>
      </c>
    </row>
    <row r="4" spans="1:8" x14ac:dyDescent="0.35">
      <c r="A4" s="18" t="s">
        <v>111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8</v>
      </c>
    </row>
    <row r="5" spans="1:8" x14ac:dyDescent="0.35">
      <c r="A5" s="6" t="s">
        <v>76</v>
      </c>
      <c r="B5">
        <v>12770</v>
      </c>
      <c r="C5">
        <v>3500</v>
      </c>
      <c r="D5">
        <v>4425</v>
      </c>
      <c r="E5">
        <v>10940</v>
      </c>
      <c r="F5">
        <v>14700</v>
      </c>
      <c r="G5">
        <v>11620</v>
      </c>
      <c r="H5">
        <v>57955</v>
      </c>
    </row>
    <row r="6" spans="1:8" x14ac:dyDescent="0.35">
      <c r="A6" s="6" t="s">
        <v>72</v>
      </c>
      <c r="B6">
        <v>8695</v>
      </c>
      <c r="C6">
        <v>23465</v>
      </c>
      <c r="D6">
        <v>9375</v>
      </c>
      <c r="E6">
        <v>40960</v>
      </c>
      <c r="F6">
        <v>19435</v>
      </c>
      <c r="G6">
        <v>12895</v>
      </c>
      <c r="H6">
        <v>114825</v>
      </c>
    </row>
    <row r="7" spans="1:8" x14ac:dyDescent="0.35">
      <c r="A7" s="6" t="s">
        <v>82</v>
      </c>
      <c r="C7">
        <v>2200</v>
      </c>
      <c r="D7">
        <v>15820</v>
      </c>
      <c r="E7">
        <v>18030</v>
      </c>
      <c r="F7">
        <v>20175</v>
      </c>
      <c r="G7">
        <v>25150</v>
      </c>
      <c r="H7">
        <v>81375</v>
      </c>
    </row>
    <row r="8" spans="1:8" x14ac:dyDescent="0.35">
      <c r="A8" s="6" t="s">
        <v>80</v>
      </c>
      <c r="B8">
        <v>11550</v>
      </c>
      <c r="D8">
        <v>3290</v>
      </c>
      <c r="E8">
        <v>15065</v>
      </c>
      <c r="F8">
        <v>3300</v>
      </c>
      <c r="G8">
        <v>3525</v>
      </c>
      <c r="H8">
        <v>36730</v>
      </c>
    </row>
    <row r="9" spans="1:8" x14ac:dyDescent="0.35">
      <c r="A9" s="6" t="s">
        <v>88</v>
      </c>
      <c r="C9">
        <v>14950</v>
      </c>
      <c r="D9">
        <v>15495</v>
      </c>
      <c r="E9">
        <v>25370</v>
      </c>
      <c r="F9">
        <v>22210</v>
      </c>
      <c r="H9">
        <v>78025</v>
      </c>
    </row>
    <row r="10" spans="1:8" x14ac:dyDescent="0.35">
      <c r="A10" s="6" t="s">
        <v>84</v>
      </c>
      <c r="B10">
        <v>18190</v>
      </c>
      <c r="C10">
        <v>9800</v>
      </c>
      <c r="D10">
        <v>2200</v>
      </c>
      <c r="E10">
        <v>10575</v>
      </c>
      <c r="G10">
        <v>12620</v>
      </c>
      <c r="H10">
        <v>53385</v>
      </c>
    </row>
    <row r="11" spans="1:8" x14ac:dyDescent="0.35">
      <c r="A11" s="6" t="s">
        <v>78</v>
      </c>
      <c r="B11">
        <v>3000</v>
      </c>
      <c r="D11">
        <v>16060</v>
      </c>
      <c r="F11">
        <v>18500</v>
      </c>
      <c r="H11">
        <v>37560</v>
      </c>
    </row>
    <row r="12" spans="1:8" x14ac:dyDescent="0.35">
      <c r="A12" s="6" t="s">
        <v>74</v>
      </c>
      <c r="B12">
        <v>20900</v>
      </c>
      <c r="C12">
        <v>19160</v>
      </c>
      <c r="E12">
        <v>5625</v>
      </c>
      <c r="F12">
        <v>16350</v>
      </c>
      <c r="G12">
        <v>10050</v>
      </c>
      <c r="H12">
        <v>72085</v>
      </c>
    </row>
    <row r="13" spans="1:8" x14ac:dyDescent="0.35">
      <c r="A13" s="6" t="s">
        <v>86</v>
      </c>
      <c r="C13">
        <v>4425</v>
      </c>
      <c r="D13">
        <v>14500</v>
      </c>
      <c r="G13">
        <v>35025</v>
      </c>
      <c r="H13">
        <v>53950</v>
      </c>
    </row>
    <row r="14" spans="1:8" x14ac:dyDescent="0.35">
      <c r="A14" s="6" t="s">
        <v>8</v>
      </c>
      <c r="B14">
        <v>75105</v>
      </c>
      <c r="C14">
        <v>77500</v>
      </c>
      <c r="D14">
        <v>81165</v>
      </c>
      <c r="E14">
        <v>126565</v>
      </c>
      <c r="F14">
        <v>114670</v>
      </c>
      <c r="G14">
        <v>110885</v>
      </c>
      <c r="H14">
        <v>585890</v>
      </c>
    </row>
    <row r="35" spans="1:1" x14ac:dyDescent="0.35">
      <c r="A35" t="s">
        <v>100</v>
      </c>
    </row>
    <row r="36" spans="1:1" x14ac:dyDescent="0.35">
      <c r="A36" t="s">
        <v>112</v>
      </c>
    </row>
    <row r="37" spans="1:1" x14ac:dyDescent="0.35">
      <c r="A37" t="s">
        <v>113</v>
      </c>
    </row>
    <row r="38" spans="1:1" x14ac:dyDescent="0.35">
      <c r="A38" t="s">
        <v>114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38A4-D7D0-4DC2-B8EA-D23A7ED4D5AF}">
  <dimension ref="A3:H33"/>
  <sheetViews>
    <sheetView topLeftCell="A16" workbookViewId="0">
      <selection activeCell="A33" sqref="A33"/>
    </sheetView>
  </sheetViews>
  <sheetFormatPr defaultRowHeight="14.5" x14ac:dyDescent="0.35"/>
  <cols>
    <col min="1" max="1" width="12.6328125" bestFit="1" customWidth="1"/>
    <col min="2" max="2" width="15.26953125" bestFit="1" customWidth="1"/>
    <col min="3" max="3" width="8.26953125" bestFit="1" customWidth="1"/>
    <col min="4" max="4" width="6.1796875" bestFit="1" customWidth="1"/>
    <col min="5" max="7" width="6.81640625" bestFit="1" customWidth="1"/>
    <col min="8" max="8" width="10.7265625" bestFit="1" customWidth="1"/>
  </cols>
  <sheetData>
    <row r="3" spans="1:8" x14ac:dyDescent="0.35">
      <c r="A3" s="18" t="s">
        <v>92</v>
      </c>
      <c r="B3" s="18" t="s">
        <v>1</v>
      </c>
    </row>
    <row r="4" spans="1:8" x14ac:dyDescent="0.35">
      <c r="A4" s="18" t="s">
        <v>110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8</v>
      </c>
    </row>
    <row r="5" spans="1:8" x14ac:dyDescent="0.35">
      <c r="A5" s="6" t="s">
        <v>34</v>
      </c>
      <c r="B5">
        <v>10890</v>
      </c>
      <c r="C5">
        <v>14740</v>
      </c>
      <c r="D5">
        <v>11330</v>
      </c>
      <c r="E5">
        <v>10905</v>
      </c>
      <c r="G5">
        <v>10335</v>
      </c>
      <c r="H5">
        <v>58200</v>
      </c>
    </row>
    <row r="6" spans="1:8" x14ac:dyDescent="0.35">
      <c r="A6" s="6" t="s">
        <v>48</v>
      </c>
      <c r="B6">
        <v>14550</v>
      </c>
      <c r="C6">
        <v>8225</v>
      </c>
      <c r="E6">
        <v>8930</v>
      </c>
      <c r="F6">
        <v>11100</v>
      </c>
      <c r="G6">
        <v>28235</v>
      </c>
      <c r="H6">
        <v>71040</v>
      </c>
    </row>
    <row r="7" spans="1:8" x14ac:dyDescent="0.35">
      <c r="A7" s="6" t="s">
        <v>54</v>
      </c>
      <c r="C7">
        <v>11700</v>
      </c>
      <c r="D7">
        <v>19110</v>
      </c>
      <c r="E7">
        <v>25360</v>
      </c>
      <c r="F7">
        <v>20175</v>
      </c>
      <c r="G7">
        <v>2950</v>
      </c>
      <c r="H7">
        <v>79295</v>
      </c>
    </row>
    <row r="8" spans="1:8" x14ac:dyDescent="0.35">
      <c r="A8" s="6" t="s">
        <v>30</v>
      </c>
      <c r="B8">
        <v>21715</v>
      </c>
      <c r="C8">
        <v>7910</v>
      </c>
      <c r="D8">
        <v>14750</v>
      </c>
      <c r="E8">
        <v>21490</v>
      </c>
      <c r="F8">
        <v>15730</v>
      </c>
      <c r="G8">
        <v>9420</v>
      </c>
      <c r="H8">
        <v>91015</v>
      </c>
    </row>
    <row r="9" spans="1:8" x14ac:dyDescent="0.35">
      <c r="A9" s="6" t="s">
        <v>40</v>
      </c>
      <c r="B9">
        <v>7050</v>
      </c>
      <c r="C9">
        <v>29225</v>
      </c>
      <c r="D9">
        <v>14500</v>
      </c>
      <c r="E9">
        <v>26240</v>
      </c>
      <c r="F9">
        <v>33450</v>
      </c>
      <c r="G9">
        <v>13420</v>
      </c>
      <c r="H9">
        <v>123885</v>
      </c>
    </row>
    <row r="10" spans="1:8" x14ac:dyDescent="0.35">
      <c r="A10" s="6" t="s">
        <v>38</v>
      </c>
      <c r="B10">
        <v>16000</v>
      </c>
      <c r="C10">
        <v>2200</v>
      </c>
      <c r="D10">
        <v>9375</v>
      </c>
      <c r="E10">
        <v>10400</v>
      </c>
      <c r="F10">
        <v>11280</v>
      </c>
      <c r="G10">
        <v>25150</v>
      </c>
      <c r="H10">
        <v>74405</v>
      </c>
    </row>
    <row r="11" spans="1:8" x14ac:dyDescent="0.35">
      <c r="A11" s="6" t="s">
        <v>46</v>
      </c>
      <c r="B11">
        <v>4900</v>
      </c>
      <c r="C11">
        <v>3500</v>
      </c>
      <c r="D11">
        <v>12100</v>
      </c>
      <c r="E11">
        <v>23240</v>
      </c>
      <c r="F11">
        <v>22935</v>
      </c>
      <c r="G11">
        <v>21375</v>
      </c>
      <c r="H11">
        <v>88050</v>
      </c>
    </row>
    <row r="12" spans="1:8" x14ac:dyDescent="0.35">
      <c r="A12" s="6" t="s">
        <v>8</v>
      </c>
      <c r="B12">
        <v>75105</v>
      </c>
      <c r="C12">
        <v>77500</v>
      </c>
      <c r="D12">
        <v>81165</v>
      </c>
      <c r="E12">
        <v>126565</v>
      </c>
      <c r="F12">
        <v>114670</v>
      </c>
      <c r="G12">
        <v>110885</v>
      </c>
      <c r="H12">
        <v>585890</v>
      </c>
    </row>
    <row r="30" spans="1:1" x14ac:dyDescent="0.35">
      <c r="A30" t="s">
        <v>100</v>
      </c>
    </row>
    <row r="31" spans="1:1" x14ac:dyDescent="0.35">
      <c r="A31" t="s">
        <v>102</v>
      </c>
    </row>
    <row r="32" spans="1:1" x14ac:dyDescent="0.35">
      <c r="A32" t="s">
        <v>101</v>
      </c>
    </row>
    <row r="33" spans="1:1" x14ac:dyDescent="0.35">
      <c r="A33" t="s">
        <v>103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7DC5-7FD9-4C72-979B-480EE824F599}">
  <dimension ref="A3:G30"/>
  <sheetViews>
    <sheetView topLeftCell="A13" workbookViewId="0">
      <selection activeCell="L22" sqref="L22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6.26953125" bestFit="1" customWidth="1"/>
    <col min="4" max="4" width="6.81640625" bestFit="1" customWidth="1"/>
    <col min="5" max="6" width="5.81640625" bestFit="1" customWidth="1"/>
    <col min="7" max="7" width="10.7265625" bestFit="1" customWidth="1"/>
  </cols>
  <sheetData>
    <row r="3" spans="1:7" x14ac:dyDescent="0.35">
      <c r="A3" s="18" t="s">
        <v>92</v>
      </c>
      <c r="B3" s="18" t="s">
        <v>23</v>
      </c>
    </row>
    <row r="4" spans="1:7" x14ac:dyDescent="0.35">
      <c r="A4" s="18" t="s">
        <v>1</v>
      </c>
      <c r="B4" t="s">
        <v>32</v>
      </c>
      <c r="C4" t="s">
        <v>42</v>
      </c>
      <c r="D4" t="s">
        <v>44</v>
      </c>
      <c r="E4" t="s">
        <v>36</v>
      </c>
      <c r="F4" t="s">
        <v>49</v>
      </c>
      <c r="G4" t="s">
        <v>8</v>
      </c>
    </row>
    <row r="5" spans="1:7" x14ac:dyDescent="0.35">
      <c r="A5" s="6" t="s">
        <v>9</v>
      </c>
      <c r="B5">
        <v>29425</v>
      </c>
      <c r="C5">
        <v>27520</v>
      </c>
      <c r="D5">
        <v>9440</v>
      </c>
      <c r="E5">
        <v>5720</v>
      </c>
      <c r="F5">
        <v>3000</v>
      </c>
      <c r="G5">
        <v>75105</v>
      </c>
    </row>
    <row r="6" spans="1:7" x14ac:dyDescent="0.35">
      <c r="A6" s="6" t="s">
        <v>10</v>
      </c>
      <c r="B6">
        <v>13340</v>
      </c>
      <c r="C6">
        <v>27585</v>
      </c>
      <c r="D6">
        <v>18750</v>
      </c>
      <c r="E6">
        <v>2200</v>
      </c>
      <c r="F6">
        <v>15625</v>
      </c>
      <c r="G6">
        <v>77500</v>
      </c>
    </row>
    <row r="7" spans="1:7" x14ac:dyDescent="0.35">
      <c r="A7" s="6" t="s">
        <v>11</v>
      </c>
      <c r="B7">
        <v>32195</v>
      </c>
      <c r="C7">
        <v>4425</v>
      </c>
      <c r="D7">
        <v>19350</v>
      </c>
      <c r="F7">
        <v>25195</v>
      </c>
      <c r="G7">
        <v>81165</v>
      </c>
    </row>
    <row r="8" spans="1:7" x14ac:dyDescent="0.35">
      <c r="A8" s="6" t="s">
        <v>12</v>
      </c>
      <c r="B8">
        <v>65175</v>
      </c>
      <c r="C8">
        <v>17700</v>
      </c>
      <c r="D8">
        <v>27470</v>
      </c>
      <c r="E8">
        <v>3900</v>
      </c>
      <c r="F8">
        <v>12320</v>
      </c>
      <c r="G8">
        <v>126565</v>
      </c>
    </row>
    <row r="9" spans="1:7" x14ac:dyDescent="0.35">
      <c r="A9" s="6" t="s">
        <v>13</v>
      </c>
      <c r="B9">
        <v>49650</v>
      </c>
      <c r="C9">
        <v>8225</v>
      </c>
      <c r="D9">
        <v>18020</v>
      </c>
      <c r="E9">
        <v>19725</v>
      </c>
      <c r="F9">
        <v>19050</v>
      </c>
      <c r="G9">
        <v>114670</v>
      </c>
    </row>
    <row r="10" spans="1:7" x14ac:dyDescent="0.35">
      <c r="A10" s="6" t="s">
        <v>14</v>
      </c>
      <c r="B10">
        <v>41520</v>
      </c>
      <c r="C10">
        <v>3525</v>
      </c>
      <c r="D10">
        <v>46410</v>
      </c>
      <c r="E10">
        <v>12620</v>
      </c>
      <c r="F10">
        <v>6810</v>
      </c>
      <c r="G10">
        <v>110885</v>
      </c>
    </row>
    <row r="11" spans="1:7" x14ac:dyDescent="0.35">
      <c r="A11" s="6" t="s">
        <v>8</v>
      </c>
      <c r="B11">
        <v>231305</v>
      </c>
      <c r="C11">
        <v>88980</v>
      </c>
      <c r="D11">
        <v>139440</v>
      </c>
      <c r="E11">
        <v>44165</v>
      </c>
      <c r="F11">
        <v>82000</v>
      </c>
      <c r="G11">
        <v>585890</v>
      </c>
    </row>
    <row r="14" spans="1:7" x14ac:dyDescent="0.35">
      <c r="A14" s="6"/>
    </row>
    <row r="15" spans="1:7" x14ac:dyDescent="0.35">
      <c r="A15" s="6"/>
    </row>
    <row r="16" spans="1:7" x14ac:dyDescent="0.35">
      <c r="A16" s="6"/>
    </row>
    <row r="17" spans="1:1" x14ac:dyDescent="0.35">
      <c r="A17" s="6"/>
    </row>
    <row r="27" spans="1:1" x14ac:dyDescent="0.35">
      <c r="A27" t="s">
        <v>100</v>
      </c>
    </row>
    <row r="28" spans="1:1" x14ac:dyDescent="0.35">
      <c r="A28" t="s">
        <v>104</v>
      </c>
    </row>
    <row r="29" spans="1:1" x14ac:dyDescent="0.35">
      <c r="A29" t="s">
        <v>105</v>
      </c>
    </row>
    <row r="30" spans="1:1" x14ac:dyDescent="0.35">
      <c r="A30" t="s">
        <v>106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8DB0-0D32-4EBD-850E-050B1E52BB52}">
  <dimension ref="A3:H29"/>
  <sheetViews>
    <sheetView tabSelected="1" workbookViewId="0">
      <selection activeCell="I19" sqref="I19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6.54296875" bestFit="1" customWidth="1"/>
    <col min="4" max="4" width="6.81640625" bestFit="1" customWidth="1"/>
    <col min="5" max="5" width="5.81640625" bestFit="1" customWidth="1"/>
    <col min="6" max="7" width="6.81640625" bestFit="1" customWidth="1"/>
    <col min="8" max="8" width="10.7265625" bestFit="1" customWidth="1"/>
  </cols>
  <sheetData>
    <row r="3" spans="1:8" x14ac:dyDescent="0.35">
      <c r="A3" s="18" t="s">
        <v>92</v>
      </c>
      <c r="B3" s="18" t="s">
        <v>0</v>
      </c>
    </row>
    <row r="4" spans="1:8" x14ac:dyDescent="0.35">
      <c r="A4" s="18" t="s">
        <v>20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 x14ac:dyDescent="0.35">
      <c r="A5" s="6" t="s">
        <v>31</v>
      </c>
      <c r="B5">
        <v>31900</v>
      </c>
      <c r="C5">
        <v>30750</v>
      </c>
      <c r="D5">
        <v>26250</v>
      </c>
      <c r="E5">
        <v>31725</v>
      </c>
      <c r="F5">
        <v>4160</v>
      </c>
      <c r="G5">
        <v>54280</v>
      </c>
      <c r="H5">
        <v>179065</v>
      </c>
    </row>
    <row r="6" spans="1:8" x14ac:dyDescent="0.35">
      <c r="A6" s="6" t="s">
        <v>41</v>
      </c>
      <c r="B6">
        <v>3300</v>
      </c>
      <c r="C6">
        <v>41625</v>
      </c>
      <c r="D6">
        <v>67550</v>
      </c>
      <c r="E6">
        <v>24205</v>
      </c>
      <c r="F6">
        <v>38480</v>
      </c>
      <c r="G6">
        <v>19765</v>
      </c>
      <c r="H6">
        <v>194925</v>
      </c>
    </row>
    <row r="7" spans="1:8" x14ac:dyDescent="0.35">
      <c r="A7" s="6" t="s">
        <v>35</v>
      </c>
      <c r="B7">
        <v>17160</v>
      </c>
      <c r="C7">
        <v>26250</v>
      </c>
      <c r="D7">
        <v>37450</v>
      </c>
      <c r="E7">
        <v>34545</v>
      </c>
      <c r="F7">
        <v>65520</v>
      </c>
      <c r="G7">
        <v>30975</v>
      </c>
      <c r="H7">
        <v>211900</v>
      </c>
    </row>
    <row r="8" spans="1:8" x14ac:dyDescent="0.35">
      <c r="A8" s="6" t="s">
        <v>8</v>
      </c>
      <c r="B8">
        <v>52360</v>
      </c>
      <c r="C8">
        <v>98625</v>
      </c>
      <c r="D8">
        <v>131250</v>
      </c>
      <c r="E8">
        <v>90475</v>
      </c>
      <c r="F8">
        <v>108160</v>
      </c>
      <c r="G8">
        <v>105020</v>
      </c>
      <c r="H8">
        <v>585890</v>
      </c>
    </row>
    <row r="26" spans="1:1" x14ac:dyDescent="0.35">
      <c r="A26" t="s">
        <v>100</v>
      </c>
    </row>
    <row r="27" spans="1:1" x14ac:dyDescent="0.35">
      <c r="A27" t="s">
        <v>107</v>
      </c>
    </row>
    <row r="28" spans="1:1" x14ac:dyDescent="0.35">
      <c r="A28" t="s">
        <v>108</v>
      </c>
    </row>
    <row r="29" spans="1:1" x14ac:dyDescent="0.35">
      <c r="A29" t="s">
        <v>109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Customer Info</vt:lpstr>
      <vt:lpstr>Monthly sales by rep</vt:lpstr>
      <vt:lpstr>Product sales by region</vt:lpstr>
      <vt:lpstr>customer sales by month</vt:lpstr>
      <vt:lpstr>rep sales by month</vt:lpstr>
      <vt:lpstr>color sales by month</vt:lpstr>
      <vt:lpstr> model sales by 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Akhi Gs</cp:lastModifiedBy>
  <cp:revision/>
  <cp:lastPrinted>2023-11-03T22:04:41Z</cp:lastPrinted>
  <dcterms:created xsi:type="dcterms:W3CDTF">2021-09-09T16:24:17Z</dcterms:created>
  <dcterms:modified xsi:type="dcterms:W3CDTF">2023-11-04T18:43:56Z</dcterms:modified>
  <cp:category/>
  <cp:contentStatus/>
</cp:coreProperties>
</file>