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F5" i="1"/>
  <c r="F4" i="1"/>
  <c r="F3" i="1"/>
  <c r="F2" i="1"/>
  <c r="D2" i="1"/>
  <c r="D3" i="1"/>
  <c r="D4" i="1"/>
  <c r="D5" i="1"/>
</calcChain>
</file>

<file path=xl/sharedStrings.xml><?xml version="1.0" encoding="utf-8"?>
<sst xmlns="http://schemas.openxmlformats.org/spreadsheetml/2006/main" count="28" uniqueCount="28">
  <si>
    <t>R_cal(以100K得到的电阻系数)</t>
    <phoneticPr fontId="1" type="noConversion"/>
  </si>
  <si>
    <t>RES_NTC（unit:K）</t>
    <phoneticPr fontId="1" type="noConversion"/>
  </si>
  <si>
    <t>RX（unit:K）</t>
    <phoneticPr fontId="1" type="noConversion"/>
  </si>
  <si>
    <t>ADC_OUT(实际ADC输出)</t>
    <phoneticPr fontId="1" type="noConversion"/>
  </si>
  <si>
    <t>ADC_16（计算时取16位）</t>
    <phoneticPr fontId="1" type="noConversion"/>
  </si>
  <si>
    <t>R_ntc = 65536*((float)R_cal/(65536-Adc_ntc))-R_cal;</t>
  </si>
  <si>
    <t>标定公式</t>
    <phoneticPr fontId="1" type="noConversion"/>
  </si>
  <si>
    <t>电阻公式</t>
    <phoneticPr fontId="1" type="noConversion"/>
  </si>
  <si>
    <t>R_cal = ((float)R_ntc) * (65536 - Adc_ntc) / Adc_ntc;</t>
    <phoneticPr fontId="1" type="noConversion"/>
  </si>
  <si>
    <t>R_cal：标定系数；R_ntc ：被测电阻或者标准时电阻；Adc_ntc：ADC输出</t>
    <phoneticPr fontId="1" type="noConversion"/>
  </si>
  <si>
    <t>V_NTC = [VS/(R_F+R_NTC+R_M)]*(R_NTC+R_M);  -----(1)</t>
  </si>
  <si>
    <t>V_M = [VS/(R_F+R_NTC+R_M)]*R_M;   -----(2)</t>
  </si>
  <si>
    <t>V_NTC -V_M =[VS/(R_F+R_NTC+R_M)]*R_NTC;  ----(3)</t>
  </si>
  <si>
    <t>ADC_NTC = 2^16 *[ (V_NTC-V_M)/VS];     ----- (4)</t>
  </si>
  <si>
    <t>结合（3），（4）得公式（5）；</t>
  </si>
  <si>
    <t>ADC_NTC = 2^16*R_NTC/(R_F+R_M+R_NTC) ;----(5)</t>
  </si>
  <si>
    <t xml:space="preserve">通过公式（5）可以对公式进行校正，有两种方法：1.NTC接固定的电阻100K，读取ADC_NTC,算出R_F+R_M; </t>
  </si>
  <si>
    <t>2.NTC处于25度时R_NTC为常数据=100K（假定25度时电阻为100K），读取ADC_NTC,算出R_F+R_M。</t>
  </si>
  <si>
    <t>;=============================================</t>
  </si>
  <si>
    <t>y = 2^16*x/(b+x) ,假定---(b=(R_F+R_M),a=2^16,x为电阻值，Y为电阻x对应的ADC)</t>
  </si>
  <si>
    <t>A)要求得电阻x时</t>
  </si>
  <si>
    <t>y = ax/(b+x)  = (ax+ab-ab)/(b+x)=[a(x+b)-ab]/(x+b)=a-ab/(x+b)</t>
  </si>
  <si>
    <t>a-y=ab/(x+b)</t>
  </si>
  <si>
    <t>x=ab/(a-y)-b --- 此公式为 从ADC得到电阻值</t>
  </si>
  <si>
    <t>B)标定求参数b时,x为一常数</t>
  </si>
  <si>
    <t>y = ax/(b+x) ,</t>
  </si>
  <si>
    <t>(b+x) = ax/y,</t>
  </si>
  <si>
    <t>b = ax/y-x    --- 此公式为 从ADC得到电阻值系数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</si>
</sst>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713014</xdr:colOff>
      <xdr:row>11</xdr:row>
      <xdr:rowOff>13609</xdr:rowOff>
    </xdr:from>
    <xdr:to>
      <xdr:col>3</xdr:col>
      <xdr:colOff>1088572</xdr:colOff>
      <xdr:row>40</xdr:row>
      <xdr:rowOff>103329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835" y="1959430"/>
          <a:ext cx="2171701" cy="5246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70" zoomScaleNormal="70" workbookViewId="0">
      <selection activeCell="L7" sqref="L7"/>
    </sheetView>
  </sheetViews>
  <sheetFormatPr defaultRowHeight="14.25" x14ac:dyDescent="0.2"/>
  <cols>
    <col min="2" max="2" width="16.625" customWidth="1"/>
    <col min="3" max="3" width="23.625" customWidth="1"/>
    <col min="4" max="4" width="22" customWidth="1"/>
    <col min="6" max="6" width="14.625" customWidth="1"/>
    <col min="9" max="9" width="27.875" customWidth="1"/>
  </cols>
  <sheetData>
    <row r="1" spans="1:13" x14ac:dyDescent="0.2">
      <c r="B1" s="3" t="s">
        <v>1</v>
      </c>
      <c r="C1" s="3" t="s">
        <v>3</v>
      </c>
      <c r="D1" s="3" t="s">
        <v>4</v>
      </c>
      <c r="E1" s="3"/>
      <c r="F1" s="3" t="s">
        <v>2</v>
      </c>
      <c r="G1" s="3"/>
      <c r="H1" s="3"/>
      <c r="I1" s="2" t="s">
        <v>0</v>
      </c>
    </row>
    <row r="2" spans="1:13" x14ac:dyDescent="0.2">
      <c r="B2" s="3">
        <v>50</v>
      </c>
      <c r="C2" s="3">
        <v>2775817</v>
      </c>
      <c r="D2" s="3">
        <f>C2/128</f>
        <v>21686.0703125</v>
      </c>
      <c r="E2" s="3"/>
      <c r="F2" s="3">
        <f>65536*I5/(65536-D2)-I5</f>
        <v>50.025619456540582</v>
      </c>
      <c r="G2" s="3"/>
      <c r="H2" s="3"/>
      <c r="I2" s="3"/>
    </row>
    <row r="3" spans="1:13" x14ac:dyDescent="0.2">
      <c r="B3" s="3">
        <v>68</v>
      </c>
      <c r="C3" s="3">
        <v>3359316</v>
      </c>
      <c r="D3" s="3">
        <f>C3/128</f>
        <v>26244.65625</v>
      </c>
      <c r="E3" s="3"/>
      <c r="F3" s="3">
        <f>65536*I5/(65536-D3)-I5</f>
        <v>67.565426398874521</v>
      </c>
      <c r="G3" s="3"/>
      <c r="H3" s="3"/>
      <c r="I3" s="3"/>
    </row>
    <row r="4" spans="1:13" x14ac:dyDescent="0.2">
      <c r="B4" s="3">
        <v>77</v>
      </c>
      <c r="C4" s="3">
        <v>3609843</v>
      </c>
      <c r="D4" s="3">
        <f>C4/128</f>
        <v>28201.8984375</v>
      </c>
      <c r="E4" s="3"/>
      <c r="F4" s="3">
        <f>65536*I5/(65536-D4)-I5</f>
        <v>76.410519883401506</v>
      </c>
      <c r="G4" s="3"/>
      <c r="H4" s="3"/>
      <c r="I4" s="3"/>
    </row>
    <row r="5" spans="1:13" x14ac:dyDescent="0.2">
      <c r="B5" s="3">
        <v>100</v>
      </c>
      <c r="C5" s="3">
        <v>4170254</v>
      </c>
      <c r="D5" s="3">
        <f>C5/128</f>
        <v>32580.109375</v>
      </c>
      <c r="E5" s="3"/>
      <c r="F5" s="3">
        <f>65536*I5/(65536-D5)-I5</f>
        <v>99.999999999999986</v>
      </c>
      <c r="G5" s="3"/>
      <c r="H5" s="3"/>
      <c r="I5" s="3">
        <f>B5*(65536-D5)/D5</f>
        <v>101.15340696274136</v>
      </c>
    </row>
    <row r="6" spans="1:13" x14ac:dyDescent="0.2">
      <c r="I6" s="1"/>
    </row>
    <row r="8" spans="1:13" x14ac:dyDescent="0.2">
      <c r="A8" s="13" t="s">
        <v>9</v>
      </c>
      <c r="B8" s="13"/>
      <c r="C8" s="13"/>
      <c r="D8" s="13"/>
      <c r="E8" s="13"/>
    </row>
    <row r="9" spans="1:13" x14ac:dyDescent="0.2">
      <c r="A9" t="s">
        <v>6</v>
      </c>
      <c r="B9" s="13" t="s">
        <v>8</v>
      </c>
      <c r="C9" s="13"/>
      <c r="D9" s="13"/>
    </row>
    <row r="10" spans="1:13" x14ac:dyDescent="0.2">
      <c r="A10" t="s">
        <v>7</v>
      </c>
      <c r="B10" s="13" t="s">
        <v>5</v>
      </c>
      <c r="C10" s="13"/>
      <c r="D10" s="13"/>
    </row>
    <row r="13" spans="1:13" ht="15" thickBot="1" x14ac:dyDescent="0.25"/>
    <row r="14" spans="1:13" x14ac:dyDescent="0.2">
      <c r="F14" s="5" t="s">
        <v>10</v>
      </c>
      <c r="G14" s="6"/>
      <c r="H14" s="6"/>
      <c r="I14" s="6"/>
      <c r="J14" s="6"/>
      <c r="K14" s="6"/>
      <c r="L14" s="6"/>
      <c r="M14" s="7"/>
    </row>
    <row r="15" spans="1:13" x14ac:dyDescent="0.2">
      <c r="F15" s="8"/>
      <c r="G15" s="4"/>
      <c r="H15" s="4"/>
      <c r="I15" s="4"/>
      <c r="J15" s="4"/>
      <c r="K15" s="4"/>
      <c r="L15" s="4"/>
      <c r="M15" s="9"/>
    </row>
    <row r="16" spans="1:13" x14ac:dyDescent="0.2">
      <c r="F16" s="8" t="s">
        <v>11</v>
      </c>
      <c r="G16" s="4"/>
      <c r="H16" s="4"/>
      <c r="I16" s="4"/>
      <c r="J16" s="4"/>
      <c r="K16" s="4"/>
      <c r="L16" s="4"/>
      <c r="M16" s="9"/>
    </row>
    <row r="17" spans="6:13" x14ac:dyDescent="0.2">
      <c r="F17" s="8"/>
      <c r="G17" s="4"/>
      <c r="H17" s="4"/>
      <c r="I17" s="4"/>
      <c r="J17" s="4"/>
      <c r="K17" s="4"/>
      <c r="L17" s="4"/>
      <c r="M17" s="9"/>
    </row>
    <row r="18" spans="6:13" x14ac:dyDescent="0.2">
      <c r="F18" s="8" t="s">
        <v>12</v>
      </c>
      <c r="G18" s="4"/>
      <c r="H18" s="4"/>
      <c r="I18" s="4"/>
      <c r="J18" s="4"/>
      <c r="K18" s="4"/>
      <c r="L18" s="4"/>
      <c r="M18" s="9"/>
    </row>
    <row r="19" spans="6:13" x14ac:dyDescent="0.2">
      <c r="F19" s="8"/>
      <c r="G19" s="4"/>
      <c r="H19" s="4"/>
      <c r="I19" s="4"/>
      <c r="J19" s="4"/>
      <c r="K19" s="4"/>
      <c r="L19" s="4"/>
      <c r="M19" s="9"/>
    </row>
    <row r="20" spans="6:13" x14ac:dyDescent="0.2">
      <c r="F20" s="8" t="s">
        <v>13</v>
      </c>
      <c r="G20" s="4"/>
      <c r="H20" s="4"/>
      <c r="I20" s="4"/>
      <c r="J20" s="4"/>
      <c r="K20" s="4"/>
      <c r="L20" s="4"/>
      <c r="M20" s="9"/>
    </row>
    <row r="21" spans="6:13" x14ac:dyDescent="0.2">
      <c r="F21" s="8"/>
      <c r="G21" s="4"/>
      <c r="H21" s="4"/>
      <c r="I21" s="4"/>
      <c r="J21" s="4"/>
      <c r="K21" s="4"/>
      <c r="L21" s="4"/>
      <c r="M21" s="9"/>
    </row>
    <row r="22" spans="6:13" x14ac:dyDescent="0.2">
      <c r="F22" s="8" t="s">
        <v>14</v>
      </c>
      <c r="G22" s="4"/>
      <c r="H22" s="4"/>
      <c r="I22" s="4"/>
      <c r="J22" s="4"/>
      <c r="K22" s="4"/>
      <c r="L22" s="4"/>
      <c r="M22" s="9"/>
    </row>
    <row r="23" spans="6:13" x14ac:dyDescent="0.2">
      <c r="F23" s="8"/>
      <c r="G23" s="4"/>
      <c r="H23" s="4"/>
      <c r="I23" s="4"/>
      <c r="J23" s="4"/>
      <c r="K23" s="4"/>
      <c r="L23" s="4"/>
      <c r="M23" s="9"/>
    </row>
    <row r="24" spans="6:13" x14ac:dyDescent="0.2">
      <c r="F24" s="8" t="s">
        <v>15</v>
      </c>
      <c r="G24" s="4"/>
      <c r="H24" s="4"/>
      <c r="I24" s="4"/>
      <c r="J24" s="4"/>
      <c r="K24" s="4"/>
      <c r="L24" s="4"/>
      <c r="M24" s="9"/>
    </row>
    <row r="25" spans="6:13" x14ac:dyDescent="0.2">
      <c r="F25" s="8"/>
      <c r="G25" s="4"/>
      <c r="H25" s="4"/>
      <c r="I25" s="4"/>
      <c r="J25" s="4"/>
      <c r="K25" s="4"/>
      <c r="L25" s="4"/>
      <c r="M25" s="9"/>
    </row>
    <row r="26" spans="6:13" x14ac:dyDescent="0.2">
      <c r="F26" s="8" t="s">
        <v>16</v>
      </c>
      <c r="G26" s="4"/>
      <c r="H26" s="4"/>
      <c r="I26" s="4"/>
      <c r="J26" s="4"/>
      <c r="K26" s="4"/>
      <c r="L26" s="4"/>
      <c r="M26" s="9"/>
    </row>
    <row r="27" spans="6:13" x14ac:dyDescent="0.2">
      <c r="F27" s="8" t="s">
        <v>17</v>
      </c>
      <c r="G27" s="4"/>
      <c r="H27" s="4"/>
      <c r="I27" s="4"/>
      <c r="J27" s="4"/>
      <c r="K27" s="4"/>
      <c r="L27" s="4"/>
      <c r="M27" s="9"/>
    </row>
    <row r="28" spans="6:13" x14ac:dyDescent="0.2">
      <c r="F28" s="8"/>
      <c r="G28" s="4"/>
      <c r="H28" s="4"/>
      <c r="I28" s="4"/>
      <c r="J28" s="4"/>
      <c r="K28" s="4"/>
      <c r="L28" s="4"/>
      <c r="M28" s="9"/>
    </row>
    <row r="29" spans="6:13" x14ac:dyDescent="0.2">
      <c r="F29" s="8" t="s">
        <v>18</v>
      </c>
      <c r="G29" s="4"/>
      <c r="H29" s="4"/>
      <c r="I29" s="4"/>
      <c r="J29" s="4"/>
      <c r="K29" s="4"/>
      <c r="L29" s="4"/>
      <c r="M29" s="9"/>
    </row>
    <row r="30" spans="6:13" x14ac:dyDescent="0.2">
      <c r="F30" s="8" t="s">
        <v>19</v>
      </c>
      <c r="G30" s="4"/>
      <c r="H30" s="4"/>
      <c r="I30" s="4"/>
      <c r="J30" s="4"/>
      <c r="K30" s="4"/>
      <c r="L30" s="4"/>
      <c r="M30" s="9"/>
    </row>
    <row r="31" spans="6:13" x14ac:dyDescent="0.2">
      <c r="F31" s="8" t="s">
        <v>20</v>
      </c>
      <c r="G31" s="4"/>
      <c r="H31" s="4"/>
      <c r="I31" s="4"/>
      <c r="J31" s="4"/>
      <c r="K31" s="4"/>
      <c r="L31" s="4"/>
      <c r="M31" s="9"/>
    </row>
    <row r="32" spans="6:13" x14ac:dyDescent="0.2">
      <c r="F32" s="8" t="s">
        <v>21</v>
      </c>
      <c r="G32" s="4"/>
      <c r="H32" s="4"/>
      <c r="I32" s="4"/>
      <c r="J32" s="4"/>
      <c r="K32" s="4"/>
      <c r="L32" s="4"/>
      <c r="M32" s="9"/>
    </row>
    <row r="33" spans="6:13" x14ac:dyDescent="0.2">
      <c r="F33" s="8" t="s">
        <v>22</v>
      </c>
      <c r="G33" s="4"/>
      <c r="H33" s="4"/>
      <c r="I33" s="4"/>
      <c r="J33" s="4"/>
      <c r="K33" s="4"/>
      <c r="L33" s="4"/>
      <c r="M33" s="9"/>
    </row>
    <row r="34" spans="6:13" x14ac:dyDescent="0.2">
      <c r="F34" s="8" t="s">
        <v>23</v>
      </c>
      <c r="G34" s="4"/>
      <c r="H34" s="4"/>
      <c r="I34" s="4"/>
      <c r="J34" s="4"/>
      <c r="K34" s="4"/>
      <c r="L34" s="4"/>
      <c r="M34" s="9"/>
    </row>
    <row r="35" spans="6:13" x14ac:dyDescent="0.2">
      <c r="F35" s="8"/>
      <c r="G35" s="4"/>
      <c r="H35" s="4"/>
      <c r="I35" s="4"/>
      <c r="J35" s="4"/>
      <c r="K35" s="4"/>
      <c r="L35" s="4"/>
      <c r="M35" s="9"/>
    </row>
    <row r="36" spans="6:13" x14ac:dyDescent="0.2">
      <c r="F36" s="8" t="s">
        <v>24</v>
      </c>
      <c r="G36" s="4"/>
      <c r="H36" s="4"/>
      <c r="I36" s="4"/>
      <c r="J36" s="4"/>
      <c r="K36" s="4"/>
      <c r="L36" s="4"/>
      <c r="M36" s="9"/>
    </row>
    <row r="37" spans="6:13" x14ac:dyDescent="0.2">
      <c r="F37" s="8" t="s">
        <v>25</v>
      </c>
      <c r="G37" s="4"/>
      <c r="H37" s="4"/>
      <c r="I37" s="4"/>
      <c r="J37" s="4"/>
      <c r="K37" s="4"/>
      <c r="L37" s="4"/>
      <c r="M37" s="9"/>
    </row>
    <row r="38" spans="6:13" x14ac:dyDescent="0.2">
      <c r="F38" s="8" t="s">
        <v>26</v>
      </c>
      <c r="G38" s="4"/>
      <c r="H38" s="4"/>
      <c r="I38" s="4"/>
      <c r="J38" s="4"/>
      <c r="K38" s="4"/>
      <c r="L38" s="4"/>
      <c r="M38" s="9"/>
    </row>
    <row r="39" spans="6:13" ht="15" thickBot="1" x14ac:dyDescent="0.25">
      <c r="F39" s="10" t="s">
        <v>27</v>
      </c>
      <c r="G39" s="11"/>
      <c r="H39" s="11"/>
      <c r="I39" s="11"/>
      <c r="J39" s="11"/>
      <c r="K39" s="11"/>
      <c r="L39" s="11"/>
      <c r="M39" s="12"/>
    </row>
  </sheetData>
  <mergeCells count="3">
    <mergeCell ref="B10:D10"/>
    <mergeCell ref="B9:D9"/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2020-02-24T12:00:04Z</dcterms:modified>
</cp:coreProperties>
</file>