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.Hartmann\Documents\GitHub\Open-DSO-150\documents\"/>
    </mc:Choice>
  </mc:AlternateContent>
  <bookViews>
    <workbookView xWindow="-555" yWindow="0" windowWidth="43440" windowHeight="18240" tabRatio="500"/>
  </bookViews>
  <sheets>
    <sheet name="Pinout" sheetId="1" r:id="rId1"/>
    <sheet name="Range Selection" sheetId="3" r:id="rId2"/>
    <sheet name="asm Sampling Routine" sheetId="4" r:id="rId3"/>
    <sheet name="features" sheetId="5" r:id="rId4"/>
  </sheets>
  <definedNames>
    <definedName name="calval0v1">'Range Selection'!$C$59</definedName>
    <definedName name="calval3v3">'Range Selection'!$C$45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3" l="1"/>
  <c r="G48" i="3"/>
  <c r="G49" i="3"/>
  <c r="G50" i="3"/>
  <c r="G51" i="3"/>
  <c r="G52" i="3"/>
  <c r="G53" i="3"/>
  <c r="G54" i="3"/>
  <c r="G55" i="3"/>
  <c r="G56" i="3"/>
  <c r="G57" i="3"/>
  <c r="G46" i="3"/>
  <c r="C59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60" i="3"/>
  <c r="E60" i="3"/>
  <c r="F60" i="3"/>
  <c r="D47" i="3"/>
  <c r="E47" i="3"/>
  <c r="F47" i="3"/>
  <c r="D48" i="3"/>
  <c r="E48" i="3"/>
  <c r="F48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46" i="3"/>
  <c r="E46" i="3"/>
  <c r="F46" i="3"/>
  <c r="C71" i="3"/>
  <c r="C70" i="3"/>
  <c r="C69" i="3"/>
  <c r="C68" i="3"/>
  <c r="C67" i="3"/>
  <c r="C66" i="3"/>
  <c r="C65" i="3"/>
  <c r="C64" i="3"/>
  <c r="C63" i="3"/>
  <c r="C62" i="3"/>
  <c r="C61" i="3"/>
  <c r="C48" i="3"/>
  <c r="C49" i="3"/>
  <c r="C50" i="3"/>
  <c r="C51" i="3"/>
  <c r="C52" i="3"/>
  <c r="C53" i="3"/>
  <c r="C54" i="3"/>
  <c r="C55" i="3"/>
  <c r="C56" i="3"/>
  <c r="C57" i="3"/>
  <c r="C47" i="3"/>
</calcChain>
</file>

<file path=xl/sharedStrings.xml><?xml version="1.0" encoding="utf-8"?>
<sst xmlns="http://schemas.openxmlformats.org/spreadsheetml/2006/main" count="385" uniqueCount="263">
  <si>
    <t>DSO-138</t>
  </si>
  <si>
    <t>DSO-150</t>
  </si>
  <si>
    <t>Comment</t>
  </si>
  <si>
    <t>Pin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</si>
  <si>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</si>
  <si>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</si>
  <si>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</si>
  <si>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</si>
  <si>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</si>
  <si>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</si>
  <si>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</si>
  <si>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</si>
  <si>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</si>
  <si>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</si>
  <si>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</si>
  <si>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</si>
  <si>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</si>
  <si>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</si>
  <si>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</si>
  <si>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</si>
  <si>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</si>
  <si>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</si>
  <si>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</si>
  <si>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</si>
  <si>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</si>
  <si>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</si>
  <si>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</si>
  <si>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</si>
  <si>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</si>
  <si>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</si>
  <si>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</si>
  <si>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</si>
  <si>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</si>
  <si>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</si>
  <si>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</si>
  <si>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</si>
  <si>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PC13</t>
  </si>
  <si>
    <t>PC14</t>
  </si>
  <si>
    <t>PC15</t>
  </si>
  <si>
    <t>Same</t>
  </si>
  <si>
    <t>ADCIN</t>
  </si>
  <si>
    <t>Y</t>
  </si>
  <si>
    <t>VSENSEL2</t>
  </si>
  <si>
    <t>VSENSEL1</t>
  </si>
  <si>
    <t>CPLSEL</t>
  </si>
  <si>
    <t>TP11</t>
  </si>
  <si>
    <t>TP12</t>
  </si>
  <si>
    <t>TX</t>
  </si>
  <si>
    <t>RX</t>
  </si>
  <si>
    <t>V-MON</t>
  </si>
  <si>
    <t>TESTSIG</t>
  </si>
  <si>
    <t>TRIG</t>
  </si>
  <si>
    <t>USBDM</t>
  </si>
  <si>
    <t>USBDP</t>
  </si>
  <si>
    <t>SWDIO</t>
  </si>
  <si>
    <t>SWCLK</t>
  </si>
  <si>
    <t>LED</t>
  </si>
  <si>
    <t>DB0</t>
  </si>
  <si>
    <t>DB1</t>
  </si>
  <si>
    <t>DB2</t>
  </si>
  <si>
    <t>DB3</t>
  </si>
  <si>
    <t>DB4</t>
  </si>
  <si>
    <t>DB5</t>
  </si>
  <si>
    <t>DB6</t>
  </si>
  <si>
    <t>DB7</t>
  </si>
  <si>
    <t>TL_PWM</t>
  </si>
  <si>
    <t>VGEN</t>
  </si>
  <si>
    <t>LCD_nRD</t>
  </si>
  <si>
    <t>LCD_nRESET</t>
  </si>
  <si>
    <t>BTN4</t>
  </si>
  <si>
    <t>BTN3</t>
  </si>
  <si>
    <t>BTN2</t>
  </si>
  <si>
    <t>BTN1</t>
  </si>
  <si>
    <t>LCD_nCS</t>
  </si>
  <si>
    <t>LCD_RS</t>
  </si>
  <si>
    <t>LCD_nWR</t>
  </si>
  <si>
    <t>Display Data</t>
  </si>
  <si>
    <t>Display Data (Jmp to GND)</t>
  </si>
  <si>
    <t xml:space="preserve">Trigger Level </t>
  </si>
  <si>
    <t>Display Read</t>
  </si>
  <si>
    <t>Display Reset</t>
  </si>
  <si>
    <t>SEL Button</t>
  </si>
  <si>
    <t>- Button</t>
  </si>
  <si>
    <t>+ Button</t>
  </si>
  <si>
    <t>OK Button</t>
  </si>
  <si>
    <t>Display Write</t>
  </si>
  <si>
    <t>Display Chip Select</t>
  </si>
  <si>
    <t>Display Ctrl</t>
  </si>
  <si>
    <t>Analog In</t>
  </si>
  <si>
    <t>NC</t>
  </si>
  <si>
    <t>Trigger In</t>
  </si>
  <si>
    <t>Uart Tx</t>
  </si>
  <si>
    <t>UART Rx</t>
  </si>
  <si>
    <t>USB DM</t>
  </si>
  <si>
    <t>USB DP</t>
  </si>
  <si>
    <t>Prog SWDIO</t>
  </si>
  <si>
    <t>Prog SWCLK</t>
  </si>
  <si>
    <t>Voltage Sensitivity Sel 2</t>
  </si>
  <si>
    <t>Voltage Sensitivity Sel 1</t>
  </si>
  <si>
    <t>Voltage Monitor</t>
  </si>
  <si>
    <t>Test Signal</t>
  </si>
  <si>
    <t>Voltage Generation</t>
  </si>
  <si>
    <t>AMPSEL</t>
  </si>
  <si>
    <t>SENSEL0</t>
  </si>
  <si>
    <t>SENSEL1</t>
  </si>
  <si>
    <t>SENSEL2</t>
  </si>
  <si>
    <t>SENSEL3</t>
  </si>
  <si>
    <t>Test Signal (Not labeled…)</t>
  </si>
  <si>
    <t>N</t>
  </si>
  <si>
    <t>Trigger Level</t>
  </si>
  <si>
    <t>SCL</t>
  </si>
  <si>
    <t>SDA</t>
  </si>
  <si>
    <t>I2C for EEPROM</t>
  </si>
  <si>
    <t>Test Signal Amplitude</t>
  </si>
  <si>
    <t>Display Data / Rotary Encoder A</t>
  </si>
  <si>
    <t>Display Data / Rotary Encoder B</t>
  </si>
  <si>
    <t>Display Data / Rotary Button</t>
  </si>
  <si>
    <t>Display Data / V-DIV Button</t>
  </si>
  <si>
    <t>Display Data / SEC-DIV Button</t>
  </si>
  <si>
    <t>Display Data / TRIGGER Button</t>
  </si>
  <si>
    <t>Display Data / OK Button</t>
  </si>
  <si>
    <t>Voltage Sensitivity Sel 0</t>
  </si>
  <si>
    <t>Voltage Sensitivity Sel 3</t>
  </si>
  <si>
    <t>Y/N</t>
  </si>
  <si>
    <t>Sel0</t>
  </si>
  <si>
    <t>Sel1</t>
  </si>
  <si>
    <t>Sel2</t>
  </si>
  <si>
    <t>Sel3</t>
  </si>
  <si>
    <t>Low Range Filter</t>
  </si>
  <si>
    <t>High Range Filter</t>
  </si>
  <si>
    <t>GND</t>
  </si>
  <si>
    <t>x10</t>
  </si>
  <si>
    <t>x1</t>
  </si>
  <si>
    <t>x2</t>
  </si>
  <si>
    <t>x40</t>
  </si>
  <si>
    <t>x20</t>
  </si>
  <si>
    <t>x4</t>
  </si>
  <si>
    <t>x</t>
  </si>
  <si>
    <t>UART Header</t>
  </si>
  <si>
    <t>LED (Not Labeled)</t>
  </si>
  <si>
    <t>DSO-150 Spare IO Header</t>
  </si>
  <si>
    <t>DSO-138 USB Header</t>
  </si>
  <si>
    <t>SWD Port</t>
  </si>
  <si>
    <t>Connector</t>
  </si>
  <si>
    <t>if DELAY &lt; 0</t>
  </si>
  <si>
    <t>else if DELAY == 0</t>
  </si>
  <si>
    <t>else</t>
  </si>
  <si>
    <t>ldrh</t>
  </si>
  <si>
    <t>top_1:</t>
  </si>
  <si>
    <t>ldrb</t>
  </si>
  <si>
    <t>r0,keepSampling</t>
  </si>
  <si>
    <t>keepSampling = true</t>
  </si>
  <si>
    <t>cbz</t>
  </si>
  <si>
    <t>r0,finished_1</t>
  </si>
  <si>
    <t>ldr</t>
  </si>
  <si>
    <t>r1,=0x40012400</t>
  </si>
  <si>
    <t>sIndex = 0</t>
  </si>
  <si>
    <t>r9,sIndex</t>
  </si>
  <si>
    <t>Load sIndex Value into r9</t>
  </si>
  <si>
    <t>while(keepSampling)</t>
  </si>
  <si>
    <t>load ADC1 base Adress, ADC2 = +0x400</t>
  </si>
  <si>
    <t>r0,[r1,#0x4C]</t>
  </si>
  <si>
    <t>get and save ADC1 DR</t>
  </si>
  <si>
    <t>strh</t>
  </si>
  <si>
    <t>r0,[ch1,r9,lsl#1]</t>
  </si>
  <si>
    <t>r0,[r1,#0x44]</t>
  </si>
  <si>
    <t>get and save ADC2 DR</t>
  </si>
  <si>
    <t>r1,=0x40010800</t>
  </si>
  <si>
    <t>Load GPIOA address</t>
  </si>
  <si>
    <t>r0,[r1,#0x08]</t>
  </si>
  <si>
    <t>Get and Save GPIOA IDR</t>
  </si>
  <si>
    <t>r0,[[dCH],r9,lsl#1]</t>
  </si>
  <si>
    <t>adds</t>
  </si>
  <si>
    <t>r9,#1</t>
  </si>
  <si>
    <t>Increment Index</t>
  </si>
  <si>
    <t>cmp</t>
  </si>
  <si>
    <t>r9,[nSamp]</t>
  </si>
  <si>
    <t>If (Index == NUM_SAMPLES)</t>
  </si>
  <si>
    <t>bne</t>
  </si>
  <si>
    <t>not_overflowed_1</t>
  </si>
  <si>
    <t>mov</t>
  </si>
  <si>
    <t>R9,#0</t>
  </si>
  <si>
    <t>1 or 2 Analog Channels</t>
  </si>
  <si>
    <t>1/2/3 Digital Channels</t>
  </si>
  <si>
    <t>Buttons Only or Rotary only or Buttons + Rotary</t>
  </si>
  <si>
    <t>Allow Waveform Storage/Recall</t>
  </si>
  <si>
    <t>Trigger on Raising, Falling, Change</t>
  </si>
  <si>
    <t>Trigger on Analog/digital Waveforms</t>
  </si>
  <si>
    <t>Digital Waveform Enable/Draw Hight</t>
  </si>
  <si>
    <t>Data Display On/Off</t>
  </si>
  <si>
    <t>Compile Options</t>
  </si>
  <si>
    <t>Operational Options</t>
  </si>
  <si>
    <t>Buffer size</t>
  </si>
  <si>
    <t>Use DMA for ADC?</t>
  </si>
  <si>
    <t>Draw Stat at cursor</t>
  </si>
  <si>
    <t>Long/Short Button Presses</t>
  </si>
  <si>
    <t>Setup Menu</t>
  </si>
  <si>
    <t>stmfd</t>
  </si>
  <si>
    <t>bl</t>
  </si>
  <si>
    <t>snapMicros</t>
  </si>
  <si>
    <t>r0 contains the 32bit result</t>
  </si>
  <si>
    <t>sp!,{r9,[keepSampling],[sIndex],[triggered],[ch1],[ch2],[dCH],[lCtrl]}</t>
  </si>
  <si>
    <t>ldmfd</t>
  </si>
  <si>
    <t>notOverflowed_1:</t>
  </si>
  <si>
    <t>r9,[[sIndex]]</t>
  </si>
  <si>
    <t>Save Index</t>
  </si>
  <si>
    <t>r0,[[triggered]]</t>
  </si>
  <si>
    <t>if (triggered)</t>
  </si>
  <si>
    <t>r0,notTriggered_1</t>
  </si>
  <si>
    <t>[lCtr],#1</t>
  </si>
  <si>
    <t>lCtr++</t>
  </si>
  <si>
    <t>[lCtr],[halfSamples</t>
  </si>
  <si>
    <t>if (lCtrl == NUM_SAMPLES/2)</t>
  </si>
  <si>
    <t>beq</t>
  </si>
  <si>
    <t>notTriggered_1:</t>
  </si>
  <si>
    <t>finished_1</t>
  </si>
  <si>
    <t>b</t>
  </si>
  <si>
    <t>top_1</t>
  </si>
  <si>
    <t>finished_1:</t>
  </si>
  <si>
    <t>ASM Vars</t>
  </si>
  <si>
    <t>Voltage</t>
  </si>
  <si>
    <t>Timebase</t>
  </si>
  <si>
    <t>0.1mS</t>
  </si>
  <si>
    <t>10uS</t>
  </si>
  <si>
    <t>20uS</t>
  </si>
  <si>
    <t>50uS</t>
  </si>
  <si>
    <t>0.2mS</t>
  </si>
  <si>
    <t>0.5mS</t>
  </si>
  <si>
    <t>1mS</t>
  </si>
  <si>
    <t>2mS</t>
  </si>
  <si>
    <t>5mS</t>
  </si>
  <si>
    <t>10mS</t>
  </si>
  <si>
    <t>20mS</t>
  </si>
  <si>
    <t>50mS</t>
  </si>
  <si>
    <t>0.1S</t>
  </si>
  <si>
    <t>0.5S</t>
  </si>
  <si>
    <t>0.2S</t>
  </si>
  <si>
    <t>1S</t>
  </si>
  <si>
    <t>2S</t>
  </si>
  <si>
    <t>5S</t>
  </si>
  <si>
    <t>10S</t>
  </si>
  <si>
    <t>20S</t>
  </si>
  <si>
    <t>50S</t>
  </si>
  <si>
    <t>100S</t>
  </si>
  <si>
    <t>200S</t>
  </si>
  <si>
    <t>500S</t>
  </si>
  <si>
    <t>5mV</t>
  </si>
  <si>
    <t>10mV</t>
  </si>
  <si>
    <t>20mV</t>
  </si>
  <si>
    <t>50mV</t>
  </si>
  <si>
    <t>0.1V</t>
  </si>
  <si>
    <t>0.2V</t>
  </si>
  <si>
    <t>0.5V</t>
  </si>
  <si>
    <t>1V</t>
  </si>
  <si>
    <t>2V</t>
  </si>
  <si>
    <t>5V</t>
  </si>
  <si>
    <t>10V</t>
  </si>
  <si>
    <t>20V</t>
  </si>
  <si>
    <t>Coupling Mode (AC/DC/GND)</t>
  </si>
  <si>
    <t>3.3V Cal</t>
  </si>
  <si>
    <t>0.1V Cal</t>
  </si>
  <si>
    <t>Calval</t>
  </si>
  <si>
    <t>calval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</si>
</sst>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0" fillId="0" borderId="0" xfId="0" quotePrefix="1"/>
    <xf numFmtId="0" fontId="2" fillId="3" borderId="0" xfId="2"/>
    <xf numFmtId="0" fontId="1" fillId="2" borderId="0" xfId="1"/>
    <xf numFmtId="0" fontId="3" fillId="4" borderId="0" xfId="3"/>
    <xf numFmtId="0" fontId="0" fillId="5" borderId="0" xfId="0" applyFill="1"/>
  </cellXfs>
  <cellStyles count="5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3.3V</c:v>
          </c:tx>
          <c:marker>
            <c:symbol val="none"/>
          </c:marker>
          <c:xVal>
            <c:numRef>
              <c:f>'Range Selection'!$A$46:$A$57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Selection'!$B$46:$B$57</c:f>
              <c:numCache>
                <c:formatCode>General</c:formatCode>
                <c:ptCount val="12"/>
                <c:pt idx="0">
                  <c:v>17</c:v>
                </c:pt>
                <c:pt idx="1">
                  <c:v>33</c:v>
                </c:pt>
                <c:pt idx="2">
                  <c:v>67</c:v>
                </c:pt>
                <c:pt idx="3">
                  <c:v>169</c:v>
                </c:pt>
                <c:pt idx="4">
                  <c:v>336</c:v>
                </c:pt>
                <c:pt idx="5">
                  <c:v>670</c:v>
                </c:pt>
                <c:pt idx="6">
                  <c:v>865</c:v>
                </c:pt>
                <c:pt idx="7">
                  <c:v>1704</c:v>
                </c:pt>
                <c:pt idx="8">
                  <c:v>2218</c:v>
                </c:pt>
                <c:pt idx="9">
                  <c:v>2213</c:v>
                </c:pt>
                <c:pt idx="10">
                  <c:v>2200</c:v>
                </c:pt>
                <c:pt idx="11">
                  <c:v>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1-424C-A75F-4C91700E8FF6}"/>
            </c:ext>
          </c:extLst>
        </c:ser>
        <c:ser>
          <c:idx val="1"/>
          <c:order val="1"/>
          <c:tx>
            <c:v>0.1V</c:v>
          </c:tx>
          <c:marker>
            <c:symbol val="none"/>
          </c:marker>
          <c:xVal>
            <c:numRef>
              <c:f>'Range Selection'!$A$60:$A$71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Selection'!$B$60:$B$71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74</c:v>
                </c:pt>
                <c:pt idx="7">
                  <c:v>148</c:v>
                </c:pt>
                <c:pt idx="8">
                  <c:v>297</c:v>
                </c:pt>
                <c:pt idx="9">
                  <c:v>744</c:v>
                </c:pt>
                <c:pt idx="10">
                  <c:v>1490</c:v>
                </c:pt>
                <c:pt idx="11">
                  <c:v>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1-424C-A75F-4C91700E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54272"/>
        <c:axId val="176456064"/>
      </c:scatterChart>
      <c:valAx>
        <c:axId val="176454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56064"/>
        <c:crosses val="autoZero"/>
        <c:crossBetween val="midCat"/>
      </c:valAx>
      <c:valAx>
        <c:axId val="1764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5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12148481439817E-2"/>
          <c:y val="5.1400554097404488E-2"/>
          <c:w val="0.754575137567263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3.3V</c:v>
          </c:tx>
          <c:marker>
            <c:symbol val="none"/>
          </c:marker>
          <c:xVal>
            <c:numRef>
              <c:f>'Range Selection'!$A$46:$A$57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Selection'!$F$46:$F$57</c:f>
              <c:numCache>
                <c:formatCode>General</c:formatCode>
                <c:ptCount val="12"/>
                <c:pt idx="0">
                  <c:v>9.7058823529411753E-3</c:v>
                </c:pt>
                <c:pt idx="1">
                  <c:v>0.01</c:v>
                </c:pt>
                <c:pt idx="2">
                  <c:v>9.8507462686567154E-3</c:v>
                </c:pt>
                <c:pt idx="3">
                  <c:v>9.7633136094674548E-3</c:v>
                </c:pt>
                <c:pt idx="4">
                  <c:v>9.8214285714285712E-3</c:v>
                </c:pt>
                <c:pt idx="5">
                  <c:v>9.8507462686567154E-3</c:v>
                </c:pt>
                <c:pt idx="6">
                  <c:v>1.9075144508670518E-2</c:v>
                </c:pt>
                <c:pt idx="7">
                  <c:v>1.936619718309859E-2</c:v>
                </c:pt>
                <c:pt idx="8">
                  <c:v>2.9756537421100088E-2</c:v>
                </c:pt>
                <c:pt idx="9">
                  <c:v>7.4559421599638492E-2</c:v>
                </c:pt>
                <c:pt idx="10">
                  <c:v>0.15</c:v>
                </c:pt>
                <c:pt idx="11">
                  <c:v>0.30358785648574055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6C9-8D1E-24A9D06CCB4D}"/>
            </c:ext>
          </c:extLst>
        </c:ser>
        <c:ser>
          <c:idx val="1"/>
          <c:order val="1"/>
          <c:tx>
            <c:v>0.1V</c:v>
          </c:tx>
          <c:marker>
            <c:symbol val="none"/>
          </c:marker>
          <c:xVal>
            <c:numRef>
              <c:f>'Range Selection'!$A$60:$A$71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xVal>
          <c:yVal>
            <c:numRef>
              <c:f>'Range Selection'!$F$60:$F$71</c:f>
              <c:numCache>
                <c:formatCode>General</c:formatCode>
                <c:ptCount val="12"/>
                <c:pt idx="0">
                  <c:v>7.3880597014925357E-3</c:v>
                </c:pt>
                <c:pt idx="1">
                  <c:v>7.3880597014925357E-3</c:v>
                </c:pt>
                <c:pt idx="2">
                  <c:v>9.8507462686567137E-3</c:v>
                </c:pt>
                <c:pt idx="3">
                  <c:v>9.2350746268656699E-3</c:v>
                </c:pt>
                <c:pt idx="4">
                  <c:v>9.2350746268656699E-3</c:v>
                </c:pt>
                <c:pt idx="5">
                  <c:v>9.8507462686567137E-3</c:v>
                </c:pt>
                <c:pt idx="6">
                  <c:v>9.983864461476399E-3</c:v>
                </c:pt>
                <c:pt idx="7">
                  <c:v>9.983864461476399E-3</c:v>
                </c:pt>
                <c:pt idx="8">
                  <c:v>9.9502487562189035E-3</c:v>
                </c:pt>
                <c:pt idx="9">
                  <c:v>9.9301877708233011E-3</c:v>
                </c:pt>
                <c:pt idx="10">
                  <c:v>9.9168586597215246E-3</c:v>
                </c:pt>
                <c:pt idx="11">
                  <c:v>1.3593486111301815E-2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6C9-8D1E-24A9D06C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5120"/>
        <c:axId val="176486656"/>
      </c:scatterChart>
      <c:valAx>
        <c:axId val="17648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86656"/>
        <c:crosses val="autoZero"/>
        <c:crossBetween val="midCat"/>
      </c:valAx>
      <c:valAx>
        <c:axId val="176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8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1104900</xdr:colOff>
      <xdr:row>30</xdr:row>
      <xdr:rowOff>42862</xdr:rowOff>
    </xdr:from>
    <xdr:to>
      <xdr:col>11</xdr:col>
      <xdr:colOff>9525</xdr:colOff>
      <xdr:row>43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44</xdr:row>
      <xdr:rowOff>23812</xdr:rowOff>
    </xdr:from>
    <xdr:to>
      <xdr:col>14</xdr:col>
      <xdr:colOff>114300</xdr:colOff>
      <xdr:row>57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abSelected="1" showRuler="0" topLeftCell="A22" workbookViewId="0">
      <selection activeCell="B45" sqref="B45"/>
    </sheetView>
  </sheetViews>
  <sheetFormatPr defaultColWidth="11" defaultRowHeight="15.75" x14ac:dyDescent="0.25"/>
  <cols>
    <col min="2" max="2" width="25.125" customWidth="1"/>
    <col min="3" max="4" width="23.125" customWidth="1"/>
    <col min="5" max="5" width="43.625" customWidth="1"/>
    <col min="6" max="6" width="5.5" customWidth="1"/>
    <col min="7" max="7" width="36.625" customWidth="1"/>
  </cols>
  <sheetData>
    <row r="3" spans="1:7" x14ac:dyDescent="0.25">
      <c r="A3" s="1" t="s">
        <v>3</v>
      </c>
      <c r="B3" s="1" t="s">
        <v>0</v>
      </c>
      <c r="C3" s="1"/>
      <c r="D3" s="1" t="s">
        <v>1</v>
      </c>
      <c r="E3" s="1" t="s">
        <v>2</v>
      </c>
      <c r="F3" s="1" t="s">
        <v>39</v>
      </c>
      <c r="G3" s="1" t="s">
        <v>143</v>
      </c>
    </row>
    <row r="4" spans="1:7" x14ac:dyDescent="0.25">
      <c r="A4" t="s">
        <v>4</v>
      </c>
      <c r="B4" t="s">
        <v>40</v>
      </c>
      <c r="C4" t="s">
        <v>88</v>
      </c>
      <c r="D4" t="s">
        <v>40</v>
      </c>
      <c r="E4" t="s">
        <v>88</v>
      </c>
      <c r="F4" s="4" t="s">
        <v>41</v>
      </c>
    </row>
    <row r="5" spans="1:7" x14ac:dyDescent="0.25">
      <c r="A5" t="s">
        <v>5</v>
      </c>
      <c r="B5" t="s">
        <v>42</v>
      </c>
      <c r="C5" t="s">
        <v>97</v>
      </c>
      <c r="D5" t="s">
        <v>103</v>
      </c>
      <c r="E5" t="s">
        <v>121</v>
      </c>
      <c r="F5" s="3" t="s">
        <v>108</v>
      </c>
    </row>
    <row r="6" spans="1:7" x14ac:dyDescent="0.25">
      <c r="A6" t="s">
        <v>6</v>
      </c>
      <c r="B6" t="s">
        <v>43</v>
      </c>
      <c r="C6" t="s">
        <v>98</v>
      </c>
      <c r="D6" t="s">
        <v>104</v>
      </c>
      <c r="E6" t="s">
        <v>98</v>
      </c>
      <c r="F6" s="3" t="s">
        <v>108</v>
      </c>
    </row>
    <row r="7" spans="1:7" x14ac:dyDescent="0.25">
      <c r="A7" t="s">
        <v>7</v>
      </c>
      <c r="B7" t="s">
        <v>44</v>
      </c>
      <c r="C7" t="s">
        <v>258</v>
      </c>
      <c r="D7" t="s">
        <v>105</v>
      </c>
      <c r="E7" t="s">
        <v>97</v>
      </c>
      <c r="F7" s="3" t="s">
        <v>108</v>
      </c>
    </row>
    <row r="8" spans="1:7" x14ac:dyDescent="0.25">
      <c r="A8" t="s">
        <v>8</v>
      </c>
      <c r="B8" t="s">
        <v>45</v>
      </c>
      <c r="C8" t="s">
        <v>89</v>
      </c>
      <c r="D8" t="s">
        <v>106</v>
      </c>
      <c r="E8" t="s">
        <v>122</v>
      </c>
      <c r="F8" s="3" t="s">
        <v>108</v>
      </c>
    </row>
    <row r="9" spans="1:7" x14ac:dyDescent="0.25">
      <c r="A9" t="s">
        <v>9</v>
      </c>
      <c r="B9" t="s">
        <v>46</v>
      </c>
      <c r="C9" t="s">
        <v>89</v>
      </c>
      <c r="D9" t="s">
        <v>44</v>
      </c>
      <c r="E9" t="s">
        <v>258</v>
      </c>
      <c r="F9" s="3" t="s">
        <v>108</v>
      </c>
    </row>
    <row r="10" spans="1:7" x14ac:dyDescent="0.25">
      <c r="A10" t="s">
        <v>10</v>
      </c>
      <c r="B10" t="s">
        <v>49</v>
      </c>
      <c r="C10" t="s">
        <v>99</v>
      </c>
      <c r="D10" t="s">
        <v>67</v>
      </c>
      <c r="E10" t="s">
        <v>79</v>
      </c>
      <c r="F10" s="3" t="s">
        <v>108</v>
      </c>
    </row>
    <row r="11" spans="1:7" x14ac:dyDescent="0.25">
      <c r="A11" t="s">
        <v>11</v>
      </c>
      <c r="B11" t="s">
        <v>50</v>
      </c>
      <c r="C11" t="s">
        <v>100</v>
      </c>
      <c r="D11" t="s">
        <v>11</v>
      </c>
      <c r="E11" t="s">
        <v>107</v>
      </c>
      <c r="F11" s="4" t="s">
        <v>41</v>
      </c>
      <c r="G11" t="s">
        <v>140</v>
      </c>
    </row>
    <row r="12" spans="1:7" x14ac:dyDescent="0.25">
      <c r="A12" t="s">
        <v>12</v>
      </c>
      <c r="B12" t="s">
        <v>51</v>
      </c>
      <c r="C12" t="s">
        <v>90</v>
      </c>
      <c r="D12" t="s">
        <v>51</v>
      </c>
      <c r="E12" t="s">
        <v>90</v>
      </c>
      <c r="F12" s="4" t="s">
        <v>41</v>
      </c>
    </row>
    <row r="13" spans="1:7" x14ac:dyDescent="0.25">
      <c r="A13" t="s">
        <v>13</v>
      </c>
      <c r="B13" t="s">
        <v>47</v>
      </c>
      <c r="C13" t="s">
        <v>91</v>
      </c>
      <c r="D13" t="s">
        <v>47</v>
      </c>
      <c r="E13" t="s">
        <v>91</v>
      </c>
      <c r="F13" s="4" t="s">
        <v>41</v>
      </c>
      <c r="G13" t="s">
        <v>138</v>
      </c>
    </row>
    <row r="14" spans="1:7" x14ac:dyDescent="0.25">
      <c r="A14" t="s">
        <v>14</v>
      </c>
      <c r="B14" t="s">
        <v>48</v>
      </c>
      <c r="C14" t="s">
        <v>92</v>
      </c>
      <c r="D14" t="s">
        <v>48</v>
      </c>
      <c r="E14" t="s">
        <v>92</v>
      </c>
      <c r="F14" s="4" t="s">
        <v>41</v>
      </c>
      <c r="G14" t="s">
        <v>138</v>
      </c>
    </row>
    <row r="15" spans="1:7" x14ac:dyDescent="0.25">
      <c r="A15" t="s">
        <v>15</v>
      </c>
      <c r="B15" t="s">
        <v>52</v>
      </c>
      <c r="C15" t="s">
        <v>93</v>
      </c>
      <c r="D15" t="s">
        <v>52</v>
      </c>
      <c r="E15" t="s">
        <v>89</v>
      </c>
      <c r="F15" s="4" t="s">
        <v>41</v>
      </c>
      <c r="G15" t="s">
        <v>141</v>
      </c>
    </row>
    <row r="16" spans="1:7" x14ac:dyDescent="0.25">
      <c r="A16" t="s">
        <v>16</v>
      </c>
      <c r="B16" t="s">
        <v>53</v>
      </c>
      <c r="C16" t="s">
        <v>94</v>
      </c>
      <c r="D16" t="s">
        <v>53</v>
      </c>
      <c r="E16" t="s">
        <v>89</v>
      </c>
      <c r="F16" s="4" t="s">
        <v>41</v>
      </c>
      <c r="G16" t="s">
        <v>141</v>
      </c>
    </row>
    <row r="17" spans="1:7" x14ac:dyDescent="0.25">
      <c r="A17" t="s">
        <v>17</v>
      </c>
      <c r="B17" t="s">
        <v>54</v>
      </c>
      <c r="C17" t="s">
        <v>95</v>
      </c>
      <c r="D17" t="s">
        <v>54</v>
      </c>
      <c r="E17" t="s">
        <v>95</v>
      </c>
      <c r="F17" s="4" t="s">
        <v>41</v>
      </c>
      <c r="G17" t="s">
        <v>142</v>
      </c>
    </row>
    <row r="18" spans="1:7" x14ac:dyDescent="0.25">
      <c r="A18" t="s">
        <v>18</v>
      </c>
      <c r="B18" t="s">
        <v>55</v>
      </c>
      <c r="C18" t="s">
        <v>96</v>
      </c>
      <c r="D18" t="s">
        <v>55</v>
      </c>
      <c r="E18" t="s">
        <v>96</v>
      </c>
      <c r="F18" s="4" t="s">
        <v>41</v>
      </c>
      <c r="G18" t="s">
        <v>142</v>
      </c>
    </row>
    <row r="19" spans="1:7" x14ac:dyDescent="0.25">
      <c r="A19" t="s">
        <v>19</v>
      </c>
      <c r="B19" t="s">
        <v>56</v>
      </c>
      <c r="C19" t="s">
        <v>56</v>
      </c>
      <c r="D19" t="s">
        <v>19</v>
      </c>
      <c r="E19" t="s">
        <v>139</v>
      </c>
      <c r="F19" s="4" t="s">
        <v>41</v>
      </c>
      <c r="G19" t="s">
        <v>140</v>
      </c>
    </row>
    <row r="21" spans="1:7" x14ac:dyDescent="0.25">
      <c r="A21" t="s">
        <v>20</v>
      </c>
      <c r="B21" t="s">
        <v>57</v>
      </c>
      <c r="C21" t="s">
        <v>76</v>
      </c>
      <c r="D21" t="s">
        <v>57</v>
      </c>
      <c r="E21" t="s">
        <v>114</v>
      </c>
      <c r="F21" s="5" t="s">
        <v>123</v>
      </c>
    </row>
    <row r="22" spans="1:7" x14ac:dyDescent="0.25">
      <c r="A22" t="s">
        <v>21</v>
      </c>
      <c r="B22" t="s">
        <v>58</v>
      </c>
      <c r="C22" t="s">
        <v>76</v>
      </c>
      <c r="D22" t="s">
        <v>58</v>
      </c>
      <c r="E22" t="s">
        <v>115</v>
      </c>
      <c r="F22" s="5" t="s">
        <v>123</v>
      </c>
    </row>
    <row r="23" spans="1:7" x14ac:dyDescent="0.25">
      <c r="A23" t="s">
        <v>22</v>
      </c>
      <c r="B23" t="s">
        <v>59</v>
      </c>
      <c r="C23" t="s">
        <v>77</v>
      </c>
      <c r="D23" t="s">
        <v>59</v>
      </c>
      <c r="E23" t="s">
        <v>77</v>
      </c>
      <c r="F23" s="5" t="s">
        <v>123</v>
      </c>
    </row>
    <row r="24" spans="1:7" x14ac:dyDescent="0.25">
      <c r="A24" t="s">
        <v>23</v>
      </c>
      <c r="B24" t="s">
        <v>60</v>
      </c>
      <c r="C24" t="s">
        <v>76</v>
      </c>
      <c r="D24" t="s">
        <v>60</v>
      </c>
      <c r="E24" t="s">
        <v>116</v>
      </c>
      <c r="F24" s="5" t="s">
        <v>123</v>
      </c>
    </row>
    <row r="25" spans="1:7" x14ac:dyDescent="0.25">
      <c r="A25" t="s">
        <v>24</v>
      </c>
      <c r="B25" t="s">
        <v>61</v>
      </c>
      <c r="C25" t="s">
        <v>76</v>
      </c>
      <c r="D25" t="s">
        <v>61</v>
      </c>
      <c r="E25" t="s">
        <v>117</v>
      </c>
      <c r="F25" s="5" t="s">
        <v>123</v>
      </c>
    </row>
    <row r="26" spans="1:7" x14ac:dyDescent="0.25">
      <c r="A26" t="s">
        <v>25</v>
      </c>
      <c r="B26" t="s">
        <v>62</v>
      </c>
      <c r="C26" t="s">
        <v>76</v>
      </c>
      <c r="D26" t="s">
        <v>62</v>
      </c>
      <c r="E26" t="s">
        <v>118</v>
      </c>
      <c r="F26" s="5" t="s">
        <v>123</v>
      </c>
    </row>
    <row r="27" spans="1:7" x14ac:dyDescent="0.25">
      <c r="A27" t="s">
        <v>26</v>
      </c>
      <c r="B27" t="s">
        <v>63</v>
      </c>
      <c r="C27" t="s">
        <v>76</v>
      </c>
      <c r="D27" t="s">
        <v>63</v>
      </c>
      <c r="E27" t="s">
        <v>119</v>
      </c>
      <c r="F27" s="5" t="s">
        <v>123</v>
      </c>
    </row>
    <row r="28" spans="1:7" x14ac:dyDescent="0.25">
      <c r="A28" t="s">
        <v>27</v>
      </c>
      <c r="B28" t="s">
        <v>64</v>
      </c>
      <c r="C28" t="s">
        <v>76</v>
      </c>
      <c r="D28" t="s">
        <v>64</v>
      </c>
      <c r="E28" t="s">
        <v>120</v>
      </c>
      <c r="F28" s="5" t="s">
        <v>123</v>
      </c>
    </row>
    <row r="29" spans="1:7" x14ac:dyDescent="0.25">
      <c r="A29" t="s">
        <v>28</v>
      </c>
      <c r="B29" t="s">
        <v>65</v>
      </c>
      <c r="C29" t="s">
        <v>78</v>
      </c>
      <c r="D29" t="s">
        <v>65</v>
      </c>
      <c r="E29" t="s">
        <v>109</v>
      </c>
      <c r="F29" s="4" t="s">
        <v>41</v>
      </c>
    </row>
    <row r="30" spans="1:7" x14ac:dyDescent="0.25">
      <c r="A30" t="s">
        <v>29</v>
      </c>
      <c r="B30" t="s">
        <v>66</v>
      </c>
      <c r="C30" t="s">
        <v>101</v>
      </c>
      <c r="D30" t="s">
        <v>68</v>
      </c>
      <c r="E30" t="s">
        <v>80</v>
      </c>
      <c r="F30" s="3" t="s">
        <v>108</v>
      </c>
    </row>
    <row r="31" spans="1:7" x14ac:dyDescent="0.25">
      <c r="A31" t="s">
        <v>30</v>
      </c>
      <c r="B31" t="s">
        <v>67</v>
      </c>
      <c r="C31" t="s">
        <v>79</v>
      </c>
      <c r="D31" t="s">
        <v>110</v>
      </c>
      <c r="E31" t="s">
        <v>112</v>
      </c>
      <c r="F31" s="3" t="s">
        <v>108</v>
      </c>
    </row>
    <row r="32" spans="1:7" x14ac:dyDescent="0.25">
      <c r="A32" t="s">
        <v>31</v>
      </c>
      <c r="B32" t="s">
        <v>68</v>
      </c>
      <c r="C32" t="s">
        <v>80</v>
      </c>
      <c r="D32" t="s">
        <v>111</v>
      </c>
      <c r="E32" t="s">
        <v>112</v>
      </c>
      <c r="F32" s="3" t="s">
        <v>108</v>
      </c>
    </row>
    <row r="33" spans="1:7" x14ac:dyDescent="0.25">
      <c r="A33" t="s">
        <v>32</v>
      </c>
      <c r="B33" t="s">
        <v>69</v>
      </c>
      <c r="C33" t="s">
        <v>81</v>
      </c>
      <c r="D33" t="s">
        <v>102</v>
      </c>
      <c r="E33" t="s">
        <v>113</v>
      </c>
      <c r="F33" s="3" t="s">
        <v>108</v>
      </c>
      <c r="G33" t="s">
        <v>140</v>
      </c>
    </row>
    <row r="34" spans="1:7" x14ac:dyDescent="0.25">
      <c r="A34" t="s">
        <v>33</v>
      </c>
      <c r="B34" t="s">
        <v>70</v>
      </c>
      <c r="C34" s="2" t="s">
        <v>82</v>
      </c>
      <c r="D34" t="s">
        <v>33</v>
      </c>
      <c r="F34" s="3" t="s">
        <v>108</v>
      </c>
      <c r="G34" t="s">
        <v>140</v>
      </c>
    </row>
    <row r="35" spans="1:7" x14ac:dyDescent="0.25">
      <c r="A35" t="s">
        <v>34</v>
      </c>
      <c r="B35" t="s">
        <v>71</v>
      </c>
      <c r="C35" s="2" t="s">
        <v>83</v>
      </c>
      <c r="D35" t="s">
        <v>34</v>
      </c>
      <c r="F35" s="3" t="s">
        <v>108</v>
      </c>
      <c r="G35" t="s">
        <v>140</v>
      </c>
    </row>
    <row r="36" spans="1:7" x14ac:dyDescent="0.25">
      <c r="A36" t="s">
        <v>35</v>
      </c>
      <c r="B36" t="s">
        <v>72</v>
      </c>
      <c r="C36" t="s">
        <v>84</v>
      </c>
      <c r="D36" t="s">
        <v>35</v>
      </c>
      <c r="F36" s="3" t="s">
        <v>108</v>
      </c>
      <c r="G36" t="s">
        <v>140</v>
      </c>
    </row>
    <row r="38" spans="1:7" x14ac:dyDescent="0.25">
      <c r="A38" t="s">
        <v>36</v>
      </c>
      <c r="B38" t="s">
        <v>73</v>
      </c>
      <c r="C38" t="s">
        <v>86</v>
      </c>
      <c r="D38" t="s">
        <v>73</v>
      </c>
      <c r="E38" t="s">
        <v>86</v>
      </c>
      <c r="F38" s="4" t="s">
        <v>41</v>
      </c>
    </row>
    <row r="39" spans="1:7" x14ac:dyDescent="0.25">
      <c r="A39" t="s">
        <v>37</v>
      </c>
      <c r="B39" t="s">
        <v>74</v>
      </c>
      <c r="C39" t="s">
        <v>87</v>
      </c>
      <c r="D39" t="s">
        <v>74</v>
      </c>
      <c r="E39" t="s">
        <v>87</v>
      </c>
      <c r="F39" s="4" t="s">
        <v>41</v>
      </c>
    </row>
    <row r="40" spans="1:7" x14ac:dyDescent="0.25">
      <c r="A40" t="s">
        <v>38</v>
      </c>
      <c r="B40" t="s">
        <v>75</v>
      </c>
      <c r="C40" t="s">
        <v>85</v>
      </c>
      <c r="D40" t="s">
        <v>75</v>
      </c>
      <c r="E40" t="s">
        <v>85</v>
      </c>
      <c r="F40" s="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1"/>
  <sheetViews>
    <sheetView showRuler="0" topLeftCell="A54" workbookViewId="0">
      <selection activeCell="G62" sqref="G62"/>
    </sheetView>
  </sheetViews>
  <sheetFormatPr defaultColWidth="11" defaultRowHeight="15.75" x14ac:dyDescent="0.25"/>
  <cols>
    <col min="6" max="6" width="19.375" customWidth="1"/>
    <col min="7" max="7" width="15.75" customWidth="1"/>
  </cols>
  <sheetData>
    <row r="2" spans="1:6" x14ac:dyDescent="0.25">
      <c r="A2" s="1" t="s">
        <v>1</v>
      </c>
    </row>
    <row r="4" spans="1:6" x14ac:dyDescent="0.25">
      <c r="B4" s="1" t="s">
        <v>124</v>
      </c>
      <c r="C4" s="1" t="s">
        <v>125</v>
      </c>
      <c r="D4" s="1" t="s">
        <v>126</v>
      </c>
      <c r="E4" s="1" t="s">
        <v>127</v>
      </c>
    </row>
    <row r="5" spans="1:6" x14ac:dyDescent="0.25">
      <c r="B5">
        <v>0</v>
      </c>
      <c r="C5">
        <v>0</v>
      </c>
      <c r="D5">
        <v>0</v>
      </c>
      <c r="E5" t="s">
        <v>137</v>
      </c>
      <c r="F5" t="s">
        <v>131</v>
      </c>
    </row>
    <row r="6" spans="1:6" x14ac:dyDescent="0.25">
      <c r="B6">
        <v>1</v>
      </c>
      <c r="C6">
        <v>0</v>
      </c>
      <c r="D6">
        <v>0</v>
      </c>
      <c r="E6" t="s">
        <v>137</v>
      </c>
      <c r="F6" t="s">
        <v>130</v>
      </c>
    </row>
    <row r="7" spans="1:6" x14ac:dyDescent="0.25">
      <c r="B7">
        <v>0</v>
      </c>
      <c r="C7">
        <v>1</v>
      </c>
      <c r="D7">
        <v>0</v>
      </c>
      <c r="E7" t="s">
        <v>137</v>
      </c>
      <c r="F7" t="s">
        <v>89</v>
      </c>
    </row>
    <row r="8" spans="1:6" x14ac:dyDescent="0.25">
      <c r="B8">
        <v>1</v>
      </c>
      <c r="C8">
        <v>1</v>
      </c>
      <c r="D8">
        <v>0</v>
      </c>
      <c r="E8" t="s">
        <v>137</v>
      </c>
      <c r="F8" t="s">
        <v>134</v>
      </c>
    </row>
    <row r="9" spans="1:6" x14ac:dyDescent="0.25">
      <c r="B9">
        <v>0</v>
      </c>
      <c r="C9">
        <v>0</v>
      </c>
      <c r="D9">
        <v>1</v>
      </c>
      <c r="E9" t="s">
        <v>137</v>
      </c>
      <c r="F9" t="s">
        <v>132</v>
      </c>
    </row>
    <row r="10" spans="1:6" x14ac:dyDescent="0.25">
      <c r="B10">
        <v>1</v>
      </c>
      <c r="C10">
        <v>0</v>
      </c>
      <c r="D10">
        <v>1</v>
      </c>
      <c r="E10" t="s">
        <v>137</v>
      </c>
      <c r="F10" t="s">
        <v>135</v>
      </c>
    </row>
    <row r="11" spans="1:6" x14ac:dyDescent="0.25">
      <c r="B11">
        <v>0</v>
      </c>
      <c r="C11">
        <v>1</v>
      </c>
      <c r="D11">
        <v>1</v>
      </c>
      <c r="E11" t="s">
        <v>137</v>
      </c>
      <c r="F11" t="s">
        <v>133</v>
      </c>
    </row>
    <row r="12" spans="1:6" x14ac:dyDescent="0.25">
      <c r="B12">
        <v>1</v>
      </c>
      <c r="C12">
        <v>1</v>
      </c>
      <c r="D12">
        <v>1</v>
      </c>
      <c r="E12" t="s">
        <v>137</v>
      </c>
      <c r="F12" t="s">
        <v>136</v>
      </c>
    </row>
    <row r="13" spans="1:6" x14ac:dyDescent="0.25">
      <c r="B13" t="s">
        <v>137</v>
      </c>
      <c r="C13" t="s">
        <v>137</v>
      </c>
      <c r="D13" t="s">
        <v>137</v>
      </c>
      <c r="E13">
        <v>0</v>
      </c>
      <c r="F13" t="s">
        <v>129</v>
      </c>
    </row>
    <row r="14" spans="1:6" x14ac:dyDescent="0.25">
      <c r="B14" t="s">
        <v>137</v>
      </c>
      <c r="C14" t="s">
        <v>137</v>
      </c>
      <c r="D14" t="s">
        <v>137</v>
      </c>
      <c r="E14">
        <v>1</v>
      </c>
      <c r="F14" t="s">
        <v>128</v>
      </c>
    </row>
    <row r="17" spans="1:2" x14ac:dyDescent="0.25">
      <c r="A17" t="s">
        <v>221</v>
      </c>
      <c r="B17" t="s">
        <v>220</v>
      </c>
    </row>
    <row r="18" spans="1:2" x14ac:dyDescent="0.25">
      <c r="A18" t="s">
        <v>223</v>
      </c>
      <c r="B18" t="s">
        <v>246</v>
      </c>
    </row>
    <row r="19" spans="1:2" x14ac:dyDescent="0.25">
      <c r="A19" t="s">
        <v>224</v>
      </c>
      <c r="B19" t="s">
        <v>247</v>
      </c>
    </row>
    <row r="20" spans="1:2" x14ac:dyDescent="0.25">
      <c r="A20" t="s">
        <v>225</v>
      </c>
      <c r="B20" t="s">
        <v>248</v>
      </c>
    </row>
    <row r="21" spans="1:2" x14ac:dyDescent="0.25">
      <c r="A21" t="s">
        <v>222</v>
      </c>
      <c r="B21" t="s">
        <v>249</v>
      </c>
    </row>
    <row r="22" spans="1:2" x14ac:dyDescent="0.25">
      <c r="A22" t="s">
        <v>226</v>
      </c>
      <c r="B22" t="s">
        <v>250</v>
      </c>
    </row>
    <row r="23" spans="1:2" x14ac:dyDescent="0.25">
      <c r="A23" t="s">
        <v>227</v>
      </c>
      <c r="B23" t="s">
        <v>251</v>
      </c>
    </row>
    <row r="24" spans="1:2" x14ac:dyDescent="0.25">
      <c r="A24" t="s">
        <v>228</v>
      </c>
      <c r="B24" t="s">
        <v>252</v>
      </c>
    </row>
    <row r="25" spans="1:2" x14ac:dyDescent="0.25">
      <c r="A25" t="s">
        <v>229</v>
      </c>
      <c r="B25" t="s">
        <v>253</v>
      </c>
    </row>
    <row r="26" spans="1:2" x14ac:dyDescent="0.25">
      <c r="A26" t="s">
        <v>230</v>
      </c>
      <c r="B26" t="s">
        <v>254</v>
      </c>
    </row>
    <row r="27" spans="1:2" x14ac:dyDescent="0.25">
      <c r="A27" t="s">
        <v>231</v>
      </c>
      <c r="B27" t="s">
        <v>255</v>
      </c>
    </row>
    <row r="28" spans="1:2" x14ac:dyDescent="0.25">
      <c r="A28" t="s">
        <v>232</v>
      </c>
      <c r="B28" t="s">
        <v>256</v>
      </c>
    </row>
    <row r="29" spans="1:2" x14ac:dyDescent="0.25">
      <c r="A29" t="s">
        <v>233</v>
      </c>
      <c r="B29" t="s">
        <v>257</v>
      </c>
    </row>
    <row r="30" spans="1:2" x14ac:dyDescent="0.25">
      <c r="A30" t="s">
        <v>234</v>
      </c>
    </row>
    <row r="31" spans="1:2" x14ac:dyDescent="0.25">
      <c r="A31" t="s">
        <v>236</v>
      </c>
    </row>
    <row r="32" spans="1:2" x14ac:dyDescent="0.25">
      <c r="A32" t="s">
        <v>235</v>
      </c>
    </row>
    <row r="33" spans="1:7" x14ac:dyDescent="0.25">
      <c r="A33" t="s">
        <v>237</v>
      </c>
    </row>
    <row r="34" spans="1:7" x14ac:dyDescent="0.25">
      <c r="A34" t="s">
        <v>238</v>
      </c>
    </row>
    <row r="35" spans="1:7" x14ac:dyDescent="0.25">
      <c r="A35" t="s">
        <v>239</v>
      </c>
    </row>
    <row r="36" spans="1:7" x14ac:dyDescent="0.25">
      <c r="A36" t="s">
        <v>240</v>
      </c>
    </row>
    <row r="37" spans="1:7" x14ac:dyDescent="0.25">
      <c r="A37" t="s">
        <v>241</v>
      </c>
    </row>
    <row r="38" spans="1:7" x14ac:dyDescent="0.25">
      <c r="A38" t="s">
        <v>242</v>
      </c>
    </row>
    <row r="39" spans="1:7" x14ac:dyDescent="0.25">
      <c r="A39" t="s">
        <v>243</v>
      </c>
    </row>
    <row r="40" spans="1:7" x14ac:dyDescent="0.25">
      <c r="A40" t="s">
        <v>244</v>
      </c>
    </row>
    <row r="41" spans="1:7" x14ac:dyDescent="0.25">
      <c r="A41" t="s">
        <v>245</v>
      </c>
    </row>
    <row r="45" spans="1:7" x14ac:dyDescent="0.25">
      <c r="A45" t="s">
        <v>259</v>
      </c>
      <c r="B45" t="s">
        <v>261</v>
      </c>
      <c r="C45">
        <v>3.3</v>
      </c>
    </row>
    <row r="46" spans="1:7" x14ac:dyDescent="0.25">
      <c r="A46">
        <v>20</v>
      </c>
      <c r="B46">
        <v>17</v>
      </c>
      <c r="D46">
        <f>1/A46</f>
        <v>0.05</v>
      </c>
      <c r="E46">
        <f>B46/D46</f>
        <v>340</v>
      </c>
      <c r="F46" s="6">
        <f t="shared" ref="F46:F57" si="0">calval3v3/E46</f>
        <v>9.7058823529411753E-3</v>
      </c>
      <c r="G46">
        <f t="shared" ref="G46:G57" si="1">calval3v3/B46</f>
        <v>0.19411764705882351</v>
      </c>
    </row>
    <row r="47" spans="1:7" x14ac:dyDescent="0.25">
      <c r="A47">
        <v>10</v>
      </c>
      <c r="B47">
        <v>33</v>
      </c>
      <c r="C47">
        <f>B47/B46</f>
        <v>1.9411764705882353</v>
      </c>
      <c r="D47">
        <f>1/A47</f>
        <v>0.1</v>
      </c>
      <c r="E47">
        <f t="shared" ref="E47:E57" si="2">B47/D47</f>
        <v>330</v>
      </c>
      <c r="F47" s="6">
        <f t="shared" si="0"/>
        <v>0.01</v>
      </c>
      <c r="G47">
        <f t="shared" si="1"/>
        <v>9.9999999999999992E-2</v>
      </c>
    </row>
    <row r="48" spans="1:7" x14ac:dyDescent="0.25">
      <c r="A48">
        <v>5</v>
      </c>
      <c r="B48">
        <v>67</v>
      </c>
      <c r="C48">
        <f t="shared" ref="C48:C57" si="3">B48/B47</f>
        <v>2.0303030303030303</v>
      </c>
      <c r="D48">
        <f>1/A48</f>
        <v>0.2</v>
      </c>
      <c r="E48">
        <f t="shared" si="2"/>
        <v>335</v>
      </c>
      <c r="F48" s="6">
        <f t="shared" si="0"/>
        <v>9.8507462686567154E-3</v>
      </c>
      <c r="G48">
        <f t="shared" si="1"/>
        <v>4.9253731343283577E-2</v>
      </c>
    </row>
    <row r="49" spans="1:7" x14ac:dyDescent="0.25">
      <c r="A49">
        <v>2</v>
      </c>
      <c r="B49">
        <v>169</v>
      </c>
      <c r="C49">
        <f t="shared" si="3"/>
        <v>2.5223880597014925</v>
      </c>
      <c r="D49">
        <v>0.5</v>
      </c>
      <c r="E49">
        <f t="shared" si="2"/>
        <v>338</v>
      </c>
      <c r="F49" s="6">
        <f t="shared" si="0"/>
        <v>9.7633136094674548E-3</v>
      </c>
      <c r="G49">
        <f t="shared" si="1"/>
        <v>1.952662721893491E-2</v>
      </c>
    </row>
    <row r="50" spans="1:7" x14ac:dyDescent="0.25">
      <c r="A50">
        <v>1</v>
      </c>
      <c r="B50">
        <v>336</v>
      </c>
      <c r="C50">
        <f t="shared" si="3"/>
        <v>1.9881656804733727</v>
      </c>
      <c r="D50">
        <f>1/A50</f>
        <v>1</v>
      </c>
      <c r="E50">
        <f t="shared" si="2"/>
        <v>336</v>
      </c>
      <c r="F50" s="6">
        <f t="shared" si="0"/>
        <v>9.8214285714285712E-3</v>
      </c>
      <c r="G50">
        <f t="shared" si="1"/>
        <v>9.8214285714285712E-3</v>
      </c>
    </row>
    <row r="51" spans="1:7" x14ac:dyDescent="0.25">
      <c r="A51">
        <v>0.5</v>
      </c>
      <c r="B51">
        <v>670</v>
      </c>
      <c r="C51">
        <f t="shared" si="3"/>
        <v>1.9940476190476191</v>
      </c>
      <c r="D51">
        <f t="shared" ref="D51:D57" si="4">1/A51</f>
        <v>2</v>
      </c>
      <c r="E51">
        <f t="shared" si="2"/>
        <v>335</v>
      </c>
      <c r="F51" s="6">
        <f t="shared" si="0"/>
        <v>9.8507462686567154E-3</v>
      </c>
      <c r="G51">
        <f t="shared" si="1"/>
        <v>4.9253731343283577E-3</v>
      </c>
    </row>
    <row r="52" spans="1:7" x14ac:dyDescent="0.25">
      <c r="A52">
        <v>0.2</v>
      </c>
      <c r="B52">
        <v>865</v>
      </c>
      <c r="C52">
        <f t="shared" si="3"/>
        <v>1.291044776119403</v>
      </c>
      <c r="D52">
        <f t="shared" si="4"/>
        <v>5</v>
      </c>
      <c r="E52">
        <f t="shared" si="2"/>
        <v>173</v>
      </c>
      <c r="F52">
        <f t="shared" si="0"/>
        <v>1.9075144508670518E-2</v>
      </c>
      <c r="G52">
        <f t="shared" si="1"/>
        <v>3.8150289017341039E-3</v>
      </c>
    </row>
    <row r="53" spans="1:7" x14ac:dyDescent="0.25">
      <c r="A53">
        <v>0.1</v>
      </c>
      <c r="B53">
        <v>1704</v>
      </c>
      <c r="C53">
        <f t="shared" si="3"/>
        <v>1.9699421965317918</v>
      </c>
      <c r="D53">
        <f t="shared" si="4"/>
        <v>10</v>
      </c>
      <c r="E53">
        <f t="shared" si="2"/>
        <v>170.4</v>
      </c>
      <c r="F53">
        <f t="shared" si="0"/>
        <v>1.936619718309859E-2</v>
      </c>
      <c r="G53">
        <f t="shared" si="1"/>
        <v>1.936619718309859E-3</v>
      </c>
    </row>
    <row r="54" spans="1:7" x14ac:dyDescent="0.25">
      <c r="A54">
        <v>0.05</v>
      </c>
      <c r="B54">
        <v>2218</v>
      </c>
      <c r="C54">
        <f t="shared" si="3"/>
        <v>1.301643192488263</v>
      </c>
      <c r="D54">
        <f t="shared" si="4"/>
        <v>20</v>
      </c>
      <c r="E54">
        <f t="shared" si="2"/>
        <v>110.9</v>
      </c>
      <c r="F54">
        <f t="shared" si="0"/>
        <v>2.9756537421100088E-2</v>
      </c>
      <c r="G54">
        <f t="shared" si="1"/>
        <v>1.4878268710550044E-3</v>
      </c>
    </row>
    <row r="55" spans="1:7" x14ac:dyDescent="0.25">
      <c r="A55">
        <v>0.02</v>
      </c>
      <c r="B55">
        <v>2213</v>
      </c>
      <c r="C55">
        <f t="shared" si="3"/>
        <v>0.99774571686203783</v>
      </c>
      <c r="D55">
        <f t="shared" si="4"/>
        <v>50</v>
      </c>
      <c r="E55">
        <f t="shared" si="2"/>
        <v>44.26</v>
      </c>
      <c r="F55">
        <f t="shared" si="0"/>
        <v>7.4559421599638492E-2</v>
      </c>
      <c r="G55">
        <f t="shared" si="1"/>
        <v>1.49118843199277E-3</v>
      </c>
    </row>
    <row r="56" spans="1:7" x14ac:dyDescent="0.25">
      <c r="A56">
        <v>0.01</v>
      </c>
      <c r="B56">
        <v>2200</v>
      </c>
      <c r="C56">
        <f t="shared" si="3"/>
        <v>0.99412562132851334</v>
      </c>
      <c r="D56">
        <f t="shared" si="4"/>
        <v>100</v>
      </c>
      <c r="E56">
        <f t="shared" si="2"/>
        <v>22</v>
      </c>
      <c r="F56">
        <f t="shared" si="0"/>
        <v>0.15</v>
      </c>
      <c r="G56">
        <f t="shared" si="1"/>
        <v>1.4999999999999998E-3</v>
      </c>
    </row>
    <row r="57" spans="1:7" x14ac:dyDescent="0.25">
      <c r="A57">
        <v>5.0000000000000001E-3</v>
      </c>
      <c r="B57">
        <v>2174</v>
      </c>
      <c r="C57">
        <f t="shared" si="3"/>
        <v>0.98818181818181816</v>
      </c>
      <c r="D57">
        <f t="shared" si="4"/>
        <v>200</v>
      </c>
      <c r="E57">
        <f t="shared" si="2"/>
        <v>10.87</v>
      </c>
      <c r="F57">
        <f t="shared" si="0"/>
        <v>0.30358785648574055</v>
      </c>
      <c r="G57">
        <f t="shared" si="1"/>
        <v>1.5179392824287029E-3</v>
      </c>
    </row>
    <row r="59" spans="1:7" x14ac:dyDescent="0.25">
      <c r="A59" t="s">
        <v>260</v>
      </c>
      <c r="B59" t="s">
        <v>262</v>
      </c>
      <c r="C59">
        <f>B65/B51*calval3v3</f>
        <v>0.14776119402985072</v>
      </c>
    </row>
    <row r="60" spans="1:7" x14ac:dyDescent="0.25">
      <c r="A60">
        <v>20</v>
      </c>
      <c r="B60">
        <v>1</v>
      </c>
      <c r="D60">
        <f>1/A60</f>
        <v>0.05</v>
      </c>
      <c r="E60">
        <f>B60/D60</f>
        <v>20</v>
      </c>
      <c r="F60">
        <f t="shared" ref="F60:F71" si="5">calval0v1/E60</f>
        <v>7.3880597014925357E-3</v>
      </c>
    </row>
    <row r="61" spans="1:7" x14ac:dyDescent="0.25">
      <c r="A61">
        <v>10</v>
      </c>
      <c r="B61">
        <v>2</v>
      </c>
      <c r="C61">
        <f>B61/B60</f>
        <v>2</v>
      </c>
      <c r="D61">
        <f t="shared" ref="D61:D71" si="6">1/A61</f>
        <v>0.1</v>
      </c>
      <c r="E61">
        <f t="shared" ref="E61:E71" si="7">B61/D61</f>
        <v>20</v>
      </c>
      <c r="F61">
        <f t="shared" si="5"/>
        <v>7.3880597014925357E-3</v>
      </c>
    </row>
    <row r="62" spans="1:7" x14ac:dyDescent="0.25">
      <c r="A62">
        <v>5</v>
      </c>
      <c r="B62">
        <v>3</v>
      </c>
      <c r="C62">
        <f t="shared" ref="C62:C71" si="8">B62/B61</f>
        <v>1.5</v>
      </c>
      <c r="D62">
        <f t="shared" si="6"/>
        <v>0.2</v>
      </c>
      <c r="E62">
        <f t="shared" si="7"/>
        <v>15</v>
      </c>
      <c r="F62">
        <f t="shared" si="5"/>
        <v>9.8507462686567137E-3</v>
      </c>
    </row>
    <row r="63" spans="1:7" x14ac:dyDescent="0.25">
      <c r="A63">
        <v>2</v>
      </c>
      <c r="B63">
        <v>8</v>
      </c>
      <c r="C63">
        <f t="shared" si="8"/>
        <v>2.6666666666666665</v>
      </c>
      <c r="D63">
        <f t="shared" si="6"/>
        <v>0.5</v>
      </c>
      <c r="E63">
        <f t="shared" si="7"/>
        <v>16</v>
      </c>
      <c r="F63">
        <f t="shared" si="5"/>
        <v>9.2350746268656699E-3</v>
      </c>
    </row>
    <row r="64" spans="1:7" x14ac:dyDescent="0.25">
      <c r="A64">
        <v>1</v>
      </c>
      <c r="B64">
        <v>16</v>
      </c>
      <c r="C64">
        <f t="shared" si="8"/>
        <v>2</v>
      </c>
      <c r="D64">
        <f t="shared" si="6"/>
        <v>1</v>
      </c>
      <c r="E64">
        <f t="shared" si="7"/>
        <v>16</v>
      </c>
      <c r="F64">
        <f t="shared" si="5"/>
        <v>9.2350746268656699E-3</v>
      </c>
    </row>
    <row r="65" spans="1:6" x14ac:dyDescent="0.25">
      <c r="A65">
        <v>0.5</v>
      </c>
      <c r="B65">
        <v>30</v>
      </c>
      <c r="C65">
        <f t="shared" si="8"/>
        <v>1.875</v>
      </c>
      <c r="D65">
        <f t="shared" si="6"/>
        <v>2</v>
      </c>
      <c r="E65">
        <f t="shared" si="7"/>
        <v>15</v>
      </c>
      <c r="F65" s="6">
        <f t="shared" si="5"/>
        <v>9.8507462686567137E-3</v>
      </c>
    </row>
    <row r="66" spans="1:6" x14ac:dyDescent="0.25">
      <c r="A66">
        <v>0.2</v>
      </c>
      <c r="B66">
        <v>74</v>
      </c>
      <c r="C66">
        <f t="shared" si="8"/>
        <v>2.4666666666666668</v>
      </c>
      <c r="D66">
        <f t="shared" si="6"/>
        <v>5</v>
      </c>
      <c r="E66">
        <f t="shared" si="7"/>
        <v>14.8</v>
      </c>
      <c r="F66" s="6">
        <f t="shared" si="5"/>
        <v>9.983864461476399E-3</v>
      </c>
    </row>
    <row r="67" spans="1:6" x14ac:dyDescent="0.25">
      <c r="A67">
        <v>0.1</v>
      </c>
      <c r="B67">
        <v>148</v>
      </c>
      <c r="C67">
        <f t="shared" si="8"/>
        <v>2</v>
      </c>
      <c r="D67">
        <f t="shared" si="6"/>
        <v>10</v>
      </c>
      <c r="E67">
        <f t="shared" si="7"/>
        <v>14.8</v>
      </c>
      <c r="F67" s="6">
        <f t="shared" si="5"/>
        <v>9.983864461476399E-3</v>
      </c>
    </row>
    <row r="68" spans="1:6" x14ac:dyDescent="0.25">
      <c r="A68">
        <v>0.05</v>
      </c>
      <c r="B68">
        <v>297</v>
      </c>
      <c r="C68">
        <f t="shared" si="8"/>
        <v>2.0067567567567566</v>
      </c>
      <c r="D68">
        <f t="shared" si="6"/>
        <v>20</v>
      </c>
      <c r="E68">
        <f t="shared" si="7"/>
        <v>14.85</v>
      </c>
      <c r="F68" s="6">
        <f t="shared" si="5"/>
        <v>9.9502487562189035E-3</v>
      </c>
    </row>
    <row r="69" spans="1:6" x14ac:dyDescent="0.25">
      <c r="A69">
        <v>0.02</v>
      </c>
      <c r="B69">
        <v>744</v>
      </c>
      <c r="C69">
        <f t="shared" si="8"/>
        <v>2.5050505050505052</v>
      </c>
      <c r="D69">
        <f t="shared" si="6"/>
        <v>50</v>
      </c>
      <c r="E69">
        <f t="shared" si="7"/>
        <v>14.88</v>
      </c>
      <c r="F69" s="6">
        <f t="shared" si="5"/>
        <v>9.9301877708233011E-3</v>
      </c>
    </row>
    <row r="70" spans="1:6" x14ac:dyDescent="0.25">
      <c r="A70">
        <v>0.01</v>
      </c>
      <c r="B70">
        <v>1490</v>
      </c>
      <c r="C70">
        <f t="shared" si="8"/>
        <v>2.002688172043011</v>
      </c>
      <c r="D70">
        <f t="shared" si="6"/>
        <v>100</v>
      </c>
      <c r="E70">
        <f t="shared" si="7"/>
        <v>14.9</v>
      </c>
      <c r="F70" s="6">
        <f t="shared" si="5"/>
        <v>9.9168586597215246E-3</v>
      </c>
    </row>
    <row r="71" spans="1:6" x14ac:dyDescent="0.25">
      <c r="A71">
        <v>5.0000000000000001E-3</v>
      </c>
      <c r="B71">
        <v>2174</v>
      </c>
      <c r="C71">
        <f t="shared" si="8"/>
        <v>1.4590604026845637</v>
      </c>
      <c r="D71">
        <f t="shared" si="6"/>
        <v>200</v>
      </c>
      <c r="E71">
        <f t="shared" si="7"/>
        <v>10.87</v>
      </c>
      <c r="F71">
        <f t="shared" si="5"/>
        <v>1.3593486111301815E-2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8"/>
  <sheetViews>
    <sheetView showRuler="0" topLeftCell="A43" workbookViewId="0">
      <selection activeCell="A3" sqref="A3"/>
    </sheetView>
  </sheetViews>
  <sheetFormatPr defaultColWidth="11" defaultRowHeight="15.75" x14ac:dyDescent="0.25"/>
  <sheetData>
    <row r="2" spans="1:1" x14ac:dyDescent="0.25">
      <c r="A2" t="s">
        <v>219</v>
      </c>
    </row>
    <row r="17" spans="1:5" x14ac:dyDescent="0.25">
      <c r="A17" t="s">
        <v>151</v>
      </c>
    </row>
    <row r="18" spans="1:5" x14ac:dyDescent="0.25">
      <c r="A18" t="s">
        <v>156</v>
      </c>
    </row>
    <row r="22" spans="1:5" x14ac:dyDescent="0.25">
      <c r="A22" t="s">
        <v>144</v>
      </c>
    </row>
    <row r="23" spans="1:5" x14ac:dyDescent="0.25">
      <c r="B23" t="s">
        <v>147</v>
      </c>
      <c r="C23" t="s">
        <v>157</v>
      </c>
      <c r="E23" t="s">
        <v>158</v>
      </c>
    </row>
    <row r="24" spans="1:5" x14ac:dyDescent="0.25">
      <c r="A24" t="s">
        <v>148</v>
      </c>
    </row>
    <row r="25" spans="1:5" x14ac:dyDescent="0.25">
      <c r="B25" t="s">
        <v>149</v>
      </c>
      <c r="C25" t="s">
        <v>150</v>
      </c>
      <c r="E25" t="s">
        <v>159</v>
      </c>
    </row>
    <row r="26" spans="1:5" x14ac:dyDescent="0.25">
      <c r="B26" t="s">
        <v>152</v>
      </c>
      <c r="C26" t="s">
        <v>153</v>
      </c>
    </row>
    <row r="28" spans="1:5" x14ac:dyDescent="0.25">
      <c r="B28" t="s">
        <v>154</v>
      </c>
      <c r="C28" t="s">
        <v>155</v>
      </c>
      <c r="E28" t="s">
        <v>160</v>
      </c>
    </row>
    <row r="29" spans="1:5" x14ac:dyDescent="0.25">
      <c r="B29" t="s">
        <v>154</v>
      </c>
      <c r="C29" t="s">
        <v>161</v>
      </c>
      <c r="E29" t="s">
        <v>162</v>
      </c>
    </row>
    <row r="30" spans="1:5" x14ac:dyDescent="0.25">
      <c r="B30" t="s">
        <v>163</v>
      </c>
      <c r="C30" t="s">
        <v>164</v>
      </c>
    </row>
    <row r="31" spans="1:5" x14ac:dyDescent="0.25">
      <c r="B31" t="s">
        <v>154</v>
      </c>
      <c r="C31" t="s">
        <v>165</v>
      </c>
      <c r="E31" t="s">
        <v>166</v>
      </c>
    </row>
    <row r="32" spans="1:5" x14ac:dyDescent="0.25">
      <c r="B32" t="s">
        <v>163</v>
      </c>
      <c r="C32" t="s">
        <v>164</v>
      </c>
    </row>
    <row r="34" spans="1:5" x14ac:dyDescent="0.25">
      <c r="B34" t="s">
        <v>154</v>
      </c>
      <c r="C34" t="s">
        <v>167</v>
      </c>
      <c r="E34" t="s">
        <v>168</v>
      </c>
    </row>
    <row r="35" spans="1:5" x14ac:dyDescent="0.25">
      <c r="B35" t="s">
        <v>154</v>
      </c>
      <c r="C35" t="s">
        <v>169</v>
      </c>
      <c r="E35" t="s">
        <v>170</v>
      </c>
    </row>
    <row r="36" spans="1:5" x14ac:dyDescent="0.25">
      <c r="B36" t="s">
        <v>163</v>
      </c>
      <c r="C36" t="s">
        <v>171</v>
      </c>
    </row>
    <row r="38" spans="1:5" x14ac:dyDescent="0.25">
      <c r="B38" t="s">
        <v>172</v>
      </c>
      <c r="C38" t="s">
        <v>173</v>
      </c>
      <c r="E38" t="s">
        <v>174</v>
      </c>
    </row>
    <row r="39" spans="1:5" x14ac:dyDescent="0.25">
      <c r="B39" t="s">
        <v>175</v>
      </c>
      <c r="C39" t="s">
        <v>176</v>
      </c>
      <c r="E39" t="s">
        <v>177</v>
      </c>
    </row>
    <row r="40" spans="1:5" x14ac:dyDescent="0.25">
      <c r="B40" t="s">
        <v>178</v>
      </c>
      <c r="C40" t="s">
        <v>179</v>
      </c>
    </row>
    <row r="41" spans="1:5" x14ac:dyDescent="0.25">
      <c r="B41" t="s">
        <v>180</v>
      </c>
      <c r="C41" t="s">
        <v>181</v>
      </c>
    </row>
    <row r="43" spans="1:5" x14ac:dyDescent="0.25">
      <c r="B43" t="s">
        <v>197</v>
      </c>
      <c r="C43" t="s">
        <v>201</v>
      </c>
    </row>
    <row r="44" spans="1:5" x14ac:dyDescent="0.25">
      <c r="B44" t="s">
        <v>198</v>
      </c>
      <c r="C44" t="s">
        <v>199</v>
      </c>
      <c r="E44" t="s">
        <v>200</v>
      </c>
    </row>
    <row r="45" spans="1:5" x14ac:dyDescent="0.25">
      <c r="B45" t="s">
        <v>202</v>
      </c>
      <c r="C45" t="s">
        <v>201</v>
      </c>
    </row>
    <row r="47" spans="1:5" x14ac:dyDescent="0.25">
      <c r="A47" t="s">
        <v>203</v>
      </c>
    </row>
    <row r="48" spans="1:5" x14ac:dyDescent="0.25">
      <c r="B48" t="s">
        <v>163</v>
      </c>
      <c r="C48" t="s">
        <v>204</v>
      </c>
      <c r="E48" t="s">
        <v>205</v>
      </c>
    </row>
    <row r="49" spans="1:5" x14ac:dyDescent="0.25">
      <c r="B49" t="s">
        <v>149</v>
      </c>
      <c r="C49" t="s">
        <v>206</v>
      </c>
      <c r="E49" t="s">
        <v>207</v>
      </c>
    </row>
    <row r="50" spans="1:5" x14ac:dyDescent="0.25">
      <c r="B50" t="s">
        <v>152</v>
      </c>
      <c r="C50" t="s">
        <v>208</v>
      </c>
    </row>
    <row r="52" spans="1:5" x14ac:dyDescent="0.25">
      <c r="B52" t="s">
        <v>172</v>
      </c>
      <c r="C52" t="s">
        <v>209</v>
      </c>
      <c r="E52" t="s">
        <v>210</v>
      </c>
    </row>
    <row r="53" spans="1:5" x14ac:dyDescent="0.25">
      <c r="B53" t="s">
        <v>175</v>
      </c>
      <c r="C53" t="s">
        <v>211</v>
      </c>
      <c r="E53" t="s">
        <v>212</v>
      </c>
    </row>
    <row r="54" spans="1:5" x14ac:dyDescent="0.25">
      <c r="B54" t="s">
        <v>213</v>
      </c>
      <c r="C54" t="s">
        <v>215</v>
      </c>
    </row>
    <row r="56" spans="1:5" x14ac:dyDescent="0.25">
      <c r="A56" t="s">
        <v>214</v>
      </c>
    </row>
    <row r="57" spans="1:5" x14ac:dyDescent="0.25">
      <c r="B57" t="s">
        <v>216</v>
      </c>
      <c r="C57" t="s">
        <v>217</v>
      </c>
    </row>
    <row r="58" spans="1:5" x14ac:dyDescent="0.25">
      <c r="A58" t="s">
        <v>218</v>
      </c>
    </row>
    <row r="66" spans="1:1" x14ac:dyDescent="0.25">
      <c r="A66" t="s">
        <v>145</v>
      </c>
    </row>
    <row r="78" spans="1:1" x14ac:dyDescent="0.25">
      <c r="A78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showRuler="0" workbookViewId="0">
      <selection activeCell="A18" sqref="A18"/>
    </sheetView>
  </sheetViews>
  <sheetFormatPr defaultColWidth="11" defaultRowHeight="15.75" x14ac:dyDescent="0.25"/>
  <cols>
    <col min="1" max="1" width="36.625" customWidth="1"/>
  </cols>
  <sheetData>
    <row r="2" spans="1:1" x14ac:dyDescent="0.25">
      <c r="A2" s="1" t="s">
        <v>190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  <row r="6" spans="1:1" x14ac:dyDescent="0.25">
      <c r="A6" t="s">
        <v>185</v>
      </c>
    </row>
    <row r="7" spans="1:1" x14ac:dyDescent="0.25">
      <c r="A7" t="s">
        <v>192</v>
      </c>
    </row>
    <row r="9" spans="1:1" x14ac:dyDescent="0.25">
      <c r="A9" s="1" t="s">
        <v>191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193</v>
      </c>
    </row>
    <row r="15" spans="1:1" x14ac:dyDescent="0.25">
      <c r="A15" t="s">
        <v>194</v>
      </c>
    </row>
    <row r="16" spans="1:1" x14ac:dyDescent="0.25">
      <c r="A16" t="s">
        <v>195</v>
      </c>
    </row>
    <row r="17" spans="1:1" x14ac:dyDescent="0.25">
      <c r="A17" t="s">
        <v>196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Pinout</vt:lpstr>
      <vt:lpstr>Range Selection</vt:lpstr>
      <vt:lpstr>asm Sampling Routine</vt:lpstr>
      <vt:lpstr>features</vt:lpstr>
      <vt:lpstr>calval0v1</vt:lpstr>
      <vt:lpstr>calval3v3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Hartmann</dc:creator>
  <cp:lastModifiedBy>Michael Hartmann</cp:lastModifiedBy>
  <dcterms:created xsi:type="dcterms:W3CDTF">2017-03-27T04:08:39Z</dcterms:created>
  <dcterms:modified xsi:type="dcterms:W3CDTF">2020-05-05T15:24:56Z</dcterms:modified>
</cp:coreProperties>
</file>