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utham\Forage\PWC\Input\"/>
    </mc:Choice>
  </mc:AlternateContent>
  <xr:revisionPtr revIDLastSave="0" documentId="13_ncr:1_{FD7FA4C4-8E57-465C-A470-A4683AA760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89" i="11" l="1"/>
  <c r="X474" i="11"/>
  <c r="X465" i="11"/>
  <c r="X452" i="11"/>
  <c r="X434" i="11"/>
  <c r="X416" i="11"/>
  <c r="X409" i="11"/>
  <c r="X397" i="11"/>
  <c r="X372" i="11"/>
  <c r="X371" i="11"/>
  <c r="X353" i="11"/>
  <c r="X345" i="11"/>
  <c r="X338" i="11"/>
  <c r="X334" i="11"/>
  <c r="X324" i="11"/>
  <c r="X308" i="11"/>
  <c r="X307" i="11"/>
  <c r="X276" i="11"/>
  <c r="X265" i="11"/>
  <c r="X256" i="11"/>
  <c r="X252" i="11"/>
  <c r="X237" i="11"/>
  <c r="X218" i="11"/>
  <c r="X204" i="11"/>
  <c r="X199" i="11"/>
  <c r="X188" i="11"/>
  <c r="X184" i="11"/>
  <c r="X166" i="11"/>
  <c r="X155" i="11"/>
  <c r="X137" i="11"/>
  <c r="X136" i="11"/>
  <c r="X120" i="11"/>
  <c r="X117" i="11"/>
  <c r="X113" i="11"/>
  <c r="X103" i="11"/>
  <c r="X97" i="11"/>
  <c r="X64" i="11"/>
  <c r="X62" i="11"/>
  <c r="X60" i="11"/>
  <c r="X43" i="11"/>
  <c r="X36" i="11"/>
  <c r="X31" i="11"/>
  <c r="X24" i="11"/>
  <c r="X20" i="11"/>
  <c r="X16" i="11"/>
  <c r="X10" i="11"/>
  <c r="X6" i="11"/>
  <c r="X3" i="11"/>
  <c r="V19" i="11"/>
  <c r="V77" i="11"/>
  <c r="V59" i="11"/>
  <c r="V13" i="11"/>
  <c r="V98" i="11"/>
  <c r="V97" i="11"/>
  <c r="V96" i="11"/>
  <c r="V95" i="11"/>
  <c r="V94" i="11"/>
  <c r="V93" i="11"/>
  <c r="V91" i="11"/>
  <c r="V82" i="11"/>
  <c r="V81" i="11"/>
  <c r="V79" i="11"/>
  <c r="V78" i="11"/>
  <c r="V76" i="11"/>
  <c r="V75" i="11"/>
  <c r="V65" i="11"/>
  <c r="V64" i="11"/>
  <c r="V63" i="11"/>
  <c r="V62" i="11"/>
  <c r="V61" i="11"/>
  <c r="V60" i="11"/>
  <c r="V58" i="11"/>
  <c r="V47" i="11"/>
  <c r="V46" i="11"/>
  <c r="V45" i="11"/>
  <c r="V44" i="11"/>
  <c r="V43" i="11"/>
  <c r="V42" i="11"/>
  <c r="V41" i="11"/>
  <c r="V40" i="11"/>
  <c r="V24" i="11"/>
  <c r="V23" i="11"/>
  <c r="V22" i="11"/>
  <c r="V21" i="11"/>
  <c r="V20" i="11"/>
  <c r="V18" i="11"/>
  <c r="V17" i="11"/>
  <c r="V16" i="11"/>
  <c r="V15" i="11"/>
  <c r="V14" i="11"/>
  <c r="V12" i="11"/>
  <c r="V11" i="11"/>
  <c r="V10" i="11"/>
  <c r="V9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48" i="11"/>
  <c r="V49" i="11"/>
  <c r="V50" i="1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22" i="11"/>
  <c r="T468" i="11"/>
  <c r="T223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22" i="11"/>
  <c r="Q422" i="11" s="1"/>
  <c r="R468" i="11"/>
  <c r="Q468" i="11" s="1"/>
  <c r="R223" i="11"/>
  <c r="Q223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51" i="11"/>
  <c r="V52" i="11"/>
  <c r="V53" i="11"/>
  <c r="V54" i="11"/>
  <c r="V55" i="11"/>
  <c r="V56" i="11"/>
  <c r="V66" i="11"/>
  <c r="V67" i="11"/>
  <c r="V68" i="11"/>
  <c r="V69" i="11"/>
  <c r="V70" i="11"/>
  <c r="V71" i="11"/>
  <c r="V72" i="11"/>
  <c r="V73" i="11"/>
  <c r="V83" i="11"/>
  <c r="V84" i="11"/>
  <c r="V85" i="11"/>
  <c r="V86" i="11"/>
  <c r="V87" i="11"/>
  <c r="V88" i="11"/>
  <c r="V89" i="11"/>
  <c r="V99" i="11"/>
  <c r="V100" i="11"/>
  <c r="V101" i="11"/>
  <c r="V102" i="11"/>
  <c r="V103" i="11"/>
  <c r="V104" i="11"/>
  <c r="V105" i="11"/>
  <c r="V107" i="11"/>
  <c r="V108" i="11"/>
  <c r="V109" i="11"/>
  <c r="V111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4" i="11"/>
  <c r="V146" i="11"/>
  <c r="V147" i="11"/>
  <c r="V149" i="11"/>
  <c r="V150" i="11"/>
  <c r="V151" i="11"/>
  <c r="V152" i="11"/>
  <c r="V153" i="11"/>
  <c r="V155" i="11"/>
  <c r="V156" i="11"/>
  <c r="V157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7" i="11"/>
  <c r="V188" i="11"/>
  <c r="V189" i="11"/>
  <c r="V190" i="11"/>
  <c r="V191" i="11"/>
  <c r="V192" i="11"/>
  <c r="V194" i="11"/>
  <c r="V196" i="11"/>
  <c r="V198" i="11"/>
  <c r="V199" i="11"/>
  <c r="V200" i="11"/>
  <c r="V201" i="11"/>
  <c r="V203" i="11"/>
  <c r="V204" i="11"/>
  <c r="V206" i="11"/>
  <c r="V207" i="11"/>
  <c r="V209" i="11"/>
  <c r="V210" i="11"/>
  <c r="V211" i="11"/>
  <c r="V212" i="11"/>
  <c r="V214" i="11"/>
  <c r="V216" i="11"/>
  <c r="V217" i="11"/>
  <c r="V218" i="11"/>
  <c r="V219" i="11"/>
  <c r="V221" i="11"/>
  <c r="V223" i="11"/>
  <c r="V224" i="11"/>
  <c r="V225" i="11"/>
  <c r="V226" i="11"/>
  <c r="V227" i="11"/>
  <c r="V228" i="11"/>
  <c r="V229" i="11"/>
  <c r="V230" i="11"/>
  <c r="V231" i="11"/>
  <c r="V232" i="11"/>
  <c r="V233" i="11"/>
  <c r="V235" i="11"/>
  <c r="V236" i="11"/>
  <c r="V237" i="11"/>
  <c r="V238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5" i="11"/>
  <c r="V266" i="11"/>
  <c r="V267" i="11"/>
  <c r="V268" i="11"/>
  <c r="V269" i="11"/>
  <c r="V270" i="11"/>
  <c r="V271" i="11"/>
  <c r="V272" i="11"/>
  <c r="V274" i="11"/>
  <c r="V275" i="11"/>
  <c r="V276" i="11"/>
  <c r="V277" i="11"/>
  <c r="V278" i="11"/>
  <c r="V279" i="11"/>
  <c r="V280" i="11"/>
  <c r="V282" i="11"/>
  <c r="V283" i="11"/>
  <c r="V284" i="11"/>
  <c r="V285" i="11"/>
  <c r="V286" i="11"/>
  <c r="V287" i="11"/>
  <c r="V289" i="11"/>
  <c r="V290" i="11"/>
  <c r="V291" i="11"/>
  <c r="V292" i="11"/>
  <c r="V293" i="11"/>
  <c r="V294" i="11"/>
  <c r="V296" i="11"/>
  <c r="V297" i="11"/>
  <c r="V298" i="11"/>
  <c r="V299" i="11"/>
  <c r="V300" i="11"/>
  <c r="V301" i="11"/>
  <c r="V302" i="11"/>
  <c r="V303" i="11"/>
  <c r="V305" i="11"/>
  <c r="V306" i="11"/>
  <c r="V307" i="11"/>
  <c r="V308" i="11"/>
  <c r="V310" i="11"/>
  <c r="V312" i="11"/>
  <c r="V313" i="11"/>
  <c r="V314" i="11"/>
  <c r="V317" i="11"/>
  <c r="V318" i="11"/>
  <c r="V320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7" i="11"/>
  <c r="V358" i="11"/>
  <c r="V359" i="11"/>
  <c r="V360" i="11"/>
  <c r="V362" i="11"/>
  <c r="V363" i="11"/>
  <c r="V364" i="11"/>
  <c r="V365" i="11"/>
  <c r="V366" i="11"/>
  <c r="V367" i="11"/>
  <c r="V370" i="11"/>
  <c r="V371" i="11"/>
  <c r="V372" i="11"/>
  <c r="V373" i="11"/>
  <c r="V374" i="11"/>
  <c r="V375" i="11"/>
  <c r="V376" i="11"/>
  <c r="V377" i="11"/>
  <c r="V378" i="11"/>
  <c r="V380" i="11"/>
  <c r="V381" i="11"/>
  <c r="V382" i="11"/>
  <c r="V383" i="11"/>
  <c r="V384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9" i="11"/>
  <c r="V400" i="11"/>
  <c r="V402" i="11"/>
  <c r="V404" i="11"/>
  <c r="V405" i="11"/>
  <c r="V406" i="11"/>
  <c r="V407" i="11"/>
  <c r="V408" i="11"/>
  <c r="V409" i="11"/>
  <c r="V410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6" i="11"/>
  <c r="V427" i="11"/>
  <c r="V429" i="11"/>
  <c r="V430" i="11"/>
  <c r="V431" i="11"/>
  <c r="V432" i="11"/>
  <c r="V433" i="11"/>
  <c r="V434" i="11"/>
  <c r="V436" i="11"/>
  <c r="V437" i="11"/>
  <c r="V438" i="11"/>
  <c r="V439" i="11"/>
  <c r="V440" i="11"/>
  <c r="V441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80" i="11"/>
  <c r="V482" i="11"/>
  <c r="V483" i="11"/>
  <c r="V484" i="11"/>
  <c r="V486" i="11"/>
  <c r="V487" i="11"/>
  <c r="V488" i="11"/>
  <c r="V489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30" i="9" l="1"/>
  <c r="Q18" i="9"/>
  <c r="Q6" i="9"/>
  <c r="Q9" i="9"/>
  <c r="Q5" i="9"/>
  <c r="Q12" i="9"/>
  <c r="Q22" i="9"/>
  <c r="Q14" i="9"/>
  <c r="Q23" i="9"/>
  <c r="Q11" i="9"/>
  <c r="Q32" i="9"/>
  <c r="Q16" i="9"/>
  <c r="Q10" i="9"/>
  <c r="Q27" i="9"/>
  <c r="Q28" i="9"/>
  <c r="Q20" i="9"/>
  <c r="Q17" i="9"/>
  <c r="Q29" i="9"/>
  <c r="Q15" i="9"/>
  <c r="Q24" i="9"/>
  <c r="Q13" i="9"/>
  <c r="Q4" i="9"/>
  <c r="Q8" i="9"/>
  <c r="Q3" i="9"/>
  <c r="Q31" i="9"/>
  <c r="Q19" i="9"/>
  <c r="Q25" i="9"/>
  <c r="Q7" i="9"/>
  <c r="Q21" i="9"/>
  <c r="Q26" i="9"/>
</calcChain>
</file>

<file path=xl/sharedStrings.xml><?xml version="1.0" encoding="utf-8"?>
<sst xmlns="http://schemas.openxmlformats.org/spreadsheetml/2006/main" count="11436" uniqueCount="150">
  <si>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</si>
  <si>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</si>
  <si>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</si>
  <si>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</si>
  <si>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</si>
  <si>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</si>
  <si>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</si>
  <si>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</si>
  <si>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</si>
  <si>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</si>
  <si>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</si>
  <si>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</si>
  <si>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</si>
  <si>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</si>
  <si>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</si>
  <si>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</si>
  <si>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</si>
  <si>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</si>
  <si>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</si>
  <si>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</si>
  <si>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</si>
  <si>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</si>
  <si>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</si>
  <si>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</si>
  <si>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</si>
  <si>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</si>
  <si>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</si>
  <si>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</si>
  <si>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</si>
  <si>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</si>
  <si>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</si>
  <si>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</si>
  <si>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</si>
  <si>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</si>
  <si>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</si>
  <si>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</si>
  <si>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</si>
  <si>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</si>
  <si>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</si>
  <si>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</si>
  <si>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</si>
  <si>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</si>
  <si>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</si>
  <si>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</si>
  <si>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</si>
  <si>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</si>
  <si>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</si>
  <si>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</si>
  <si>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</si>
  <si>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</si>
  <si>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</si>
  <si>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</si>
  <si>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</si>
  <si>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</si>
  <si>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</si>
  <si>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</si>
  <si>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</si>
  <si>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</si>
  <si>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</si>
  <si>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</si>
  <si>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</si>
  <si>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</si>
  <si>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</si>
  <si>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</si>
  <si>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</si>
  <si>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</si>
  <si>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</si>
  <si>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</si>
  <si>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</si>
  <si>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</si>
  <si>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</si>
  <si>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</si>
  <si>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</si>
  <si>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</si>
  <si>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</si>
  <si>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</si>
  <si>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</si>
  <si>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</si>
  <si>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</si>
  <si>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</si>
  <si>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</si>
  <si>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</si>
  <si>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</si>
  <si>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</si>
  <si>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</si>
  <si>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</si>
  <si>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</si>
  <si>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</si>
  <si>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</si>
  <si>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</si>
  <si>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</si>
  <si>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</si>
  <si>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</si>
  <si>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</si>
  <si>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</si>
  <si>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</si>
  <si>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</si>
  <si>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</si>
  <si>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</si>
  <si>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</si>
  <si>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</si>
  <si>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</si>
  <si>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</si>
  <si>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</si>
  <si>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</si>
  <si>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</si>
  <si>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</si>
  <si>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</si>
  <si>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</si>
  <si>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</si>
  <si>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</si>
  <si>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</si>
  <si>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</si>
  <si>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</si>
  <si>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</si>
  <si>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</si>
  <si>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</si>
  <si>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</si>
  <si>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</si>
  <si>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</si>
  <si>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</si>
  <si>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</si>
  <si>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</si>
  <si>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</si>
  <si>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</si>
  <si>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</si>
  <si>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</si>
  <si>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</si>
  <si>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</si>
  <si>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</si>
  <si>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</si>
  <si>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</si>
  <si>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</si>
  <si>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</si>
  <si>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</si>
  <si>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</si>
  <si>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</si>
  <si>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</si>
  <si>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</si>
  <si>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</si>
  <si>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null</t>
  </si>
  <si>
    <t>0 - Resigned</t>
  </si>
  <si>
    <t>NA</t>
  </si>
  <si>
    <t>0 - Newly Hired</t>
  </si>
  <si>
    <t>1 - Executive &amp; Internal Services</t>
  </si>
  <si>
    <t>1 - Executive &amp; Finance</t>
  </si>
  <si>
    <t>1 - Executive &amp; Strategy</t>
  </si>
  <si>
    <t>1 - Executive &amp; HR</t>
  </si>
  <si>
    <t>1 - Executive &amp; Operations</t>
  </si>
  <si>
    <t>1 - Executive &amp; Sales &amp;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</si>
</sst>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W1" workbookViewId="0">
      <selection activeCell="AE4" sqref="AE4"/>
    </sheetView>
  </sheetViews>
  <sheetFormatPr defaultRowHeight="13.2"/>
  <cols>
    <col min="1" max="1" width="11.44140625" bestFit="1" customWidth="1"/>
    <col min="2" max="2" width="11.88671875" customWidth="1"/>
    <col min="3" max="3" width="32" customWidth="1"/>
    <col min="4" max="4" width="19.88671875" customWidth="1"/>
    <col min="5" max="5" width="28.88671875" customWidth="1"/>
    <col min="6" max="6" width="19.21875" customWidth="1"/>
    <col min="7" max="7" width="32.109375" customWidth="1"/>
    <col min="8" max="8" width="19.6640625" customWidth="1"/>
    <col min="9" max="9" width="17.6640625" customWidth="1"/>
    <col min="10" max="10" width="32.109375" customWidth="1"/>
    <col min="11" max="11" width="26" customWidth="1"/>
    <col min="12" max="12" width="21.5546875" customWidth="1"/>
    <col min="13" max="13" width="27.44140625" customWidth="1"/>
    <col min="14" max="14" width="24.33203125" customWidth="1"/>
    <col min="15" max="15" width="19.6640625" customWidth="1"/>
    <col min="16" max="16" width="12.44140625" customWidth="1"/>
    <col min="17" max="17" width="31.5546875" customWidth="1"/>
    <col min="18" max="18" width="32.88671875" customWidth="1"/>
    <col min="19" max="19" width="26.88671875" customWidth="1"/>
    <col min="20" max="20" width="23.6640625" customWidth="1"/>
    <col min="21" max="21" width="31.77734375" customWidth="1"/>
    <col min="22" max="22" width="29.6640625" customWidth="1"/>
    <col min="23" max="23" width="21.554687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20.332031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M2" t="s">
        <v>141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>Even</v>
      </c>
      <c r="R2" t="str">
        <f t="shared" ref="R2:R65" si="0">IF(M2="","",IF(C2="1 - Executive","",C2&amp;" &amp; "&amp;N2))</f>
        <v>6 - Junior Officer &amp; Operations</v>
      </c>
      <c r="S2" t="str">
        <f>IF(T2="","",INDEX('Backing 4'!Z:Z,MATCH(T2,'Backing 4'!Y:Y,0)))</f>
        <v>Even</v>
      </c>
      <c r="T2" t="str">
        <f t="shared" ref="T2:T65" si="1">IF(M2="","",IF(C2="1 - Executive","",C2))</f>
        <v>6 - Junior Officer</v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0.17413273925422756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L3" t="s">
        <v>140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X3">
        <f>E3</f>
        <v>3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0.37759244815269011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L4" t="s">
        <v>140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5.1033146178934841E-3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L5" t="s">
        <v>140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0.45801751801504564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L6" t="s">
        <v>140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X6">
        <f>E6</f>
        <v>2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0.71726878897043567</v>
      </c>
    </row>
    <row r="7" spans="1:32">
      <c r="A7">
        <v>6</v>
      </c>
      <c r="B7" t="s">
        <v>7</v>
      </c>
      <c r="C7" t="s">
        <v>93</v>
      </c>
      <c r="D7" t="s">
        <v>85</v>
      </c>
      <c r="E7" t="s">
        <v>140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L7" t="s">
        <v>140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">
        <v>143</v>
      </c>
      <c r="W7" t="s">
        <v>87</v>
      </c>
      <c r="X7" t="s">
        <v>142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0.86029041596685218</v>
      </c>
    </row>
    <row r="8" spans="1:32">
      <c r="A8">
        <v>7</v>
      </c>
      <c r="B8" t="s">
        <v>8</v>
      </c>
      <c r="C8" t="s">
        <v>94</v>
      </c>
      <c r="D8" t="s">
        <v>85</v>
      </c>
      <c r="E8" t="s">
        <v>140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L8" t="s">
        <v>140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">
        <v>143</v>
      </c>
      <c r="W8" t="s">
        <v>87</v>
      </c>
      <c r="X8" t="s">
        <v>142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0.9540652230441995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L9" t="s">
        <v>140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C9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0.70376293993124439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L10" t="s">
        <v>140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 t="shared" ref="V10:V12" si="3">C10</f>
        <v>6 - Junior Officer</v>
      </c>
      <c r="W10" t="s">
        <v>87</v>
      </c>
      <c r="X10">
        <f>E10</f>
        <v>3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0.75731102479133194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L11" t="s">
        <v>140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 t="shared" si="3"/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0.68336360445759892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L12" t="s">
        <v>140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 t="shared" si="3"/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0.33549542874662797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L13" t="s">
        <v>140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C13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0.57910455777075398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L14" t="s">
        <v>140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 t="shared" ref="V14:V18" si="4">C14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0.54689934159253906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L15" t="s">
        <v>140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 t="shared" si="4"/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0.490094331892588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M16" t="s">
        <v>141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>Even</v>
      </c>
      <c r="R16" t="str">
        <f t="shared" si="0"/>
        <v>6 - Junior Officer &amp; Internal Services</v>
      </c>
      <c r="S16" t="str">
        <f>IF(T16="","",INDEX('Backing 4'!Z:Z,MATCH(T16,'Backing 4'!Y:Y,0)))</f>
        <v>Even</v>
      </c>
      <c r="T16" t="str">
        <f t="shared" si="1"/>
        <v>6 - Junior Officer</v>
      </c>
      <c r="U16">
        <v>1</v>
      </c>
      <c r="V16" t="str">
        <f t="shared" si="4"/>
        <v>6 - Junior Officer</v>
      </c>
      <c r="W16" t="s">
        <v>87</v>
      </c>
      <c r="X16">
        <f>E16</f>
        <v>3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0.14859613161500496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L17" t="s">
        <v>140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 t="shared" si="4"/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0.90110108189662419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L18" t="s">
        <v>140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 t="shared" si="4"/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0.60587887771804261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L19" t="s">
        <v>140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C19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0.44162394948656247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L20" t="s">
        <v>140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 t="shared" ref="V20:V24" si="5">C20</f>
        <v>5 - Senior Officer</v>
      </c>
      <c r="W20" t="s">
        <v>87</v>
      </c>
      <c r="X20">
        <f>E20</f>
        <v>2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0.56364836590506384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L21" t="s">
        <v>140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 t="shared" si="5"/>
        <v>5 - Senior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0.72428331165197035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M22" t="s">
        <v>141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>Inconclusive</v>
      </c>
      <c r="R22" t="str">
        <f t="shared" si="0"/>
        <v>3 - Senior Manager &amp; Strategy</v>
      </c>
      <c r="S22" t="str">
        <f>IF(T22="","",INDEX('Backing 4'!Z:Z,MATCH(T22,'Backing 4'!Y:Y,0)))</f>
        <v>Uneven - Men benefit</v>
      </c>
      <c r="T22" t="str">
        <f t="shared" si="1"/>
        <v>3 - Senior Manager</v>
      </c>
      <c r="U22">
        <v>7</v>
      </c>
      <c r="V22" t="str">
        <f t="shared" si="5"/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0.63987433950629002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M23" t="s">
        <v>141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>Even</v>
      </c>
      <c r="R23" t="str">
        <f t="shared" si="0"/>
        <v>6 - Junior Officer &amp; Sales &amp; Marketing</v>
      </c>
      <c r="S23" t="str">
        <f>IF(T23="","",INDEX('Backing 4'!Z:Z,MATCH(T23,'Backing 4'!Y:Y,0)))</f>
        <v>Even</v>
      </c>
      <c r="T23" t="str">
        <f t="shared" si="1"/>
        <v>6 - Junior Officer</v>
      </c>
      <c r="U23">
        <v>3</v>
      </c>
      <c r="V23" t="str">
        <f t="shared" si="5"/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0.20012953193725946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L24" t="s">
        <v>140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 t="shared" si="5"/>
        <v>2 - Director</v>
      </c>
      <c r="W24" t="s">
        <v>87</v>
      </c>
      <c r="X24">
        <f>E24</f>
        <v>3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0.79202219975256938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L25" t="s">
        <v>140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0.33019464903185125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L26" t="s">
        <v>140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0.18939053840825693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L27" t="s">
        <v>140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0.26917300460966387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L28" t="s">
        <v>140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0.37957750090087317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L29" t="s">
        <v>140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0.87712270322897135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L30" t="s">
        <v>140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6.5803031015859603E-2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L31" t="s">
        <v>140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X31">
        <f>E31</f>
        <v>2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0.60008987670312797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L32" t="s">
        <v>140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0.5167897003878118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L33" t="s">
        <v>140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0.13602289710701099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L34" t="s">
        <v>140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0.93006638368835493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L35" t="s">
        <v>140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0.37820602071575504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L36" t="s">
        <v>140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X36">
        <f>E36</f>
        <v>3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0.90736435775289559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L37" t="s">
        <v>140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0.34456763804727197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L38" t="s">
        <v>140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0.56458711614932278</v>
      </c>
    </row>
    <row r="39" spans="1:32">
      <c r="A39">
        <v>38</v>
      </c>
      <c r="B39" t="s">
        <v>7</v>
      </c>
      <c r="C39" t="s">
        <v>92</v>
      </c>
      <c r="D39" t="s">
        <v>85</v>
      </c>
      <c r="E39" t="s">
        <v>140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L39" t="s">
        <v>140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">
        <v>143</v>
      </c>
      <c r="W39" t="s">
        <v>87</v>
      </c>
      <c r="X39" t="s">
        <v>142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0.15035933062847706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L40" t="s">
        <v>140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 t="shared" ref="V40:V47" si="6">C40</f>
        <v>5 - Senior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0.88652332932627065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L41" t="s">
        <v>140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 t="shared" si="6"/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6.5352814605150744E-2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L42" t="s">
        <v>140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 t="shared" si="6"/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0.52089210523588214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L43" t="s">
        <v>140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 t="shared" si="6"/>
        <v>6 - Junior Officer</v>
      </c>
      <c r="W43" t="s">
        <v>87</v>
      </c>
      <c r="X43">
        <f>E43</f>
        <v>3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0.75108714169428648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L44" t="s">
        <v>140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 t="shared" si="6"/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0.33731035182833313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L45" t="s">
        <v>140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 t="shared" si="6"/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0.76923778769313167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M46" t="s">
        <v>141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>Inconclusive</v>
      </c>
      <c r="R46" t="str">
        <f t="shared" si="0"/>
        <v>2 - Director &amp; Internal Services</v>
      </c>
      <c r="S46" t="str">
        <f>IF(T46="","",INDEX('Backing 4'!Z:Z,MATCH(T46,'Backing 4'!Y:Y,0)))</f>
        <v>Even</v>
      </c>
      <c r="T46" t="str">
        <f t="shared" si="1"/>
        <v>2 - Director</v>
      </c>
      <c r="U46">
        <v>3</v>
      </c>
      <c r="V46" t="str">
        <f t="shared" si="6"/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5.3540763860476237E-2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L47" t="s">
        <v>140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 t="shared" si="6"/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0.72648505045349354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L48" t="s">
        <v>140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0.45257589098104001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L49" t="s">
        <v>140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0.68676054983265233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L50" t="s">
        <v>140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0.76724848330941808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L51" t="s">
        <v>140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0.37971180462061216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L52" t="s">
        <v>140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1.8308347780435885E-2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L53" t="s">
        <v>140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0.5771163768700367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L54" t="s">
        <v>140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0.61982706180722347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L55" t="s">
        <v>140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2.8113176022068642E-2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L56" t="s">
        <v>140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2.1912122134925993E-2</v>
      </c>
    </row>
    <row r="57" spans="1:32">
      <c r="A57">
        <v>56</v>
      </c>
      <c r="B57" t="s">
        <v>8</v>
      </c>
      <c r="C57" t="s">
        <v>92</v>
      </c>
      <c r="D57" t="s">
        <v>85</v>
      </c>
      <c r="E57" t="s">
        <v>140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L57" t="s">
        <v>140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">
        <v>143</v>
      </c>
      <c r="W57" t="s">
        <v>87</v>
      </c>
      <c r="X57" t="s">
        <v>142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6.3911879341970179E-2</v>
      </c>
    </row>
    <row r="58" spans="1:32">
      <c r="A58">
        <v>57</v>
      </c>
      <c r="B58" t="s">
        <v>7</v>
      </c>
      <c r="C58" t="s">
        <v>93</v>
      </c>
      <c r="D58" t="s">
        <v>87</v>
      </c>
      <c r="E58" t="s">
        <v>142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M58" t="s">
        <v>141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>Uneven - Men benefit</v>
      </c>
      <c r="R58" t="str">
        <f t="shared" si="0"/>
        <v>4 - Manager &amp; Sales &amp; Marketing</v>
      </c>
      <c r="S58" t="str">
        <f>IF(T58="","",INDEX('Backing 4'!Z:Z,MATCH(T58,'Backing 4'!Y:Y,0)))</f>
        <v>Even</v>
      </c>
      <c r="T58" t="str">
        <f t="shared" si="1"/>
        <v>4 - Manager</v>
      </c>
      <c r="U58">
        <v>3</v>
      </c>
      <c r="V58" t="str">
        <f>C58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0.77226125219673403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L59" t="s">
        <v>140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C59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0.40486122607987729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L60" t="s">
        <v>140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 t="shared" ref="V60:V65" si="7">C60</f>
        <v>6 - Junior Officer</v>
      </c>
      <c r="W60" t="s">
        <v>87</v>
      </c>
      <c r="X60">
        <f>E60</f>
        <v>2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0.30370893187255754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M61" t="s">
        <v>141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>Even</v>
      </c>
      <c r="R61" t="str">
        <f t="shared" si="0"/>
        <v>6 - Junior Officer &amp; Operations</v>
      </c>
      <c r="S61" t="str">
        <f>IF(T61="","",INDEX('Backing 4'!Z:Z,MATCH(T61,'Backing 4'!Y:Y,0)))</f>
        <v>Even</v>
      </c>
      <c r="T61" t="str">
        <f t="shared" si="1"/>
        <v>6 - Junior Officer</v>
      </c>
      <c r="U61">
        <v>3</v>
      </c>
      <c r="V61" t="str">
        <f t="shared" si="7"/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0.63359934500108739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L62" t="s">
        <v>140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 t="shared" si="7"/>
        <v>6 - Junior Officer</v>
      </c>
      <c r="W62" t="s">
        <v>87</v>
      </c>
      <c r="X62">
        <f>E62</f>
        <v>3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0.37215576718570664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M63" t="s">
        <v>141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>Even</v>
      </c>
      <c r="R63" t="str">
        <f t="shared" si="0"/>
        <v>5 - Senior Officer &amp; Operations</v>
      </c>
      <c r="S63" t="str">
        <f>IF(T63="","",INDEX('Backing 4'!Z:Z,MATCH(T63,'Backing 4'!Y:Y,0)))</f>
        <v>Even</v>
      </c>
      <c r="T63" t="str">
        <f t="shared" si="1"/>
        <v>5 - Senior Officer</v>
      </c>
      <c r="U63">
        <v>2</v>
      </c>
      <c r="V63" t="str">
        <f t="shared" si="7"/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0.23843179411221027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L64" t="s">
        <v>140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 t="shared" si="7"/>
        <v>6 - Junior Officer</v>
      </c>
      <c r="W64" t="s">
        <v>87</v>
      </c>
      <c r="X64">
        <f>E64</f>
        <v>2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0.19088056171572254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L65" t="s">
        <v>140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 t="shared" si="7"/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8.3327066476849843E-2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L66" t="s">
        <v>140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8">IF(M66="","",IF(C66="1 - Executive","",C66&amp;" &amp; "&amp;N66))</f>
        <v>2 - Director &amp; Sales &amp; Marketing</v>
      </c>
      <c r="S66" t="s">
        <v>126</v>
      </c>
      <c r="T66" t="str">
        <f t="shared" ref="T66:T129" si="9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10">RAND()</f>
        <v>7.8172778432488821E-2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L67" t="s">
        <v>140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8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9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10"/>
        <v>1.0638860857826504E-2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L68" t="s">
        <v>140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8"/>
        <v>2 - Director &amp; Operations</v>
      </c>
      <c r="S68" t="s">
        <v>126</v>
      </c>
      <c r="T68" t="str">
        <f t="shared" si="9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10"/>
        <v>3.6927525866824573E-2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L69" t="s">
        <v>140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8"/>
        <v>5 - Senior Officer &amp; Sales &amp; Marketing</v>
      </c>
      <c r="S69" t="str">
        <f>IF(T69="","",INDEX('Backing 4'!Z:Z,MATCH(T69,'Backing 4'!Y:Y,0)))</f>
        <v>Even</v>
      </c>
      <c r="T69" t="str">
        <f t="shared" si="9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10"/>
        <v>0.86451894111836214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L70" t="s">
        <v>140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8"/>
        <v>6 - Junior Officer &amp; Operations</v>
      </c>
      <c r="S70" t="str">
        <f>IF(T70="","",INDEX('Backing 4'!Z:Z,MATCH(T70,'Backing 4'!Y:Y,0)))</f>
        <v>Even</v>
      </c>
      <c r="T70" t="str">
        <f t="shared" si="9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10"/>
        <v>0.42989021686627238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L71" t="s">
        <v>140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8"/>
        <v>5 - Senior Officer &amp; Sales &amp; Marketing</v>
      </c>
      <c r="S71" t="str">
        <f>IF(T71="","",INDEX('Backing 4'!Z:Z,MATCH(T71,'Backing 4'!Y:Y,0)))</f>
        <v>Even</v>
      </c>
      <c r="T71" t="str">
        <f t="shared" si="9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10"/>
        <v>0.82632862075811497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L72" t="s">
        <v>140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8"/>
        <v>4 - Manager &amp; Operations</v>
      </c>
      <c r="S72" t="str">
        <f>IF(T72="","",INDEX('Backing 4'!Z:Z,MATCH(T72,'Backing 4'!Y:Y,0)))</f>
        <v>Even</v>
      </c>
      <c r="T72" t="str">
        <f t="shared" si="9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10"/>
        <v>8.8871142111777157E-2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L73" t="s">
        <v>140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8"/>
        <v>5 - Senior Officer &amp; Operations</v>
      </c>
      <c r="S73" t="str">
        <f>IF(T73="","",INDEX('Backing 4'!Z:Z,MATCH(T73,'Backing 4'!Y:Y,0)))</f>
        <v>Even</v>
      </c>
      <c r="T73" t="str">
        <f t="shared" si="9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10"/>
        <v>0.98774190302258158</v>
      </c>
    </row>
    <row r="74" spans="1:32">
      <c r="A74">
        <v>73</v>
      </c>
      <c r="B74" t="s">
        <v>8</v>
      </c>
      <c r="C74" t="s">
        <v>95</v>
      </c>
      <c r="D74" t="s">
        <v>85</v>
      </c>
      <c r="E74" t="s">
        <v>140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L74" t="s">
        <v>140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8"/>
        <v>2 - Director &amp; Operations</v>
      </c>
      <c r="S74" t="s">
        <v>126</v>
      </c>
      <c r="T74" t="str">
        <f t="shared" si="9"/>
        <v>2 - Director</v>
      </c>
      <c r="U74">
        <v>0</v>
      </c>
      <c r="V74" t="s">
        <v>143</v>
      </c>
      <c r="W74" t="s">
        <v>87</v>
      </c>
      <c r="X74" t="s">
        <v>142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10"/>
        <v>0.90910963189741001</v>
      </c>
    </row>
    <row r="75" spans="1:32">
      <c r="A75">
        <v>74</v>
      </c>
      <c r="B75" t="s">
        <v>7</v>
      </c>
      <c r="C75" t="s">
        <v>127</v>
      </c>
      <c r="D75" t="s">
        <v>87</v>
      </c>
      <c r="E75" t="s">
        <v>142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M75" t="s">
        <v>141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>Even</v>
      </c>
      <c r="R75" t="str">
        <f t="shared" si="8"/>
        <v>5 - Senior Officer &amp; Sales &amp; Marketing</v>
      </c>
      <c r="S75" t="str">
        <f>IF(T75="","",INDEX('Backing 4'!Z:Z,MATCH(T75,'Backing 4'!Y:Y,0)))</f>
        <v>Even</v>
      </c>
      <c r="T75" t="str">
        <f t="shared" si="9"/>
        <v>5 - Senior Officer</v>
      </c>
      <c r="U75">
        <v>3</v>
      </c>
      <c r="V75" t="str">
        <f t="shared" ref="V75:V76" si="11">C75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10"/>
        <v>0.65541209596488992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L76" t="s">
        <v>140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8"/>
        <v>6 - Junior Officer &amp; Sales &amp; Marketing</v>
      </c>
      <c r="S76" t="str">
        <f>IF(T76="","",INDEX('Backing 4'!Z:Z,MATCH(T76,'Backing 4'!Y:Y,0)))</f>
        <v>Even</v>
      </c>
      <c r="T76" t="str">
        <f t="shared" si="9"/>
        <v>6 - Junior Officer</v>
      </c>
      <c r="U76">
        <v>3</v>
      </c>
      <c r="V76" t="str">
        <f t="shared" si="11"/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10"/>
        <v>0.72033011493778076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L77" t="s">
        <v>140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8"/>
        <v>4 - Manager &amp; Internal Services</v>
      </c>
      <c r="S77" t="str">
        <f>IF(T77="","",INDEX('Backing 4'!Z:Z,MATCH(T77,'Backing 4'!Y:Y,0)))</f>
        <v>Even</v>
      </c>
      <c r="T77" t="str">
        <f t="shared" si="9"/>
        <v>4 - Manager</v>
      </c>
      <c r="U77">
        <v>4</v>
      </c>
      <c r="V77" t="str">
        <f>C77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10"/>
        <v>0.34401881987391414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L78" t="s">
        <v>140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8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9"/>
        <v>3 - Senior Manager</v>
      </c>
      <c r="U78">
        <v>2</v>
      </c>
      <c r="V78" t="str">
        <f t="shared" ref="V78:V79" si="12">C78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10"/>
        <v>0.65729057101841215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L79" t="s">
        <v>140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8"/>
        <v>5 - Senior Officer &amp; Sales &amp; Marketing</v>
      </c>
      <c r="S79" t="str">
        <f>IF(T79="","",INDEX('Backing 4'!Z:Z,MATCH(T79,'Backing 4'!Y:Y,0)))</f>
        <v>Even</v>
      </c>
      <c r="T79" t="str">
        <f t="shared" si="9"/>
        <v>5 - Senior Officer</v>
      </c>
      <c r="U79">
        <v>3</v>
      </c>
      <c r="V79" t="str">
        <f t="shared" si="12"/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10"/>
        <v>0.6814709869828991</v>
      </c>
    </row>
    <row r="80" spans="1:32">
      <c r="A80">
        <v>79</v>
      </c>
      <c r="B80" t="s">
        <v>8</v>
      </c>
      <c r="C80" t="s">
        <v>92</v>
      </c>
      <c r="D80" t="s">
        <v>85</v>
      </c>
      <c r="E80" t="s">
        <v>140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L80" t="s">
        <v>140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8"/>
        <v>6 - Junior Officer &amp; Sales &amp; Marketing</v>
      </c>
      <c r="S80" t="str">
        <f>IF(T80="","",INDEX('Backing 4'!Z:Z,MATCH(T80,'Backing 4'!Y:Y,0)))</f>
        <v>Even</v>
      </c>
      <c r="T80" t="str">
        <f t="shared" si="9"/>
        <v>6 - Junior Officer</v>
      </c>
      <c r="U80">
        <v>0</v>
      </c>
      <c r="V80" t="s">
        <v>143</v>
      </c>
      <c r="W80" t="s">
        <v>87</v>
      </c>
      <c r="X80" t="s">
        <v>142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10"/>
        <v>0.65613760644194841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L81" t="s">
        <v>140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8"/>
        <v>5 - Senior Officer &amp; Operations</v>
      </c>
      <c r="S81" t="str">
        <f>IF(T81="","",INDEX('Backing 4'!Z:Z,MATCH(T81,'Backing 4'!Y:Y,0)))</f>
        <v>Even</v>
      </c>
      <c r="T81" t="str">
        <f t="shared" si="9"/>
        <v>5 - Senior Officer</v>
      </c>
      <c r="U81">
        <v>3</v>
      </c>
      <c r="V81" t="str">
        <f t="shared" ref="V81:V82" si="13">C81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10"/>
        <v>0.29913736392382417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L82" t="s">
        <v>140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8"/>
        <v>2 - Director &amp; Operations</v>
      </c>
      <c r="S82" t="s">
        <v>126</v>
      </c>
      <c r="T82" t="str">
        <f t="shared" si="9"/>
        <v>2 - Director</v>
      </c>
      <c r="U82">
        <v>3</v>
      </c>
      <c r="V82" t="str">
        <f t="shared" si="13"/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10"/>
        <v>0.72487895558238491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L83" t="s">
        <v>140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8"/>
        <v>6 - Junior Officer &amp; Internal Services</v>
      </c>
      <c r="S83" t="str">
        <f>IF(T83="","",INDEX('Backing 4'!Z:Z,MATCH(T83,'Backing 4'!Y:Y,0)))</f>
        <v>Even</v>
      </c>
      <c r="T83" t="str">
        <f t="shared" si="9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10"/>
        <v>0.48167683716132681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L84" t="s">
        <v>140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8"/>
        <v>6 - Junior Officer &amp; Operations</v>
      </c>
      <c r="S84" t="str">
        <f>IF(T84="","",INDEX('Backing 4'!Z:Z,MATCH(T84,'Backing 4'!Y:Y,0)))</f>
        <v>Even</v>
      </c>
      <c r="T84" t="str">
        <f t="shared" si="9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10"/>
        <v>0.44760974886339144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L85" t="s">
        <v>140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8"/>
        <v>6 - Junior Officer &amp; Operations</v>
      </c>
      <c r="S85" t="str">
        <f>IF(T85="","",INDEX('Backing 4'!Z:Z,MATCH(T85,'Backing 4'!Y:Y,0)))</f>
        <v>Even</v>
      </c>
      <c r="T85" t="str">
        <f t="shared" si="9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10"/>
        <v>0.33323562130669471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M86" t="s">
        <v>141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>Inconclusive</v>
      </c>
      <c r="R86" t="str">
        <f t="shared" si="8"/>
        <v>2 - Director &amp; Internal Services</v>
      </c>
      <c r="S86" t="str">
        <f>IF(T86="","",INDEX('Backing 4'!Z:Z,MATCH(T86,'Backing 4'!Y:Y,0)))</f>
        <v>Even</v>
      </c>
      <c r="T86" t="str">
        <f t="shared" si="9"/>
        <v>2 - Director</v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10"/>
        <v>0.59523051759918366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L87" t="s">
        <v>140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8"/>
        <v>6 - Junior Officer &amp; Sales &amp; Marketing</v>
      </c>
      <c r="S87" t="str">
        <f>IF(T87="","",INDEX('Backing 4'!Z:Z,MATCH(T87,'Backing 4'!Y:Y,0)))</f>
        <v>Even</v>
      </c>
      <c r="T87" t="str">
        <f t="shared" si="9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10"/>
        <v>0.39570441301723758</v>
      </c>
    </row>
    <row r="88" spans="1:32">
      <c r="A88">
        <v>87</v>
      </c>
      <c r="B88" t="s">
        <v>8</v>
      </c>
      <c r="C88" t="s">
        <v>96</v>
      </c>
      <c r="D88" t="s">
        <v>87</v>
      </c>
      <c r="E88" t="s">
        <v>142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L88" t="s">
        <v>140</v>
      </c>
      <c r="M88" t="s">
        <v>96</v>
      </c>
      <c r="N88" t="s">
        <v>15</v>
      </c>
      <c r="O88" s="1" t="s">
        <v>74</v>
      </c>
      <c r="P88" t="s">
        <v>74</v>
      </c>
      <c r="Q88" t="s">
        <v>125</v>
      </c>
      <c r="R88" t="s">
        <v>144</v>
      </c>
      <c r="S88" t="s">
        <v>125</v>
      </c>
      <c r="T88" t="s">
        <v>96</v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10"/>
        <v>0.36393898118802936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L89" t="s">
        <v>140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8"/>
        <v>6 - Junior Officer &amp; HR</v>
      </c>
      <c r="S89" t="str">
        <f>IF(T89="","",INDEX('Backing 4'!Z:Z,MATCH(T89,'Backing 4'!Y:Y,0)))</f>
        <v>Even</v>
      </c>
      <c r="T89" t="str">
        <f t="shared" si="9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10"/>
        <v>0.89217962825995178</v>
      </c>
    </row>
    <row r="90" spans="1:32">
      <c r="A90">
        <v>89</v>
      </c>
      <c r="B90" t="s">
        <v>8</v>
      </c>
      <c r="C90" t="s">
        <v>94</v>
      </c>
      <c r="D90" t="s">
        <v>85</v>
      </c>
      <c r="E90" t="s">
        <v>140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L90" t="s">
        <v>140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8"/>
        <v>3 - Senior Manager &amp; Internal Services</v>
      </c>
      <c r="S90" t="str">
        <f>IF(T90="","",INDEX('Backing 4'!Z:Z,MATCH(T90,'Backing 4'!Y:Y,0)))</f>
        <v>Uneven - Men benefit</v>
      </c>
      <c r="T90" t="str">
        <f t="shared" si="9"/>
        <v>3 - Senior Manager</v>
      </c>
      <c r="U90">
        <v>0</v>
      </c>
      <c r="V90" t="s">
        <v>143</v>
      </c>
      <c r="W90" t="s">
        <v>87</v>
      </c>
      <c r="X90" t="s">
        <v>142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10"/>
        <v>0.81222817367953193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L91" t="s">
        <v>140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8"/>
        <v>5 - Senior Officer &amp; Sales &amp; Marketing</v>
      </c>
      <c r="S91" t="str">
        <f>IF(T91="","",INDEX('Backing 4'!Z:Z,MATCH(T91,'Backing 4'!Y:Y,0)))</f>
        <v>Even</v>
      </c>
      <c r="T91" t="str">
        <f t="shared" si="9"/>
        <v>5 - Senior Officer</v>
      </c>
      <c r="U91">
        <v>1</v>
      </c>
      <c r="V91" t="str">
        <f>C91</f>
        <v>5 - Senior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10"/>
        <v>0.95342472004720424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L92" t="s">
        <v>140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8"/>
        <v>5 - Senior Officer &amp; Operations</v>
      </c>
      <c r="S92" t="str">
        <f>IF(T92="","",INDEX('Backing 4'!Z:Z,MATCH(T92,'Backing 4'!Y:Y,0)))</f>
        <v>Even</v>
      </c>
      <c r="T92" t="str">
        <f t="shared" si="9"/>
        <v>5 - Senior Officer</v>
      </c>
      <c r="U92">
        <v>1</v>
      </c>
      <c r="V92" t="s">
        <v>92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10"/>
        <v>0.62158952729441019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L93" t="s">
        <v>140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8"/>
        <v>6 - Junior Officer &amp; Operations</v>
      </c>
      <c r="S93" t="str">
        <f>IF(T93="","",INDEX('Backing 4'!Z:Z,MATCH(T93,'Backing 4'!Y:Y,0)))</f>
        <v>Even</v>
      </c>
      <c r="T93" t="str">
        <f t="shared" si="9"/>
        <v>6 - Junior Officer</v>
      </c>
      <c r="U93">
        <v>4</v>
      </c>
      <c r="V93" t="str">
        <f t="shared" ref="V93:V98" si="14">C93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10"/>
        <v>0.39876394482960886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L94" t="s">
        <v>140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8"/>
        <v>2 - Director &amp; Sales &amp; Marketing</v>
      </c>
      <c r="S94" t="s">
        <v>126</v>
      </c>
      <c r="T94" t="str">
        <f t="shared" si="9"/>
        <v>2 - Director</v>
      </c>
      <c r="U94">
        <v>3</v>
      </c>
      <c r="V94" t="str">
        <f t="shared" si="14"/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10"/>
        <v>0.75940818744872052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M95" t="s">
        <v>141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>Even</v>
      </c>
      <c r="R95" t="str">
        <f t="shared" si="8"/>
        <v>4 - Manager &amp; Operations</v>
      </c>
      <c r="S95" t="str">
        <f>IF(T95="","",INDEX('Backing 4'!Z:Z,MATCH(T95,'Backing 4'!Y:Y,0)))</f>
        <v>Even</v>
      </c>
      <c r="T95" t="str">
        <f t="shared" si="9"/>
        <v>4 - Manager</v>
      </c>
      <c r="U95">
        <v>2</v>
      </c>
      <c r="V95" t="str">
        <f t="shared" si="14"/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10"/>
        <v>0.64876045056337595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M96" t="s">
        <v>141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>Even</v>
      </c>
      <c r="R96" t="str">
        <f t="shared" si="8"/>
        <v>3 - Senior Manager &amp; Operations</v>
      </c>
      <c r="S96" t="str">
        <f>IF(T96="","",INDEX('Backing 4'!Z:Z,MATCH(T96,'Backing 4'!Y:Y,0)))</f>
        <v>Uneven - Men benefit</v>
      </c>
      <c r="T96" t="str">
        <f t="shared" si="9"/>
        <v>3 - Senior Manager</v>
      </c>
      <c r="U96">
        <v>3</v>
      </c>
      <c r="V96" t="str">
        <f t="shared" si="14"/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10"/>
        <v>0.7691959194328748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L97" t="s">
        <v>140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8"/>
        <v>6 - Junior Officer &amp; Operations</v>
      </c>
      <c r="S97" t="str">
        <f>IF(T97="","",INDEX('Backing 4'!Z:Z,MATCH(T97,'Backing 4'!Y:Y,0)))</f>
        <v>Even</v>
      </c>
      <c r="T97" t="str">
        <f t="shared" si="9"/>
        <v>6 - Junior Officer</v>
      </c>
      <c r="U97">
        <v>1</v>
      </c>
      <c r="V97" t="str">
        <f t="shared" si="14"/>
        <v>6 - Junior Officer</v>
      </c>
      <c r="W97" t="s">
        <v>87</v>
      </c>
      <c r="X97">
        <f>E97</f>
        <v>2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10"/>
        <v>0.32667341619968915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L98" t="s">
        <v>140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8"/>
        <v>4 - Manager &amp; HR</v>
      </c>
      <c r="S98" t="str">
        <f>IF(T98="","",INDEX('Backing 4'!Z:Z,MATCH(T98,'Backing 4'!Y:Y,0)))</f>
        <v>Even</v>
      </c>
      <c r="T98" t="str">
        <f t="shared" si="9"/>
        <v>4 - Manager</v>
      </c>
      <c r="U98">
        <v>2</v>
      </c>
      <c r="V98" t="str">
        <f t="shared" si="14"/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10"/>
        <v>0.73623288779563911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L99" t="s">
        <v>140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8"/>
        <v>2 - Director &amp; Operations</v>
      </c>
      <c r="S99" t="s">
        <v>126</v>
      </c>
      <c r="T99" t="str">
        <f t="shared" si="9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10"/>
        <v>0.29416015413359931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L100" t="s">
        <v>140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8"/>
        <v>6 - Junior Officer &amp; Sales &amp; Marketing</v>
      </c>
      <c r="S100" t="str">
        <f>IF(T100="","",INDEX('Backing 4'!Z:Z,MATCH(T100,'Backing 4'!Y:Y,0)))</f>
        <v>Even</v>
      </c>
      <c r="T100" t="str">
        <f t="shared" si="9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10"/>
        <v>0.60728495996424137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L101" t="s">
        <v>140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8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9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10"/>
        <v>0.31431827639166932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L102" t="s">
        <v>140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8"/>
        <v>6 - Junior Officer &amp; Sales &amp; Marketing</v>
      </c>
      <c r="S102" t="str">
        <f>IF(T102="","",INDEX('Backing 4'!Z:Z,MATCH(T102,'Backing 4'!Y:Y,0)))</f>
        <v>Even</v>
      </c>
      <c r="T102" t="str">
        <f t="shared" si="9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10"/>
        <v>0.80851793213667256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L103" t="s">
        <v>140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8"/>
        <v>4 - Manager &amp; Operations</v>
      </c>
      <c r="S103" t="str">
        <f>IF(T103="","",INDEX('Backing 4'!Z:Z,MATCH(T103,'Backing 4'!Y:Y,0)))</f>
        <v>Even</v>
      </c>
      <c r="T103" t="str">
        <f t="shared" si="9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X103">
        <f>E103</f>
        <v>2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10"/>
        <v>0.43864413012512593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L104" t="s">
        <v>140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8"/>
        <v>6 - Junior Officer &amp; Sales &amp; Marketing</v>
      </c>
      <c r="S104" t="str">
        <f>IF(T104="","",INDEX('Backing 4'!Z:Z,MATCH(T104,'Backing 4'!Y:Y,0)))</f>
        <v>Even</v>
      </c>
      <c r="T104" t="str">
        <f t="shared" si="9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10"/>
        <v>0.27536792045197533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L105" t="s">
        <v>140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8"/>
        <v>5 - Senior Officer &amp; Sales &amp; Marketing</v>
      </c>
      <c r="S105" t="str">
        <f>IF(T105="","",INDEX('Backing 4'!Z:Z,MATCH(T105,'Backing 4'!Y:Y,0)))</f>
        <v>Even</v>
      </c>
      <c r="T105" t="str">
        <f t="shared" si="9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10"/>
        <v>0.88031688092540472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E106" t="s">
        <v>140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L106" t="s">
        <v>140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8"/>
        <v>4 - Manager &amp; Sales &amp; Marketing</v>
      </c>
      <c r="S106" t="str">
        <f>IF(T106="","",INDEX('Backing 4'!Z:Z,MATCH(T106,'Backing 4'!Y:Y,0)))</f>
        <v>Even</v>
      </c>
      <c r="T106" t="str">
        <f t="shared" si="9"/>
        <v>4 - Manager</v>
      </c>
      <c r="U106">
        <v>0</v>
      </c>
      <c r="V106" t="s">
        <v>143</v>
      </c>
      <c r="W106" t="s">
        <v>87</v>
      </c>
      <c r="X106" t="s">
        <v>142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10"/>
        <v>0.25220921006290786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L107" t="s">
        <v>140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8"/>
        <v>2 - Director &amp; Sales &amp; Marketing</v>
      </c>
      <c r="S107" t="s">
        <v>126</v>
      </c>
      <c r="T107" t="str">
        <f t="shared" si="9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10"/>
        <v>0.27134325336687792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L108" t="s">
        <v>140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8"/>
        <v>6 - Junior Officer &amp; Operations</v>
      </c>
      <c r="S108" t="str">
        <f>IF(T108="","",INDEX('Backing 4'!Z:Z,MATCH(T108,'Backing 4'!Y:Y,0)))</f>
        <v>Even</v>
      </c>
      <c r="T108" t="str">
        <f t="shared" si="9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10"/>
        <v>0.46532273988671058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L109" t="s">
        <v>140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8"/>
        <v>3 - Senior Manager &amp; Operations</v>
      </c>
      <c r="S109" t="str">
        <f>IF(T109="","",INDEX('Backing 4'!Z:Z,MATCH(T109,'Backing 4'!Y:Y,0)))</f>
        <v>Uneven - Men benefit</v>
      </c>
      <c r="T109" t="str">
        <f t="shared" si="9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10"/>
        <v>0.26983455081511709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E110" t="s">
        <v>140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L110" t="s">
        <v>140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8"/>
        <v>6 - Junior Officer &amp; Sales &amp; Marketing</v>
      </c>
      <c r="S110" t="str">
        <f>IF(T110="","",INDEX('Backing 4'!Z:Z,MATCH(T110,'Backing 4'!Y:Y,0)))</f>
        <v>Even</v>
      </c>
      <c r="T110" t="str">
        <f t="shared" si="9"/>
        <v>6 - Junior Officer</v>
      </c>
      <c r="U110">
        <v>0</v>
      </c>
      <c r="V110" t="s">
        <v>143</v>
      </c>
      <c r="W110" t="s">
        <v>87</v>
      </c>
      <c r="X110" t="s">
        <v>142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10"/>
        <v>5.7121287183012681E-2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L111" t="s">
        <v>140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8"/>
        <v>5 - Senior Officer &amp; Internal Services</v>
      </c>
      <c r="S111" t="str">
        <f>IF(T111="","",INDEX('Backing 4'!Z:Z,MATCH(T111,'Backing 4'!Y:Y,0)))</f>
        <v>Even</v>
      </c>
      <c r="T111" t="str">
        <f t="shared" si="9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10"/>
        <v>0.25307821839552902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E112" t="s">
        <v>140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L112" t="s">
        <v>140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8"/>
        <v>5 - Senior Officer &amp; Finance</v>
      </c>
      <c r="S112" t="str">
        <f>IF(T112="","",INDEX('Backing 4'!Z:Z,MATCH(T112,'Backing 4'!Y:Y,0)))</f>
        <v>Even</v>
      </c>
      <c r="T112" t="str">
        <f t="shared" si="9"/>
        <v>5 - Senior Officer</v>
      </c>
      <c r="U112">
        <v>0</v>
      </c>
      <c r="V112" t="s">
        <v>143</v>
      </c>
      <c r="W112" t="s">
        <v>87</v>
      </c>
      <c r="X112" t="s">
        <v>142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10"/>
        <v>0.16906118283935401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L113" t="s">
        <v>140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8"/>
        <v>6 - Junior Officer &amp; Operations</v>
      </c>
      <c r="S113" t="str">
        <f>IF(T113="","",INDEX('Backing 4'!Z:Z,MATCH(T113,'Backing 4'!Y:Y,0)))</f>
        <v>Even</v>
      </c>
      <c r="T113" t="str">
        <f t="shared" si="9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X113">
        <f>E113</f>
        <v>2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10"/>
        <v>0.84221637617872491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L114" t="s">
        <v>140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8"/>
        <v>2 - Director &amp; Strategy</v>
      </c>
      <c r="S114" t="s">
        <v>126</v>
      </c>
      <c r="T114" t="str">
        <f t="shared" si="9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10"/>
        <v>0.18968486311897248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L115" t="s">
        <v>140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8"/>
        <v>4 - Manager &amp; Sales &amp; Marketing</v>
      </c>
      <c r="S115" t="str">
        <f>IF(T115="","",INDEX('Backing 4'!Z:Z,MATCH(T115,'Backing 4'!Y:Y,0)))</f>
        <v>Even</v>
      </c>
      <c r="T115" t="str">
        <f t="shared" si="9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10"/>
        <v>0.27727162396395422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M116" t="s">
        <v>141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>Inconclusive</v>
      </c>
      <c r="R116" t="str">
        <f t="shared" si="8"/>
        <v>2 - Director &amp; Finance</v>
      </c>
      <c r="S116" t="str">
        <f>IF(T116="","",INDEX('Backing 4'!Z:Z,MATCH(T116,'Backing 4'!Y:Y,0)))</f>
        <v>Even</v>
      </c>
      <c r="T116" t="str">
        <f t="shared" si="9"/>
        <v>2 - Director</v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10"/>
        <v>0.47935369643740422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L117" t="s">
        <v>140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8"/>
        <v>5 - Senior Officer &amp; Sales &amp; Marketing</v>
      </c>
      <c r="S117" t="str">
        <f>IF(T117="","",INDEX('Backing 4'!Z:Z,MATCH(T117,'Backing 4'!Y:Y,0)))</f>
        <v>Even</v>
      </c>
      <c r="T117" t="str">
        <f t="shared" si="9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X117">
        <f>E117</f>
        <v>3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10"/>
        <v>0.96663266202799936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L118" t="s">
        <v>140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8"/>
        <v>4 - Manager &amp; Internal Services</v>
      </c>
      <c r="S118" t="str">
        <f>IF(T118="","",INDEX('Backing 4'!Z:Z,MATCH(T118,'Backing 4'!Y:Y,0)))</f>
        <v>Even</v>
      </c>
      <c r="T118" t="str">
        <f t="shared" si="9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10"/>
        <v>0.39350558273258507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E119" t="s">
        <v>142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M119" t="s">
        <v>141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>Uneven - Men benefit</v>
      </c>
      <c r="R119" t="str">
        <f t="shared" si="8"/>
        <v>3 - Senior Manager &amp; Sales &amp; Marketing</v>
      </c>
      <c r="S119" t="str">
        <f>IF(T119="","",INDEX('Backing 4'!Z:Z,MATCH(T119,'Backing 4'!Y:Y,0)))</f>
        <v>Uneven - Men benefit</v>
      </c>
      <c r="T119" t="str">
        <f t="shared" si="9"/>
        <v>3 - Senior Manager</v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10"/>
        <v>0.17132132891451235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L120" t="s">
        <v>140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8"/>
        <v>6 - Junior Officer &amp; Operations</v>
      </c>
      <c r="S120" t="str">
        <f>IF(T120="","",INDEX('Backing 4'!Z:Z,MATCH(T120,'Backing 4'!Y:Y,0)))</f>
        <v>Even</v>
      </c>
      <c r="T120" t="str">
        <f t="shared" si="9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X120">
        <f>E120</f>
        <v>2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10"/>
        <v>0.89722455540466461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L121" t="s">
        <v>140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8"/>
        <v>5 - Senior Officer &amp; Sales &amp; Marketing</v>
      </c>
      <c r="S121" t="str">
        <f>IF(T121="","",INDEX('Backing 4'!Z:Z,MATCH(T121,'Backing 4'!Y:Y,0)))</f>
        <v>Even</v>
      </c>
      <c r="T121" t="str">
        <f t="shared" si="9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10"/>
        <v>0.36623027072115866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M122" t="s">
        <v>141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>Even</v>
      </c>
      <c r="R122" t="str">
        <f t="shared" si="8"/>
        <v>6 - Junior Officer &amp; Operations</v>
      </c>
      <c r="S122" t="str">
        <f>IF(T122="","",INDEX('Backing 4'!Z:Z,MATCH(T122,'Backing 4'!Y:Y,0)))</f>
        <v>Even</v>
      </c>
      <c r="T122" t="str">
        <f t="shared" si="9"/>
        <v>6 - Junior Officer</v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10"/>
        <v>0.69199230620239149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L123" t="s">
        <v>140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8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9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10"/>
        <v>0.38441625011481451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L124" t="s">
        <v>140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8"/>
        <v>6 - Junior Officer &amp; Sales &amp; Marketing</v>
      </c>
      <c r="S124" t="str">
        <f>IF(T124="","",INDEX('Backing 4'!Z:Z,MATCH(T124,'Backing 4'!Y:Y,0)))</f>
        <v>Even</v>
      </c>
      <c r="T124" t="str">
        <f t="shared" si="9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10"/>
        <v>0.17739088257752877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L125" t="s">
        <v>140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8"/>
        <v>6 - Junior Officer &amp; Operations</v>
      </c>
      <c r="S125" t="str">
        <f>IF(T125="","",INDEX('Backing 4'!Z:Z,MATCH(T125,'Backing 4'!Y:Y,0)))</f>
        <v>Even</v>
      </c>
      <c r="T125" t="str">
        <f t="shared" si="9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10"/>
        <v>0.56845226518440928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E126" t="s">
        <v>140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L126" t="s">
        <v>140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8"/>
        <v>3 - Senior Manager &amp; Operations</v>
      </c>
      <c r="S126" t="str">
        <f>IF(T126="","",INDEX('Backing 4'!Z:Z,MATCH(T126,'Backing 4'!Y:Y,0)))</f>
        <v>Uneven - Men benefit</v>
      </c>
      <c r="T126" t="str">
        <f t="shared" si="9"/>
        <v>3 - Senior Manager</v>
      </c>
      <c r="U126">
        <v>0</v>
      </c>
      <c r="V126" t="s">
        <v>143</v>
      </c>
      <c r="W126" t="s">
        <v>87</v>
      </c>
      <c r="X126" t="s">
        <v>142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10"/>
        <v>0.75194395936412339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E127" t="s">
        <v>140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L127" t="s">
        <v>140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8"/>
        <v>6 - Junior Officer &amp; Internal Services</v>
      </c>
      <c r="S127" t="str">
        <f>IF(T127="","",INDEX('Backing 4'!Z:Z,MATCH(T127,'Backing 4'!Y:Y,0)))</f>
        <v>Even</v>
      </c>
      <c r="T127" t="str">
        <f t="shared" si="9"/>
        <v>6 - Junior Officer</v>
      </c>
      <c r="U127">
        <v>0</v>
      </c>
      <c r="V127" t="s">
        <v>143</v>
      </c>
      <c r="W127" t="s">
        <v>87</v>
      </c>
      <c r="X127" t="s">
        <v>142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10"/>
        <v>0.69314557462593829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E128" t="s">
        <v>142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L128" t="s">
        <v>140</v>
      </c>
      <c r="M128" t="s">
        <v>96</v>
      </c>
      <c r="N128" t="s">
        <v>12</v>
      </c>
      <c r="O128" s="1" t="s">
        <v>74</v>
      </c>
      <c r="P128" t="s">
        <v>74</v>
      </c>
      <c r="Q128" t="s">
        <v>125</v>
      </c>
      <c r="R128" t="s">
        <v>145</v>
      </c>
      <c r="S128" t="s">
        <v>125</v>
      </c>
      <c r="T128" t="s">
        <v>96</v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10"/>
        <v>0.72943688283016739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E129" t="s">
        <v>142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L129" t="s">
        <v>140</v>
      </c>
      <c r="M129" t="s">
        <v>96</v>
      </c>
      <c r="N129" t="s">
        <v>17</v>
      </c>
      <c r="O129" s="1" t="s">
        <v>74</v>
      </c>
      <c r="P129" t="s">
        <v>74</v>
      </c>
      <c r="Q129" t="s">
        <v>125</v>
      </c>
      <c r="R129" t="s">
        <v>146</v>
      </c>
      <c r="S129" t="s">
        <v>125</v>
      </c>
      <c r="T129" t="s">
        <v>96</v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10"/>
        <v>0.43218490151702937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L130" t="s">
        <v>140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15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16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17">RAND()</f>
        <v>0.44469219827858231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L131" t="s">
        <v>140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15"/>
        <v>6 - Junior Officer &amp; Sales &amp; Marketing</v>
      </c>
      <c r="S131" t="str">
        <f>IF(T131="","",INDEX('Backing 4'!Z:Z,MATCH(T131,'Backing 4'!Y:Y,0)))</f>
        <v>Even</v>
      </c>
      <c r="T131" t="str">
        <f t="shared" si="16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17"/>
        <v>0.73102857223975326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L132" t="s">
        <v>140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15"/>
        <v>6 - Junior Officer &amp; Sales &amp; Marketing</v>
      </c>
      <c r="S132" t="str">
        <f>IF(T132="","",INDEX('Backing 4'!Z:Z,MATCH(T132,'Backing 4'!Y:Y,0)))</f>
        <v>Even</v>
      </c>
      <c r="T132" t="str">
        <f t="shared" si="16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17"/>
        <v>0.15228729144461839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L133" t="s">
        <v>140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15"/>
        <v>6 - Junior Officer &amp; Internal Services</v>
      </c>
      <c r="S133" t="str">
        <f>IF(T133="","",INDEX('Backing 4'!Z:Z,MATCH(T133,'Backing 4'!Y:Y,0)))</f>
        <v>Even</v>
      </c>
      <c r="T133" t="str">
        <f t="shared" si="16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17"/>
        <v>0.52289928675534358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L134" t="s">
        <v>140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15"/>
        <v>4 - Manager &amp; Operations</v>
      </c>
      <c r="S134" t="str">
        <f>IF(T134="","",INDEX('Backing 4'!Z:Z,MATCH(T134,'Backing 4'!Y:Y,0)))</f>
        <v>Even</v>
      </c>
      <c r="T134" t="str">
        <f t="shared" si="16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17"/>
        <v>5.0532157278148193E-2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L135" t="s">
        <v>140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15"/>
        <v>4 - Manager &amp; Sales &amp; Marketing</v>
      </c>
      <c r="S135" t="str">
        <f>IF(T135="","",INDEX('Backing 4'!Z:Z,MATCH(T135,'Backing 4'!Y:Y,0)))</f>
        <v>Even</v>
      </c>
      <c r="T135" t="str">
        <f t="shared" si="16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17"/>
        <v>0.81707602210892816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L136" t="s">
        <v>140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15"/>
        <v>6 - Junior Officer &amp; Operations</v>
      </c>
      <c r="S136" t="str">
        <f>IF(T136="","",INDEX('Backing 4'!Z:Z,MATCH(T136,'Backing 4'!Y:Y,0)))</f>
        <v>Even</v>
      </c>
      <c r="T136" t="str">
        <f t="shared" si="16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X136">
        <f t="shared" ref="X136:X137" si="18">E136</f>
        <v>3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17"/>
        <v>0.76923102007020727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L137" t="s">
        <v>140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15"/>
        <v>6 - Junior Officer &amp; Operations</v>
      </c>
      <c r="S137" t="str">
        <f>IF(T137="","",INDEX('Backing 4'!Z:Z,MATCH(T137,'Backing 4'!Y:Y,0)))</f>
        <v>Even</v>
      </c>
      <c r="T137" t="str">
        <f t="shared" si="16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X137">
        <f t="shared" si="18"/>
        <v>2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17"/>
        <v>0.15021536872912034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L138" t="s">
        <v>140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15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16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17"/>
        <v>0.99934633787261051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L139" t="s">
        <v>140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15"/>
        <v>6 - Junior Officer &amp; HR</v>
      </c>
      <c r="S139" t="str">
        <f>IF(T139="","",INDEX('Backing 4'!Z:Z,MATCH(T139,'Backing 4'!Y:Y,0)))</f>
        <v>Even</v>
      </c>
      <c r="T139" t="str">
        <f t="shared" si="16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17"/>
        <v>0.44383335808294666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L140" t="s">
        <v>140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15"/>
        <v>6 - Junior Officer &amp; Sales &amp; Marketing</v>
      </c>
      <c r="S140" t="str">
        <f>IF(T140="","",INDEX('Backing 4'!Z:Z,MATCH(T140,'Backing 4'!Y:Y,0)))</f>
        <v>Even</v>
      </c>
      <c r="T140" t="str">
        <f t="shared" si="16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17"/>
        <v>0.80145549986249542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L141" t="s">
        <v>140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15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16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17"/>
        <v>0.68265712570375925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L142" t="s">
        <v>140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15"/>
        <v>3 - Senior Manager &amp; Operations</v>
      </c>
      <c r="S142" t="str">
        <f>IF(T142="","",INDEX('Backing 4'!Z:Z,MATCH(T142,'Backing 4'!Y:Y,0)))</f>
        <v>Uneven - Men benefit</v>
      </c>
      <c r="T142" t="str">
        <f t="shared" si="16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17"/>
        <v>0.60764187371458434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E143" t="s">
        <v>140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L143" t="s">
        <v>140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15"/>
        <v>3 - Senior Manager &amp; Operations</v>
      </c>
      <c r="S143" t="str">
        <f>IF(T143="","",INDEX('Backing 4'!Z:Z,MATCH(T143,'Backing 4'!Y:Y,0)))</f>
        <v>Uneven - Men benefit</v>
      </c>
      <c r="T143" t="str">
        <f t="shared" si="16"/>
        <v>3 - Senior Manager</v>
      </c>
      <c r="U143">
        <v>0</v>
      </c>
      <c r="V143" t="s">
        <v>143</v>
      </c>
      <c r="W143" t="s">
        <v>87</v>
      </c>
      <c r="X143" t="s">
        <v>142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17"/>
        <v>0.75101717988426819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M144" t="s">
        <v>141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>Even</v>
      </c>
      <c r="R144" t="str">
        <f t="shared" si="15"/>
        <v>6 - Junior Officer &amp; Operations</v>
      </c>
      <c r="S144" t="str">
        <f>IF(T144="","",INDEX('Backing 4'!Z:Z,MATCH(T144,'Backing 4'!Y:Y,0)))</f>
        <v>Even</v>
      </c>
      <c r="T144" t="str">
        <f t="shared" si="16"/>
        <v>6 - Junior Officer</v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17"/>
        <v>0.634581872638046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E145" t="s">
        <v>140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L145" t="s">
        <v>140</v>
      </c>
      <c r="M145" t="s">
        <v>96</v>
      </c>
      <c r="N145" t="s">
        <v>17</v>
      </c>
      <c r="O145" s="1" t="s">
        <v>74</v>
      </c>
      <c r="P145" t="s">
        <v>74</v>
      </c>
      <c r="Q145" t="s">
        <v>125</v>
      </c>
      <c r="R145" t="s">
        <v>146</v>
      </c>
      <c r="S145" t="s">
        <v>125</v>
      </c>
      <c r="T145" t="s">
        <v>96</v>
      </c>
      <c r="U145">
        <v>0</v>
      </c>
      <c r="V145" t="s">
        <v>143</v>
      </c>
      <c r="W145" t="s">
        <v>87</v>
      </c>
      <c r="X145" t="s">
        <v>142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17"/>
        <v>0.44041394023491531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L146" t="s">
        <v>140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15"/>
        <v>4 - Manager &amp; Sales &amp; Marketing</v>
      </c>
      <c r="S146" t="str">
        <f>IF(T146="","",INDEX('Backing 4'!Z:Z,MATCH(T146,'Backing 4'!Y:Y,0)))</f>
        <v>Even</v>
      </c>
      <c r="T146" t="str">
        <f t="shared" si="16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17"/>
        <v>7.3908340322397681E-2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L147" t="s">
        <v>140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15"/>
        <v>6 - Junior Officer &amp; Sales &amp; Marketing</v>
      </c>
      <c r="S147" t="str">
        <f>IF(T147="","",INDEX('Backing 4'!Z:Z,MATCH(T147,'Backing 4'!Y:Y,0)))</f>
        <v>Even</v>
      </c>
      <c r="T147" t="str">
        <f t="shared" si="16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17"/>
        <v>0.64044097810509948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E148" t="s">
        <v>140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L148" t="s">
        <v>140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15"/>
        <v>4 - Manager &amp; Operations</v>
      </c>
      <c r="S148" t="str">
        <f>IF(T148="","",INDEX('Backing 4'!Z:Z,MATCH(T148,'Backing 4'!Y:Y,0)))</f>
        <v>Even</v>
      </c>
      <c r="T148" t="str">
        <f t="shared" si="16"/>
        <v>4 - Manager</v>
      </c>
      <c r="U148">
        <v>0</v>
      </c>
      <c r="V148" t="s">
        <v>143</v>
      </c>
      <c r="W148" t="s">
        <v>87</v>
      </c>
      <c r="X148" t="s">
        <v>142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17"/>
        <v>0.2227184104523563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L149" t="s">
        <v>140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15"/>
        <v>6 - Junior Officer &amp; Operations</v>
      </c>
      <c r="S149" t="str">
        <f>IF(T149="","",INDEX('Backing 4'!Z:Z,MATCH(T149,'Backing 4'!Y:Y,0)))</f>
        <v>Even</v>
      </c>
      <c r="T149" t="str">
        <f t="shared" si="16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17"/>
        <v>0.50955390414191193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L150" t="s">
        <v>140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15"/>
        <v>4 - Manager &amp; Sales &amp; Marketing</v>
      </c>
      <c r="S150" t="str">
        <f>IF(T150="","",INDEX('Backing 4'!Z:Z,MATCH(T150,'Backing 4'!Y:Y,0)))</f>
        <v>Even</v>
      </c>
      <c r="T150" t="str">
        <f t="shared" si="16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17"/>
        <v>0.73984016417683451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L151" t="s">
        <v>140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15"/>
        <v>4 - Manager &amp; Operations</v>
      </c>
      <c r="S151" t="str">
        <f>IF(T151="","",INDEX('Backing 4'!Z:Z,MATCH(T151,'Backing 4'!Y:Y,0)))</f>
        <v>Even</v>
      </c>
      <c r="T151" t="str">
        <f t="shared" si="16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17"/>
        <v>0.50674177936691778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E152" t="s">
        <v>142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M152" t="s">
        <v>141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>Even</v>
      </c>
      <c r="R152" t="str">
        <f t="shared" si="15"/>
        <v>5 - Senior Officer &amp; Sales &amp; Marketing</v>
      </c>
      <c r="S152" t="str">
        <f>IF(T152="","",INDEX('Backing 4'!Z:Z,MATCH(T152,'Backing 4'!Y:Y,0)))</f>
        <v>Even</v>
      </c>
      <c r="T152" t="str">
        <f t="shared" si="16"/>
        <v>5 - Senior Officer</v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17"/>
        <v>0.19400055011143202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L153" t="s">
        <v>140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15"/>
        <v>2 - Director &amp; HR</v>
      </c>
      <c r="S153" t="s">
        <v>126</v>
      </c>
      <c r="T153" t="str">
        <f t="shared" si="16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17"/>
        <v>0.46597857993106462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E154" t="s">
        <v>140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L154" t="s">
        <v>140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15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16"/>
        <v>3 - Senior Manager</v>
      </c>
      <c r="U154">
        <v>0</v>
      </c>
      <c r="V154" t="s">
        <v>143</v>
      </c>
      <c r="W154" t="s">
        <v>87</v>
      </c>
      <c r="X154" t="s">
        <v>142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17"/>
        <v>0.36181361201504592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L155" t="s">
        <v>140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15"/>
        <v>6 - Junior Officer &amp; Operations</v>
      </c>
      <c r="S155" t="str">
        <f>IF(T155="","",INDEX('Backing 4'!Z:Z,MATCH(T155,'Backing 4'!Y:Y,0)))</f>
        <v>Even</v>
      </c>
      <c r="T155" t="str">
        <f t="shared" si="16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X155">
        <f>E155</f>
        <v>2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17"/>
        <v>0.4130617696965897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L156" t="s">
        <v>140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15"/>
        <v>6 - Junior Officer &amp; Operations</v>
      </c>
      <c r="S156" t="str">
        <f>IF(T156="","",INDEX('Backing 4'!Z:Z,MATCH(T156,'Backing 4'!Y:Y,0)))</f>
        <v>Even</v>
      </c>
      <c r="T156" t="str">
        <f t="shared" si="16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17"/>
        <v>0.40780981651446302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M157" t="s">
        <v>141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>Even</v>
      </c>
      <c r="R157" t="str">
        <f t="shared" si="15"/>
        <v>6 - Junior Officer &amp; Internal Services</v>
      </c>
      <c r="S157" t="str">
        <f>IF(T157="","",INDEX('Backing 4'!Z:Z,MATCH(T157,'Backing 4'!Y:Y,0)))</f>
        <v>Even</v>
      </c>
      <c r="T157" t="str">
        <f t="shared" si="16"/>
        <v>6 - Junior Officer</v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17"/>
        <v>0.32147482925114745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E158" t="s">
        <v>140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L158" t="s">
        <v>140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15"/>
        <v>5 - Senior Officer &amp; Operations</v>
      </c>
      <c r="S158" t="str">
        <f>IF(T158="","",INDEX('Backing 4'!Z:Z,MATCH(T158,'Backing 4'!Y:Y,0)))</f>
        <v>Even</v>
      </c>
      <c r="T158" t="str">
        <f t="shared" si="16"/>
        <v>5 - Senior Officer</v>
      </c>
      <c r="U158">
        <v>0</v>
      </c>
      <c r="V158" t="s">
        <v>143</v>
      </c>
      <c r="W158" t="s">
        <v>87</v>
      </c>
      <c r="X158" t="s">
        <v>142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17"/>
        <v>0.79760654592324831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L159" t="s">
        <v>140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15"/>
        <v>6 - Junior Officer &amp; Internal Services</v>
      </c>
      <c r="S159" t="str">
        <f>IF(T159="","",INDEX('Backing 4'!Z:Z,MATCH(T159,'Backing 4'!Y:Y,0)))</f>
        <v>Even</v>
      </c>
      <c r="T159" t="str">
        <f t="shared" si="16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17"/>
        <v>2.8627565032171676E-2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L160" t="s">
        <v>140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15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16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17"/>
        <v>4.3706658426073242E-2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L161" t="s">
        <v>140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15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16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17"/>
        <v>0.42071470592524951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L162" t="s">
        <v>140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15"/>
        <v>4 - Manager &amp; Operations</v>
      </c>
      <c r="S162" t="str">
        <f>IF(T162="","",INDEX('Backing 4'!Z:Z,MATCH(T162,'Backing 4'!Y:Y,0)))</f>
        <v>Even</v>
      </c>
      <c r="T162" t="str">
        <f t="shared" si="16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17"/>
        <v>0.28031627155841543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L163" t="s">
        <v>140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15"/>
        <v>6 - Junior Officer &amp; Operations</v>
      </c>
      <c r="S163" t="str">
        <f>IF(T163="","",INDEX('Backing 4'!Z:Z,MATCH(T163,'Backing 4'!Y:Y,0)))</f>
        <v>Even</v>
      </c>
      <c r="T163" t="str">
        <f t="shared" si="16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17"/>
        <v>0.46213760558822115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L164" t="s">
        <v>140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15"/>
        <v>4 - Manager &amp; Finance</v>
      </c>
      <c r="S164" t="str">
        <f>IF(T164="","",INDEX('Backing 4'!Z:Z,MATCH(T164,'Backing 4'!Y:Y,0)))</f>
        <v>Even</v>
      </c>
      <c r="T164" t="str">
        <f t="shared" si="16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17"/>
        <v>0.98204089503282022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M165" t="s">
        <v>141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>Even</v>
      </c>
      <c r="R165" t="str">
        <f t="shared" si="15"/>
        <v>5 - Senior Officer &amp; Operations</v>
      </c>
      <c r="S165" t="str">
        <f>IF(T165="","",INDEX('Backing 4'!Z:Z,MATCH(T165,'Backing 4'!Y:Y,0)))</f>
        <v>Even</v>
      </c>
      <c r="T165" t="str">
        <f t="shared" si="16"/>
        <v>5 - Senior Officer</v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17"/>
        <v>0.20922830670640669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L166" t="s">
        <v>140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15"/>
        <v>6 - Junior Officer &amp; Operations</v>
      </c>
      <c r="S166" t="str">
        <f>IF(T166="","",INDEX('Backing 4'!Z:Z,MATCH(T166,'Backing 4'!Y:Y,0)))</f>
        <v>Even</v>
      </c>
      <c r="T166" t="str">
        <f t="shared" si="16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X166">
        <f>E166</f>
        <v>3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17"/>
        <v>0.61937346146204753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L167" t="s">
        <v>140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15"/>
        <v>5 - Senior Officer &amp; Sales &amp; Marketing</v>
      </c>
      <c r="S167" t="str">
        <f>IF(T167="","",INDEX('Backing 4'!Z:Z,MATCH(T167,'Backing 4'!Y:Y,0)))</f>
        <v>Even</v>
      </c>
      <c r="T167" t="str">
        <f t="shared" si="16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17"/>
        <v>0.5911363133635934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L168" t="s">
        <v>140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15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16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17"/>
        <v>0.10619407715564289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L169" t="s">
        <v>140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15"/>
        <v>5 - Senior Officer &amp; Sales &amp; Marketing</v>
      </c>
      <c r="S169" t="str">
        <f>IF(T169="","",INDEX('Backing 4'!Z:Z,MATCH(T169,'Backing 4'!Y:Y,0)))</f>
        <v>Even</v>
      </c>
      <c r="T169" t="str">
        <f t="shared" si="16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17"/>
        <v>0.641813237096441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L170" t="s">
        <v>140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15"/>
        <v>5 - Senior Officer &amp; Sales &amp; Marketing</v>
      </c>
      <c r="S170" t="str">
        <f>IF(T170="","",INDEX('Backing 4'!Z:Z,MATCH(T170,'Backing 4'!Y:Y,0)))</f>
        <v>Even</v>
      </c>
      <c r="T170" t="str">
        <f t="shared" si="16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17"/>
        <v>0.18557152496065932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L171" t="s">
        <v>140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15"/>
        <v>4 - Manager &amp; Sales &amp; Marketing</v>
      </c>
      <c r="S171" t="str">
        <f>IF(T171="","",INDEX('Backing 4'!Z:Z,MATCH(T171,'Backing 4'!Y:Y,0)))</f>
        <v>Even</v>
      </c>
      <c r="T171" t="str">
        <f t="shared" si="16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17"/>
        <v>0.42806868525781372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L172" t="s">
        <v>140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15"/>
        <v>4 - Manager &amp; Sales &amp; Marketing</v>
      </c>
      <c r="S172" t="str">
        <f>IF(T172="","",INDEX('Backing 4'!Z:Z,MATCH(T172,'Backing 4'!Y:Y,0)))</f>
        <v>Even</v>
      </c>
      <c r="T172" t="str">
        <f t="shared" si="16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17"/>
        <v>0.41487278024675389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L173" t="s">
        <v>140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15"/>
        <v>3 - Senior Manager &amp; HR</v>
      </c>
      <c r="S173" t="str">
        <f>IF(T173="","",INDEX('Backing 4'!Z:Z,MATCH(T173,'Backing 4'!Y:Y,0)))</f>
        <v>Uneven - Men benefit</v>
      </c>
      <c r="T173" t="str">
        <f t="shared" si="16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17"/>
        <v>0.92959479575722115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L174" t="s">
        <v>140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15"/>
        <v>5 - Senior Officer &amp; Operations</v>
      </c>
      <c r="S174" t="str">
        <f>IF(T174="","",INDEX('Backing 4'!Z:Z,MATCH(T174,'Backing 4'!Y:Y,0)))</f>
        <v>Even</v>
      </c>
      <c r="T174" t="str">
        <f t="shared" si="16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17"/>
        <v>0.525372787745915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L175" t="s">
        <v>140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15"/>
        <v>2 - Director &amp; Operations</v>
      </c>
      <c r="S175" t="s">
        <v>126</v>
      </c>
      <c r="T175" t="str">
        <f t="shared" si="16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17"/>
        <v>0.50122656052096282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L176" t="s">
        <v>140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15"/>
        <v>5 - Senior Officer &amp; Finance</v>
      </c>
      <c r="S176" t="str">
        <f>IF(T176="","",INDEX('Backing 4'!Z:Z,MATCH(T176,'Backing 4'!Y:Y,0)))</f>
        <v>Even</v>
      </c>
      <c r="T176" t="str">
        <f t="shared" si="16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17"/>
        <v>0.43805120395726405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L177" t="s">
        <v>140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15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16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17"/>
        <v>0.50331555230770497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L178" t="s">
        <v>140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15"/>
        <v>4 - Manager &amp; Operations</v>
      </c>
      <c r="S178" t="str">
        <f>IF(T178="","",INDEX('Backing 4'!Z:Z,MATCH(T178,'Backing 4'!Y:Y,0)))</f>
        <v>Even</v>
      </c>
      <c r="T178" t="str">
        <f t="shared" si="16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17"/>
        <v>0.32317766078238941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L179" t="s">
        <v>140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15"/>
        <v>5 - Senior Officer &amp; Internal Services</v>
      </c>
      <c r="S179" t="str">
        <f>IF(T179="","",INDEX('Backing 4'!Z:Z,MATCH(T179,'Backing 4'!Y:Y,0)))</f>
        <v>Even</v>
      </c>
      <c r="T179" t="str">
        <f t="shared" si="16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17"/>
        <v>0.23607067846968999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L180" t="s">
        <v>140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15"/>
        <v>5 - Senior Officer &amp; Sales &amp; Marketing</v>
      </c>
      <c r="S180" t="str">
        <f>IF(T180="","",INDEX('Backing 4'!Z:Z,MATCH(T180,'Backing 4'!Y:Y,0)))</f>
        <v>Even</v>
      </c>
      <c r="T180" t="str">
        <f t="shared" si="16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17"/>
        <v>0.39990917661973013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M181" t="s">
        <v>141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>Inconclusive</v>
      </c>
      <c r="R181" t="str">
        <f t="shared" si="15"/>
        <v>3 - Senior Manager &amp; HR</v>
      </c>
      <c r="S181" t="str">
        <f>IF(T181="","",INDEX('Backing 4'!Z:Z,MATCH(T181,'Backing 4'!Y:Y,0)))</f>
        <v>Uneven - Men benefit</v>
      </c>
      <c r="T181" t="str">
        <f t="shared" si="16"/>
        <v>3 - Senior Manager</v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17"/>
        <v>0.6119701170107984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L182" t="s">
        <v>140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15"/>
        <v>5 - Senior Officer &amp; Operations</v>
      </c>
      <c r="S182" t="str">
        <f>IF(T182="","",INDEX('Backing 4'!Z:Z,MATCH(T182,'Backing 4'!Y:Y,0)))</f>
        <v>Even</v>
      </c>
      <c r="T182" t="str">
        <f t="shared" si="16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17"/>
        <v>0.38875753676785307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M183" t="s">
        <v>141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>Even</v>
      </c>
      <c r="R183" t="str">
        <f t="shared" si="15"/>
        <v>6 - Junior Officer &amp; Internal Services</v>
      </c>
      <c r="S183" t="str">
        <f>IF(T183="","",INDEX('Backing 4'!Z:Z,MATCH(T183,'Backing 4'!Y:Y,0)))</f>
        <v>Even</v>
      </c>
      <c r="T183" t="str">
        <f t="shared" si="16"/>
        <v>6 - Junior Officer</v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17"/>
        <v>0.56724059046763098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L184" t="s">
        <v>140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15"/>
        <v>5 - Senior Officer &amp; Operations</v>
      </c>
      <c r="S184" t="str">
        <f>IF(T184="","",INDEX('Backing 4'!Z:Z,MATCH(T184,'Backing 4'!Y:Y,0)))</f>
        <v>Even</v>
      </c>
      <c r="T184" t="str">
        <f t="shared" si="16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X184">
        <f>E184</f>
        <v>2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17"/>
        <v>0.6729487467712959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E185" t="s">
        <v>140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L185" t="s">
        <v>140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15"/>
        <v>6 - Junior Officer &amp; Internal Services</v>
      </c>
      <c r="S185" t="str">
        <f>IF(T185="","",INDEX('Backing 4'!Z:Z,MATCH(T185,'Backing 4'!Y:Y,0)))</f>
        <v>Even</v>
      </c>
      <c r="T185" t="str">
        <f t="shared" si="16"/>
        <v>6 - Junior Officer</v>
      </c>
      <c r="U185">
        <v>0</v>
      </c>
      <c r="V185" t="s">
        <v>143</v>
      </c>
      <c r="W185" t="s">
        <v>87</v>
      </c>
      <c r="X185" t="s">
        <v>142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17"/>
        <v>0.29197423889067831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E186" t="s">
        <v>140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L186" t="s">
        <v>140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15"/>
        <v>6 - Junior Officer &amp; Sales &amp; Marketing</v>
      </c>
      <c r="S186" t="str">
        <f>IF(T186="","",INDEX('Backing 4'!Z:Z,MATCH(T186,'Backing 4'!Y:Y,0)))</f>
        <v>Even</v>
      </c>
      <c r="T186" t="str">
        <f t="shared" si="16"/>
        <v>6 - Junior Officer</v>
      </c>
      <c r="U186">
        <v>0</v>
      </c>
      <c r="V186" t="s">
        <v>143</v>
      </c>
      <c r="W186" t="s">
        <v>87</v>
      </c>
      <c r="X186" t="s">
        <v>142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17"/>
        <v>0.67642322947575451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L187" t="s">
        <v>140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15"/>
        <v>6 - Junior Officer &amp; Operations</v>
      </c>
      <c r="S187" t="str">
        <f>IF(T187="","",INDEX('Backing 4'!Z:Z,MATCH(T187,'Backing 4'!Y:Y,0)))</f>
        <v>Even</v>
      </c>
      <c r="T187" t="str">
        <f t="shared" si="16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17"/>
        <v>0.92108032816957686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L188" t="s">
        <v>140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15"/>
        <v>5 - Senior Officer &amp; Sales &amp; Marketing</v>
      </c>
      <c r="S188" t="str">
        <f>IF(T188="","",INDEX('Backing 4'!Z:Z,MATCH(T188,'Backing 4'!Y:Y,0)))</f>
        <v>Even</v>
      </c>
      <c r="T188" t="str">
        <f t="shared" si="16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X188">
        <f>E188</f>
        <v>1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17"/>
        <v>0.33131738581474313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L189" t="s">
        <v>140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15"/>
        <v>5 - Senior Officer &amp; Sales &amp; Marketing</v>
      </c>
      <c r="S189" t="str">
        <f>IF(T189="","",INDEX('Backing 4'!Z:Z,MATCH(T189,'Backing 4'!Y:Y,0)))</f>
        <v>Even</v>
      </c>
      <c r="T189" t="str">
        <f t="shared" si="16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17"/>
        <v>0.60925539111933014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L190" t="s">
        <v>140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15"/>
        <v>6 - Junior Officer &amp; Operations</v>
      </c>
      <c r="S190" t="str">
        <f>IF(T190="","",INDEX('Backing 4'!Z:Z,MATCH(T190,'Backing 4'!Y:Y,0)))</f>
        <v>Even</v>
      </c>
      <c r="T190" t="str">
        <f t="shared" si="16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17"/>
        <v>0.90908515254557265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L191" t="s">
        <v>140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15"/>
        <v>5 - Senior Officer &amp; Operations</v>
      </c>
      <c r="S191" t="str">
        <f>IF(T191="","",INDEX('Backing 4'!Z:Z,MATCH(T191,'Backing 4'!Y:Y,0)))</f>
        <v>Even</v>
      </c>
      <c r="T191" t="str">
        <f t="shared" si="16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17"/>
        <v>0.49496992048471933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M192" t="s">
        <v>141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>Even</v>
      </c>
      <c r="R192" t="str">
        <f t="shared" si="15"/>
        <v>5 - Senior Officer &amp; Sales &amp; Marketing</v>
      </c>
      <c r="S192" t="str">
        <f>IF(T192="","",INDEX('Backing 4'!Z:Z,MATCH(T192,'Backing 4'!Y:Y,0)))</f>
        <v>Even</v>
      </c>
      <c r="T192" t="str">
        <f t="shared" si="16"/>
        <v>5 - Senior Officer</v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17"/>
        <v>0.25938016172783229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E193" t="s">
        <v>140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L193" t="s">
        <v>140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15"/>
        <v>2 - Director &amp; Operations</v>
      </c>
      <c r="S193" t="s">
        <v>126</v>
      </c>
      <c r="T193" t="str">
        <f t="shared" si="16"/>
        <v>2 - Director</v>
      </c>
      <c r="U193">
        <v>0</v>
      </c>
      <c r="V193" t="s">
        <v>143</v>
      </c>
      <c r="W193" t="s">
        <v>87</v>
      </c>
      <c r="X193" t="s">
        <v>142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17"/>
        <v>0.4858145828074677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M194" t="s">
        <v>141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>Even</v>
      </c>
      <c r="R194" t="str">
        <f t="shared" ref="R194:R257" si="19">IF(M194="","",IF(C194="1 - Executive","",C194&amp;" &amp; "&amp;N194))</f>
        <v>4 - Manager &amp; Operations</v>
      </c>
      <c r="S194" t="str">
        <f>IF(T194="","",INDEX('Backing 4'!Z:Z,MATCH(T194,'Backing 4'!Y:Y,0)))</f>
        <v>Even</v>
      </c>
      <c r="T194" t="str">
        <f t="shared" ref="T194:T257" si="20">IF(M194="","",IF(C194="1 - Executive","",C194))</f>
        <v>4 - Manager</v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21">RAND()</f>
        <v>4.2474751784240872E-2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E195" t="s">
        <v>140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L195" t="s">
        <v>140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19"/>
        <v>6 - Junior Officer &amp; Internal Services</v>
      </c>
      <c r="S195" t="str">
        <f>IF(T195="","",INDEX('Backing 4'!Z:Z,MATCH(T195,'Backing 4'!Y:Y,0)))</f>
        <v>Even</v>
      </c>
      <c r="T195" t="str">
        <f t="shared" si="20"/>
        <v>6 - Junior Officer</v>
      </c>
      <c r="U195">
        <v>0</v>
      </c>
      <c r="V195" t="s">
        <v>143</v>
      </c>
      <c r="W195" t="s">
        <v>87</v>
      </c>
      <c r="X195" t="s">
        <v>142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21"/>
        <v>8.6293253344402743E-2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L196" t="s">
        <v>140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19"/>
        <v>5 - Senior Officer &amp; Operations</v>
      </c>
      <c r="S196" t="str">
        <f>IF(T196="","",INDEX('Backing 4'!Z:Z,MATCH(T196,'Backing 4'!Y:Y,0)))</f>
        <v>Even</v>
      </c>
      <c r="T196" t="str">
        <f t="shared" si="2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21"/>
        <v>0.84428947599936399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E197" t="s">
        <v>140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L197" t="s">
        <v>140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19"/>
        <v>3 - Senior Manager &amp; Operations</v>
      </c>
      <c r="S197" t="str">
        <f>IF(T197="","",INDEX('Backing 4'!Z:Z,MATCH(T197,'Backing 4'!Y:Y,0)))</f>
        <v>Uneven - Men benefit</v>
      </c>
      <c r="T197" t="str">
        <f t="shared" si="20"/>
        <v>3 - Senior Manager</v>
      </c>
      <c r="U197">
        <v>0</v>
      </c>
      <c r="V197" t="s">
        <v>143</v>
      </c>
      <c r="W197" t="s">
        <v>87</v>
      </c>
      <c r="X197" t="s">
        <v>142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21"/>
        <v>0.64112332028059849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L198" t="s">
        <v>140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19"/>
        <v>6 - Junior Officer &amp; Finance</v>
      </c>
      <c r="S198" t="str">
        <f>IF(T198="","",INDEX('Backing 4'!Z:Z,MATCH(T198,'Backing 4'!Y:Y,0)))</f>
        <v>Even</v>
      </c>
      <c r="T198" t="str">
        <f t="shared" si="2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21"/>
        <v>0.88531005313407996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M199" t="s">
        <v>141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>Even</v>
      </c>
      <c r="R199" t="str">
        <f t="shared" si="19"/>
        <v>6 - Junior Officer &amp; Sales &amp; Marketing</v>
      </c>
      <c r="S199" t="str">
        <f>IF(T199="","",INDEX('Backing 4'!Z:Z,MATCH(T199,'Backing 4'!Y:Y,0)))</f>
        <v>Even</v>
      </c>
      <c r="T199" t="str">
        <f t="shared" si="20"/>
        <v>6 - Junior Officer</v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X199">
        <f>E199</f>
        <v>2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21"/>
        <v>0.8595540724006101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L200" t="s">
        <v>140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19"/>
        <v>6 - Junior Officer &amp; Internal Services</v>
      </c>
      <c r="S200" t="str">
        <f>IF(T200="","",INDEX('Backing 4'!Z:Z,MATCH(T200,'Backing 4'!Y:Y,0)))</f>
        <v>Even</v>
      </c>
      <c r="T200" t="str">
        <f t="shared" si="2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21"/>
        <v>0.954126455612191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M201" t="s">
        <v>141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>Even</v>
      </c>
      <c r="R201" t="str">
        <f t="shared" si="19"/>
        <v>5 - Senior Officer &amp; Operations</v>
      </c>
      <c r="S201" t="str">
        <f>IF(T201="","",INDEX('Backing 4'!Z:Z,MATCH(T201,'Backing 4'!Y:Y,0)))</f>
        <v>Even</v>
      </c>
      <c r="T201" t="str">
        <f t="shared" si="20"/>
        <v>5 - Senior Officer</v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21"/>
        <v>0.49478990437598835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E202" t="s">
        <v>140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L202" t="s">
        <v>140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19"/>
        <v>5 - Senior Officer &amp; HR</v>
      </c>
      <c r="S202" t="str">
        <f>IF(T202="","",INDEX('Backing 4'!Z:Z,MATCH(T202,'Backing 4'!Y:Y,0)))</f>
        <v>Even</v>
      </c>
      <c r="T202" t="str">
        <f t="shared" si="20"/>
        <v>5 - Senior Officer</v>
      </c>
      <c r="U202">
        <v>0</v>
      </c>
      <c r="V202" t="s">
        <v>143</v>
      </c>
      <c r="W202" t="s">
        <v>87</v>
      </c>
      <c r="X202" t="s">
        <v>142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21"/>
        <v>0.90105575547269312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L203" t="s">
        <v>140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19"/>
        <v>4 - Manager &amp; Internal Services</v>
      </c>
      <c r="S203" t="str">
        <f>IF(T203="","",INDEX('Backing 4'!Z:Z,MATCH(T203,'Backing 4'!Y:Y,0)))</f>
        <v>Even</v>
      </c>
      <c r="T203" t="str">
        <f t="shared" si="2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21"/>
        <v>0.6244503413395438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L204" t="s">
        <v>140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19"/>
        <v>6 - Junior Officer &amp; Operations</v>
      </c>
      <c r="S204" t="str">
        <f>IF(T204="","",INDEX('Backing 4'!Z:Z,MATCH(T204,'Backing 4'!Y:Y,0)))</f>
        <v>Even</v>
      </c>
      <c r="T204" t="str">
        <f t="shared" si="2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X204">
        <f>E204</f>
        <v>3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21"/>
        <v>0.11911381482764716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E205" t="s">
        <v>140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L205" t="s">
        <v>140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19"/>
        <v>6 - Junior Officer &amp; Sales &amp; Marketing</v>
      </c>
      <c r="S205" t="str">
        <f>IF(T205="","",INDEX('Backing 4'!Z:Z,MATCH(T205,'Backing 4'!Y:Y,0)))</f>
        <v>Even</v>
      </c>
      <c r="T205" t="str">
        <f t="shared" si="20"/>
        <v>6 - Junior Officer</v>
      </c>
      <c r="U205">
        <v>0</v>
      </c>
      <c r="V205" t="s">
        <v>143</v>
      </c>
      <c r="W205" t="s">
        <v>87</v>
      </c>
      <c r="X205" t="s">
        <v>142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21"/>
        <v>0.8261289753724983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L206" t="s">
        <v>140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1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2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21"/>
        <v>0.51703131867954699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L207" t="s">
        <v>140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19"/>
        <v>4 - Manager &amp; Finance</v>
      </c>
      <c r="S207" t="str">
        <f>IF(T207="","",INDEX('Backing 4'!Z:Z,MATCH(T207,'Backing 4'!Y:Y,0)))</f>
        <v>Even</v>
      </c>
      <c r="T207" t="str">
        <f t="shared" si="2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21"/>
        <v>0.33011530253815502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E208" t="s">
        <v>140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L208" t="s">
        <v>140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19"/>
        <v>2 - Director &amp; Internal Services</v>
      </c>
      <c r="S208" t="s">
        <v>126</v>
      </c>
      <c r="T208" t="str">
        <f t="shared" si="20"/>
        <v>2 - Director</v>
      </c>
      <c r="U208">
        <v>0</v>
      </c>
      <c r="V208" t="s">
        <v>143</v>
      </c>
      <c r="W208" t="s">
        <v>87</v>
      </c>
      <c r="X208" t="s">
        <v>142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21"/>
        <v>0.28545697045538299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L209" t="s">
        <v>140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19"/>
        <v>6 - Junior Officer &amp; Internal Services</v>
      </c>
      <c r="S209" t="str">
        <f>IF(T209="","",INDEX('Backing 4'!Z:Z,MATCH(T209,'Backing 4'!Y:Y,0)))</f>
        <v>Even</v>
      </c>
      <c r="T209" t="str">
        <f t="shared" si="2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21"/>
        <v>0.91308038428221261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L210" t="s">
        <v>140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19"/>
        <v>6 - Junior Officer &amp; Operations</v>
      </c>
      <c r="S210" t="str">
        <f>IF(T210="","",INDEX('Backing 4'!Z:Z,MATCH(T210,'Backing 4'!Y:Y,0)))</f>
        <v>Even</v>
      </c>
      <c r="T210" t="str">
        <f t="shared" si="2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21"/>
        <v>0.89642979794772681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E211" t="s">
        <v>142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M211" t="s">
        <v>141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>Uneven - Men benefit</v>
      </c>
      <c r="R211" t="str">
        <f t="shared" si="19"/>
        <v>4 - Manager &amp; Sales &amp; Marketing</v>
      </c>
      <c r="S211" t="str">
        <f>IF(T211="","",INDEX('Backing 4'!Z:Z,MATCH(T211,'Backing 4'!Y:Y,0)))</f>
        <v>Even</v>
      </c>
      <c r="T211" t="str">
        <f t="shared" si="20"/>
        <v>4 - Manager</v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21"/>
        <v>0.18180534864196818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L212" t="s">
        <v>140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19"/>
        <v>6 - Junior Officer &amp; Operations</v>
      </c>
      <c r="S212" t="str">
        <f>IF(T212="","",INDEX('Backing 4'!Z:Z,MATCH(T212,'Backing 4'!Y:Y,0)))</f>
        <v>Even</v>
      </c>
      <c r="T212" t="str">
        <f t="shared" si="2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21"/>
        <v>0.37754312017335512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E213" t="s">
        <v>140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L213" t="s">
        <v>140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19"/>
        <v>5 - Senior Officer &amp; Sales &amp; Marketing</v>
      </c>
      <c r="S213" t="str">
        <f>IF(T213="","",INDEX('Backing 4'!Z:Z,MATCH(T213,'Backing 4'!Y:Y,0)))</f>
        <v>Even</v>
      </c>
      <c r="T213" t="str">
        <f t="shared" si="20"/>
        <v>5 - Senior Officer</v>
      </c>
      <c r="U213">
        <v>0</v>
      </c>
      <c r="V213" t="s">
        <v>143</v>
      </c>
      <c r="W213" t="s">
        <v>87</v>
      </c>
      <c r="X213" t="s">
        <v>142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21"/>
        <v>0.65282069691974376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L214" t="s">
        <v>140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19"/>
        <v>2 - Director &amp; HR</v>
      </c>
      <c r="S214" t="s">
        <v>126</v>
      </c>
      <c r="T214" t="str">
        <f t="shared" si="2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21"/>
        <v>0.21853652098731358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E215" t="s">
        <v>140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L215" t="s">
        <v>140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19"/>
        <v>6 - Junior Officer &amp; Sales &amp; Marketing</v>
      </c>
      <c r="S215" t="str">
        <f>IF(T215="","",INDEX('Backing 4'!Z:Z,MATCH(T215,'Backing 4'!Y:Y,0)))</f>
        <v>Even</v>
      </c>
      <c r="T215" t="str">
        <f t="shared" si="20"/>
        <v>6 - Junior Officer</v>
      </c>
      <c r="U215">
        <v>0</v>
      </c>
      <c r="V215" t="s">
        <v>143</v>
      </c>
      <c r="W215" t="s">
        <v>87</v>
      </c>
      <c r="X215" t="s">
        <v>142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21"/>
        <v>0.26657431021742484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L216" t="s">
        <v>140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19"/>
        <v>4 - Manager &amp; Operations</v>
      </c>
      <c r="S216" t="str">
        <f>IF(T216="","",INDEX('Backing 4'!Z:Z,MATCH(T216,'Backing 4'!Y:Y,0)))</f>
        <v>Even</v>
      </c>
      <c r="T216" t="str">
        <f t="shared" si="2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21"/>
        <v>0.25082010988734715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E217" t="s">
        <v>142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M217" t="s">
        <v>141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>Even</v>
      </c>
      <c r="R217" t="str">
        <f t="shared" si="19"/>
        <v>5 - Senior Officer &amp; Operations</v>
      </c>
      <c r="S217" t="str">
        <f>IF(T217="","",INDEX('Backing 4'!Z:Z,MATCH(T217,'Backing 4'!Y:Y,0)))</f>
        <v>Even</v>
      </c>
      <c r="T217" t="str">
        <f t="shared" si="20"/>
        <v>5 - Senior Officer</v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21"/>
        <v>0.52609053577794007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L218" t="s">
        <v>140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19"/>
        <v>6 - Junior Officer &amp; Sales &amp; Marketing</v>
      </c>
      <c r="S218" t="str">
        <f>IF(T218="","",INDEX('Backing 4'!Z:Z,MATCH(T218,'Backing 4'!Y:Y,0)))</f>
        <v>Even</v>
      </c>
      <c r="T218" t="str">
        <f t="shared" si="2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X218">
        <f>E218</f>
        <v>2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21"/>
        <v>0.28161759526556629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L219" t="s">
        <v>140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19"/>
        <v>5 - Senior Officer &amp; Sales &amp; Marketing</v>
      </c>
      <c r="S219" t="str">
        <f>IF(T219="","",INDEX('Backing 4'!Z:Z,MATCH(T219,'Backing 4'!Y:Y,0)))</f>
        <v>Even</v>
      </c>
      <c r="T219" t="str">
        <f t="shared" si="2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21"/>
        <v>0.33418243475203202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E220" t="s">
        <v>140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L220" t="s">
        <v>140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19"/>
        <v>3 - Senior Manager &amp; Operations</v>
      </c>
      <c r="S220" t="str">
        <f>IF(T220="","",INDEX('Backing 4'!Z:Z,MATCH(T220,'Backing 4'!Y:Y,0)))</f>
        <v>Uneven - Men benefit</v>
      </c>
      <c r="T220" t="str">
        <f t="shared" si="20"/>
        <v>3 - Senior Manager</v>
      </c>
      <c r="U220">
        <v>0</v>
      </c>
      <c r="V220" t="s">
        <v>143</v>
      </c>
      <c r="W220" t="s">
        <v>87</v>
      </c>
      <c r="X220" t="s">
        <v>142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21"/>
        <v>0.73250452385995157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L221" t="s">
        <v>140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19"/>
        <v>5 - Senior Officer &amp; Sales &amp; Marketing</v>
      </c>
      <c r="S221" t="str">
        <f>IF(T221="","",INDEX('Backing 4'!Z:Z,MATCH(T221,'Backing 4'!Y:Y,0)))</f>
        <v>Even</v>
      </c>
      <c r="T221" t="str">
        <f t="shared" si="2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21"/>
        <v>0.98764039276587645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E222" t="s">
        <v>140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L222" t="s">
        <v>140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19"/>
        <v>5 - Senior Officer &amp; Strategy</v>
      </c>
      <c r="S222" t="str">
        <f>IF(T222="","",INDEX('Backing 4'!Z:Z,MATCH(T222,'Backing 4'!Y:Y,0)))</f>
        <v>Even</v>
      </c>
      <c r="T222" t="str">
        <f t="shared" si="20"/>
        <v>5 - Senior Officer</v>
      </c>
      <c r="U222">
        <v>0</v>
      </c>
      <c r="V222" t="s">
        <v>143</v>
      </c>
      <c r="W222" t="s">
        <v>87</v>
      </c>
      <c r="X222" t="s">
        <v>142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21"/>
        <v>0.92260685507649431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L223" t="s">
        <v>140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19"/>
        <v>2 - Director &amp; Sales &amp; Marketing</v>
      </c>
      <c r="S223" t="s">
        <v>126</v>
      </c>
      <c r="T223" t="str">
        <f t="shared" si="2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21"/>
        <v>0.36011418928759797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E224" t="s">
        <v>142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M224" t="s">
        <v>141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>Even</v>
      </c>
      <c r="R224" t="str">
        <f t="shared" si="19"/>
        <v>5 - Senior Officer &amp; Sales &amp; Marketing</v>
      </c>
      <c r="S224" t="str">
        <f>IF(T224="","",INDEX('Backing 4'!Z:Z,MATCH(T224,'Backing 4'!Y:Y,0)))</f>
        <v>Even</v>
      </c>
      <c r="T224" t="str">
        <f t="shared" si="20"/>
        <v>5 - Senior Officer</v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21"/>
        <v>0.95516761226210523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L225" t="s">
        <v>140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1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2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21"/>
        <v>0.33470312656129975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L226" t="s">
        <v>140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19"/>
        <v>5 - Senior Officer &amp; Sales &amp; Marketing</v>
      </c>
      <c r="S226" t="str">
        <f>IF(T226="","",INDEX('Backing 4'!Z:Z,MATCH(T226,'Backing 4'!Y:Y,0)))</f>
        <v>Even</v>
      </c>
      <c r="T226" t="str">
        <f t="shared" si="2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21"/>
        <v>0.22571553137291822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L227" t="s">
        <v>140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19"/>
        <v>6 - Junior Officer &amp; Sales &amp; Marketing</v>
      </c>
      <c r="S227" t="str">
        <f>IF(T227="","",INDEX('Backing 4'!Z:Z,MATCH(T227,'Backing 4'!Y:Y,0)))</f>
        <v>Even</v>
      </c>
      <c r="T227" t="str">
        <f t="shared" si="2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21"/>
        <v>0.364225597237263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M228" t="s">
        <v>141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>Uneven - Men benefit</v>
      </c>
      <c r="R228" t="str">
        <f t="shared" si="19"/>
        <v>4 - Manager &amp; Sales &amp; Marketing</v>
      </c>
      <c r="S228" t="str">
        <f>IF(T228="","",INDEX('Backing 4'!Z:Z,MATCH(T228,'Backing 4'!Y:Y,0)))</f>
        <v>Even</v>
      </c>
      <c r="T228" t="str">
        <f t="shared" si="20"/>
        <v>4 - Manager</v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21"/>
        <v>0.80296205884716809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L229" t="s">
        <v>140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19"/>
        <v>5 - Senior Officer &amp; Internal Services</v>
      </c>
      <c r="S229" t="str">
        <f>IF(T229="","",INDEX('Backing 4'!Z:Z,MATCH(T229,'Backing 4'!Y:Y,0)))</f>
        <v>Even</v>
      </c>
      <c r="T229" t="str">
        <f t="shared" si="2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21"/>
        <v>0.92139063191122694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L230" t="s">
        <v>140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1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2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21"/>
        <v>3.1635275825959264E-2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M231" t="s">
        <v>141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>Even</v>
      </c>
      <c r="R231" t="str">
        <f t="shared" si="19"/>
        <v>6 - Junior Officer &amp; Operations</v>
      </c>
      <c r="S231" t="str">
        <f>IF(T231="","",INDEX('Backing 4'!Z:Z,MATCH(T231,'Backing 4'!Y:Y,0)))</f>
        <v>Even</v>
      </c>
      <c r="T231" t="str">
        <f t="shared" si="20"/>
        <v>6 - Junior Officer</v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21"/>
        <v>0.22753159785309252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L232" t="s">
        <v>140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19"/>
        <v>3 - Senior Manager &amp; Finance</v>
      </c>
      <c r="S232" t="str">
        <f>IF(T232="","",INDEX('Backing 4'!Z:Z,MATCH(T232,'Backing 4'!Y:Y,0)))</f>
        <v>Uneven - Men benefit</v>
      </c>
      <c r="T232" t="str">
        <f t="shared" si="2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21"/>
        <v>9.4177366198873957E-2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L233" t="s">
        <v>140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19"/>
        <v>6 - Junior Officer &amp; Operations</v>
      </c>
      <c r="S233" t="str">
        <f>IF(T233="","",INDEX('Backing 4'!Z:Z,MATCH(T233,'Backing 4'!Y:Y,0)))</f>
        <v>Even</v>
      </c>
      <c r="T233" t="str">
        <f t="shared" si="2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21"/>
        <v>0.78520221577348959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E234" t="s">
        <v>140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L234" t="s">
        <v>140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19"/>
        <v>6 - Junior Officer &amp; Strategy</v>
      </c>
      <c r="S234" t="str">
        <f>IF(T234="","",INDEX('Backing 4'!Z:Z,MATCH(T234,'Backing 4'!Y:Y,0)))</f>
        <v>Even</v>
      </c>
      <c r="T234" t="str">
        <f t="shared" si="20"/>
        <v>6 - Junior Officer</v>
      </c>
      <c r="U234">
        <v>0</v>
      </c>
      <c r="V234" t="s">
        <v>143</v>
      </c>
      <c r="W234" t="s">
        <v>87</v>
      </c>
      <c r="X234" t="s">
        <v>142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21"/>
        <v>0.41008191999093957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L235" t="s">
        <v>140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19"/>
        <v>6 - Junior Officer &amp; Operations</v>
      </c>
      <c r="S235" t="str">
        <f>IF(T235="","",INDEX('Backing 4'!Z:Z,MATCH(T235,'Backing 4'!Y:Y,0)))</f>
        <v>Even</v>
      </c>
      <c r="T235" t="str">
        <f t="shared" si="2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21"/>
        <v>0.7333646531449195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L236" t="s">
        <v>140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19"/>
        <v>4 - Manager &amp; Internal Services</v>
      </c>
      <c r="S236" t="str">
        <f>IF(T236="","",INDEX('Backing 4'!Z:Z,MATCH(T236,'Backing 4'!Y:Y,0)))</f>
        <v>Even</v>
      </c>
      <c r="T236" t="str">
        <f t="shared" si="2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21"/>
        <v>0.98980234626145691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L237" t="s">
        <v>140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19"/>
        <v>6 - Junior Officer &amp; Sales &amp; Marketing</v>
      </c>
      <c r="S237" t="str">
        <f>IF(T237="","",INDEX('Backing 4'!Z:Z,MATCH(T237,'Backing 4'!Y:Y,0)))</f>
        <v>Even</v>
      </c>
      <c r="T237" t="str">
        <f t="shared" si="2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X237">
        <f>E237</f>
        <v>3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21"/>
        <v>0.48886048218896905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L238" t="s">
        <v>140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19"/>
        <v>6 - Junior Officer &amp; Operations</v>
      </c>
      <c r="S238" t="str">
        <f>IF(T238="","",INDEX('Backing 4'!Z:Z,MATCH(T238,'Backing 4'!Y:Y,0)))</f>
        <v>Even</v>
      </c>
      <c r="T238" t="str">
        <f t="shared" si="2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21"/>
        <v>0.1411945886375412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E239" t="s">
        <v>140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L239" t="s">
        <v>140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19"/>
        <v>6 - Junior Officer &amp; Operations</v>
      </c>
      <c r="S239" t="str">
        <f>IF(T239="","",INDEX('Backing 4'!Z:Z,MATCH(T239,'Backing 4'!Y:Y,0)))</f>
        <v>Even</v>
      </c>
      <c r="T239" t="str">
        <f t="shared" si="20"/>
        <v>6 - Junior Officer</v>
      </c>
      <c r="U239">
        <v>0</v>
      </c>
      <c r="V239" t="s">
        <v>143</v>
      </c>
      <c r="W239" t="s">
        <v>87</v>
      </c>
      <c r="X239" t="s">
        <v>142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21"/>
        <v>0.82556378144346976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L240" t="s">
        <v>140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19"/>
        <v>4 - Manager &amp; Sales &amp; Marketing</v>
      </c>
      <c r="S240" t="str">
        <f>IF(T240="","",INDEX('Backing 4'!Z:Z,MATCH(T240,'Backing 4'!Y:Y,0)))</f>
        <v>Even</v>
      </c>
      <c r="T240" t="str">
        <f t="shared" si="2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21"/>
        <v>0.85415412301999472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L241" t="s">
        <v>140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19"/>
        <v>6 - Junior Officer &amp; Operations</v>
      </c>
      <c r="S241" t="str">
        <f>IF(T241="","",INDEX('Backing 4'!Z:Z,MATCH(T241,'Backing 4'!Y:Y,0)))</f>
        <v>Even</v>
      </c>
      <c r="T241" t="str">
        <f t="shared" si="2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21"/>
        <v>4.1044776775344904E-2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L242" t="s">
        <v>140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19"/>
        <v>4 - Manager &amp; Internal Services</v>
      </c>
      <c r="S242" t="str">
        <f>IF(T242="","",INDEX('Backing 4'!Z:Z,MATCH(T242,'Backing 4'!Y:Y,0)))</f>
        <v>Even</v>
      </c>
      <c r="T242" t="str">
        <f t="shared" si="2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21"/>
        <v>0.90978085297398525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M243" t="s">
        <v>141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>Even</v>
      </c>
      <c r="R243" t="str">
        <f t="shared" si="19"/>
        <v>5 - Senior Officer &amp; Internal Services</v>
      </c>
      <c r="S243" t="str">
        <f>IF(T243="","",INDEX('Backing 4'!Z:Z,MATCH(T243,'Backing 4'!Y:Y,0)))</f>
        <v>Even</v>
      </c>
      <c r="T243" t="str">
        <f t="shared" si="20"/>
        <v>5 - Senior Officer</v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21"/>
        <v>0.25692649408210855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L244" t="s">
        <v>140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19"/>
        <v>2 - Director &amp; Operations</v>
      </c>
      <c r="S244" t="s">
        <v>126</v>
      </c>
      <c r="T244" t="str">
        <f t="shared" si="2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21"/>
        <v>5.4557314419622749E-2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L245" t="s">
        <v>140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1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2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21"/>
        <v>0.54201952411770815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M246" t="s">
        <v>141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>Even</v>
      </c>
      <c r="R246" t="str">
        <f t="shared" si="19"/>
        <v>5 - Senior Officer &amp; Operations</v>
      </c>
      <c r="S246" t="str">
        <f>IF(T246="","",INDEX('Backing 4'!Z:Z,MATCH(T246,'Backing 4'!Y:Y,0)))</f>
        <v>Even</v>
      </c>
      <c r="T246" t="str">
        <f t="shared" si="20"/>
        <v>5 - Senior Officer</v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21"/>
        <v>0.19717288253660992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M247" t="s">
        <v>141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>Even</v>
      </c>
      <c r="R247" t="str">
        <f t="shared" si="19"/>
        <v>6 - Junior Officer &amp; Sales &amp; Marketing</v>
      </c>
      <c r="S247" t="str">
        <f>IF(T247="","",INDEX('Backing 4'!Z:Z,MATCH(T247,'Backing 4'!Y:Y,0)))</f>
        <v>Even</v>
      </c>
      <c r="T247" t="str">
        <f t="shared" si="20"/>
        <v>6 - Junior Officer</v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21"/>
        <v>0.32053013395517926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L248" t="s">
        <v>140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19"/>
        <v>6 - Junior Officer &amp; Operations</v>
      </c>
      <c r="S248" t="str">
        <f>IF(T248="","",INDEX('Backing 4'!Z:Z,MATCH(T248,'Backing 4'!Y:Y,0)))</f>
        <v>Even</v>
      </c>
      <c r="T248" t="str">
        <f t="shared" si="2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21"/>
        <v>0.49565863840832847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L249" t="s">
        <v>140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19"/>
        <v>4 - Manager &amp; Operations</v>
      </c>
      <c r="S249" t="str">
        <f>IF(T249="","",INDEX('Backing 4'!Z:Z,MATCH(T249,'Backing 4'!Y:Y,0)))</f>
        <v>Even</v>
      </c>
      <c r="T249" t="str">
        <f t="shared" si="2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21"/>
        <v>0.15994275196007823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L250" t="s">
        <v>140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19"/>
        <v>6 - Junior Officer &amp; Operations</v>
      </c>
      <c r="S250" t="str">
        <f>IF(T250="","",INDEX('Backing 4'!Z:Z,MATCH(T250,'Backing 4'!Y:Y,0)))</f>
        <v>Even</v>
      </c>
      <c r="T250" t="str">
        <f t="shared" si="2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21"/>
        <v>0.52734267038546578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M251" t="s">
        <v>141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>Even</v>
      </c>
      <c r="R251" t="str">
        <f t="shared" si="19"/>
        <v>6 - Junior Officer &amp; Operations</v>
      </c>
      <c r="S251" t="str">
        <f>IF(T251="","",INDEX('Backing 4'!Z:Z,MATCH(T251,'Backing 4'!Y:Y,0)))</f>
        <v>Even</v>
      </c>
      <c r="T251" t="str">
        <f t="shared" si="20"/>
        <v>6 - Junior Officer</v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21"/>
        <v>0.75296839220316691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L252" t="s">
        <v>140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19"/>
        <v>6 - Junior Officer &amp; Sales &amp; Marketing</v>
      </c>
      <c r="S252" t="str">
        <f>IF(T252="","",INDEX('Backing 4'!Z:Z,MATCH(T252,'Backing 4'!Y:Y,0)))</f>
        <v>Even</v>
      </c>
      <c r="T252" t="str">
        <f t="shared" si="2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X252">
        <f>E252</f>
        <v>2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21"/>
        <v>0.65984239385817589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L253" t="s">
        <v>140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19"/>
        <v>6 - Junior Officer &amp; Operations</v>
      </c>
      <c r="S253" t="str">
        <f>IF(T253="","",INDEX('Backing 4'!Z:Z,MATCH(T253,'Backing 4'!Y:Y,0)))</f>
        <v>Even</v>
      </c>
      <c r="T253" t="str">
        <f t="shared" si="2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21"/>
        <v>0.37261456264354842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L254" t="s">
        <v>140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19"/>
        <v>6 - Junior Officer &amp; Finance</v>
      </c>
      <c r="S254" t="str">
        <f>IF(T254="","",INDEX('Backing 4'!Z:Z,MATCH(T254,'Backing 4'!Y:Y,0)))</f>
        <v>Even</v>
      </c>
      <c r="T254" t="str">
        <f t="shared" si="2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21"/>
        <v>0.67019256280749517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L255" t="s">
        <v>140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19"/>
        <v>6 - Junior Officer &amp; Internal Services</v>
      </c>
      <c r="S255" t="str">
        <f>IF(T255="","",INDEX('Backing 4'!Z:Z,MATCH(T255,'Backing 4'!Y:Y,0)))</f>
        <v>Even</v>
      </c>
      <c r="T255" t="str">
        <f t="shared" si="2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21"/>
        <v>0.51881846382761942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L256" t="s">
        <v>140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19"/>
        <v>6 - Junior Officer &amp; Operations</v>
      </c>
      <c r="S256" t="str">
        <f>IF(T256="","",INDEX('Backing 4'!Z:Z,MATCH(T256,'Backing 4'!Y:Y,0)))</f>
        <v>Even</v>
      </c>
      <c r="T256" t="str">
        <f t="shared" si="2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X256">
        <f>E256</f>
        <v>3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21"/>
        <v>0.94523930549114543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L257" t="s">
        <v>140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19"/>
        <v>5 - Senior Officer &amp; Operations</v>
      </c>
      <c r="S257" t="str">
        <f>IF(T257="","",INDEX('Backing 4'!Z:Z,MATCH(T257,'Backing 4'!Y:Y,0)))</f>
        <v>Even</v>
      </c>
      <c r="T257" t="str">
        <f t="shared" si="2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21"/>
        <v>4.0285453766560231E-2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E258" t="s">
        <v>142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L258" t="s">
        <v>140</v>
      </c>
      <c r="M258" t="s">
        <v>96</v>
      </c>
      <c r="N258" t="s">
        <v>17</v>
      </c>
      <c r="O258" s="1" t="s">
        <v>74</v>
      </c>
      <c r="P258" t="s">
        <v>74</v>
      </c>
      <c r="Q258" t="s">
        <v>125</v>
      </c>
      <c r="R258" t="s">
        <v>146</v>
      </c>
      <c r="S258" t="s">
        <v>125</v>
      </c>
      <c r="T258" t="s">
        <v>96</v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22">RAND()</f>
        <v>0.61488520251126333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L259" t="s">
        <v>140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ref="R258:R321" si="23">IF(M259="","",IF(C259="1 - Executive","",C259&amp;" &amp; "&amp;N259))</f>
        <v>6 - Junior Officer &amp; Operations</v>
      </c>
      <c r="S259" t="str">
        <f>IF(T259="","",INDEX('Backing 4'!Z:Z,MATCH(T259,'Backing 4'!Y:Y,0)))</f>
        <v>Even</v>
      </c>
      <c r="T259" t="str">
        <f t="shared" ref="T258:T321" si="24">IF(M259="","",IF(C259="1 - Executive","",C259))</f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22"/>
        <v>0.56510182701202127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L260" t="s">
        <v>140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23"/>
        <v>6 - Junior Officer &amp; HR</v>
      </c>
      <c r="S260" t="str">
        <f>IF(T260="","",INDEX('Backing 4'!Z:Z,MATCH(T260,'Backing 4'!Y:Y,0)))</f>
        <v>Even</v>
      </c>
      <c r="T260" t="str">
        <f t="shared" si="24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22"/>
        <v>0.67345218047436739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L261" t="s">
        <v>140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23"/>
        <v>5 - Senior Officer &amp; Sales &amp; Marketing</v>
      </c>
      <c r="S261" t="str">
        <f>IF(T261="","",INDEX('Backing 4'!Z:Z,MATCH(T261,'Backing 4'!Y:Y,0)))</f>
        <v>Even</v>
      </c>
      <c r="T261" t="str">
        <f t="shared" si="24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22"/>
        <v>0.43376923400545653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L262" t="s">
        <v>140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23"/>
        <v>4 - Manager &amp; HR</v>
      </c>
      <c r="S262" t="str">
        <f>IF(T262="","",INDEX('Backing 4'!Z:Z,MATCH(T262,'Backing 4'!Y:Y,0)))</f>
        <v>Even</v>
      </c>
      <c r="T262" t="str">
        <f t="shared" si="24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22"/>
        <v>0.21489383626491187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L263" t="s">
        <v>140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23"/>
        <v>2 - Director &amp; Finance</v>
      </c>
      <c r="S263" t="s">
        <v>126</v>
      </c>
      <c r="T263" t="str">
        <f t="shared" si="24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22"/>
        <v>0.97563766218694137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E264" t="s">
        <v>140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L264" t="s">
        <v>140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23"/>
        <v>5 - Senior Officer &amp; Operations</v>
      </c>
      <c r="S264" t="str">
        <f>IF(T264="","",INDEX('Backing 4'!Z:Z,MATCH(T264,'Backing 4'!Y:Y,0)))</f>
        <v>Even</v>
      </c>
      <c r="T264" t="str">
        <f t="shared" si="24"/>
        <v>5 - Senior Officer</v>
      </c>
      <c r="U264">
        <v>0</v>
      </c>
      <c r="V264" t="s">
        <v>143</v>
      </c>
      <c r="W264" t="s">
        <v>87</v>
      </c>
      <c r="X264" t="s">
        <v>142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22"/>
        <v>0.86134642474424616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L265" t="s">
        <v>140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23"/>
        <v>6 - Junior Officer &amp; Operations</v>
      </c>
      <c r="S265" t="str">
        <f>IF(T265="","",INDEX('Backing 4'!Z:Z,MATCH(T265,'Backing 4'!Y:Y,0)))</f>
        <v>Even</v>
      </c>
      <c r="T265" t="str">
        <f t="shared" si="24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X265">
        <f>E265</f>
        <v>2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22"/>
        <v>0.9660744755529983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L266" t="s">
        <v>140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23"/>
        <v>4 - Manager &amp; Operations</v>
      </c>
      <c r="S266" t="str">
        <f>IF(T266="","",INDEX('Backing 4'!Z:Z,MATCH(T266,'Backing 4'!Y:Y,0)))</f>
        <v>Even</v>
      </c>
      <c r="T266" t="str">
        <f t="shared" si="24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22"/>
        <v>0.90146314994123389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L267" t="s">
        <v>140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23"/>
        <v>5 - Senior Officer &amp; Operations</v>
      </c>
      <c r="S267" t="str">
        <f>IF(T267="","",INDEX('Backing 4'!Z:Z,MATCH(T267,'Backing 4'!Y:Y,0)))</f>
        <v>Even</v>
      </c>
      <c r="T267" t="str">
        <f t="shared" si="24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22"/>
        <v>0.61902667902754827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L268" t="s">
        <v>140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23"/>
        <v>5 - Senior Officer &amp; Finance</v>
      </c>
      <c r="S268" t="str">
        <f>IF(T268="","",INDEX('Backing 4'!Z:Z,MATCH(T268,'Backing 4'!Y:Y,0)))</f>
        <v>Even</v>
      </c>
      <c r="T268" t="str">
        <f t="shared" si="24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22"/>
        <v>0.25325660397830141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L269" t="s">
        <v>140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23"/>
        <v>6 - Junior Officer &amp; Operations</v>
      </c>
      <c r="S269" t="str">
        <f>IF(T269="","",INDEX('Backing 4'!Z:Z,MATCH(T269,'Backing 4'!Y:Y,0)))</f>
        <v>Even</v>
      </c>
      <c r="T269" t="str">
        <f t="shared" si="24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22"/>
        <v>0.54080122031054734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L270" t="s">
        <v>140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23"/>
        <v>5 - Senior Officer &amp; Strategy</v>
      </c>
      <c r="S270" t="str">
        <f>IF(T270="","",INDEX('Backing 4'!Z:Z,MATCH(T270,'Backing 4'!Y:Y,0)))</f>
        <v>Even</v>
      </c>
      <c r="T270" t="str">
        <f t="shared" si="24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22"/>
        <v>6.3712500921840221E-2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L271" t="s">
        <v>140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23"/>
        <v>6 - Junior Officer &amp; Operations</v>
      </c>
      <c r="S271" t="str">
        <f>IF(T271="","",INDEX('Backing 4'!Z:Z,MATCH(T271,'Backing 4'!Y:Y,0)))</f>
        <v>Even</v>
      </c>
      <c r="T271" t="str">
        <f t="shared" si="24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22"/>
        <v>2.6613886296547484E-2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L272" t="s">
        <v>140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23"/>
        <v>4 - Manager &amp; Sales &amp; Marketing</v>
      </c>
      <c r="S272" t="str">
        <f>IF(T272="","",INDEX('Backing 4'!Z:Z,MATCH(T272,'Backing 4'!Y:Y,0)))</f>
        <v>Even</v>
      </c>
      <c r="T272" t="str">
        <f t="shared" si="24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22"/>
        <v>0.85041589117183314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E273" t="s">
        <v>140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L273" t="s">
        <v>140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23"/>
        <v>2 - Director &amp; Operations</v>
      </c>
      <c r="S273" t="s">
        <v>126</v>
      </c>
      <c r="T273" t="str">
        <f t="shared" si="24"/>
        <v>2 - Director</v>
      </c>
      <c r="U273">
        <v>0</v>
      </c>
      <c r="V273" t="s">
        <v>143</v>
      </c>
      <c r="W273" t="s">
        <v>87</v>
      </c>
      <c r="X273" t="s">
        <v>142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22"/>
        <v>0.66181403524339444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L274" t="s">
        <v>140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23"/>
        <v>6 - Junior Officer &amp; Internal Services</v>
      </c>
      <c r="S274" t="str">
        <f>IF(T274="","",INDEX('Backing 4'!Z:Z,MATCH(T274,'Backing 4'!Y:Y,0)))</f>
        <v>Even</v>
      </c>
      <c r="T274" t="str">
        <f t="shared" si="24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22"/>
        <v>6.4884381979419037E-2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L275" t="s">
        <v>140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23"/>
        <v>6 - Junior Officer &amp; Operations</v>
      </c>
      <c r="S275" t="str">
        <f>IF(T275="","",INDEX('Backing 4'!Z:Z,MATCH(T275,'Backing 4'!Y:Y,0)))</f>
        <v>Even</v>
      </c>
      <c r="T275" t="str">
        <f t="shared" si="24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22"/>
        <v>0.7984416698905259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M276" t="s">
        <v>141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>Even</v>
      </c>
      <c r="R276" t="str">
        <f t="shared" si="23"/>
        <v>2 - Director &amp; Operations</v>
      </c>
      <c r="S276" t="str">
        <f>IF(T276="","",INDEX('Backing 4'!Z:Z,MATCH(T276,'Backing 4'!Y:Y,0)))</f>
        <v>Even</v>
      </c>
      <c r="T276" t="str">
        <f t="shared" si="24"/>
        <v>2 - Director</v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X276">
        <f>E276</f>
        <v>3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22"/>
        <v>0.7510661596165864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L277" t="s">
        <v>140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23"/>
        <v>6 - Junior Officer &amp; Sales &amp; Marketing</v>
      </c>
      <c r="S277" t="str">
        <f>IF(T277="","",INDEX('Backing 4'!Z:Z,MATCH(T277,'Backing 4'!Y:Y,0)))</f>
        <v>Even</v>
      </c>
      <c r="T277" t="str">
        <f t="shared" si="24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22"/>
        <v>0.97038141008977641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L278" t="s">
        <v>140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23"/>
        <v>6 - Junior Officer &amp; Operations</v>
      </c>
      <c r="S278" t="str">
        <f>IF(T278="","",INDEX('Backing 4'!Z:Z,MATCH(T278,'Backing 4'!Y:Y,0)))</f>
        <v>Even</v>
      </c>
      <c r="T278" t="str">
        <f t="shared" si="24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22"/>
        <v>0.80062694211648433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L279" t="s">
        <v>140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23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24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22"/>
        <v>0.48779254082955004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L280" t="s">
        <v>140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23"/>
        <v>6 - Junior Officer &amp; Sales &amp; Marketing</v>
      </c>
      <c r="S280" t="str">
        <f>IF(T280="","",INDEX('Backing 4'!Z:Z,MATCH(T280,'Backing 4'!Y:Y,0)))</f>
        <v>Even</v>
      </c>
      <c r="T280" t="str">
        <f t="shared" si="24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22"/>
        <v>0.88172336204048529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E281" t="s">
        <v>140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L281" t="s">
        <v>140</v>
      </c>
      <c r="M281" t="s">
        <v>96</v>
      </c>
      <c r="N281" t="s">
        <v>15</v>
      </c>
      <c r="O281" s="1" t="s">
        <v>74</v>
      </c>
      <c r="P281" t="s">
        <v>74</v>
      </c>
      <c r="Q281" t="s">
        <v>125</v>
      </c>
      <c r="R281" t="s">
        <v>144</v>
      </c>
      <c r="S281" t="s">
        <v>125</v>
      </c>
      <c r="T281" t="s">
        <v>96</v>
      </c>
      <c r="U281">
        <v>0</v>
      </c>
      <c r="V281" t="s">
        <v>143</v>
      </c>
      <c r="W281" t="s">
        <v>87</v>
      </c>
      <c r="X281" t="s">
        <v>142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22"/>
        <v>0.83040313168383417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L282" t="s">
        <v>140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23"/>
        <v>6 - Junior Officer &amp; Operations</v>
      </c>
      <c r="S282" t="str">
        <f>IF(T282="","",INDEX('Backing 4'!Z:Z,MATCH(T282,'Backing 4'!Y:Y,0)))</f>
        <v>Even</v>
      </c>
      <c r="T282" t="str">
        <f t="shared" si="24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22"/>
        <v>0.36802685505539812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L283" t="s">
        <v>140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23"/>
        <v>2 - Director &amp; Internal Services</v>
      </c>
      <c r="S283" t="s">
        <v>126</v>
      </c>
      <c r="T283" t="str">
        <f t="shared" si="24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22"/>
        <v>0.64712811874941267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L284" t="s">
        <v>140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23"/>
        <v>6 - Junior Officer &amp; Operations</v>
      </c>
      <c r="S284" t="str">
        <f>IF(T284="","",INDEX('Backing 4'!Z:Z,MATCH(T284,'Backing 4'!Y:Y,0)))</f>
        <v>Even</v>
      </c>
      <c r="T284" t="str">
        <f t="shared" si="24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22"/>
        <v>0.24993619170676662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L285" t="s">
        <v>140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23"/>
        <v>6 - Junior Officer &amp; Operations</v>
      </c>
      <c r="S285" t="str">
        <f>IF(T285="","",INDEX('Backing 4'!Z:Z,MATCH(T285,'Backing 4'!Y:Y,0)))</f>
        <v>Even</v>
      </c>
      <c r="T285" t="str">
        <f t="shared" si="24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22"/>
        <v>0.32660592683292466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L286" t="s">
        <v>140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23"/>
        <v>6 - Junior Officer &amp; Sales &amp; Marketing</v>
      </c>
      <c r="S286" t="str">
        <f>IF(T286="","",INDEX('Backing 4'!Z:Z,MATCH(T286,'Backing 4'!Y:Y,0)))</f>
        <v>Even</v>
      </c>
      <c r="T286" t="str">
        <f t="shared" si="24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22"/>
        <v>0.62692901399676881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L287" t="s">
        <v>140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23"/>
        <v>4 - Manager &amp; Operations</v>
      </c>
      <c r="S287" t="str">
        <f>IF(T287="","",INDEX('Backing 4'!Z:Z,MATCH(T287,'Backing 4'!Y:Y,0)))</f>
        <v>Even</v>
      </c>
      <c r="T287" t="str">
        <f t="shared" si="24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22"/>
        <v>0.75701605914254988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E288" t="s">
        <v>140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L288" t="s">
        <v>140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23"/>
        <v>6 - Junior Officer &amp; Internal Services</v>
      </c>
      <c r="S288" t="str">
        <f>IF(T288="","",INDEX('Backing 4'!Z:Z,MATCH(T288,'Backing 4'!Y:Y,0)))</f>
        <v>Even</v>
      </c>
      <c r="T288" t="str">
        <f t="shared" si="24"/>
        <v>6 - Junior Officer</v>
      </c>
      <c r="U288">
        <v>0</v>
      </c>
      <c r="V288" t="s">
        <v>143</v>
      </c>
      <c r="W288" t="s">
        <v>87</v>
      </c>
      <c r="X288" t="s">
        <v>142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22"/>
        <v>0.71416663055892116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L289" t="s">
        <v>140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23"/>
        <v>5 - Senior Officer &amp; Sales &amp; Marketing</v>
      </c>
      <c r="S289" t="str">
        <f>IF(T289="","",INDEX('Backing 4'!Z:Z,MATCH(T289,'Backing 4'!Y:Y,0)))</f>
        <v>Even</v>
      </c>
      <c r="T289" t="str">
        <f t="shared" si="24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22"/>
        <v>0.11931940431666266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L290" t="s">
        <v>140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23"/>
        <v>5 - Senior Officer &amp; Sales &amp; Marketing</v>
      </c>
      <c r="S290" t="str">
        <f>IF(T290="","",INDEX('Backing 4'!Z:Z,MATCH(T290,'Backing 4'!Y:Y,0)))</f>
        <v>Even</v>
      </c>
      <c r="T290" t="str">
        <f t="shared" si="24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22"/>
        <v>0.77338716733201573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L291" t="s">
        <v>140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23"/>
        <v>6 - Junior Officer &amp; Operations</v>
      </c>
      <c r="S291" t="str">
        <f>IF(T291="","",INDEX('Backing 4'!Z:Z,MATCH(T291,'Backing 4'!Y:Y,0)))</f>
        <v>Even</v>
      </c>
      <c r="T291" t="str">
        <f t="shared" si="24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22"/>
        <v>0.1717453601275567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L292" t="s">
        <v>140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23"/>
        <v>4 - Manager &amp; Sales &amp; Marketing</v>
      </c>
      <c r="S292" t="str">
        <f>IF(T292="","",INDEX('Backing 4'!Z:Z,MATCH(T292,'Backing 4'!Y:Y,0)))</f>
        <v>Even</v>
      </c>
      <c r="T292" t="str">
        <f t="shared" si="24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22"/>
        <v>0.16161232682456206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L293" t="s">
        <v>140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23"/>
        <v>6 - Junior Officer &amp; Sales &amp; Marketing</v>
      </c>
      <c r="S293" t="str">
        <f>IF(T293="","",INDEX('Backing 4'!Z:Z,MATCH(T293,'Backing 4'!Y:Y,0)))</f>
        <v>Even</v>
      </c>
      <c r="T293" t="str">
        <f t="shared" si="24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22"/>
        <v>0.25176430406063499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L294" t="s">
        <v>140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23"/>
        <v>6 - Junior Officer &amp; Internal Services</v>
      </c>
      <c r="S294" t="str">
        <f>IF(T294="","",INDEX('Backing 4'!Z:Z,MATCH(T294,'Backing 4'!Y:Y,0)))</f>
        <v>Even</v>
      </c>
      <c r="T294" t="str">
        <f t="shared" si="24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22"/>
        <v>0.18674225021558366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E295" t="s">
        <v>140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L295" t="s">
        <v>140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23"/>
        <v>4 - Manager &amp; Operations</v>
      </c>
      <c r="S295" t="str">
        <f>IF(T295="","",INDEX('Backing 4'!Z:Z,MATCH(T295,'Backing 4'!Y:Y,0)))</f>
        <v>Even</v>
      </c>
      <c r="T295" t="str">
        <f t="shared" si="24"/>
        <v>4 - Manager</v>
      </c>
      <c r="U295">
        <v>0</v>
      </c>
      <c r="V295" t="s">
        <v>143</v>
      </c>
      <c r="W295" t="s">
        <v>87</v>
      </c>
      <c r="X295" t="s">
        <v>142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22"/>
        <v>0.87589550705322328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L296" t="s">
        <v>140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23"/>
        <v>5 - Senior Officer &amp; Operations</v>
      </c>
      <c r="S296" t="str">
        <f>IF(T296="","",INDEX('Backing 4'!Z:Z,MATCH(T296,'Backing 4'!Y:Y,0)))</f>
        <v>Even</v>
      </c>
      <c r="T296" t="str">
        <f t="shared" si="24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22"/>
        <v>0.11899395435833349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L297" t="s">
        <v>140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23"/>
        <v>6 - Junior Officer &amp; Sales &amp; Marketing</v>
      </c>
      <c r="S297" t="str">
        <f>IF(T297="","",INDEX('Backing 4'!Z:Z,MATCH(T297,'Backing 4'!Y:Y,0)))</f>
        <v>Even</v>
      </c>
      <c r="T297" t="str">
        <f t="shared" si="24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22"/>
        <v>0.91467263853934611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L298" t="s">
        <v>140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23"/>
        <v>6 - Junior Officer &amp; Sales &amp; Marketing</v>
      </c>
      <c r="S298" t="str">
        <f>IF(T298="","",INDEX('Backing 4'!Z:Z,MATCH(T298,'Backing 4'!Y:Y,0)))</f>
        <v>Even</v>
      </c>
      <c r="T298" t="str">
        <f t="shared" si="24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22"/>
        <v>0.76226223067496202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L299" t="s">
        <v>140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23"/>
        <v>3 - Senior Manager &amp; Operations</v>
      </c>
      <c r="S299" t="str">
        <f>IF(T299="","",INDEX('Backing 4'!Z:Z,MATCH(T299,'Backing 4'!Y:Y,0)))</f>
        <v>Uneven - Men benefit</v>
      </c>
      <c r="T299" t="str">
        <f t="shared" si="24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22"/>
        <v>0.79480368667030865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L300" t="s">
        <v>140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23"/>
        <v>6 - Junior Officer &amp; Sales &amp; Marketing</v>
      </c>
      <c r="S300" t="str">
        <f>IF(T300="","",INDEX('Backing 4'!Z:Z,MATCH(T300,'Backing 4'!Y:Y,0)))</f>
        <v>Even</v>
      </c>
      <c r="T300" t="str">
        <f t="shared" si="24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22"/>
        <v>0.77795433140191772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L301" t="s">
        <v>140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23"/>
        <v>4 - Manager &amp; Operations</v>
      </c>
      <c r="S301" t="str">
        <f>IF(T301="","",INDEX('Backing 4'!Z:Z,MATCH(T301,'Backing 4'!Y:Y,0)))</f>
        <v>Even</v>
      </c>
      <c r="T301" t="str">
        <f t="shared" si="24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22"/>
        <v>0.61138209584128622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L302" t="s">
        <v>140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23"/>
        <v>6 - Junior Officer &amp; Operations</v>
      </c>
      <c r="S302" t="str">
        <f>IF(T302="","",INDEX('Backing 4'!Z:Z,MATCH(T302,'Backing 4'!Y:Y,0)))</f>
        <v>Even</v>
      </c>
      <c r="T302" t="str">
        <f t="shared" si="24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22"/>
        <v>0.79532874028105871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L303" t="s">
        <v>140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23"/>
        <v>6 - Junior Officer &amp; Internal Services</v>
      </c>
      <c r="S303" t="str">
        <f>IF(T303="","",INDEX('Backing 4'!Z:Z,MATCH(T303,'Backing 4'!Y:Y,0)))</f>
        <v>Even</v>
      </c>
      <c r="T303" t="str">
        <f t="shared" si="24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22"/>
        <v>0.42061821600927318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E304" t="s">
        <v>140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L304" t="s">
        <v>140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23"/>
        <v>4 - Manager &amp; Operations</v>
      </c>
      <c r="S304" t="str">
        <f>IF(T304="","",INDEX('Backing 4'!Z:Z,MATCH(T304,'Backing 4'!Y:Y,0)))</f>
        <v>Even</v>
      </c>
      <c r="T304" t="str">
        <f t="shared" si="24"/>
        <v>4 - Manager</v>
      </c>
      <c r="U304">
        <v>0</v>
      </c>
      <c r="V304" t="s">
        <v>143</v>
      </c>
      <c r="W304" t="s">
        <v>87</v>
      </c>
      <c r="X304" t="s">
        <v>142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22"/>
        <v>0.28852408396894857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L305" t="s">
        <v>140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23"/>
        <v>3 - Senior Manager &amp; Operations</v>
      </c>
      <c r="S305" t="str">
        <f>IF(T305="","",INDEX('Backing 4'!Z:Z,MATCH(T305,'Backing 4'!Y:Y,0)))</f>
        <v>Uneven - Men benefit</v>
      </c>
      <c r="T305" t="str">
        <f t="shared" si="24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22"/>
        <v>0.11455813620056443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L306" t="s">
        <v>140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23"/>
        <v>6 - Junior Officer &amp; Sales &amp; Marketing</v>
      </c>
      <c r="S306" t="str">
        <f>IF(T306="","",INDEX('Backing 4'!Z:Z,MATCH(T306,'Backing 4'!Y:Y,0)))</f>
        <v>Even</v>
      </c>
      <c r="T306" t="str">
        <f t="shared" si="24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22"/>
        <v>2.9538064687301691E-2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L307" t="s">
        <v>140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23"/>
        <v>6 - Junior Officer &amp; Operations</v>
      </c>
      <c r="S307" t="str">
        <f>IF(T307="","",INDEX('Backing 4'!Z:Z,MATCH(T307,'Backing 4'!Y:Y,0)))</f>
        <v>Even</v>
      </c>
      <c r="T307" t="str">
        <f t="shared" si="24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X307">
        <f t="shared" ref="X307:X308" si="25">E307</f>
        <v>3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22"/>
        <v>0.53824175197374791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L308" t="s">
        <v>140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23"/>
        <v>6 - Junior Officer &amp; Operations</v>
      </c>
      <c r="S308" t="str">
        <f>IF(T308="","",INDEX('Backing 4'!Z:Z,MATCH(T308,'Backing 4'!Y:Y,0)))</f>
        <v>Even</v>
      </c>
      <c r="T308" t="str">
        <f t="shared" si="24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X308">
        <f t="shared" si="25"/>
        <v>3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22"/>
        <v>0.85247858082018779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E309" t="s">
        <v>140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L309" t="s">
        <v>140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23"/>
        <v>5 - Senior Officer &amp; Sales &amp; Marketing</v>
      </c>
      <c r="S309" t="str">
        <f>IF(T309="","",INDEX('Backing 4'!Z:Z,MATCH(T309,'Backing 4'!Y:Y,0)))</f>
        <v>Even</v>
      </c>
      <c r="T309" t="str">
        <f t="shared" si="24"/>
        <v>5 - Senior Officer</v>
      </c>
      <c r="U309">
        <v>0</v>
      </c>
      <c r="V309" t="s">
        <v>143</v>
      </c>
      <c r="W309" t="s">
        <v>87</v>
      </c>
      <c r="X309" t="s">
        <v>142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22"/>
        <v>0.32068843210422282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M310" t="s">
        <v>141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>Uneven - Men benefit</v>
      </c>
      <c r="R310" t="str">
        <f t="shared" si="23"/>
        <v>4 - Manager &amp; Sales &amp; Marketing</v>
      </c>
      <c r="S310" t="str">
        <f>IF(T310="","",INDEX('Backing 4'!Z:Z,MATCH(T310,'Backing 4'!Y:Y,0)))</f>
        <v>Even</v>
      </c>
      <c r="T310" t="str">
        <f t="shared" si="24"/>
        <v>4 - Manager</v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22"/>
        <v>0.39871737197658952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E311" t="s">
        <v>140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L311" t="s">
        <v>140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23"/>
        <v>4 - Manager &amp; Operations</v>
      </c>
      <c r="S311" t="str">
        <f>IF(T311="","",INDEX('Backing 4'!Z:Z,MATCH(T311,'Backing 4'!Y:Y,0)))</f>
        <v>Even</v>
      </c>
      <c r="T311" t="str">
        <f t="shared" si="24"/>
        <v>4 - Manager</v>
      </c>
      <c r="U311">
        <v>0</v>
      </c>
      <c r="V311" t="s">
        <v>143</v>
      </c>
      <c r="W311" t="s">
        <v>87</v>
      </c>
      <c r="X311" t="s">
        <v>142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22"/>
        <v>0.64736806101751354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L312" t="s">
        <v>140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23"/>
        <v>6 - Junior Officer &amp; Operations</v>
      </c>
      <c r="S312" t="str">
        <f>IF(T312="","",INDEX('Backing 4'!Z:Z,MATCH(T312,'Backing 4'!Y:Y,0)))</f>
        <v>Even</v>
      </c>
      <c r="T312" t="str">
        <f t="shared" si="24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22"/>
        <v>0.63490916760993865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L313" t="s">
        <v>140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23"/>
        <v>5 - Senior Officer &amp; Operations</v>
      </c>
      <c r="S313" t="str">
        <f>IF(T313="","",INDEX('Backing 4'!Z:Z,MATCH(T313,'Backing 4'!Y:Y,0)))</f>
        <v>Even</v>
      </c>
      <c r="T313" t="str">
        <f t="shared" si="24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22"/>
        <v>0.51751587824221235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L314" t="s">
        <v>140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23"/>
        <v>6 - Junior Officer &amp; Operations</v>
      </c>
      <c r="S314" t="str">
        <f>IF(T314="","",INDEX('Backing 4'!Z:Z,MATCH(T314,'Backing 4'!Y:Y,0)))</f>
        <v>Even</v>
      </c>
      <c r="T314" t="str">
        <f t="shared" si="24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22"/>
        <v>0.75291777042157637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E315" t="s">
        <v>140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L315" t="s">
        <v>140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23"/>
        <v>6 - Junior Officer &amp; Operations</v>
      </c>
      <c r="S315" t="str">
        <f>IF(T315="","",INDEX('Backing 4'!Z:Z,MATCH(T315,'Backing 4'!Y:Y,0)))</f>
        <v>Even</v>
      </c>
      <c r="T315" t="str">
        <f t="shared" si="24"/>
        <v>6 - Junior Officer</v>
      </c>
      <c r="U315">
        <v>0</v>
      </c>
      <c r="V315" t="s">
        <v>143</v>
      </c>
      <c r="W315" t="s">
        <v>87</v>
      </c>
      <c r="X315" t="s">
        <v>142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22"/>
        <v>0.43623978505383276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E316" t="s">
        <v>140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L316" t="s">
        <v>140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23"/>
        <v>6 - Junior Officer &amp; Operations</v>
      </c>
      <c r="S316" t="str">
        <f>IF(T316="","",INDEX('Backing 4'!Z:Z,MATCH(T316,'Backing 4'!Y:Y,0)))</f>
        <v>Even</v>
      </c>
      <c r="T316" t="str">
        <f t="shared" si="24"/>
        <v>6 - Junior Officer</v>
      </c>
      <c r="U316">
        <v>0</v>
      </c>
      <c r="V316" t="s">
        <v>143</v>
      </c>
      <c r="W316" t="s">
        <v>87</v>
      </c>
      <c r="X316" t="s">
        <v>142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22"/>
        <v>0.51177959023409225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E317" t="s">
        <v>142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L317" t="s">
        <v>140</v>
      </c>
      <c r="M317" t="s">
        <v>96</v>
      </c>
      <c r="N317" t="s">
        <v>14</v>
      </c>
      <c r="O317" s="1" t="s">
        <v>74</v>
      </c>
      <c r="P317" t="s">
        <v>74</v>
      </c>
      <c r="Q317" t="s">
        <v>125</v>
      </c>
      <c r="R317" t="s">
        <v>148</v>
      </c>
      <c r="S317" t="s">
        <v>125</v>
      </c>
      <c r="T317" t="s">
        <v>96</v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22"/>
        <v>0.44532622362546759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L318" t="s">
        <v>140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23"/>
        <v>6 - Junior Officer &amp; Operations</v>
      </c>
      <c r="S318" t="str">
        <f>IF(T318="","",INDEX('Backing 4'!Z:Z,MATCH(T318,'Backing 4'!Y:Y,0)))</f>
        <v>Even</v>
      </c>
      <c r="T318" t="str">
        <f t="shared" si="24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22"/>
        <v>0.93749450024266134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E319" t="s">
        <v>140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L319" t="s">
        <v>140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23"/>
        <v>3 - Senior Manager &amp; Operations</v>
      </c>
      <c r="S319" t="str">
        <f>IF(T319="","",INDEX('Backing 4'!Z:Z,MATCH(T319,'Backing 4'!Y:Y,0)))</f>
        <v>Uneven - Men benefit</v>
      </c>
      <c r="T319" t="str">
        <f t="shared" si="24"/>
        <v>3 - Senior Manager</v>
      </c>
      <c r="U319">
        <v>0</v>
      </c>
      <c r="V319" t="s">
        <v>143</v>
      </c>
      <c r="W319" t="s">
        <v>87</v>
      </c>
      <c r="X319" t="s">
        <v>142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22"/>
        <v>0.28389385597094119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L320" t="s">
        <v>140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23"/>
        <v>6 - Junior Officer &amp; Operations</v>
      </c>
      <c r="S320" t="str">
        <f>IF(T320="","",INDEX('Backing 4'!Z:Z,MATCH(T320,'Backing 4'!Y:Y,0)))</f>
        <v>Even</v>
      </c>
      <c r="T320" t="str">
        <f t="shared" si="24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22"/>
        <v>0.15572713731973631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E321" t="s">
        <v>140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L321" t="s">
        <v>140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23"/>
        <v>5 - Senior Officer &amp; Sales &amp; Marketing</v>
      </c>
      <c r="S321" t="str">
        <f>IF(T321="","",INDEX('Backing 4'!Z:Z,MATCH(T321,'Backing 4'!Y:Y,0)))</f>
        <v>Even</v>
      </c>
      <c r="T321" t="str">
        <f t="shared" si="24"/>
        <v>5 - Senior Officer</v>
      </c>
      <c r="U321">
        <v>0</v>
      </c>
      <c r="V321" t="s">
        <v>143</v>
      </c>
      <c r="W321" t="s">
        <v>87</v>
      </c>
      <c r="X321" t="s">
        <v>142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22"/>
        <v>0.42539200001996047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L322" t="s">
        <v>140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26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27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28">RAND()</f>
        <v>0.85748422194179985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L323" t="s">
        <v>140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26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27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28"/>
        <v>0.38717095712417793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L324" t="s">
        <v>140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26"/>
        <v>5 - Senior Officer &amp; Sales &amp; Marketing</v>
      </c>
      <c r="S324" t="str">
        <f>IF(T324="","",INDEX('Backing 4'!Z:Z,MATCH(T324,'Backing 4'!Y:Y,0)))</f>
        <v>Even</v>
      </c>
      <c r="T324" t="str">
        <f t="shared" si="27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X324">
        <f>E324</f>
        <v>2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28"/>
        <v>0.28370606871627879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L325" t="s">
        <v>140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26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27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28"/>
        <v>0.22223724395257705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L326" t="s">
        <v>140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26"/>
        <v>5 - Senior Officer &amp; Operations</v>
      </c>
      <c r="S326" t="str">
        <f>IF(T326="","",INDEX('Backing 4'!Z:Z,MATCH(T326,'Backing 4'!Y:Y,0)))</f>
        <v>Even</v>
      </c>
      <c r="T326" t="str">
        <f t="shared" si="27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28"/>
        <v>0.1153016933942721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L327" t="s">
        <v>140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26"/>
        <v>2 - Director &amp; Sales &amp; Marketing</v>
      </c>
      <c r="S327" t="s">
        <v>126</v>
      </c>
      <c r="T327" t="str">
        <f t="shared" si="27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28"/>
        <v>0.88744140607399491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L328" t="s">
        <v>140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26"/>
        <v>4 - Manager &amp; Sales &amp; Marketing</v>
      </c>
      <c r="S328" t="str">
        <f>IF(T328="","",INDEX('Backing 4'!Z:Z,MATCH(T328,'Backing 4'!Y:Y,0)))</f>
        <v>Even</v>
      </c>
      <c r="T328" t="str">
        <f t="shared" si="27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28"/>
        <v>0.82844535026518162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L329" t="s">
        <v>140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26"/>
        <v>5 - Senior Officer &amp; Operations</v>
      </c>
      <c r="S329" t="str">
        <f>IF(T329="","",INDEX('Backing 4'!Z:Z,MATCH(T329,'Backing 4'!Y:Y,0)))</f>
        <v>Even</v>
      </c>
      <c r="T329" t="str">
        <f t="shared" si="27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28"/>
        <v>0.7065118621312052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E330" t="s">
        <v>142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M330" t="s">
        <v>141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>Uneven - Men benefit</v>
      </c>
      <c r="R330" t="str">
        <f t="shared" si="26"/>
        <v>4 - Manager &amp; Sales &amp; Marketing</v>
      </c>
      <c r="S330" t="str">
        <f>IF(T330="","",INDEX('Backing 4'!Z:Z,MATCH(T330,'Backing 4'!Y:Y,0)))</f>
        <v>Even</v>
      </c>
      <c r="T330" t="str">
        <f t="shared" si="27"/>
        <v>4 - Manager</v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28"/>
        <v>0.84608338994111321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M331" t="s">
        <v>141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>Even</v>
      </c>
      <c r="R331" t="str">
        <f t="shared" si="26"/>
        <v>4 - Manager &amp; Operations</v>
      </c>
      <c r="S331" t="str">
        <f>IF(T331="","",INDEX('Backing 4'!Z:Z,MATCH(T331,'Backing 4'!Y:Y,0)))</f>
        <v>Even</v>
      </c>
      <c r="T331" t="str">
        <f t="shared" si="27"/>
        <v>4 - Manager</v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28"/>
        <v>0.24755138758196615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L332" t="s">
        <v>140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26"/>
        <v>6 - Junior Officer &amp; Sales &amp; Marketing</v>
      </c>
      <c r="S332" t="str">
        <f>IF(T332="","",INDEX('Backing 4'!Z:Z,MATCH(T332,'Backing 4'!Y:Y,0)))</f>
        <v>Even</v>
      </c>
      <c r="T332" t="str">
        <f t="shared" si="27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28"/>
        <v>0.3047031545856036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L333" t="s">
        <v>140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26"/>
        <v>6 - Junior Officer &amp; Operations</v>
      </c>
      <c r="S333" t="str">
        <f>IF(T333="","",INDEX('Backing 4'!Z:Z,MATCH(T333,'Backing 4'!Y:Y,0)))</f>
        <v>Even</v>
      </c>
      <c r="T333" t="str">
        <f t="shared" si="27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28"/>
        <v>0.91994555808049672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L334" t="s">
        <v>140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26"/>
        <v>6 - Junior Officer &amp; Sales &amp; Marketing</v>
      </c>
      <c r="S334" t="str">
        <f>IF(T334="","",INDEX('Backing 4'!Z:Z,MATCH(T334,'Backing 4'!Y:Y,0)))</f>
        <v>Even</v>
      </c>
      <c r="T334" t="str">
        <f t="shared" si="27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X334">
        <f>E334</f>
        <v>3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28"/>
        <v>0.73998672343960659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L335" t="s">
        <v>140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26"/>
        <v>6 - Junior Officer &amp; Internal Services</v>
      </c>
      <c r="S335" t="str">
        <f>IF(T335="","",INDEX('Backing 4'!Z:Z,MATCH(T335,'Backing 4'!Y:Y,0)))</f>
        <v>Even</v>
      </c>
      <c r="T335" t="str">
        <f t="shared" si="27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28"/>
        <v>0.8118450219645148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L336" t="s">
        <v>140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26"/>
        <v>6 - Junior Officer &amp; Operations</v>
      </c>
      <c r="S336" t="str">
        <f>IF(T336="","",INDEX('Backing 4'!Z:Z,MATCH(T336,'Backing 4'!Y:Y,0)))</f>
        <v>Even</v>
      </c>
      <c r="T336" t="str">
        <f t="shared" si="27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28"/>
        <v>0.39297726306155001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L337" t="s">
        <v>140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26"/>
        <v>6 - Junior Officer &amp; Sales &amp; Marketing</v>
      </c>
      <c r="S337" t="str">
        <f>IF(T337="","",INDEX('Backing 4'!Z:Z,MATCH(T337,'Backing 4'!Y:Y,0)))</f>
        <v>Even</v>
      </c>
      <c r="T337" t="str">
        <f t="shared" si="27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28"/>
        <v>0.40945262450996878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L338" t="s">
        <v>140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26"/>
        <v>2 - Director &amp; Strategy</v>
      </c>
      <c r="S338" t="s">
        <v>126</v>
      </c>
      <c r="T338" t="str">
        <f t="shared" si="27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X338">
        <f>E338</f>
        <v>2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28"/>
        <v>0.81111019793129113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L339" t="s">
        <v>140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26"/>
        <v>6 - Junior Officer &amp; Operations</v>
      </c>
      <c r="S339" t="str">
        <f>IF(T339="","",INDEX('Backing 4'!Z:Z,MATCH(T339,'Backing 4'!Y:Y,0)))</f>
        <v>Even</v>
      </c>
      <c r="T339" t="str">
        <f t="shared" si="27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28"/>
        <v>0.64657936018619155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L340" t="s">
        <v>140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26"/>
        <v>4 - Manager &amp; Sales &amp; Marketing</v>
      </c>
      <c r="S340" t="str">
        <f>IF(T340="","",INDEX('Backing 4'!Z:Z,MATCH(T340,'Backing 4'!Y:Y,0)))</f>
        <v>Even</v>
      </c>
      <c r="T340" t="str">
        <f t="shared" si="27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28"/>
        <v>0.24106111794769536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L341" t="s">
        <v>140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26"/>
        <v>5 - Senior Officer &amp; Internal Services</v>
      </c>
      <c r="S341" t="str">
        <f>IF(T341="","",INDEX('Backing 4'!Z:Z,MATCH(T341,'Backing 4'!Y:Y,0)))</f>
        <v>Even</v>
      </c>
      <c r="T341" t="str">
        <f t="shared" si="27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28"/>
        <v>0.48248089682889839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E342" t="s">
        <v>140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L342" t="s">
        <v>140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26"/>
        <v>6 - Junior Officer &amp; Sales &amp; Marketing</v>
      </c>
      <c r="S342" t="str">
        <f>IF(T342="","",INDEX('Backing 4'!Z:Z,MATCH(T342,'Backing 4'!Y:Y,0)))</f>
        <v>Even</v>
      </c>
      <c r="T342" t="str">
        <f t="shared" si="27"/>
        <v>6 - Junior Officer</v>
      </c>
      <c r="U342">
        <v>0</v>
      </c>
      <c r="V342" t="s">
        <v>143</v>
      </c>
      <c r="W342" t="s">
        <v>87</v>
      </c>
      <c r="X342" t="s">
        <v>142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28"/>
        <v>0.61425500552061063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L343" t="s">
        <v>140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26"/>
        <v>4 - Manager &amp; Finance</v>
      </c>
      <c r="S343" t="str">
        <f>IF(T343="","",INDEX('Backing 4'!Z:Z,MATCH(T343,'Backing 4'!Y:Y,0)))</f>
        <v>Even</v>
      </c>
      <c r="T343" t="str">
        <f t="shared" si="27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28"/>
        <v>0.86904047893728498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E344" t="s">
        <v>142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L344" t="s">
        <v>140</v>
      </c>
      <c r="M344" t="s">
        <v>96</v>
      </c>
      <c r="N344" t="s">
        <v>13</v>
      </c>
      <c r="O344" s="1" t="s">
        <v>74</v>
      </c>
      <c r="P344" t="s">
        <v>74</v>
      </c>
      <c r="Q344" t="s">
        <v>125</v>
      </c>
      <c r="R344" t="s">
        <v>147</v>
      </c>
      <c r="S344" t="s">
        <v>125</v>
      </c>
      <c r="T344" t="s">
        <v>96</v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28"/>
        <v>0.30657986378148028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L345" t="s">
        <v>140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26"/>
        <v>5 - Senior Officer &amp; Operations</v>
      </c>
      <c r="S345" t="str">
        <f>IF(T345="","",INDEX('Backing 4'!Z:Z,MATCH(T345,'Backing 4'!Y:Y,0)))</f>
        <v>Even</v>
      </c>
      <c r="T345" t="str">
        <f t="shared" si="27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X345">
        <f>E345</f>
        <v>2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28"/>
        <v>0.89276379708247966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L346" t="s">
        <v>140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26"/>
        <v>6 - Junior Officer &amp; Sales &amp; Marketing</v>
      </c>
      <c r="S346" t="str">
        <f>IF(T346="","",INDEX('Backing 4'!Z:Z,MATCH(T346,'Backing 4'!Y:Y,0)))</f>
        <v>Even</v>
      </c>
      <c r="T346" t="str">
        <f t="shared" si="27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28"/>
        <v>0.8465109614678018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L347" t="s">
        <v>140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26"/>
        <v>4 - Manager &amp; Internal Services</v>
      </c>
      <c r="S347" t="str">
        <f>IF(T347="","",INDEX('Backing 4'!Z:Z,MATCH(T347,'Backing 4'!Y:Y,0)))</f>
        <v>Even</v>
      </c>
      <c r="T347" t="str">
        <f t="shared" si="27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28"/>
        <v>0.6424557096387129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L348" t="s">
        <v>140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26"/>
        <v>3 - Senior Manager &amp; Operations</v>
      </c>
      <c r="S348" t="str">
        <f>IF(T348="","",INDEX('Backing 4'!Z:Z,MATCH(T348,'Backing 4'!Y:Y,0)))</f>
        <v>Uneven - Men benefit</v>
      </c>
      <c r="T348" t="str">
        <f t="shared" si="27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28"/>
        <v>0.89696514510005754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L349" t="s">
        <v>140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26"/>
        <v>5 - Senior Officer &amp; Operations</v>
      </c>
      <c r="S349" t="str">
        <f>IF(T349="","",INDEX('Backing 4'!Z:Z,MATCH(T349,'Backing 4'!Y:Y,0)))</f>
        <v>Even</v>
      </c>
      <c r="T349" t="str">
        <f t="shared" si="27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28"/>
        <v>0.75300344486772952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L350" t="s">
        <v>140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26"/>
        <v>6 - Junior Officer &amp; Operations</v>
      </c>
      <c r="S350" t="str">
        <f>IF(T350="","",INDEX('Backing 4'!Z:Z,MATCH(T350,'Backing 4'!Y:Y,0)))</f>
        <v>Even</v>
      </c>
      <c r="T350" t="str">
        <f t="shared" si="27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28"/>
        <v>0.33383952686143348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M351" t="s">
        <v>141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>Even</v>
      </c>
      <c r="R351" t="str">
        <f t="shared" si="26"/>
        <v>6 - Junior Officer &amp; Operations</v>
      </c>
      <c r="S351" t="str">
        <f>IF(T351="","",INDEX('Backing 4'!Z:Z,MATCH(T351,'Backing 4'!Y:Y,0)))</f>
        <v>Even</v>
      </c>
      <c r="T351" t="str">
        <f t="shared" si="27"/>
        <v>6 - Junior Officer</v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28"/>
        <v>0.90091802120377351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L352" t="s">
        <v>140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26"/>
        <v>4 - Manager &amp; Sales &amp; Marketing</v>
      </c>
      <c r="S352" t="str">
        <f>IF(T352="","",INDEX('Backing 4'!Z:Z,MATCH(T352,'Backing 4'!Y:Y,0)))</f>
        <v>Even</v>
      </c>
      <c r="T352" t="str">
        <f t="shared" si="27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28"/>
        <v>6.4849863610302205E-2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L353" t="s">
        <v>140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26"/>
        <v>6 - Junior Officer &amp; Sales &amp; Marketing</v>
      </c>
      <c r="S353" t="str">
        <f>IF(T353="","",INDEX('Backing 4'!Z:Z,MATCH(T353,'Backing 4'!Y:Y,0)))</f>
        <v>Even</v>
      </c>
      <c r="T353" t="str">
        <f t="shared" si="27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X353">
        <f>E353</f>
        <v>2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28"/>
        <v>0.39885630688506668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L354" t="s">
        <v>140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26"/>
        <v>5 - Senior Officer &amp; Sales &amp; Marketing</v>
      </c>
      <c r="S354" t="str">
        <f>IF(T354="","",INDEX('Backing 4'!Z:Z,MATCH(T354,'Backing 4'!Y:Y,0)))</f>
        <v>Even</v>
      </c>
      <c r="T354" t="str">
        <f t="shared" si="27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28"/>
        <v>0.23629232028606517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E355" t="s">
        <v>140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L355" t="s">
        <v>140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26"/>
        <v>6 - Junior Officer &amp; Operations</v>
      </c>
      <c r="S355" t="str">
        <f>IF(T355="","",INDEX('Backing 4'!Z:Z,MATCH(T355,'Backing 4'!Y:Y,0)))</f>
        <v>Even</v>
      </c>
      <c r="T355" t="str">
        <f t="shared" si="27"/>
        <v>6 - Junior Officer</v>
      </c>
      <c r="U355">
        <v>0</v>
      </c>
      <c r="V355" t="s">
        <v>143</v>
      </c>
      <c r="W355" t="s">
        <v>87</v>
      </c>
      <c r="X355" t="s">
        <v>142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28"/>
        <v>9.6379491561613184E-2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E356" t="s">
        <v>140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L356" t="s">
        <v>140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26"/>
        <v>6 - Junior Officer &amp; Operations</v>
      </c>
      <c r="S356" t="str">
        <f>IF(T356="","",INDEX('Backing 4'!Z:Z,MATCH(T356,'Backing 4'!Y:Y,0)))</f>
        <v>Even</v>
      </c>
      <c r="T356" t="str">
        <f t="shared" si="27"/>
        <v>6 - Junior Officer</v>
      </c>
      <c r="U356">
        <v>0</v>
      </c>
      <c r="V356" t="s">
        <v>143</v>
      </c>
      <c r="W356" t="s">
        <v>87</v>
      </c>
      <c r="X356" t="s">
        <v>142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28"/>
        <v>0.12960134805128909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L357" t="s">
        <v>140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26"/>
        <v>5 - Senior Officer &amp; Sales &amp; Marketing</v>
      </c>
      <c r="S357" t="str">
        <f>IF(T357="","",INDEX('Backing 4'!Z:Z,MATCH(T357,'Backing 4'!Y:Y,0)))</f>
        <v>Even</v>
      </c>
      <c r="T357" t="str">
        <f t="shared" si="27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28"/>
        <v>0.88303822114960429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L358" t="s">
        <v>140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26"/>
        <v>6 - Junior Officer &amp; Operations</v>
      </c>
      <c r="S358" t="str">
        <f>IF(T358="","",INDEX('Backing 4'!Z:Z,MATCH(T358,'Backing 4'!Y:Y,0)))</f>
        <v>Even</v>
      </c>
      <c r="T358" t="str">
        <f t="shared" si="27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28"/>
        <v>0.79907102644813888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L359" t="s">
        <v>140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26"/>
        <v>5 - Senior Officer &amp; Operations</v>
      </c>
      <c r="S359" t="str">
        <f>IF(T359="","",INDEX('Backing 4'!Z:Z,MATCH(T359,'Backing 4'!Y:Y,0)))</f>
        <v>Even</v>
      </c>
      <c r="T359" t="str">
        <f t="shared" si="27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28"/>
        <v>0.89657303884099238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L360" t="s">
        <v>140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26"/>
        <v>5 - Senior Officer &amp; Sales &amp; Marketing</v>
      </c>
      <c r="S360" t="str">
        <f>IF(T360="","",INDEX('Backing 4'!Z:Z,MATCH(T360,'Backing 4'!Y:Y,0)))</f>
        <v>Even</v>
      </c>
      <c r="T360" t="str">
        <f t="shared" si="27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28"/>
        <v>2.1462084843433149E-2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E361" t="s">
        <v>140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L361" t="s">
        <v>140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26"/>
        <v>5 - Senior Officer &amp; Internal Services</v>
      </c>
      <c r="S361" t="str">
        <f>IF(T361="","",INDEX('Backing 4'!Z:Z,MATCH(T361,'Backing 4'!Y:Y,0)))</f>
        <v>Even</v>
      </c>
      <c r="T361" t="str">
        <f t="shared" si="27"/>
        <v>5 - Senior Officer</v>
      </c>
      <c r="U361">
        <v>0</v>
      </c>
      <c r="V361" t="s">
        <v>143</v>
      </c>
      <c r="W361" t="s">
        <v>87</v>
      </c>
      <c r="X361" t="s">
        <v>142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28"/>
        <v>0.72600204419962999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L362" t="s">
        <v>140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26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27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28"/>
        <v>0.85744265000949815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L363" t="s">
        <v>140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26"/>
        <v>6 - Junior Officer &amp; Operations</v>
      </c>
      <c r="S363" t="str">
        <f>IF(T363="","",INDEX('Backing 4'!Z:Z,MATCH(T363,'Backing 4'!Y:Y,0)))</f>
        <v>Even</v>
      </c>
      <c r="T363" t="str">
        <f t="shared" si="27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28"/>
        <v>0.36468314417576053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E364" t="s">
        <v>142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L364" t="s">
        <v>140</v>
      </c>
      <c r="M364" t="s">
        <v>96</v>
      </c>
      <c r="N364" t="s">
        <v>17</v>
      </c>
      <c r="O364" s="1" t="s">
        <v>74</v>
      </c>
      <c r="P364" t="s">
        <v>74</v>
      </c>
      <c r="Q364" t="s">
        <v>125</v>
      </c>
      <c r="R364" t="s">
        <v>146</v>
      </c>
      <c r="S364" t="s">
        <v>125</v>
      </c>
      <c r="T364" t="s">
        <v>96</v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28"/>
        <v>0.9452219595198954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L365" t="s">
        <v>140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26"/>
        <v>5 - Senior Officer &amp; Operations</v>
      </c>
      <c r="S365" t="str">
        <f>IF(T365="","",INDEX('Backing 4'!Z:Z,MATCH(T365,'Backing 4'!Y:Y,0)))</f>
        <v>Even</v>
      </c>
      <c r="T365" t="str">
        <f t="shared" si="27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28"/>
        <v>0.4184319790985932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L366" t="s">
        <v>140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26"/>
        <v>4 - Manager &amp; Sales &amp; Marketing</v>
      </c>
      <c r="S366" t="str">
        <f>IF(T366="","",INDEX('Backing 4'!Z:Z,MATCH(T366,'Backing 4'!Y:Y,0)))</f>
        <v>Even</v>
      </c>
      <c r="T366" t="str">
        <f t="shared" si="27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28"/>
        <v>0.3967221767756246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L367" t="s">
        <v>140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26"/>
        <v>6 - Junior Officer &amp; Finance</v>
      </c>
      <c r="S367" t="str">
        <f>IF(T367="","",INDEX('Backing 4'!Z:Z,MATCH(T367,'Backing 4'!Y:Y,0)))</f>
        <v>Even</v>
      </c>
      <c r="T367" t="str">
        <f t="shared" si="27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28"/>
        <v>0.82402134061780385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E368" t="s">
        <v>140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L368" t="s">
        <v>140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26"/>
        <v>5 - Senior Officer &amp; Sales &amp; Marketing</v>
      </c>
      <c r="S368" t="str">
        <f>IF(T368="","",INDEX('Backing 4'!Z:Z,MATCH(T368,'Backing 4'!Y:Y,0)))</f>
        <v>Even</v>
      </c>
      <c r="T368" t="str">
        <f t="shared" si="27"/>
        <v>5 - Senior Officer</v>
      </c>
      <c r="U368">
        <v>0</v>
      </c>
      <c r="V368" t="s">
        <v>143</v>
      </c>
      <c r="W368" t="s">
        <v>87</v>
      </c>
      <c r="X368" t="s">
        <v>142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28"/>
        <v>0.70396585662925659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E369" t="s">
        <v>140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L369" t="s">
        <v>140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26"/>
        <v>5 - Senior Officer &amp; Sales &amp; Marketing</v>
      </c>
      <c r="S369" t="str">
        <f>IF(T369="","",INDEX('Backing 4'!Z:Z,MATCH(T369,'Backing 4'!Y:Y,0)))</f>
        <v>Even</v>
      </c>
      <c r="T369" t="str">
        <f t="shared" si="27"/>
        <v>5 - Senior Officer</v>
      </c>
      <c r="U369">
        <v>0</v>
      </c>
      <c r="V369" t="s">
        <v>143</v>
      </c>
      <c r="W369" t="s">
        <v>87</v>
      </c>
      <c r="X369" t="s">
        <v>142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28"/>
        <v>0.70751653782459145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E370" t="s">
        <v>142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M370" t="s">
        <v>141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>Even</v>
      </c>
      <c r="R370" t="str">
        <f t="shared" si="26"/>
        <v>5 - Senior Officer &amp; Sales &amp; Marketing</v>
      </c>
      <c r="S370" t="str">
        <f>IF(T370="","",INDEX('Backing 4'!Z:Z,MATCH(T370,'Backing 4'!Y:Y,0)))</f>
        <v>Even</v>
      </c>
      <c r="T370" t="str">
        <f t="shared" si="27"/>
        <v>5 - Senior Officer</v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28"/>
        <v>0.18633946882150898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L371" t="s">
        <v>140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26"/>
        <v>6 - Junior Officer &amp; Operations</v>
      </c>
      <c r="S371" t="str">
        <f>IF(T371="","",INDEX('Backing 4'!Z:Z,MATCH(T371,'Backing 4'!Y:Y,0)))</f>
        <v>Even</v>
      </c>
      <c r="T371" t="str">
        <f t="shared" si="27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X371">
        <f t="shared" ref="X371:X372" si="29">E371</f>
        <v>1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28"/>
        <v>0.76936316301982943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L372" t="s">
        <v>140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26"/>
        <v>6 - Junior Officer &amp; Operations</v>
      </c>
      <c r="S372" t="str">
        <f>IF(T372="","",INDEX('Backing 4'!Z:Z,MATCH(T372,'Backing 4'!Y:Y,0)))</f>
        <v>Even</v>
      </c>
      <c r="T372" t="str">
        <f t="shared" si="27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X372">
        <f t="shared" si="29"/>
        <v>2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28"/>
        <v>0.29977835547894327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L373" t="s">
        <v>140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26"/>
        <v>4 - Manager &amp; Sales &amp; Marketing</v>
      </c>
      <c r="S373" t="str">
        <f>IF(T373="","",INDEX('Backing 4'!Z:Z,MATCH(T373,'Backing 4'!Y:Y,0)))</f>
        <v>Even</v>
      </c>
      <c r="T373" t="str">
        <f t="shared" si="27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28"/>
        <v>0.43596840738411058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L374" t="s">
        <v>140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26"/>
        <v>4 - Manager &amp; Operations</v>
      </c>
      <c r="S374" t="str">
        <f>IF(T374="","",INDEX('Backing 4'!Z:Z,MATCH(T374,'Backing 4'!Y:Y,0)))</f>
        <v>Even</v>
      </c>
      <c r="T374" t="str">
        <f t="shared" si="27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28"/>
        <v>0.75882521408657477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L375" t="s">
        <v>140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26"/>
        <v>4 - Manager &amp; Internal Services</v>
      </c>
      <c r="S375" t="str">
        <f>IF(T375="","",INDEX('Backing 4'!Z:Z,MATCH(T375,'Backing 4'!Y:Y,0)))</f>
        <v>Even</v>
      </c>
      <c r="T375" t="str">
        <f t="shared" si="27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28"/>
        <v>0.42069316355895381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L376" t="s">
        <v>140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26"/>
        <v>5 - Senior Officer &amp; Operations</v>
      </c>
      <c r="S376" t="str">
        <f>IF(T376="","",INDEX('Backing 4'!Z:Z,MATCH(T376,'Backing 4'!Y:Y,0)))</f>
        <v>Even</v>
      </c>
      <c r="T376" t="str">
        <f t="shared" si="27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28"/>
        <v>0.79842108415952218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L377" t="s">
        <v>140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26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27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28"/>
        <v>0.16292014982920999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L378" t="s">
        <v>140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26"/>
        <v>6 - Junior Officer &amp; Strategy</v>
      </c>
      <c r="S378" t="str">
        <f>IF(T378="","",INDEX('Backing 4'!Z:Z,MATCH(T378,'Backing 4'!Y:Y,0)))</f>
        <v>Even</v>
      </c>
      <c r="T378" t="str">
        <f t="shared" si="27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28"/>
        <v>0.28604829164671475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E379" t="s">
        <v>140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L379" t="s">
        <v>140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26"/>
        <v>6 - Junior Officer &amp; Operations</v>
      </c>
      <c r="S379" t="str">
        <f>IF(T379="","",INDEX('Backing 4'!Z:Z,MATCH(T379,'Backing 4'!Y:Y,0)))</f>
        <v>Even</v>
      </c>
      <c r="T379" t="str">
        <f t="shared" si="27"/>
        <v>6 - Junior Officer</v>
      </c>
      <c r="U379">
        <v>0</v>
      </c>
      <c r="V379" t="s">
        <v>143</v>
      </c>
      <c r="W379" t="s">
        <v>87</v>
      </c>
      <c r="X379" t="s">
        <v>142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28"/>
        <v>0.322894198894769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L380" t="s">
        <v>140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26"/>
        <v>5 - Senior Officer &amp; Sales &amp; Marketing</v>
      </c>
      <c r="S380" t="str">
        <f>IF(T380="","",INDEX('Backing 4'!Z:Z,MATCH(T380,'Backing 4'!Y:Y,0)))</f>
        <v>Even</v>
      </c>
      <c r="T380" t="str">
        <f t="shared" si="27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28"/>
        <v>0.20065963673255383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L381" t="s">
        <v>140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26"/>
        <v>6 - Junior Officer &amp; Sales &amp; Marketing</v>
      </c>
      <c r="S381" t="str">
        <f>IF(T381="","",INDEX('Backing 4'!Z:Z,MATCH(T381,'Backing 4'!Y:Y,0)))</f>
        <v>Even</v>
      </c>
      <c r="T381" t="str">
        <f t="shared" si="27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28"/>
        <v>0.76975579007468886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L382" t="s">
        <v>140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26"/>
        <v>6 - Junior Officer &amp; Finance</v>
      </c>
      <c r="S382" t="str">
        <f>IF(T382="","",INDEX('Backing 4'!Z:Z,MATCH(T382,'Backing 4'!Y:Y,0)))</f>
        <v>Even</v>
      </c>
      <c r="T382" t="str">
        <f t="shared" si="27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28"/>
        <v>0.5335914215111649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L383" t="s">
        <v>140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26"/>
        <v>6 - Junior Officer &amp; Internal Services</v>
      </c>
      <c r="S383" t="str">
        <f>IF(T383="","",INDEX('Backing 4'!Z:Z,MATCH(T383,'Backing 4'!Y:Y,0)))</f>
        <v>Even</v>
      </c>
      <c r="T383" t="str">
        <f t="shared" si="27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28"/>
        <v>0.38116485621287932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M384" t="s">
        <v>141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>Uneven - Men benefit</v>
      </c>
      <c r="R384" t="str">
        <f t="shared" si="26"/>
        <v>3 - Senior Manager &amp; Sales &amp; Marketing</v>
      </c>
      <c r="S384" t="str">
        <f>IF(T384="","",INDEX('Backing 4'!Z:Z,MATCH(T384,'Backing 4'!Y:Y,0)))</f>
        <v>Uneven - Men benefit</v>
      </c>
      <c r="T384" t="str">
        <f t="shared" si="27"/>
        <v>3 - Senior Manager</v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28"/>
        <v>0.14135245280235409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E385" t="s">
        <v>140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L385" t="s">
        <v>140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26"/>
        <v>6 - Junior Officer &amp; Operations</v>
      </c>
      <c r="S385" t="str">
        <f>IF(T385="","",INDEX('Backing 4'!Z:Z,MATCH(T385,'Backing 4'!Y:Y,0)))</f>
        <v>Even</v>
      </c>
      <c r="T385" t="str">
        <f t="shared" si="27"/>
        <v>6 - Junior Officer</v>
      </c>
      <c r="U385">
        <v>0</v>
      </c>
      <c r="V385" t="s">
        <v>143</v>
      </c>
      <c r="W385" t="s">
        <v>87</v>
      </c>
      <c r="X385" t="s">
        <v>142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28"/>
        <v>0.79131607052986219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L386" t="s">
        <v>140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30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31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32">RAND()</f>
        <v>2.853543928455049E-3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L387" t="s">
        <v>140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30"/>
        <v>6 - Junior Officer &amp; HR</v>
      </c>
      <c r="S387" t="str">
        <f>IF(T387="","",INDEX('Backing 4'!Z:Z,MATCH(T387,'Backing 4'!Y:Y,0)))</f>
        <v>Even</v>
      </c>
      <c r="T387" t="str">
        <f t="shared" si="31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32"/>
        <v>0.45042265718939289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L388" t="s">
        <v>140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30"/>
        <v>4 - Manager &amp; Operations</v>
      </c>
      <c r="S388" t="str">
        <f>IF(T388="","",INDEX('Backing 4'!Z:Z,MATCH(T388,'Backing 4'!Y:Y,0)))</f>
        <v>Even</v>
      </c>
      <c r="T388" t="str">
        <f t="shared" si="31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32"/>
        <v>0.2071976132297918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L389" t="s">
        <v>140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30"/>
        <v>6 - Junior Officer &amp; Sales &amp; Marketing</v>
      </c>
      <c r="S389" t="str">
        <f>IF(T389="","",INDEX('Backing 4'!Z:Z,MATCH(T389,'Backing 4'!Y:Y,0)))</f>
        <v>Even</v>
      </c>
      <c r="T389" t="str">
        <f t="shared" si="31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32"/>
        <v>0.33725982337641525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L390" t="s">
        <v>140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30"/>
        <v>6 - Junior Officer &amp; Operations</v>
      </c>
      <c r="S390" t="str">
        <f>IF(T390="","",INDEX('Backing 4'!Z:Z,MATCH(T390,'Backing 4'!Y:Y,0)))</f>
        <v>Even</v>
      </c>
      <c r="T390" t="str">
        <f t="shared" si="31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32"/>
        <v>4.9534191717883536E-2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L391" t="s">
        <v>140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30"/>
        <v>6 - Junior Officer &amp; Internal Services</v>
      </c>
      <c r="S391" t="str">
        <f>IF(T391="","",INDEX('Backing 4'!Z:Z,MATCH(T391,'Backing 4'!Y:Y,0)))</f>
        <v>Even</v>
      </c>
      <c r="T391" t="str">
        <f t="shared" si="31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32"/>
        <v>0.48014259119196301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L392" t="s">
        <v>140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30"/>
        <v>4 - Manager &amp; Internal Services</v>
      </c>
      <c r="S392" t="str">
        <f>IF(T392="","",INDEX('Backing 4'!Z:Z,MATCH(T392,'Backing 4'!Y:Y,0)))</f>
        <v>Even</v>
      </c>
      <c r="T392" t="str">
        <f t="shared" si="31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32"/>
        <v>0.23889980760812846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L393" t="s">
        <v>140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30"/>
        <v>3 - Senior Manager &amp; Operations</v>
      </c>
      <c r="S393" t="str">
        <f>IF(T393="","",INDEX('Backing 4'!Z:Z,MATCH(T393,'Backing 4'!Y:Y,0)))</f>
        <v>Uneven - Men benefit</v>
      </c>
      <c r="T393" t="str">
        <f t="shared" si="31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32"/>
        <v>0.8069761860771768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L394" t="s">
        <v>140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30"/>
        <v>5 - Senior Officer &amp; Operations</v>
      </c>
      <c r="S394" t="str">
        <f>IF(T394="","",INDEX('Backing 4'!Z:Z,MATCH(T394,'Backing 4'!Y:Y,0)))</f>
        <v>Even</v>
      </c>
      <c r="T394" t="str">
        <f t="shared" si="31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32"/>
        <v>0.34269760236124025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L395" t="s">
        <v>140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30"/>
        <v>4 - Manager &amp; Operations</v>
      </c>
      <c r="S395" t="str">
        <f>IF(T395="","",INDEX('Backing 4'!Z:Z,MATCH(T395,'Backing 4'!Y:Y,0)))</f>
        <v>Even</v>
      </c>
      <c r="T395" t="str">
        <f t="shared" si="31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32"/>
        <v>0.8632518913242121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L396" t="s">
        <v>140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30"/>
        <v>6 - Junior Officer &amp; Operations</v>
      </c>
      <c r="S396" t="str">
        <f>IF(T396="","",INDEX('Backing 4'!Z:Z,MATCH(T396,'Backing 4'!Y:Y,0)))</f>
        <v>Even</v>
      </c>
      <c r="T396" t="str">
        <f t="shared" si="31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32"/>
        <v>0.6752566250159312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L397" t="s">
        <v>140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30"/>
        <v>6 - Junior Officer &amp; Sales &amp; Marketing</v>
      </c>
      <c r="S397" t="str">
        <f>IF(T397="","",INDEX('Backing 4'!Z:Z,MATCH(T397,'Backing 4'!Y:Y,0)))</f>
        <v>Even</v>
      </c>
      <c r="T397" t="str">
        <f t="shared" si="31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X397">
        <f>E397</f>
        <v>3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32"/>
        <v>0.65858467613063632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E398" t="s">
        <v>140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L398" t="s">
        <v>140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30"/>
        <v>4 - Manager &amp; Sales &amp; Marketing</v>
      </c>
      <c r="S398" t="str">
        <f>IF(T398="","",INDEX('Backing 4'!Z:Z,MATCH(T398,'Backing 4'!Y:Y,0)))</f>
        <v>Even</v>
      </c>
      <c r="T398" t="str">
        <f t="shared" si="31"/>
        <v>4 - Manager</v>
      </c>
      <c r="U398">
        <v>0</v>
      </c>
      <c r="V398" t="s">
        <v>143</v>
      </c>
      <c r="W398" t="s">
        <v>87</v>
      </c>
      <c r="X398" t="s">
        <v>142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32"/>
        <v>0.15629697949848598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L399" t="s">
        <v>140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30"/>
        <v>4 - Manager &amp; Operations</v>
      </c>
      <c r="S399" t="str">
        <f>IF(T399="","",INDEX('Backing 4'!Z:Z,MATCH(T399,'Backing 4'!Y:Y,0)))</f>
        <v>Even</v>
      </c>
      <c r="T399" t="str">
        <f t="shared" si="31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32"/>
        <v>0.94511052456882683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L400" t="s">
        <v>140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30"/>
        <v>6 - Junior Officer &amp; Sales &amp; Marketing</v>
      </c>
      <c r="S400" t="str">
        <f>IF(T400="","",INDEX('Backing 4'!Z:Z,MATCH(T400,'Backing 4'!Y:Y,0)))</f>
        <v>Even</v>
      </c>
      <c r="T400" t="str">
        <f t="shared" si="31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32"/>
        <v>0.76860110310967567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E401" t="s">
        <v>140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L401" t="s">
        <v>140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30"/>
        <v>6 - Junior Officer &amp; Operations</v>
      </c>
      <c r="S401" t="str">
        <f>IF(T401="","",INDEX('Backing 4'!Z:Z,MATCH(T401,'Backing 4'!Y:Y,0)))</f>
        <v>Even</v>
      </c>
      <c r="T401" t="str">
        <f t="shared" si="31"/>
        <v>6 - Junior Officer</v>
      </c>
      <c r="U401">
        <v>0</v>
      </c>
      <c r="V401" t="s">
        <v>143</v>
      </c>
      <c r="W401" t="s">
        <v>87</v>
      </c>
      <c r="X401" t="s">
        <v>142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32"/>
        <v>0.95176355550295999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L402" t="s">
        <v>140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30"/>
        <v>6 - Junior Officer &amp; Operations</v>
      </c>
      <c r="S402" t="str">
        <f>IF(T402="","",INDEX('Backing 4'!Z:Z,MATCH(T402,'Backing 4'!Y:Y,0)))</f>
        <v>Even</v>
      </c>
      <c r="T402" t="str">
        <f t="shared" si="31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32"/>
        <v>0.21642360509593428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E403" t="s">
        <v>140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L403" t="s">
        <v>140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30"/>
        <v>5 - Senior Officer &amp; Operations</v>
      </c>
      <c r="S403" t="str">
        <f>IF(T403="","",INDEX('Backing 4'!Z:Z,MATCH(T403,'Backing 4'!Y:Y,0)))</f>
        <v>Even</v>
      </c>
      <c r="T403" t="str">
        <f t="shared" si="31"/>
        <v>5 - Senior Officer</v>
      </c>
      <c r="U403">
        <v>0</v>
      </c>
      <c r="V403" t="s">
        <v>143</v>
      </c>
      <c r="W403" t="s">
        <v>87</v>
      </c>
      <c r="X403" t="s">
        <v>142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32"/>
        <v>0.82314704499230362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L404" t="s">
        <v>140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30"/>
        <v>6 - Junior Officer &amp; Sales &amp; Marketing</v>
      </c>
      <c r="S404" t="str">
        <f>IF(T404="","",INDEX('Backing 4'!Z:Z,MATCH(T404,'Backing 4'!Y:Y,0)))</f>
        <v>Even</v>
      </c>
      <c r="T404" t="str">
        <f t="shared" si="31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32"/>
        <v>1.3236583829957183E-2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E405" t="s">
        <v>142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L405" t="s">
        <v>140</v>
      </c>
      <c r="M405" t="s">
        <v>96</v>
      </c>
      <c r="N405" t="s">
        <v>17</v>
      </c>
      <c r="O405" s="1" t="s">
        <v>74</v>
      </c>
      <c r="P405" t="s">
        <v>74</v>
      </c>
      <c r="Q405" t="s">
        <v>125</v>
      </c>
      <c r="R405" t="s">
        <v>146</v>
      </c>
      <c r="S405" t="s">
        <v>125</v>
      </c>
      <c r="T405" t="s">
        <v>96</v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32"/>
        <v>0.52155060237144935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E406" t="s">
        <v>142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L406" t="s">
        <v>140</v>
      </c>
      <c r="M406" t="s">
        <v>96</v>
      </c>
      <c r="N406" t="s">
        <v>17</v>
      </c>
      <c r="O406" s="1" t="s">
        <v>74</v>
      </c>
      <c r="P406" t="s">
        <v>74</v>
      </c>
      <c r="Q406" t="s">
        <v>125</v>
      </c>
      <c r="R406" t="s">
        <v>146</v>
      </c>
      <c r="S406" t="s">
        <v>125</v>
      </c>
      <c r="T406" t="s">
        <v>96</v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32"/>
        <v>0.21660537254932866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L407" t="s">
        <v>140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30"/>
        <v>3 - Senior Manager &amp; Operations</v>
      </c>
      <c r="S407" t="str">
        <f>IF(T407="","",INDEX('Backing 4'!Z:Z,MATCH(T407,'Backing 4'!Y:Y,0)))</f>
        <v>Uneven - Men benefit</v>
      </c>
      <c r="T407" t="str">
        <f t="shared" si="31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32"/>
        <v>0.80544566022959907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L408" t="s">
        <v>140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30"/>
        <v>2 - Director &amp; Internal Services</v>
      </c>
      <c r="S408" t="s">
        <v>126</v>
      </c>
      <c r="T408" t="str">
        <f t="shared" si="31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32"/>
        <v>0.35326432645248484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L409" t="s">
        <v>140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30"/>
        <v>5 - Senior Officer &amp; Sales &amp; Marketing</v>
      </c>
      <c r="S409" t="str">
        <f>IF(T409="","",INDEX('Backing 4'!Z:Z,MATCH(T409,'Backing 4'!Y:Y,0)))</f>
        <v>Even</v>
      </c>
      <c r="T409" t="str">
        <f t="shared" si="31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X409">
        <f>E409</f>
        <v>2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32"/>
        <v>5.2645311553147001E-2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L410" t="s">
        <v>140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30"/>
        <v>6 - Junior Officer &amp; Sales &amp; Marketing</v>
      </c>
      <c r="S410" t="str">
        <f>IF(T410="","",INDEX('Backing 4'!Z:Z,MATCH(T410,'Backing 4'!Y:Y,0)))</f>
        <v>Even</v>
      </c>
      <c r="T410" t="str">
        <f t="shared" si="31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32"/>
        <v>0.46716329000057499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E411" t="s">
        <v>140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L411" t="s">
        <v>140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30"/>
        <v>5 - Senior Officer &amp; Sales &amp; Marketing</v>
      </c>
      <c r="S411" t="str">
        <f>IF(T411="","",INDEX('Backing 4'!Z:Z,MATCH(T411,'Backing 4'!Y:Y,0)))</f>
        <v>Even</v>
      </c>
      <c r="T411" t="str">
        <f t="shared" si="31"/>
        <v>5 - Senior Officer</v>
      </c>
      <c r="U411">
        <v>0</v>
      </c>
      <c r="V411" t="s">
        <v>143</v>
      </c>
      <c r="W411" t="s">
        <v>87</v>
      </c>
      <c r="X411" t="s">
        <v>142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32"/>
        <v>5.7950532799967425E-3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E412" t="s">
        <v>140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L412" t="s">
        <v>140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30"/>
        <v>4 - Manager &amp; Operations</v>
      </c>
      <c r="S412" t="str">
        <f>IF(T412="","",INDEX('Backing 4'!Z:Z,MATCH(T412,'Backing 4'!Y:Y,0)))</f>
        <v>Even</v>
      </c>
      <c r="T412" t="str">
        <f t="shared" si="31"/>
        <v>4 - Manager</v>
      </c>
      <c r="U412">
        <v>0</v>
      </c>
      <c r="V412" t="s">
        <v>143</v>
      </c>
      <c r="W412" t="s">
        <v>87</v>
      </c>
      <c r="X412" t="s">
        <v>142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32"/>
        <v>0.62123024393297777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L413" t="s">
        <v>140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30"/>
        <v>5 - Senior Officer &amp; Operations</v>
      </c>
      <c r="S413" t="str">
        <f>IF(T413="","",INDEX('Backing 4'!Z:Z,MATCH(T413,'Backing 4'!Y:Y,0)))</f>
        <v>Even</v>
      </c>
      <c r="T413" t="str">
        <f t="shared" si="31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32"/>
        <v>0.20376189398744382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L414" t="s">
        <v>140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30"/>
        <v>2 - Director &amp; Internal Services</v>
      </c>
      <c r="S414" t="s">
        <v>126</v>
      </c>
      <c r="T414" t="str">
        <f t="shared" si="31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32"/>
        <v>0.12010652327897431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L415" t="s">
        <v>140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30"/>
        <v>5 - Senior Officer &amp; Operations</v>
      </c>
      <c r="S415" t="str">
        <f>IF(T415="","",INDEX('Backing 4'!Z:Z,MATCH(T415,'Backing 4'!Y:Y,0)))</f>
        <v>Even</v>
      </c>
      <c r="T415" t="str">
        <f t="shared" si="31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32"/>
        <v>0.67003167004366448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L416" t="s">
        <v>140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30"/>
        <v>6 - Junior Officer &amp; Sales &amp; Marketing</v>
      </c>
      <c r="S416" t="str">
        <f>IF(T416="","",INDEX('Backing 4'!Z:Z,MATCH(T416,'Backing 4'!Y:Y,0)))</f>
        <v>Even</v>
      </c>
      <c r="T416" t="str">
        <f t="shared" si="31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X416">
        <f>E416</f>
        <v>2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32"/>
        <v>0.32854825393570819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L417" t="s">
        <v>140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30"/>
        <v>3 - Senior Manager &amp; Strategy</v>
      </c>
      <c r="S417" t="str">
        <f>IF(T417="","",INDEX('Backing 4'!Z:Z,MATCH(T417,'Backing 4'!Y:Y,0)))</f>
        <v>Uneven - Men benefit</v>
      </c>
      <c r="T417" t="str">
        <f t="shared" si="31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32"/>
        <v>0.98632311571727749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L418" t="s">
        <v>140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30"/>
        <v>3 - Senior Manager &amp; Operations</v>
      </c>
      <c r="S418" t="str">
        <f>IF(T418="","",INDEX('Backing 4'!Z:Z,MATCH(T418,'Backing 4'!Y:Y,0)))</f>
        <v>Uneven - Men benefit</v>
      </c>
      <c r="T418" t="str">
        <f t="shared" si="31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32"/>
        <v>0.29891791020176106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L419" t="s">
        <v>140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30"/>
        <v>6 - Junior Officer &amp; Sales &amp; Marketing</v>
      </c>
      <c r="S419" t="str">
        <f>IF(T419="","",INDEX('Backing 4'!Z:Z,MATCH(T419,'Backing 4'!Y:Y,0)))</f>
        <v>Even</v>
      </c>
      <c r="T419" t="str">
        <f t="shared" si="31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32"/>
        <v>0.55522330041948409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L420" t="s">
        <v>140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30"/>
        <v>6 - Junior Officer &amp; Sales &amp; Marketing</v>
      </c>
      <c r="S420" t="str">
        <f>IF(T420="","",INDEX('Backing 4'!Z:Z,MATCH(T420,'Backing 4'!Y:Y,0)))</f>
        <v>Even</v>
      </c>
      <c r="T420" t="str">
        <f t="shared" si="31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32"/>
        <v>0.5780227042382875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L421" t="s">
        <v>140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30"/>
        <v>5 - Senior Officer &amp; Operations</v>
      </c>
      <c r="S421" t="str">
        <f>IF(T421="","",INDEX('Backing 4'!Z:Z,MATCH(T421,'Backing 4'!Y:Y,0)))</f>
        <v>Even</v>
      </c>
      <c r="T421" t="str">
        <f t="shared" si="31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32"/>
        <v>0.55555600494785851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L422" t="s">
        <v>140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30"/>
        <v>2 - Director &amp; Strategy</v>
      </c>
      <c r="S422" t="s">
        <v>126</v>
      </c>
      <c r="T422" t="str">
        <f t="shared" si="31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32"/>
        <v>0.73287473540151515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L423" t="s">
        <v>140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30"/>
        <v>6 - Junior Officer &amp; Operations</v>
      </c>
      <c r="S423" t="str">
        <f>IF(T423="","",INDEX('Backing 4'!Z:Z,MATCH(T423,'Backing 4'!Y:Y,0)))</f>
        <v>Even</v>
      </c>
      <c r="T423" t="str">
        <f t="shared" si="31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32"/>
        <v>0.8075728320836103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L424" t="s">
        <v>140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30"/>
        <v>6 - Junior Officer &amp; Operations</v>
      </c>
      <c r="S424" t="str">
        <f>IF(T424="","",INDEX('Backing 4'!Z:Z,MATCH(T424,'Backing 4'!Y:Y,0)))</f>
        <v>Even</v>
      </c>
      <c r="T424" t="str">
        <f t="shared" si="31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32"/>
        <v>0.80269296956123803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E425" t="s">
        <v>140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L425" t="s">
        <v>140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30"/>
        <v>6 - Junior Officer &amp; Operations</v>
      </c>
      <c r="S425" t="str">
        <f>IF(T425="","",INDEX('Backing 4'!Z:Z,MATCH(T425,'Backing 4'!Y:Y,0)))</f>
        <v>Even</v>
      </c>
      <c r="T425" t="str">
        <f t="shared" si="31"/>
        <v>6 - Junior Officer</v>
      </c>
      <c r="U425">
        <v>0</v>
      </c>
      <c r="V425" t="s">
        <v>143</v>
      </c>
      <c r="W425" t="s">
        <v>87</v>
      </c>
      <c r="X425" t="s">
        <v>142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32"/>
        <v>0.65721637541020783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E426" t="s">
        <v>142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L426" t="s">
        <v>140</v>
      </c>
      <c r="M426" t="s">
        <v>96</v>
      </c>
      <c r="N426" t="s">
        <v>17</v>
      </c>
      <c r="O426" s="1" t="s">
        <v>74</v>
      </c>
      <c r="P426" t="s">
        <v>74</v>
      </c>
      <c r="Q426" t="s">
        <v>125</v>
      </c>
      <c r="R426" t="s">
        <v>146</v>
      </c>
      <c r="S426" t="s">
        <v>125</v>
      </c>
      <c r="T426" t="s">
        <v>96</v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32"/>
        <v>0.19132777158843139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L427" t="s">
        <v>140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30"/>
        <v>6 - Junior Officer &amp; Sales &amp; Marketing</v>
      </c>
      <c r="S427" t="str">
        <f>IF(T427="","",INDEX('Backing 4'!Z:Z,MATCH(T427,'Backing 4'!Y:Y,0)))</f>
        <v>Even</v>
      </c>
      <c r="T427" t="str">
        <f t="shared" si="31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32"/>
        <v>0.49071294424451528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E428" t="s">
        <v>140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L428" t="s">
        <v>140</v>
      </c>
      <c r="M428" t="s">
        <v>96</v>
      </c>
      <c r="N428" t="s">
        <v>17</v>
      </c>
      <c r="O428" s="1" t="s">
        <v>74</v>
      </c>
      <c r="P428" t="s">
        <v>74</v>
      </c>
      <c r="Q428" t="s">
        <v>125</v>
      </c>
      <c r="R428" t="s">
        <v>146</v>
      </c>
      <c r="S428" t="s">
        <v>125</v>
      </c>
      <c r="T428" t="s">
        <v>96</v>
      </c>
      <c r="U428">
        <v>0</v>
      </c>
      <c r="V428" t="s">
        <v>143</v>
      </c>
      <c r="W428" t="s">
        <v>87</v>
      </c>
      <c r="X428" t="s">
        <v>142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32"/>
        <v>0.2335220823343529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M429" t="s">
        <v>141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>Inconclusive</v>
      </c>
      <c r="R429" t="str">
        <f t="shared" si="30"/>
        <v>5 - Senior Officer &amp; Finance</v>
      </c>
      <c r="S429" t="str">
        <f>IF(T429="","",INDEX('Backing 4'!Z:Z,MATCH(T429,'Backing 4'!Y:Y,0)))</f>
        <v>Even</v>
      </c>
      <c r="T429" t="str">
        <f t="shared" si="31"/>
        <v>5 - Senior Officer</v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32"/>
        <v>0.47203204017836287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L430" t="s">
        <v>140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30"/>
        <v>3 - Senior Manager &amp; Operations</v>
      </c>
      <c r="S430" t="str">
        <f>IF(T430="","",INDEX('Backing 4'!Z:Z,MATCH(T430,'Backing 4'!Y:Y,0)))</f>
        <v>Uneven - Men benefit</v>
      </c>
      <c r="T430" t="str">
        <f t="shared" si="31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32"/>
        <v>0.68283612668359628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L431" t="s">
        <v>140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30"/>
        <v>5 - Senior Officer &amp; Sales &amp; Marketing</v>
      </c>
      <c r="S431" t="str">
        <f>IF(T431="","",INDEX('Backing 4'!Z:Z,MATCH(T431,'Backing 4'!Y:Y,0)))</f>
        <v>Even</v>
      </c>
      <c r="T431" t="str">
        <f t="shared" si="31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32"/>
        <v>9.039976960998175E-2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L432" t="s">
        <v>140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30"/>
        <v>4 - Manager &amp; Operations</v>
      </c>
      <c r="S432" t="str">
        <f>IF(T432="","",INDEX('Backing 4'!Z:Z,MATCH(T432,'Backing 4'!Y:Y,0)))</f>
        <v>Even</v>
      </c>
      <c r="T432" t="str">
        <f t="shared" si="31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32"/>
        <v>0.39545203767150372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L433" t="s">
        <v>140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30"/>
        <v>6 - Junior Officer &amp; Operations</v>
      </c>
      <c r="S433" t="str">
        <f>IF(T433="","",INDEX('Backing 4'!Z:Z,MATCH(T433,'Backing 4'!Y:Y,0)))</f>
        <v>Even</v>
      </c>
      <c r="T433" t="str">
        <f t="shared" si="31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32"/>
        <v>0.10134538412118343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L434" t="s">
        <v>140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30"/>
        <v>2 - Director &amp; Operations</v>
      </c>
      <c r="S434" t="s">
        <v>126</v>
      </c>
      <c r="T434" t="str">
        <f t="shared" si="31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X434">
        <f>E434</f>
        <v>3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32"/>
        <v>0.84512788448895182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E435" t="s">
        <v>140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L435" t="s">
        <v>140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30"/>
        <v>4 - Manager &amp; Internal Services</v>
      </c>
      <c r="S435" t="str">
        <f>IF(T435="","",INDEX('Backing 4'!Z:Z,MATCH(T435,'Backing 4'!Y:Y,0)))</f>
        <v>Even</v>
      </c>
      <c r="T435" t="str">
        <f t="shared" si="31"/>
        <v>4 - Manager</v>
      </c>
      <c r="U435">
        <v>0</v>
      </c>
      <c r="V435" t="s">
        <v>143</v>
      </c>
      <c r="W435" t="s">
        <v>87</v>
      </c>
      <c r="X435" t="s">
        <v>142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32"/>
        <v>0.95519608315163818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L436" t="s">
        <v>140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30"/>
        <v>4 - Manager &amp; HR</v>
      </c>
      <c r="S436" t="str">
        <f>IF(T436="","",INDEX('Backing 4'!Z:Z,MATCH(T436,'Backing 4'!Y:Y,0)))</f>
        <v>Even</v>
      </c>
      <c r="T436" t="str">
        <f t="shared" si="31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32"/>
        <v>0.37133211220139251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L437" t="s">
        <v>140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30"/>
        <v>6 - Junior Officer &amp; Operations</v>
      </c>
      <c r="S437" t="str">
        <f>IF(T437="","",INDEX('Backing 4'!Z:Z,MATCH(T437,'Backing 4'!Y:Y,0)))</f>
        <v>Even</v>
      </c>
      <c r="T437" t="str">
        <f t="shared" si="31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32"/>
        <v>0.14021205269198367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L438" t="s">
        <v>140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30"/>
        <v>4 - Manager &amp; Internal Services</v>
      </c>
      <c r="S438" t="str">
        <f>IF(T438="","",INDEX('Backing 4'!Z:Z,MATCH(T438,'Backing 4'!Y:Y,0)))</f>
        <v>Even</v>
      </c>
      <c r="T438" t="str">
        <f t="shared" si="31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32"/>
        <v>0.32739719854294547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L439" t="s">
        <v>140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30"/>
        <v>2 - Director &amp; Operations</v>
      </c>
      <c r="S439" t="s">
        <v>126</v>
      </c>
      <c r="T439" t="str">
        <f t="shared" si="31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32"/>
        <v>0.54416995682424307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M440" t="s">
        <v>141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>Even</v>
      </c>
      <c r="R440" t="str">
        <f t="shared" si="30"/>
        <v>6 - Junior Officer &amp; Internal Services</v>
      </c>
      <c r="S440" t="str">
        <f>IF(T440="","",INDEX('Backing 4'!Z:Z,MATCH(T440,'Backing 4'!Y:Y,0)))</f>
        <v>Even</v>
      </c>
      <c r="T440" t="str">
        <f t="shared" si="31"/>
        <v>6 - Junior Officer</v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32"/>
        <v>0.78258986326735913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L441" t="s">
        <v>140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30"/>
        <v>4 - Manager &amp; Internal Services</v>
      </c>
      <c r="S441" t="str">
        <f>IF(T441="","",INDEX('Backing 4'!Z:Z,MATCH(T441,'Backing 4'!Y:Y,0)))</f>
        <v>Even</v>
      </c>
      <c r="T441" t="str">
        <f t="shared" si="31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32"/>
        <v>0.8113354237304915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E442" t="s">
        <v>140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L442" t="s">
        <v>140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30"/>
        <v>6 - Junior Officer &amp; Sales &amp; Marketing</v>
      </c>
      <c r="S442" t="str">
        <f>IF(T442="","",INDEX('Backing 4'!Z:Z,MATCH(T442,'Backing 4'!Y:Y,0)))</f>
        <v>Even</v>
      </c>
      <c r="T442" t="str">
        <f t="shared" si="31"/>
        <v>6 - Junior Officer</v>
      </c>
      <c r="U442">
        <v>0</v>
      </c>
      <c r="V442" t="s">
        <v>143</v>
      </c>
      <c r="W442" t="s">
        <v>87</v>
      </c>
      <c r="X442" t="s">
        <v>142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32"/>
        <v>0.78357453532332311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L443" t="s">
        <v>140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30"/>
        <v>5 - Senior Officer &amp; Operations</v>
      </c>
      <c r="S443" t="str">
        <f>IF(T443="","",INDEX('Backing 4'!Z:Z,MATCH(T443,'Backing 4'!Y:Y,0)))</f>
        <v>Even</v>
      </c>
      <c r="T443" t="str">
        <f t="shared" si="31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32"/>
        <v>0.15727333858062986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L444" t="s">
        <v>140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30"/>
        <v>6 - Junior Officer &amp; Operations</v>
      </c>
      <c r="S444" t="str">
        <f>IF(T444="","",INDEX('Backing 4'!Z:Z,MATCH(T444,'Backing 4'!Y:Y,0)))</f>
        <v>Even</v>
      </c>
      <c r="T444" t="str">
        <f t="shared" si="31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32"/>
        <v>0.98879521147698579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L445" t="s">
        <v>140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30"/>
        <v>5 - Senior Officer &amp; Sales &amp; Marketing</v>
      </c>
      <c r="S445" t="str">
        <f>IF(T445="","",INDEX('Backing 4'!Z:Z,MATCH(T445,'Backing 4'!Y:Y,0)))</f>
        <v>Even</v>
      </c>
      <c r="T445" t="str">
        <f t="shared" si="31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32"/>
        <v>0.43693862276049011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L446" t="s">
        <v>140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30"/>
        <v>4 - Manager &amp; Internal Services</v>
      </c>
      <c r="S446" t="str">
        <f>IF(T446="","",INDEX('Backing 4'!Z:Z,MATCH(T446,'Backing 4'!Y:Y,0)))</f>
        <v>Even</v>
      </c>
      <c r="T446" t="str">
        <f t="shared" si="31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32"/>
        <v>0.49796208755959015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L447" t="s">
        <v>140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30"/>
        <v>2 - Director &amp; Sales &amp; Marketing</v>
      </c>
      <c r="S447" t="s">
        <v>126</v>
      </c>
      <c r="T447" t="str">
        <f t="shared" si="31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32"/>
        <v>0.66557043501018431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L448" t="s">
        <v>140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30"/>
        <v>6 - Junior Officer &amp; Sales &amp; Marketing</v>
      </c>
      <c r="S448" t="str">
        <f>IF(T448="","",INDEX('Backing 4'!Z:Z,MATCH(T448,'Backing 4'!Y:Y,0)))</f>
        <v>Even</v>
      </c>
      <c r="T448" t="str">
        <f t="shared" si="31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32"/>
        <v>0.83592491958572912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L449" t="s">
        <v>140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30"/>
        <v>3 - Senior Manager &amp; Operations</v>
      </c>
      <c r="S449" t="str">
        <f>IF(T449="","",INDEX('Backing 4'!Z:Z,MATCH(T449,'Backing 4'!Y:Y,0)))</f>
        <v>Uneven - Men benefit</v>
      </c>
      <c r="T449" t="str">
        <f t="shared" si="31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32"/>
        <v>0.16925037297227707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L450" t="s">
        <v>140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33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34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35">RAND()</f>
        <v>0.10805695974659124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L451" t="s">
        <v>140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33"/>
        <v>5 - Senior Officer &amp; Operations</v>
      </c>
      <c r="S451" t="str">
        <f>IF(T451="","",INDEX('Backing 4'!Z:Z,MATCH(T451,'Backing 4'!Y:Y,0)))</f>
        <v>Even</v>
      </c>
      <c r="T451" t="str">
        <f t="shared" si="34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35"/>
        <v>0.60700697325220609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L452" t="s">
        <v>140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33"/>
        <v>5 - Senior Officer &amp; Sales &amp; Marketing</v>
      </c>
      <c r="S452" t="str">
        <f>IF(T452="","",INDEX('Backing 4'!Z:Z,MATCH(T452,'Backing 4'!Y:Y,0)))</f>
        <v>Even</v>
      </c>
      <c r="T452" t="str">
        <f t="shared" si="34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X452">
        <f>E452</f>
        <v>2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35"/>
        <v>0.96981456798150567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L453" t="s">
        <v>140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33"/>
        <v>6 - Junior Officer &amp; Operations</v>
      </c>
      <c r="S453" t="str">
        <f>IF(T453="","",INDEX('Backing 4'!Z:Z,MATCH(T453,'Backing 4'!Y:Y,0)))</f>
        <v>Even</v>
      </c>
      <c r="T453" t="str">
        <f t="shared" si="34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35"/>
        <v>0.42491655340092138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L454" t="s">
        <v>140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33"/>
        <v>2 - Director &amp; Sales &amp; Marketing</v>
      </c>
      <c r="S454" t="s">
        <v>126</v>
      </c>
      <c r="T454" t="str">
        <f t="shared" si="34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35"/>
        <v>0.18865685845943658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L455" t="s">
        <v>140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33"/>
        <v>5 - Senior Officer &amp; Operations</v>
      </c>
      <c r="S455" t="str">
        <f>IF(T455="","",INDEX('Backing 4'!Z:Z,MATCH(T455,'Backing 4'!Y:Y,0)))</f>
        <v>Even</v>
      </c>
      <c r="T455" t="str">
        <f t="shared" si="34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35"/>
        <v>0.48971765679563839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E456" t="s">
        <v>142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L456" t="s">
        <v>140</v>
      </c>
      <c r="M456" t="s">
        <v>96</v>
      </c>
      <c r="N456" t="s">
        <v>16</v>
      </c>
      <c r="O456" s="1" t="s">
        <v>74</v>
      </c>
      <c r="P456" t="s">
        <v>74</v>
      </c>
      <c r="Q456" t="s">
        <v>125</v>
      </c>
      <c r="R456" t="s">
        <v>149</v>
      </c>
      <c r="S456" t="s">
        <v>125</v>
      </c>
      <c r="T456" t="s">
        <v>96</v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35"/>
        <v>0.64802386174046311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L457" t="s">
        <v>140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33"/>
        <v>5 - Senior Officer &amp; Internal Services</v>
      </c>
      <c r="S457" t="str">
        <f>IF(T457="","",INDEX('Backing 4'!Z:Z,MATCH(T457,'Backing 4'!Y:Y,0)))</f>
        <v>Even</v>
      </c>
      <c r="T457" t="str">
        <f t="shared" si="34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35"/>
        <v>0.59743714195649111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L458" t="s">
        <v>140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33"/>
        <v>5 - Senior Officer &amp; Sales &amp; Marketing</v>
      </c>
      <c r="S458" t="str">
        <f>IF(T458="","",INDEX('Backing 4'!Z:Z,MATCH(T458,'Backing 4'!Y:Y,0)))</f>
        <v>Even</v>
      </c>
      <c r="T458" t="str">
        <f t="shared" si="34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35"/>
        <v>0.41859640076560645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L459" t="s">
        <v>140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33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34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35"/>
        <v>0.60476847229541819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L460" t="s">
        <v>140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33"/>
        <v>6 - Junior Officer &amp; Internal Services</v>
      </c>
      <c r="S460" t="str">
        <f>IF(T460="","",INDEX('Backing 4'!Z:Z,MATCH(T460,'Backing 4'!Y:Y,0)))</f>
        <v>Even</v>
      </c>
      <c r="T460" t="str">
        <f t="shared" si="34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35"/>
        <v>0.10182406734916671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L461" t="s">
        <v>140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33"/>
        <v>4 - Manager &amp; Sales &amp; Marketing</v>
      </c>
      <c r="S461" t="str">
        <f>IF(T461="","",INDEX('Backing 4'!Z:Z,MATCH(T461,'Backing 4'!Y:Y,0)))</f>
        <v>Even</v>
      </c>
      <c r="T461" t="str">
        <f t="shared" si="34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35"/>
        <v>0.5175674246081664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L462" t="s">
        <v>140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33"/>
        <v>6 - Junior Officer &amp; Operations</v>
      </c>
      <c r="S462" t="str">
        <f>IF(T462="","",INDEX('Backing 4'!Z:Z,MATCH(T462,'Backing 4'!Y:Y,0)))</f>
        <v>Even</v>
      </c>
      <c r="T462" t="str">
        <f t="shared" si="34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35"/>
        <v>0.98221814628067472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L463" t="s">
        <v>140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33"/>
        <v>4 - Manager &amp; Operations</v>
      </c>
      <c r="S463" t="str">
        <f>IF(T463="","",INDEX('Backing 4'!Z:Z,MATCH(T463,'Backing 4'!Y:Y,0)))</f>
        <v>Even</v>
      </c>
      <c r="T463" t="str">
        <f t="shared" si="34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35"/>
        <v>0.49824320851995818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L464" t="s">
        <v>140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33"/>
        <v>6 - Junior Officer &amp; Operations</v>
      </c>
      <c r="S464" t="str">
        <f>IF(T464="","",INDEX('Backing 4'!Z:Z,MATCH(T464,'Backing 4'!Y:Y,0)))</f>
        <v>Even</v>
      </c>
      <c r="T464" t="str">
        <f t="shared" si="34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35"/>
        <v>0.95524962622078879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L465" t="s">
        <v>140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33"/>
        <v>6 - Junior Officer &amp; Sales &amp; Marketing</v>
      </c>
      <c r="S465" t="str">
        <f>IF(T465="","",INDEX('Backing 4'!Z:Z,MATCH(T465,'Backing 4'!Y:Y,0)))</f>
        <v>Even</v>
      </c>
      <c r="T465" t="str">
        <f t="shared" si="34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X465">
        <f>E465</f>
        <v>2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35"/>
        <v>0.31107317169918858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L466" t="s">
        <v>140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33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34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35"/>
        <v>0.12955830849486827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L467" t="s">
        <v>140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33"/>
        <v>6 - Junior Officer &amp; Sales &amp; Marketing</v>
      </c>
      <c r="S467" t="str">
        <f>IF(T467="","",INDEX('Backing 4'!Z:Z,MATCH(T467,'Backing 4'!Y:Y,0)))</f>
        <v>Even</v>
      </c>
      <c r="T467" t="str">
        <f t="shared" si="34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35"/>
        <v>0.97996009564280373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L468" t="s">
        <v>140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33"/>
        <v>2 - Director &amp; Sales &amp; Marketing</v>
      </c>
      <c r="S468" t="s">
        <v>126</v>
      </c>
      <c r="T468" t="str">
        <f t="shared" si="34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35"/>
        <v>0.46040762097968402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E469" t="s">
        <v>142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M469" t="s">
        <v>141</v>
      </c>
      <c r="N469" t="s">
        <v>17</v>
      </c>
      <c r="O469" s="1" t="s">
        <v>74</v>
      </c>
      <c r="P469" t="s">
        <v>74</v>
      </c>
      <c r="Q469" t="s">
        <v>125</v>
      </c>
      <c r="R469" t="s">
        <v>146</v>
      </c>
      <c r="S469" t="s">
        <v>125</v>
      </c>
      <c r="T469" s="4" t="s">
        <v>96</v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35"/>
        <v>0.85585397060024637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L470" t="s">
        <v>140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33"/>
        <v>6 - Junior Officer &amp; Sales &amp; Marketing</v>
      </c>
      <c r="S470" t="str">
        <f>IF(T470="","",INDEX('Backing 4'!Z:Z,MATCH(T470,'Backing 4'!Y:Y,0)))</f>
        <v>Even</v>
      </c>
      <c r="T470" t="str">
        <f t="shared" si="34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35"/>
        <v>0.47599455678035996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L471" t="s">
        <v>140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33"/>
        <v>6 - Junior Officer &amp; Operations</v>
      </c>
      <c r="S471" t="str">
        <f>IF(T471="","",INDEX('Backing 4'!Z:Z,MATCH(T471,'Backing 4'!Y:Y,0)))</f>
        <v>Even</v>
      </c>
      <c r="T471" t="str">
        <f t="shared" si="34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35"/>
        <v>0.47673403540426462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L472" t="s">
        <v>140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33"/>
        <v>6 - Junior Officer &amp; Internal Services</v>
      </c>
      <c r="S472" t="str">
        <f>IF(T472="","",INDEX('Backing 4'!Z:Z,MATCH(T472,'Backing 4'!Y:Y,0)))</f>
        <v>Even</v>
      </c>
      <c r="T472" t="str">
        <f t="shared" si="34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35"/>
        <v>0.28906493102247077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L473" t="s">
        <v>140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33"/>
        <v>6 - Junior Officer &amp; Internal Services</v>
      </c>
      <c r="S473" t="str">
        <f>IF(T473="","",INDEX('Backing 4'!Z:Z,MATCH(T473,'Backing 4'!Y:Y,0)))</f>
        <v>Even</v>
      </c>
      <c r="T473" t="str">
        <f t="shared" si="34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35"/>
        <v>0.84664161566744278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L474" t="s">
        <v>140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33"/>
        <v>4 - Manager &amp; Operations</v>
      </c>
      <c r="S474" t="str">
        <f>IF(T474="","",INDEX('Backing 4'!Z:Z,MATCH(T474,'Backing 4'!Y:Y,0)))</f>
        <v>Even</v>
      </c>
      <c r="T474" t="str">
        <f t="shared" si="34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X474">
        <f>E474</f>
        <v>2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35"/>
        <v>0.39593889058246245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L475" t="s">
        <v>140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33"/>
        <v>4 - Manager &amp; Sales &amp; Marketing</v>
      </c>
      <c r="S475" t="str">
        <f>IF(T475="","",INDEX('Backing 4'!Z:Z,MATCH(T475,'Backing 4'!Y:Y,0)))</f>
        <v>Even</v>
      </c>
      <c r="T475" t="str">
        <f t="shared" si="34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35"/>
        <v>0.28348489914746744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L476" t="s">
        <v>140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33"/>
        <v>6 - Junior Officer &amp; Sales &amp; Marketing</v>
      </c>
      <c r="S476" t="str">
        <f>IF(T476="","",INDEX('Backing 4'!Z:Z,MATCH(T476,'Backing 4'!Y:Y,0)))</f>
        <v>Even</v>
      </c>
      <c r="T476" t="str">
        <f t="shared" si="34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35"/>
        <v>0.63404577967851572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L477" t="s">
        <v>140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33"/>
        <v>6 - Junior Officer &amp; Operations</v>
      </c>
      <c r="S477" t="str">
        <f>IF(T477="","",INDEX('Backing 4'!Z:Z,MATCH(T477,'Backing 4'!Y:Y,0)))</f>
        <v>Even</v>
      </c>
      <c r="T477" t="str">
        <f t="shared" si="34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35"/>
        <v>0.22443606988098141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L478" t="s">
        <v>140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33"/>
        <v>2 - Director &amp; Internal Services</v>
      </c>
      <c r="S478" t="s">
        <v>126</v>
      </c>
      <c r="T478" t="str">
        <f t="shared" si="34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35"/>
        <v>0.90053514175175098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E479" t="s">
        <v>140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L479" t="s">
        <v>140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33"/>
        <v>6 - Junior Officer &amp; Operations</v>
      </c>
      <c r="S479" t="str">
        <f>IF(T479="","",INDEX('Backing 4'!Z:Z,MATCH(T479,'Backing 4'!Y:Y,0)))</f>
        <v>Even</v>
      </c>
      <c r="T479" t="str">
        <f t="shared" si="34"/>
        <v>6 - Junior Officer</v>
      </c>
      <c r="U479">
        <v>0</v>
      </c>
      <c r="V479" t="s">
        <v>143</v>
      </c>
      <c r="W479" t="s">
        <v>87</v>
      </c>
      <c r="X479" t="s">
        <v>142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35"/>
        <v>0.34047371836538998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M480" t="s">
        <v>141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>Even</v>
      </c>
      <c r="R480" t="str">
        <f t="shared" si="33"/>
        <v>6 - Junior Officer &amp; Operations</v>
      </c>
      <c r="S480" t="str">
        <f>IF(T480="","",INDEX('Backing 4'!Z:Z,MATCH(T480,'Backing 4'!Y:Y,0)))</f>
        <v>Even</v>
      </c>
      <c r="T480" t="str">
        <f t="shared" si="34"/>
        <v>6 - Junior Officer</v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35"/>
        <v>0.50183155105320476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E481" t="s">
        <v>140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L481" t="s">
        <v>140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33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34"/>
        <v>3 - Senior Manager</v>
      </c>
      <c r="U481">
        <v>0</v>
      </c>
      <c r="V481" t="s">
        <v>143</v>
      </c>
      <c r="W481" t="s">
        <v>87</v>
      </c>
      <c r="X481" t="s">
        <v>142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35"/>
        <v>0.27166400095910026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L482" t="s">
        <v>140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33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34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35"/>
        <v>0.35782706799269004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L483" t="s">
        <v>140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33"/>
        <v>3 - Senior Manager &amp; Operations</v>
      </c>
      <c r="S483" t="str">
        <f>IF(T483="","",INDEX('Backing 4'!Z:Z,MATCH(T483,'Backing 4'!Y:Y,0)))</f>
        <v>Uneven - Men benefit</v>
      </c>
      <c r="T483" t="str">
        <f t="shared" si="34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35"/>
        <v>0.20505733099531953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M484" t="s">
        <v>141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>Even</v>
      </c>
      <c r="R484" t="str">
        <f t="shared" si="33"/>
        <v>6 - Junior Officer &amp; Operations</v>
      </c>
      <c r="S484" t="str">
        <f>IF(T484="","",INDEX('Backing 4'!Z:Z,MATCH(T484,'Backing 4'!Y:Y,0)))</f>
        <v>Even</v>
      </c>
      <c r="T484" t="str">
        <f t="shared" si="34"/>
        <v>6 - Junior Officer</v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35"/>
        <v>0.92541421437847138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E485" t="s">
        <v>140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L485" t="s">
        <v>140</v>
      </c>
      <c r="M485" t="s">
        <v>96</v>
      </c>
      <c r="N485" t="s">
        <v>17</v>
      </c>
      <c r="O485" s="1" t="s">
        <v>74</v>
      </c>
      <c r="P485" t="s">
        <v>74</v>
      </c>
      <c r="Q485" t="s">
        <v>125</v>
      </c>
      <c r="R485" t="s">
        <v>146</v>
      </c>
      <c r="S485" t="s">
        <v>125</v>
      </c>
      <c r="T485" t="s">
        <v>96</v>
      </c>
      <c r="U485">
        <v>0</v>
      </c>
      <c r="V485" t="s">
        <v>143</v>
      </c>
      <c r="W485" t="s">
        <v>87</v>
      </c>
      <c r="X485" t="s">
        <v>142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35"/>
        <v>0.98977241101280811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L486" t="s">
        <v>140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33"/>
        <v>4 - Manager &amp; Operations</v>
      </c>
      <c r="S486" t="str">
        <f>IF(T486="","",INDEX('Backing 4'!Z:Z,MATCH(T486,'Backing 4'!Y:Y,0)))</f>
        <v>Even</v>
      </c>
      <c r="T486" t="str">
        <f t="shared" si="34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35"/>
        <v>0.40965828546123539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M487" t="s">
        <v>141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>Even</v>
      </c>
      <c r="R487" t="str">
        <f t="shared" si="33"/>
        <v>6 - Junior Officer &amp; Operations</v>
      </c>
      <c r="S487" t="str">
        <f>IF(T487="","",INDEX('Backing 4'!Z:Z,MATCH(T487,'Backing 4'!Y:Y,0)))</f>
        <v>Even</v>
      </c>
      <c r="T487" t="str">
        <f t="shared" si="34"/>
        <v>6 - Junior Officer</v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35"/>
        <v>6.6131478155891155E-2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L488" t="s">
        <v>140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33"/>
        <v>4 - Manager &amp; Internal Services</v>
      </c>
      <c r="S488" t="str">
        <f>IF(T488="","",INDEX('Backing 4'!Z:Z,MATCH(T488,'Backing 4'!Y:Y,0)))</f>
        <v>Even</v>
      </c>
      <c r="T488" t="str">
        <f t="shared" si="34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35"/>
        <v>0.75795140567515418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L489" t="s">
        <v>140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33"/>
        <v>6 - Junior Officer &amp; Sales &amp; Marketing</v>
      </c>
      <c r="S489" t="str">
        <f>IF(T489="","",INDEX('Backing 4'!Z:Z,MATCH(T489,'Backing 4'!Y:Y,0)))</f>
        <v>Even</v>
      </c>
      <c r="T489" t="str">
        <f t="shared" si="34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X489">
        <f>E489</f>
        <v>2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35"/>
        <v>0.42615307880183018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E490" t="s">
        <v>140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L490" t="s">
        <v>140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33"/>
        <v>4 - Manager &amp; Operations</v>
      </c>
      <c r="S490" t="str">
        <f>IF(T490="","",INDEX('Backing 4'!Z:Z,MATCH(T490,'Backing 4'!Y:Y,0)))</f>
        <v>Even</v>
      </c>
      <c r="T490" t="str">
        <f t="shared" si="34"/>
        <v>4 - Manager</v>
      </c>
      <c r="U490">
        <v>0</v>
      </c>
      <c r="V490" t="s">
        <v>143</v>
      </c>
      <c r="W490" t="s">
        <v>87</v>
      </c>
      <c r="X490" t="s">
        <v>142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35"/>
        <v>0.43901550376931309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E491" t="s">
        <v>140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L491" t="s">
        <v>140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33"/>
        <v>3 - Senior Manager &amp; Finance</v>
      </c>
      <c r="S491" t="str">
        <f>IF(T491="","",INDEX('Backing 4'!Z:Z,MATCH(T491,'Backing 4'!Y:Y,0)))</f>
        <v>Uneven - Men benefit</v>
      </c>
      <c r="T491" t="str">
        <f t="shared" si="34"/>
        <v>3 - Senior Manager</v>
      </c>
      <c r="U491">
        <v>0</v>
      </c>
      <c r="V491" t="s">
        <v>143</v>
      </c>
      <c r="W491" t="s">
        <v>87</v>
      </c>
      <c r="X491" t="s">
        <v>142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35"/>
        <v>0.62103359752981258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E492" t="s">
        <v>140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L492" t="s">
        <v>140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33"/>
        <v>5 - Senior Officer &amp; Internal Services</v>
      </c>
      <c r="S492" t="str">
        <f>IF(T492="","",INDEX('Backing 4'!Z:Z,MATCH(T492,'Backing 4'!Y:Y,0)))</f>
        <v>Even</v>
      </c>
      <c r="T492" t="str">
        <f t="shared" si="34"/>
        <v>5 - Senior Officer</v>
      </c>
      <c r="U492">
        <v>0</v>
      </c>
      <c r="V492" t="s">
        <v>143</v>
      </c>
      <c r="W492" t="s">
        <v>87</v>
      </c>
      <c r="X492" t="s">
        <v>142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35"/>
        <v>0.60794084025783024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L493" t="s">
        <v>140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33"/>
        <v>2 - Director &amp; Sales &amp; Marketing</v>
      </c>
      <c r="S493" t="s">
        <v>126</v>
      </c>
      <c r="T493" t="str">
        <f t="shared" si="34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35"/>
        <v>0.19100814108021558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L494" t="s">
        <v>140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33"/>
        <v>4 - Manager &amp; Sales &amp; Marketing</v>
      </c>
      <c r="S494" t="str">
        <f>IF(T494="","",INDEX('Backing 4'!Z:Z,MATCH(T494,'Backing 4'!Y:Y,0)))</f>
        <v>Even</v>
      </c>
      <c r="T494" t="str">
        <f t="shared" si="34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35"/>
        <v>0.67763373008596106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L495" t="s">
        <v>140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33"/>
        <v>6 - Junior Officer &amp; Sales &amp; Marketing</v>
      </c>
      <c r="S495" t="str">
        <f>IF(T495="","",INDEX('Backing 4'!Z:Z,MATCH(T495,'Backing 4'!Y:Y,0)))</f>
        <v>Even</v>
      </c>
      <c r="T495" t="str">
        <f t="shared" si="34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35"/>
        <v>0.95589575512081904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L496" t="s">
        <v>140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33"/>
        <v>6 - Junior Officer &amp; Operations</v>
      </c>
      <c r="S496" t="str">
        <f>IF(T496="","",INDEX('Backing 4'!Z:Z,MATCH(T496,'Backing 4'!Y:Y,0)))</f>
        <v>Even</v>
      </c>
      <c r="T496" t="str">
        <f t="shared" si="34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35"/>
        <v>5.9910985583700227E-2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L497" t="s">
        <v>140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33"/>
        <v>6 - Junior Officer &amp; Sales &amp; Marketing</v>
      </c>
      <c r="S497" t="str">
        <f>IF(T497="","",INDEX('Backing 4'!Z:Z,MATCH(T497,'Backing 4'!Y:Y,0)))</f>
        <v>Even</v>
      </c>
      <c r="T497" t="str">
        <f t="shared" si="34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35"/>
        <v>0.23854849171427039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L498" t="s">
        <v>140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33"/>
        <v>5 - Senior Officer &amp; Operations</v>
      </c>
      <c r="S498" t="str">
        <f>IF(T498="","",INDEX('Backing 4'!Z:Z,MATCH(T498,'Backing 4'!Y:Y,0)))</f>
        <v>Even</v>
      </c>
      <c r="T498" t="str">
        <f t="shared" si="34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35"/>
        <v>0.78750422745936788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L499" t="s">
        <v>140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33"/>
        <v>6 - Junior Officer &amp; Sales &amp; Marketing</v>
      </c>
      <c r="S499" t="str">
        <f>IF(T499="","",INDEX('Backing 4'!Z:Z,MATCH(T499,'Backing 4'!Y:Y,0)))</f>
        <v>Even</v>
      </c>
      <c r="T499" t="str">
        <f t="shared" si="34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35"/>
        <v>9.8188061857548137E-2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L500" t="s">
        <v>140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33"/>
        <v>3 - Senior Manager &amp; Finance</v>
      </c>
      <c r="S500" t="str">
        <f>IF(T500="","",INDEX('Backing 4'!Z:Z,MATCH(T500,'Backing 4'!Y:Y,0)))</f>
        <v>Uneven - Men benefit</v>
      </c>
      <c r="T500" t="str">
        <f t="shared" si="34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35"/>
        <v>0.33065748960753805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L501" t="s">
        <v>140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33"/>
        <v>4 - Manager &amp; Sales &amp; Marketing</v>
      </c>
      <c r="S501" t="str">
        <f>IF(T501="","",INDEX('Backing 4'!Z:Z,MATCH(T501,'Backing 4'!Y:Y,0)))</f>
        <v>Even</v>
      </c>
      <c r="T501" t="str">
        <f t="shared" si="34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35"/>
        <v>0.40984882302622039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0.87097399059685454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2.9238854138354031E-2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0.23775727701299765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0.92025312922044578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0.26965697703542479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0.83448658502974271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2.341757326813787E-2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0.98925041837740568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0.78044479554385449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0.33623368141503718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0.7873532487410857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0.19647187456663695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0.87829817203022331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0.2838396012341442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9.8540247172463902E-3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9.8797963517618381E-3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0.42580861159499761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0.4964026763922309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0.79958053021679087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0.44638104987110772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0.60500759946335247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0.45652424904211586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0.25601115294767895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0.65079840120169097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1.1691740628907432E-3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0.54354107266014751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0.4066838604473485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0.77956406066511563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4.0908554105073991E-2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0.61184468964499217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0.48077314085469691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0.15007741897174176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0.80992134011743555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0.3635557890758091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0.53736179714085475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0.59331340028987278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0.49689160899689044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0.21014010722322096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0.49555374777856365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0.77153063127232546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0.79747627365299534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0.50018998354716726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0.88638141325726449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0.59259797415118731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0.57195180566081705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0.10197376446221118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0.99907721975157937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0.69085205720609144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0.24388151210533093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0.315139272545225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0.74963631865362068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0.31406261027877092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0.86012505744491818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0.41854789445844587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2.7831545111067668E-2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0.60742082183779089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0.17364900432951513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0.89283527929920115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0.97041258245515116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0.33515804036384012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0.18008122926755643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0.1366817414006618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0.90231302547388637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0.74553879238348952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0.64954592024487956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0.64790620738888083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4.8856133053765349E-2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0.43315457587065398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0.12969592107285821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0.81446090063936694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0.84417769132822551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0.55570673678937677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0.40795183174618566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0.43565587598813715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2.484708837963312E-2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0.34124188796266952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6.6280964845425228E-2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0.39658680665967772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0.10864881631670509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0.93124200889470976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0.54043409979627166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0.63367374858165171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0.13143911300046429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0.8440610606395228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0.37533103060696205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0.28722568983973595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0.46862148161308304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9.3986039989881975E-2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0.71036506049771664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0.60482904248239056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0.20235287550280745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0.16418177601977291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0.89826141467661891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0.41586135117468814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0.13437242131492289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0.26945467661360178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0.13534568052625429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0.24365380822167104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0.59889039133862332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0.46659412257093724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0.77483095120603362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0.85175331208016014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0.11503131841515968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0.15165844391497996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0.78681839163176703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0.18062389512046184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0.89710681637564993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0.51788934139171972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0.88067004038579677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0.15943809546676668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0.75073975496113143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0.74561762789635166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0.21909376996503027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0.79284675668507298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0.84091163279663383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4.0306338739592884E-2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4.423443278838024E-2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0.24087159393688906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0.47884021040279878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0.69351466427865183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0.88442016265230428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0.27781268558001326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0.30985703798875408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0.25050590981198551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0.84335316098670876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0.72932025433135383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0.51692094390329113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0.49395870184368984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0.53364152105431084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0.27929695596707993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0.34916364369009723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0.49882407405696239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0.67163796873509851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0.2427308578870867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3.2613102062908017E-2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0.43018111480164856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0.67891251945964826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0.94506600278327169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0.991620159610206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6.1470172123608502E-2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0.93793908020262284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0.81845544399003189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3.7576638042015498E-2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1.2668216324732917E-2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0.68616017142720698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0.69820303385771598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0.81043347887256711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0.1280874343077717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0.50018648380486441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0.8304704911898686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0.58344537891135062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0.58802182420571247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0.73173343733654583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0.98977076095187555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0.28952146318798955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0.95798049491597426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0.30862537455138317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0.69917350182662596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0.86392276149678582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0.30858294569481592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0.6672707921064619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0.23983141918731399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0.25555892897450605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8.8765240100598608E-2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0.99293684172543561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0.69646597702148327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0.56598784646253542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0.59307558020289453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0.3746218616518413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0.315636041025944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0.26084775860668763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0.9546269572581555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0.16044183559732716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0.92992188320927549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0.65910658987970794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9.8605831770848251E-4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7.3938828604106499E-2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0.27003626694251937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0.42197778150147158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0.23831789841953799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0.30363064916688176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0.22978781090401901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0.16752760639431741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0.63234679138619521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1.2741238141474653E-2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0.46279204977081878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6.7651776261949959E-3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0.98305235623518872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0.8034699476535424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0.75668091821247796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0.17017789423370566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0.79393257765133263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0.95561375949523564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0.35001899885113719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0.85850862469680511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0.93175858063863881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0.91863651009684177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7.6032063826877438E-2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0.82854068221389476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1.2701698225086711E-2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0.23936335662489483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0.49640118796811672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4.9705563915357964E-2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0.95016777281743514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0.95617984563717273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0.77964557479839214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1.3743015387185253E-2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7.3965999984545894E-2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0.78217740382056278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0.62883305845981718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0.86298973004886181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3.1138406795945928E-2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0.81797174187656574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0.96655577671448567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0.7697426092327736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0.77927085076038527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0.53775915391030193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0.85518433499350743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0.80124446094350921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0.61835776650321883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0.94628542131543647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0.76434775054913551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0.89870233394081511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0.67786550175858762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0.88448955129503115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0.68297233518050926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0.7145383301719016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0.78725169432874265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0.82072058060525499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0.28608806680992283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5.8428439986779379E-2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0.12825298781020233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0.43990993245812304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1.2207730323583244E-2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0.24151965632491379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0.75746698148704417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0.19932941406656923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0.27566451372595724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0.80126896407773551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0.44832072785205446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7.7896583090978133E-2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0.70180848535120655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0.31589899025640222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0.5739298116858752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0.74421253103999951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0.77694192098351855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0.14248527719670478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0.56228547256965777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2.62422506329405E-2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0.81310258171556404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0.39313004596057322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0.38407091496532486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0.8998968884932298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0.27478215639183567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0.58153634416466604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6.2215242426652106E-2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0.68080663069798586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0.12477695404997369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0.86721202384050533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0.45643170849593651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0.65093515267377033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0.57502088394018369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0.15424937205844458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0.61354639576855063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0.75837424061264536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0.78294450708517238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0.19667765890640676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0.81528647053352643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0.72781977563931888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0.69875958382783854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0.83643825309056619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4.0046479447033323E-2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0.6688754513798254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0.35747275462320793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0.98928117274069516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0.50105380741814953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0.76888866289576197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0.23716415133641455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0.38566219035362104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0.54487021516940315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5.2754193112423242E-2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0.87189439734530283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0.91469587743336078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0.99126228490488666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0.71251878016041725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0.38979569239219691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0.25551378815442094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0.49690915041821315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0.91692889042881143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0.38761025757292378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0.44571960036070946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0.92828989099840009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0.51302618520770482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0.84367747573311103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0.8284393667272677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0.28793064310237404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0.25982415710845763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0.11093117591508239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0.12559885143701321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0.50428763546363842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0.48369247439824525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0.77460974467925103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0.71620547196763762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0.80377781993132646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0.8119930494906632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0.91613469402912928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0.88783229848894052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0.31300833563237696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0.17480637894174944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0.85334043081496158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0.71976100190240566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0.17316222175257656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0.16372073210226246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0.58130260655813915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0.57553709800071995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0.7308131602046819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4.2975374055132409E-2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0.684181639535133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4.2791865388205563E-2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0.37139583228038042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0.59617755006957496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5.1707457296013004E-3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0.83949894385661883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4.4892729526489372E-2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0.95670752783934132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0.71902806531906327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0.99342437026799513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0.1627481388677493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0.23354473550111521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0.12596994985526855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0.48971141540604524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0.47744404453274258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0.4758218483610871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0.90448096716864512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0.36648544353351875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1.405790747195923E-2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0.78619207664648927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0.37732597928296197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0.5458404096720656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0.85550032935663323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0.45087280126752638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0.95622685796808704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0.82404846187327774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0.67364521800145161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9.9746564297853002E-2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0.56489976523336582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0.43172080295116011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0.50494584390183916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0.4123761496550058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0.37285290816418126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3.9404543366577949E-2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0.15428802757814908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0.73832726109030677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0.8734482918577855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0.65575220871068196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0.4303949057808576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0.76613108232732696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0.71232526241585692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0.14105093286895642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0.55749944680818231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0.34387518582123056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0.44411943983211366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0.37996896110349687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0.25100928196186212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0.86023357461808159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0.96773633631545231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0.81248643842435986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0.8648962743146198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2.8199887742451746E-2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0.32099176449800071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0.74775692553528561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0.72194896779662343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0.66541161625182244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3.0499105400355386E-2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0.32646027962598845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0.3176284793467955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0.19293372497520878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0.91486742434613122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0.4385401820358017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0.43007109793708898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0.91486826319793413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0.51623676875216951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0.48420779067497921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0.48954083853109498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0.89676838318473417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0.17922033027503526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0.69875248339586626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0.389602524436784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0.21633156142939114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0.92799962776201006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0.88643121928748148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0.39721645471873712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0.17232571277828379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0.30893459885189312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0.9363616552976558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0.9273482790777744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0.22361751491552773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0.16980781580523907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0.63309336819559503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0.48935845500787578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0.91391017281450337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0.10117979758650752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0.69332340840170636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0.47350877740092756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0.14261760784410593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0.92030301210002674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0.25164841827862161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0.31205868735589848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0.67311519624279137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0.63954466606569371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0.68653056618223751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0.34374743563655585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0.14394197213834492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0.71669963843206985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0.46871980714421546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0.58114959893304186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0.83237341332287829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0.74451784934516663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0.54415539427815129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0.49962909820305135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0.56080183520888682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0.26834060694187278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4.4237612516397462E-2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0.39959485611536627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0.98792373789625176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0.87504329401173853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0.60520595810092515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0.70886233557861911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0.24189082186243405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0.40837554748842597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9.2804546775862029E-3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0.51239626573812247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0.5777722947155346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3.9373669864444016E-2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0.1660740353789073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0.59570101327953962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0.69752338849467765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0.11820478036282089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3.8678816160598539E-2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0.7292153659786218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0.1920907162535328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0.58298876025899338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0.90677498577403115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0.15976441082624848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2.8609537790107442E-3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0.67197566594095226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0.54382530269404716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0.52334926962246953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0.27542591067705213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0.15241081725915695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0.45246783539229973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0.54185318790016102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0.77742510268459419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0.9094301821215578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0.85827709265174934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0.90008434414888894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0.6111646423855549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9.3113134381285212E-3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0.72582908782165201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0.53771436532915629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0.78084050226777646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0.44277919993035175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0.89197099015565295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0.14430955484423669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0.91191672750539632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0.61962108832231677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0.27067182114756072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0.16704805389274169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0.70899699042639275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0.80155730945485049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0.60070392115190474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0.5296682398873338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0.47066120042629156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0.92131633159832171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0.38887478897888417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0.17720189415539711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0.62074433947620478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0.66308470976174927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0.34393033802542783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0.81647551859273504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0.45908302587380623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0.98794042930546322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0.50170480985797017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4.9496184334588245E-2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0.54243536960294425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0.1378884998315516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0.83630652218331725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0.30686171678404173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0.61670860962340845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0.80195873109274185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0.83586450025106629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0.2409046539755183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0.10972468895079512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0.62690439012315236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0.79658363910138041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0.9322611337271256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0.19172952772037377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0.88399222566831936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0.34540819329296113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0.84993044279249541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2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8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11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2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20</v>
      </c>
      <c r="T12" t="s">
        <v>109</v>
      </c>
      <c r="U12" t="s">
        <v>125</v>
      </c>
    </row>
    <row r="13" spans="3:26">
      <c r="Q13">
        <f>COUNTIF('Pharma Group AG'!$R:$R,T13)</f>
        <v>19</v>
      </c>
      <c r="T13" t="s">
        <v>103</v>
      </c>
      <c r="U13" t="s">
        <v>126</v>
      </c>
    </row>
    <row r="14" spans="3:26">
      <c r="Q14">
        <f>COUNTIF('Pharma Group AG'!$R:$R,T14)</f>
        <v>2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30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29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5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12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39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45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26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102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64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Goutham Chittireddy</cp:lastModifiedBy>
  <dcterms:created xsi:type="dcterms:W3CDTF">2020-09-23T13:01:50Z</dcterms:created>
  <dcterms:modified xsi:type="dcterms:W3CDTF">2024-12-02T10:49:13Z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